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7.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0.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4.xml" ContentType="application/vnd.openxmlformats-officedocument.drawingml.chart+xml"/>
  <Override PartName="/xl/worksheets/sheet1.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668"/>
  <workbookPr defaultThemeVersion="124226"/>
  <mc:AlternateContent xmlns:mc="http://schemas.openxmlformats.org/markup-compatibility/2006">
    <mc:Choice Requires="x15">
      <x15ac:absPath xmlns:x15ac="http://schemas.microsoft.com/office/spreadsheetml/2010/11/ac" url="K:\COSTOS LABORALES Y EPL\COSTOS LABORALES\2. Graficos_tablas_anexos\"/>
    </mc:Choice>
  </mc:AlternateContent>
  <bookViews>
    <workbookView xWindow="0" yWindow="0" windowWidth="19470" windowHeight="7740" tabRatio="598"/>
  </bookViews>
  <sheets>
    <sheet name="ARG" sheetId="13" r:id="rId1"/>
    <sheet name="BOL" sheetId="5" r:id="rId2"/>
    <sheet name="BRA" sheetId="14" r:id="rId3"/>
    <sheet name="CHL" sheetId="6" r:id="rId4"/>
    <sheet name="COL" sheetId="1" r:id="rId5"/>
    <sheet name="CRI" sheetId="15" r:id="rId6"/>
    <sheet name="DOM" sheetId="19" r:id="rId7"/>
    <sheet name="ECU" sheetId="10" r:id="rId8"/>
    <sheet name="SLV" sheetId="18" r:id="rId9"/>
    <sheet name="GTM" sheetId="11" r:id="rId10"/>
    <sheet name="HND" sheetId="12" r:id="rId11"/>
    <sheet name="JAM" sheetId="21" r:id="rId12"/>
    <sheet name="MEX" sheetId="9" r:id="rId13"/>
    <sheet name="NIC" sheetId="4" r:id="rId14"/>
    <sheet name="PAN" sheetId="16" r:id="rId15"/>
    <sheet name="PRY" sheetId="17" r:id="rId16"/>
    <sheet name="PER" sheetId="7" r:id="rId17"/>
    <sheet name="TTO" sheetId="28" r:id="rId18"/>
    <sheet name="URY" sheetId="8" r:id="rId19"/>
    <sheet name="VEN" sheetId="20" r:id="rId20"/>
    <sheet name="Resumen" sheetId="22" state="hidden" r:id="rId21"/>
    <sheet name="2.7" sheetId="23" state="hidden" r:id="rId22"/>
    <sheet name="2.8" sheetId="24" state="hidden" r:id="rId23"/>
    <sheet name="2.9" sheetId="25" state="hidden" r:id="rId24"/>
    <sheet name="2.10" sheetId="26" state="hidden" r:id="rId25"/>
    <sheet name="4.5" sheetId="27" state="hidden" r:id="rId26"/>
  </sheets>
  <externalReferences>
    <externalReference r:id="rId27"/>
    <externalReference r:id="rId28"/>
    <externalReference r:id="rId29"/>
    <externalReference r:id="rId30"/>
  </externalReferences>
  <definedNames>
    <definedName name="_xlnm.database">[1]database!$A$1:$P$34076</definedName>
    <definedName name="ep_summ" localSheetId="17">#REF!</definedName>
    <definedName name="ep_summ">#REF!</definedName>
    <definedName name="gdp">[2]GDP!$A$2:$C$190</definedName>
    <definedName name="look_cd3">'[3]lookup score'!$A$122:$B$128</definedName>
    <definedName name="look_epl1b">'[3]lookup score'!$A$5:$B$11</definedName>
    <definedName name="look_epl2a1">'[3]lookup score'!$A$14:$B$20</definedName>
    <definedName name="look_epl2a2">'[3]lookup score'!$A$23:$B$29</definedName>
    <definedName name="look_epl2a3">'[3]lookup score'!$A$32:$B$38</definedName>
    <definedName name="look_epl2b1">'[3]lookup score'!$A$41:$B$47</definedName>
    <definedName name="look_epl2b2">'[3]lookup score'!$A$50:$B$56</definedName>
    <definedName name="look_epl2b3">'[3]lookup score'!$A$59:$B$65</definedName>
    <definedName name="look_epl3b">'[3]lookup score'!$A$68:$B$74</definedName>
    <definedName name="look_epl3c">'[3]lookup score'!$A$77:$B$83</definedName>
    <definedName name="look_epl3e">'[3]lookup score'!$A$86:$B$92</definedName>
    <definedName name="look_ft2">'[3]lookup score'!$A$95:$B$101</definedName>
    <definedName name="look_ft3">'[3]lookup score'!$A$104:$B$110</definedName>
    <definedName name="look_twa3">'[3]lookup score'!$A$113:$B$119</definedName>
    <definedName name="matriz">[2]LAC!$A$2:$Q$2392</definedName>
    <definedName name="oecd">[2]OECD!$A$2:$N$1021</definedName>
    <definedName name="serie">'[4]data lac'!$A$1:$R$3339</definedName>
  </definedNames>
  <calcPr calcId="171027"/>
</workbook>
</file>

<file path=xl/calcChain.xml><?xml version="1.0" encoding="utf-8"?>
<calcChain xmlns="http://schemas.openxmlformats.org/spreadsheetml/2006/main">
  <c r="C18" i="20" l="1"/>
  <c r="C18" i="8" l="1"/>
  <c r="C18" i="28" l="1"/>
  <c r="C18" i="7" l="1"/>
  <c r="C17" i="17" l="1"/>
  <c r="C18" i="16" l="1"/>
  <c r="C17" i="4" l="1"/>
  <c r="C17" i="9" l="1"/>
  <c r="C18" i="21" l="1"/>
  <c r="C18" i="12" l="1"/>
  <c r="C18" i="11" l="1"/>
  <c r="C18" i="18" l="1"/>
  <c r="C18" i="10" l="1"/>
  <c r="C20" i="19" l="1"/>
  <c r="C18" i="15" l="1"/>
  <c r="C18" i="1" l="1"/>
  <c r="C18" i="6" l="1"/>
  <c r="C18" i="14" l="1"/>
  <c r="C16" i="14" l="1"/>
  <c r="C19" i="13" l="1"/>
  <c r="C16" i="13"/>
  <c r="C17" i="13" s="1"/>
  <c r="C11" i="13" l="1"/>
  <c r="I21" i="22" l="1"/>
  <c r="G21" i="22"/>
  <c r="E21" i="22"/>
  <c r="D21" i="22"/>
  <c r="C21" i="22"/>
  <c r="C16" i="28" l="1"/>
  <c r="C11" i="28"/>
  <c r="S24" i="27" l="1"/>
  <c r="S12" i="27"/>
  <c r="S39" i="27"/>
  <c r="S46" i="27"/>
  <c r="S28" i="27"/>
  <c r="S45" i="27"/>
  <c r="S6" i="27"/>
  <c r="S27" i="27"/>
  <c r="S47" i="27"/>
  <c r="S43" i="27"/>
  <c r="S37" i="27"/>
  <c r="S41" i="27"/>
  <c r="S10" i="27"/>
  <c r="S38" i="27"/>
  <c r="S8" i="27"/>
  <c r="S20" i="27"/>
  <c r="S44" i="27"/>
  <c r="S33" i="27"/>
  <c r="S42" i="27"/>
  <c r="S40" i="27"/>
  <c r="S36" i="27"/>
  <c r="S35" i="27"/>
  <c r="S34" i="27"/>
  <c r="S32" i="27"/>
  <c r="S31" i="27"/>
  <c r="S30" i="27"/>
  <c r="S29" i="27"/>
  <c r="S26" i="27"/>
  <c r="S25" i="27"/>
  <c r="S23" i="27"/>
  <c r="S22" i="27"/>
  <c r="S21" i="27"/>
  <c r="S19" i="27"/>
  <c r="S18" i="27"/>
  <c r="S17" i="27"/>
  <c r="S16" i="27"/>
  <c r="S15" i="27"/>
  <c r="S14" i="27"/>
  <c r="S13" i="27"/>
  <c r="S11" i="27"/>
  <c r="S9" i="27"/>
  <c r="S7" i="27"/>
  <c r="R23" i="26" l="1"/>
  <c r="T22" i="26"/>
  <c r="T21" i="26"/>
  <c r="T20" i="26"/>
  <c r="T19" i="26"/>
  <c r="T18" i="26"/>
  <c r="T17" i="26"/>
  <c r="T14" i="26"/>
  <c r="T13" i="26"/>
  <c r="T12" i="26"/>
  <c r="T11" i="26"/>
  <c r="T10" i="26"/>
  <c r="T9" i="26"/>
  <c r="T8" i="26"/>
  <c r="T7" i="26"/>
  <c r="T6" i="26"/>
  <c r="T5" i="26"/>
  <c r="T4" i="26"/>
  <c r="T3" i="26"/>
  <c r="I45" i="25"/>
  <c r="H45" i="25"/>
  <c r="J44" i="25"/>
  <c r="J43" i="25"/>
  <c r="J42" i="25"/>
  <c r="J41" i="25"/>
  <c r="J40" i="25"/>
  <c r="J39" i="25"/>
  <c r="J36" i="25"/>
  <c r="J35" i="25"/>
  <c r="J34" i="25"/>
  <c r="J33" i="25"/>
  <c r="J32" i="25"/>
  <c r="J31" i="25"/>
  <c r="J30" i="25"/>
  <c r="J29" i="25"/>
  <c r="J28" i="25"/>
  <c r="J27" i="25"/>
  <c r="J26" i="25"/>
  <c r="J25" i="25"/>
  <c r="W21" i="24"/>
  <c r="V21" i="24"/>
  <c r="U21" i="24"/>
  <c r="T21" i="24"/>
  <c r="S21" i="24"/>
  <c r="R21" i="24"/>
  <c r="Q21" i="24"/>
  <c r="P21" i="24"/>
  <c r="O21" i="24"/>
  <c r="N21" i="24"/>
  <c r="AE20" i="24"/>
  <c r="AA20" i="24"/>
  <c r="Z20" i="24"/>
  <c r="AD20" i="24" s="1"/>
  <c r="Y20" i="24"/>
  <c r="X20" i="24"/>
  <c r="AE19" i="24"/>
  <c r="AA19" i="24"/>
  <c r="Z19" i="24"/>
  <c r="AD19" i="24" s="1"/>
  <c r="Y19" i="24"/>
  <c r="X19" i="24"/>
  <c r="AE18" i="24"/>
  <c r="AA18" i="24"/>
  <c r="Z18" i="24"/>
  <c r="AD18" i="24" s="1"/>
  <c r="Y18" i="24"/>
  <c r="X18" i="24"/>
  <c r="AE17" i="24"/>
  <c r="AA17" i="24"/>
  <c r="Z17" i="24"/>
  <c r="AD17" i="24" s="1"/>
  <c r="Y17" i="24"/>
  <c r="X17" i="24"/>
  <c r="AE16" i="24"/>
  <c r="AA16" i="24"/>
  <c r="Z16" i="24"/>
  <c r="AD16" i="24" s="1"/>
  <c r="Y16" i="24"/>
  <c r="X16" i="24"/>
  <c r="AE15" i="24"/>
  <c r="AD15" i="24"/>
  <c r="AA15" i="24"/>
  <c r="Z15" i="24"/>
  <c r="Y15" i="24"/>
  <c r="X15" i="24"/>
  <c r="AE14" i="24"/>
  <c r="AA14" i="24"/>
  <c r="Z14" i="24"/>
  <c r="AD14" i="24" s="1"/>
  <c r="Y14" i="24"/>
  <c r="X14" i="24"/>
  <c r="AE13" i="24"/>
  <c r="AD13" i="24"/>
  <c r="AA13" i="24"/>
  <c r="Z13" i="24"/>
  <c r="Y13" i="24"/>
  <c r="X13" i="24"/>
  <c r="AE12" i="24"/>
  <c r="AA12" i="24"/>
  <c r="Z12" i="24"/>
  <c r="AD12" i="24" s="1"/>
  <c r="Y12" i="24"/>
  <c r="X12" i="24"/>
  <c r="AE11" i="24"/>
  <c r="AA11" i="24"/>
  <c r="Z11" i="24"/>
  <c r="AD11" i="24" s="1"/>
  <c r="Y11" i="24"/>
  <c r="X11" i="24"/>
  <c r="AE10" i="24"/>
  <c r="AA10" i="24"/>
  <c r="Z10" i="24"/>
  <c r="AD10" i="24" s="1"/>
  <c r="Y10" i="24"/>
  <c r="X10" i="24"/>
  <c r="AE9" i="24"/>
  <c r="AA9" i="24"/>
  <c r="Z9" i="24"/>
  <c r="AD9" i="24" s="1"/>
  <c r="Y9" i="24"/>
  <c r="X9" i="24"/>
  <c r="AE8" i="24"/>
  <c r="AA8" i="24"/>
  <c r="Z8" i="24"/>
  <c r="AD8" i="24" s="1"/>
  <c r="Y8" i="24"/>
  <c r="X8" i="24"/>
  <c r="AE7" i="24"/>
  <c r="AD7" i="24"/>
  <c r="AA7" i="24"/>
  <c r="Z7" i="24"/>
  <c r="Y7" i="24"/>
  <c r="X7" i="24"/>
  <c r="AE6" i="24"/>
  <c r="AA6" i="24"/>
  <c r="Z6" i="24"/>
  <c r="AD6" i="24" s="1"/>
  <c r="Y6" i="24"/>
  <c r="X6" i="24"/>
  <c r="AE5" i="24"/>
  <c r="AD5" i="24"/>
  <c r="AA5" i="24"/>
  <c r="Z5" i="24"/>
  <c r="Y5" i="24"/>
  <c r="X5" i="24"/>
  <c r="AE4" i="24"/>
  <c r="AA4" i="24"/>
  <c r="Z4" i="24"/>
  <c r="AD4" i="24" s="1"/>
  <c r="Y4" i="24"/>
  <c r="Y21" i="24" s="1"/>
  <c r="X4" i="24"/>
  <c r="AE3" i="24"/>
  <c r="AA3" i="24"/>
  <c r="AA21" i="24" s="1"/>
  <c r="Z3" i="24"/>
  <c r="AD3" i="24" s="1"/>
  <c r="Y3" i="24"/>
  <c r="X3" i="24"/>
  <c r="C16" i="21"/>
  <c r="X21" i="24" l="1"/>
  <c r="J45" i="25"/>
  <c r="Z21" i="24"/>
  <c r="T23" i="26"/>
  <c r="D42" i="21" l="1"/>
  <c r="D41" i="21"/>
  <c r="C11" i="21"/>
  <c r="G15" i="22" l="1"/>
  <c r="F15" i="22"/>
  <c r="H15" i="22"/>
  <c r="E15" i="22"/>
  <c r="C15" i="22"/>
  <c r="D15" i="22"/>
  <c r="D35" i="20"/>
  <c r="D32" i="20"/>
  <c r="C16" i="20"/>
  <c r="C11" i="20"/>
  <c r="H23" i="22" l="1"/>
  <c r="C23" i="22"/>
  <c r="E23" i="22"/>
  <c r="F23" i="22"/>
  <c r="G23" i="22"/>
  <c r="I15" i="22"/>
  <c r="D23" i="22"/>
  <c r="D38" i="19"/>
  <c r="D37" i="19"/>
  <c r="C18" i="19"/>
  <c r="C13" i="19"/>
  <c r="H10" i="22" l="1"/>
  <c r="F10" i="22"/>
  <c r="G10" i="22"/>
  <c r="C10" i="22"/>
  <c r="E10" i="22"/>
  <c r="I23" i="22"/>
  <c r="D10" i="22"/>
  <c r="D37" i="18"/>
  <c r="C16" i="18"/>
  <c r="C17" i="18" s="1"/>
  <c r="C11" i="18"/>
  <c r="I10" i="22" l="1"/>
  <c r="C12" i="22"/>
  <c r="G12" i="22"/>
  <c r="F12" i="22"/>
  <c r="D12" i="22"/>
  <c r="D37" i="17"/>
  <c r="D36" i="17"/>
  <c r="D34" i="17"/>
  <c r="C15" i="17"/>
  <c r="C10" i="17"/>
  <c r="H12" i="22" l="1"/>
  <c r="E12" i="22"/>
  <c r="G19" i="22"/>
  <c r="F19" i="22"/>
  <c r="E19" i="22"/>
  <c r="I12" i="22"/>
  <c r="D19" i="22"/>
  <c r="H19" i="22"/>
  <c r="C19" i="22"/>
  <c r="D41" i="16"/>
  <c r="C16" i="16"/>
  <c r="C11" i="16"/>
  <c r="G18" i="22" l="1"/>
  <c r="I19" i="22"/>
  <c r="D39" i="15"/>
  <c r="D38" i="15"/>
  <c r="C16" i="15"/>
  <c r="C11" i="15"/>
  <c r="H18" i="22" l="1"/>
  <c r="E18" i="22"/>
  <c r="F18" i="22"/>
  <c r="C18" i="22"/>
  <c r="D18" i="22"/>
  <c r="F9" i="22"/>
  <c r="C11" i="14"/>
  <c r="D40" i="14"/>
  <c r="D41" i="14"/>
  <c r="I18" i="22" l="1"/>
  <c r="H9" i="22"/>
  <c r="G9" i="22"/>
  <c r="E9" i="22"/>
  <c r="D9" i="22"/>
  <c r="C9" i="22"/>
  <c r="E6" i="22"/>
  <c r="F6" i="22"/>
  <c r="D6" i="22"/>
  <c r="H6" i="22"/>
  <c r="C6" i="22"/>
  <c r="G6" i="22"/>
  <c r="I9" i="22" l="1"/>
  <c r="F4" i="22"/>
  <c r="I6" i="22"/>
  <c r="D40" i="12"/>
  <c r="D39" i="12"/>
  <c r="C16" i="12"/>
  <c r="C11" i="12"/>
  <c r="E14" i="22" l="1"/>
  <c r="C4" i="22"/>
  <c r="G4" i="22"/>
  <c r="E4" i="22"/>
  <c r="H4" i="22"/>
  <c r="D4" i="22"/>
  <c r="H14" i="22"/>
  <c r="C14" i="22"/>
  <c r="G14" i="22"/>
  <c r="F14" i="22"/>
  <c r="D14" i="22"/>
  <c r="D35" i="11"/>
  <c r="C16" i="11"/>
  <c r="C17" i="11" s="1"/>
  <c r="C11" i="11"/>
  <c r="I4" i="22" l="1"/>
  <c r="I14" i="22"/>
  <c r="F13" i="22"/>
  <c r="D13" i="22"/>
  <c r="H13" i="22"/>
  <c r="C13" i="22"/>
  <c r="G13" i="22"/>
  <c r="E13" i="22"/>
  <c r="D37" i="10"/>
  <c r="C16" i="10"/>
  <c r="C11" i="10"/>
  <c r="E11" i="22" l="1"/>
  <c r="G11" i="22"/>
  <c r="I13" i="22"/>
  <c r="F11" i="22"/>
  <c r="D11" i="22"/>
  <c r="H11" i="22"/>
  <c r="C11" i="22"/>
  <c r="C15" i="9"/>
  <c r="D36" i="9"/>
  <c r="D33" i="9"/>
  <c r="C10" i="9"/>
  <c r="I11" i="22" l="1"/>
  <c r="F16" i="22"/>
  <c r="D40" i="8"/>
  <c r="D37" i="8"/>
  <c r="C16" i="8"/>
  <c r="C11" i="8"/>
  <c r="H22" i="22" l="1"/>
  <c r="G22" i="22"/>
  <c r="E22" i="22"/>
  <c r="C22" i="22"/>
  <c r="F22" i="22"/>
  <c r="G16" i="22"/>
  <c r="C16" i="22"/>
  <c r="D16" i="22"/>
  <c r="E16" i="22"/>
  <c r="H16" i="22"/>
  <c r="D37" i="7"/>
  <c r="D34" i="7"/>
  <c r="C16" i="7"/>
  <c r="C11" i="7"/>
  <c r="H20" i="22" l="1"/>
  <c r="G20" i="22"/>
  <c r="I22" i="22"/>
  <c r="D22" i="22"/>
  <c r="E20" i="22"/>
  <c r="F20" i="22"/>
  <c r="C20" i="22"/>
  <c r="I16" i="22"/>
  <c r="D37" i="6"/>
  <c r="D36" i="6"/>
  <c r="D35" i="6"/>
  <c r="C16" i="6"/>
  <c r="C11" i="6"/>
  <c r="I20" i="22" l="1"/>
  <c r="D20" i="22"/>
  <c r="H7" i="22"/>
  <c r="E7" i="22"/>
  <c r="D36" i="5"/>
  <c r="D35" i="5"/>
  <c r="C15" i="5"/>
  <c r="C10" i="5"/>
  <c r="D7" i="22" l="1"/>
  <c r="C7" i="22"/>
  <c r="H5" i="22"/>
  <c r="E5" i="22"/>
  <c r="F5" i="22"/>
  <c r="F7" i="22"/>
  <c r="D5" i="22"/>
  <c r="C15" i="4"/>
  <c r="D39" i="4"/>
  <c r="D36" i="4"/>
  <c r="C10" i="4"/>
  <c r="G5" i="22" l="1"/>
  <c r="C5" i="22"/>
  <c r="I7" i="22"/>
  <c r="G7" i="22"/>
  <c r="I5" i="22"/>
  <c r="H17" i="22"/>
  <c r="E17" i="22"/>
  <c r="C17" i="22"/>
  <c r="G17" i="22"/>
  <c r="F17" i="22"/>
  <c r="D17" i="22"/>
  <c r="I17" i="22" l="1"/>
  <c r="D41" i="1"/>
  <c r="D40" i="1"/>
  <c r="C16" i="1" l="1"/>
  <c r="C17" i="1" s="1"/>
  <c r="D39" i="1" l="1"/>
  <c r="D38" i="1"/>
  <c r="C11" i="1" l="1"/>
  <c r="C8" i="22" l="1"/>
  <c r="C24" i="22" s="1"/>
  <c r="G8" i="22"/>
  <c r="G24" i="22" s="1"/>
  <c r="E8" i="22"/>
  <c r="E24" i="22" s="1"/>
  <c r="H8" i="22"/>
  <c r="H24" i="22" s="1"/>
  <c r="D8" i="22"/>
  <c r="D24" i="22" s="1"/>
  <c r="F8" i="22"/>
  <c r="F24" i="22" s="1"/>
  <c r="I8" i="22" l="1"/>
  <c r="A8" i="22" l="1"/>
  <c r="A7" i="22"/>
  <c r="A5" i="22"/>
  <c r="A12" i="22"/>
  <c r="A18" i="22"/>
  <c r="A11" i="22"/>
  <c r="A14" i="22"/>
  <c r="A9" i="22"/>
  <c r="A21" i="22"/>
  <c r="A22" i="22"/>
  <c r="A10" i="22"/>
  <c r="A19" i="22"/>
  <c r="A15" i="22"/>
  <c r="A16" i="22"/>
  <c r="A6" i="22"/>
  <c r="A23" i="22"/>
  <c r="A13" i="22"/>
  <c r="A20" i="22"/>
  <c r="A17" i="22"/>
  <c r="A4" i="22"/>
  <c r="I24" i="22"/>
  <c r="H54" i="22" l="1"/>
  <c r="H74" i="22" s="1"/>
  <c r="G54" i="22"/>
  <c r="C54" i="22"/>
  <c r="C74" i="22" s="1"/>
  <c r="B54" i="22"/>
  <c r="D54" i="22"/>
  <c r="D74" i="22" s="1"/>
  <c r="F54" i="22"/>
  <c r="F74" i="22" s="1"/>
  <c r="I54" i="22"/>
  <c r="I74" i="22" s="1"/>
  <c r="E54" i="22"/>
  <c r="H73" i="22"/>
  <c r="D73" i="22"/>
  <c r="H72" i="22"/>
  <c r="D72" i="22"/>
  <c r="H71" i="22"/>
  <c r="D71" i="22"/>
  <c r="H70" i="22"/>
  <c r="D70" i="22"/>
  <c r="H69" i="22"/>
  <c r="D69" i="22"/>
  <c r="H68" i="22"/>
  <c r="D68" i="22"/>
  <c r="H67" i="22"/>
  <c r="D67" i="22"/>
  <c r="H66" i="22"/>
  <c r="D66" i="22"/>
  <c r="H65" i="22"/>
  <c r="D65" i="22"/>
  <c r="H64" i="22"/>
  <c r="D64" i="22"/>
  <c r="H63" i="22"/>
  <c r="D63" i="22"/>
  <c r="H62" i="22"/>
  <c r="D62" i="22"/>
  <c r="H61" i="22"/>
  <c r="D61" i="22"/>
  <c r="H60" i="22"/>
  <c r="D60" i="22"/>
  <c r="H59" i="22"/>
  <c r="D59" i="22"/>
  <c r="H58" i="22"/>
  <c r="D58" i="22"/>
  <c r="H57" i="22"/>
  <c r="D57" i="22"/>
  <c r="H56" i="22"/>
  <c r="D56" i="22"/>
  <c r="H55" i="22"/>
  <c r="D55" i="22"/>
  <c r="G73" i="22"/>
  <c r="C73" i="22"/>
  <c r="G72" i="22"/>
  <c r="C72" i="22"/>
  <c r="G71" i="22"/>
  <c r="C71" i="22"/>
  <c r="G70" i="22"/>
  <c r="C70" i="22"/>
  <c r="G69" i="22"/>
  <c r="C69" i="22"/>
  <c r="G68" i="22"/>
  <c r="C68" i="22"/>
  <c r="G67" i="22"/>
  <c r="C67" i="22"/>
  <c r="G66" i="22"/>
  <c r="C66" i="22"/>
  <c r="G65" i="22"/>
  <c r="C65" i="22"/>
  <c r="G64" i="22"/>
  <c r="C64" i="22"/>
  <c r="G63" i="22"/>
  <c r="C63" i="22"/>
  <c r="G62" i="22"/>
  <c r="C62" i="22"/>
  <c r="G61" i="22"/>
  <c r="C61" i="22"/>
  <c r="G60" i="22"/>
  <c r="C60" i="22"/>
  <c r="G59" i="22"/>
  <c r="C59" i="22"/>
  <c r="G58" i="22"/>
  <c r="C58" i="22"/>
  <c r="G57" i="22"/>
  <c r="C57" i="22"/>
  <c r="G56" i="22"/>
  <c r="C56" i="22"/>
  <c r="G55" i="22"/>
  <c r="C55" i="22"/>
  <c r="F73" i="22"/>
  <c r="B73" i="22"/>
  <c r="F72" i="22"/>
  <c r="B72" i="22"/>
  <c r="F71" i="22"/>
  <c r="B71" i="22"/>
  <c r="F70" i="22"/>
  <c r="B70" i="22"/>
  <c r="F69" i="22"/>
  <c r="B69" i="22"/>
  <c r="F68" i="22"/>
  <c r="B68" i="22"/>
  <c r="F67" i="22"/>
  <c r="B67" i="22"/>
  <c r="F66" i="22"/>
  <c r="B66" i="22"/>
  <c r="F65" i="22"/>
  <c r="B65" i="22"/>
  <c r="F64" i="22"/>
  <c r="B64" i="22"/>
  <c r="F63" i="22"/>
  <c r="B63" i="22"/>
  <c r="F62" i="22"/>
  <c r="B62" i="22"/>
  <c r="F61" i="22"/>
  <c r="B61" i="22"/>
  <c r="F60" i="22"/>
  <c r="B60" i="22"/>
  <c r="F59" i="22"/>
  <c r="B59" i="22"/>
  <c r="F58" i="22"/>
  <c r="B58" i="22"/>
  <c r="F57" i="22"/>
  <c r="B57" i="22"/>
  <c r="F56" i="22"/>
  <c r="B56" i="22"/>
  <c r="F55" i="22"/>
  <c r="B55" i="22"/>
  <c r="I73" i="22"/>
  <c r="E73" i="22"/>
  <c r="I72" i="22"/>
  <c r="E72" i="22"/>
  <c r="I71" i="22"/>
  <c r="E71" i="22"/>
  <c r="I70" i="22"/>
  <c r="E70" i="22"/>
  <c r="I69" i="22"/>
  <c r="E69" i="22"/>
  <c r="I68" i="22"/>
  <c r="E68" i="22"/>
  <c r="I67" i="22"/>
  <c r="E67" i="22"/>
  <c r="I66" i="22"/>
  <c r="E66" i="22"/>
  <c r="I65" i="22"/>
  <c r="E65" i="22"/>
  <c r="I64" i="22"/>
  <c r="E64" i="22"/>
  <c r="I63" i="22"/>
  <c r="E63" i="22"/>
  <c r="I62" i="22"/>
  <c r="E62" i="22"/>
  <c r="I61" i="22"/>
  <c r="E61" i="22"/>
  <c r="I60" i="22"/>
  <c r="E60" i="22"/>
  <c r="I59" i="22"/>
  <c r="E59" i="22"/>
  <c r="I58" i="22"/>
  <c r="E58" i="22"/>
  <c r="I57" i="22"/>
  <c r="E57" i="22"/>
  <c r="I56" i="22"/>
  <c r="E56" i="22"/>
  <c r="I55" i="22"/>
  <c r="E55" i="22"/>
  <c r="J54" i="22" l="1"/>
  <c r="J74" i="22" s="1"/>
  <c r="E74" i="22"/>
  <c r="G74" i="22"/>
  <c r="K54" i="22"/>
  <c r="K74" i="22" s="1"/>
  <c r="J57" i="22"/>
  <c r="J59" i="22"/>
  <c r="J61" i="22"/>
  <c r="J63" i="22"/>
  <c r="J65" i="22"/>
  <c r="J67" i="22"/>
  <c r="J69" i="22"/>
  <c r="J71" i="22"/>
  <c r="J55" i="22"/>
  <c r="J56" i="22"/>
  <c r="J58" i="22"/>
  <c r="J60" i="22"/>
  <c r="J62" i="22"/>
  <c r="J64" i="22"/>
  <c r="J66" i="22"/>
  <c r="J68" i="22"/>
  <c r="J70" i="22"/>
  <c r="J72" i="22"/>
  <c r="K56" i="22"/>
  <c r="K58" i="22"/>
  <c r="K60" i="22"/>
  <c r="K62" i="22"/>
  <c r="K64" i="22"/>
  <c r="K66" i="22"/>
  <c r="K68" i="22"/>
  <c r="K70" i="22"/>
  <c r="K72" i="22"/>
  <c r="J73" i="22"/>
  <c r="K55" i="22"/>
  <c r="K57" i="22"/>
  <c r="K59" i="22"/>
  <c r="K61" i="22"/>
  <c r="K63" i="22"/>
  <c r="K65" i="22"/>
  <c r="K67" i="22"/>
  <c r="K69" i="22"/>
  <c r="K71" i="22"/>
  <c r="K73" i="22"/>
</calcChain>
</file>

<file path=xl/sharedStrings.xml><?xml version="1.0" encoding="utf-8"?>
<sst xmlns="http://schemas.openxmlformats.org/spreadsheetml/2006/main" count="1907" uniqueCount="435">
  <si>
    <t>COLOMBIA</t>
  </si>
  <si>
    <t>Aguinaldo</t>
  </si>
  <si>
    <t>Vacaciones</t>
  </si>
  <si>
    <t>Fuente</t>
  </si>
  <si>
    <t>PPP</t>
  </si>
  <si>
    <t>Billones</t>
  </si>
  <si>
    <t>Pesos</t>
  </si>
  <si>
    <t>Banco Central de Colombia</t>
  </si>
  <si>
    <t>Detalle</t>
  </si>
  <si>
    <t>Pensiones</t>
  </si>
  <si>
    <t>Salud</t>
  </si>
  <si>
    <t>Trabajo</t>
  </si>
  <si>
    <t>Riesgos del trabajo</t>
  </si>
  <si>
    <t>Seguro de desempleo</t>
  </si>
  <si>
    <t>Instituto Colombiano de Bienestar familiar-ICBF</t>
  </si>
  <si>
    <t>Aportaciones adicionales</t>
  </si>
  <si>
    <t>Servicio Nacional de Aprendizaje</t>
  </si>
  <si>
    <t>Cajas de Compensación Familiar</t>
  </si>
  <si>
    <t>% del salario neto de aguinaldo</t>
  </si>
  <si>
    <t>Artículos 186, 187, 189 y 190 del Código Sustantivo del Trabajo</t>
  </si>
  <si>
    <t>Artículo 306 del Código Sustantivo del Trabajo.  El valor hace referencia a empresas de capital de $ 200.000 o superior</t>
  </si>
  <si>
    <t>Artículo 66 del Código Sustantivo del Trabajo</t>
  </si>
  <si>
    <t>NICARAGUA</t>
  </si>
  <si>
    <t>2012/13</t>
  </si>
  <si>
    <t>Cuadro resumen: Costos laborales para un trabajador que gana un salario mínimo</t>
  </si>
  <si>
    <t>Millones</t>
  </si>
  <si>
    <t>* Nota: la ultima encuesta de hogares disponibles es la de 2012.  Por esta razón todos los datos de esta tabla son de 2012.  Sin embargo, los datos de la legislación están a 2013.</t>
  </si>
  <si>
    <t>Córdobas</t>
  </si>
  <si>
    <t>Víctimas de guerra</t>
  </si>
  <si>
    <t>Instituto Nacional Tecnológico - INATEC</t>
  </si>
  <si>
    <t>Artículos 93 y 95 del Código de Trabajo y Artículo 82 de la Constitución.</t>
  </si>
  <si>
    <t>Artículos 76 y 77 del Código de Trabajo y Artículo 82 de la Constitución.</t>
  </si>
  <si>
    <t>Artículo 44 del Código de Trabajo</t>
  </si>
  <si>
    <t>Artículos 43, 44, 45 Y 48 del Código de Trabajo.  Hace referencia a trabajadores con contrato indefinido y despidos sin justa causa.</t>
  </si>
  <si>
    <t>ECH</t>
  </si>
  <si>
    <t>BOLIVIA</t>
  </si>
  <si>
    <t>Bolivianos</t>
  </si>
  <si>
    <t>Instituto Nacional de Estadística</t>
  </si>
  <si>
    <t>Vivienda</t>
  </si>
  <si>
    <t>Decreto Supremo 2196</t>
  </si>
  <si>
    <t xml:space="preserve">Ley General del Trabajo, Artículo 44. Decreto Supremo 3150. Decreto Supremo N° 17288 Artículo 1. </t>
  </si>
  <si>
    <t>Ley General del Trabajo Artículo 12</t>
  </si>
  <si>
    <t>Ley General del Trabajo, Artículo 13 y 19. Decreto Supremo N° 0110 de 2009. Decreto Supremo N° 0522 de 2010.</t>
  </si>
  <si>
    <t>CHILE</t>
  </si>
  <si>
    <t>Ley 20689 de 2013. Biblioteca del Congreso Nacional de Chile</t>
  </si>
  <si>
    <t>Comisión AFP</t>
  </si>
  <si>
    <t>Código de Trabajo.  Artículos 67 a 73</t>
  </si>
  <si>
    <t>Código de Trabajo.  Artículos 162.</t>
  </si>
  <si>
    <t>Código de Trabajo. Artículos 161, 162 Y 163</t>
  </si>
  <si>
    <t>PERU</t>
  </si>
  <si>
    <t>Nuevos Soles</t>
  </si>
  <si>
    <t>Ministerio de Trabajo y Empleo</t>
  </si>
  <si>
    <t>LEY N° 27.735</t>
  </si>
  <si>
    <t>Decreto Legislativo N° 713. Capítulo III. De vacaciones anuales</t>
  </si>
  <si>
    <t>No existe disposición legal respecto a pre aviso</t>
  </si>
  <si>
    <t xml:space="preserve">Ley de Productividad y Competitividad Laboral, aprobada por Decreto Supremo N° 003-97-TR, artículos 22, 34 y 38. Norma Reglamentaria aprobada por Decreto Supremo N° 001-96-TR. </t>
  </si>
  <si>
    <t>URUGUAY</t>
  </si>
  <si>
    <t>Decreto 06/013</t>
  </si>
  <si>
    <t>Fondo de Reconversión Laboral</t>
  </si>
  <si>
    <t>http://www.bps.gub.uy/835/regimen-general.html</t>
  </si>
  <si>
    <t>Ley N° 12.840 y Decreto-LeyN° 14.525</t>
  </si>
  <si>
    <t>Ley N° 12.590 y Ley N° 13.556.</t>
  </si>
  <si>
    <t xml:space="preserve">Ley N° 10.489, Ley N° 10.542, Ley N° 10.570. </t>
  </si>
  <si>
    <t>MEXICO</t>
  </si>
  <si>
    <t>Guardería y prestaciones sociales</t>
  </si>
  <si>
    <t>INFONAVIT</t>
  </si>
  <si>
    <t>LEY FEDERAL DEL TRABAJO. ARTÍCULO 87</t>
  </si>
  <si>
    <t xml:space="preserve">LEY FEDERAL DEL TRABAJO. ARTÍCULOS 76 Y 79 </t>
  </si>
  <si>
    <t xml:space="preserve">CONSTITUCIÓN DE MÉXICO. ARTÍCULO 123. LEY FEDERAL DEL TRABAJO, ARTÍCULO 48, 49, 50, 52, 84 Y 89.  </t>
  </si>
  <si>
    <t>Diario Oficial de la Federación (12/19/2011)")</t>
  </si>
  <si>
    <t>Salario mínimo</t>
  </si>
  <si>
    <t>ECUADOR</t>
  </si>
  <si>
    <t>dólares</t>
  </si>
  <si>
    <t>Acuerdo Ministerial N° 0215.  Ministerio de Relaciones Laborales</t>
  </si>
  <si>
    <t>Seguro Social Campesino</t>
  </si>
  <si>
    <t>Gastos de Administración</t>
  </si>
  <si>
    <t>Ley Orgánica de Discapacidades</t>
  </si>
  <si>
    <t>http://www.iess.gob.ec/documents/13718/54965/Tasasdeaportacion.pdf</t>
  </si>
  <si>
    <t>CÓDIGO DEL TRABAJO, ARTÍCULO 111 y 113</t>
  </si>
  <si>
    <t xml:space="preserve">CÓDIGO DEL TRABAJO, ARTÍCULOS 69 Y 71. </t>
  </si>
  <si>
    <t xml:space="preserve">CÓDIGO DEL  TRABAJO, ARTÍCULOS  184 Y 188. </t>
  </si>
  <si>
    <t>GUATEMALA</t>
  </si>
  <si>
    <t>Acuerdo gubernativo 359 - 2012. Ministerio de Trabajo</t>
  </si>
  <si>
    <t>Instituto Técnico de Capacitación y Productividad - INTECAP</t>
  </si>
  <si>
    <t>Instituto de Recreación de los Trabajadores del Sector Privado - IRTRA</t>
  </si>
  <si>
    <t xml:space="preserve">DECRETO 76-78. y DECRETO 42-92. </t>
  </si>
  <si>
    <t xml:space="preserve">CÓDIGO DEL TRABAJO, ARTÍCULOS 130 A 134, EN LA REDACCIÓN DADA POR EL DECRETO N° 64/92. </t>
  </si>
  <si>
    <t>CÓDIGO DEL TRABAJO, ARTÍCULO 79 Y 82.</t>
  </si>
  <si>
    <t>HONDURAS</t>
  </si>
  <si>
    <t>El acuerdo n°001 - 2012 rige para 2012 y 2013.</t>
  </si>
  <si>
    <t>Instituto Nacional de Formación Profesional - INFOP</t>
  </si>
  <si>
    <t>Fondo Social para la Vivienda - FOSOVI</t>
  </si>
  <si>
    <t xml:space="preserve">LEY DEL SEPTIMO DÍA Y DECIMO TERCER MES EN CONCEPTO DE AGUINALDO. DECRETO N° 112.
DECRETO N° 135/94, ARTÍCULO 34. REGLAMENTO DEL DECIMO CUARTO MES DE SALARIO EN CONCEPTO DE COMPENSACIÓN SOCIAL. ACUERDO N° 02-95. </t>
  </si>
  <si>
    <t>CÓDIGO DEL TRABAJO, ARTÍCULOS 345, 346 Y 352.</t>
  </si>
  <si>
    <t>CÓDIGO DEL TRABAJO, ARTÍCULO 116</t>
  </si>
  <si>
    <t>CÓDIGO DEL TRABAJO, ARTÍCULOS 114, 120 Y 123.</t>
  </si>
  <si>
    <t>http://www.poderjudicial.gob.hn/juris/Leyes/Ley%20del%20Fondo%20Social%20para%20la%20Vivienda%20(actualizada-07).pdf</t>
  </si>
  <si>
    <t>INFOP</t>
  </si>
  <si>
    <t>http://www.ahm-honduras.com/wp-content/uploads/LEY-DEL-INFOP-1972.pdf</t>
  </si>
  <si>
    <t>ARGENTINA</t>
  </si>
  <si>
    <t>Ministerio de Economía y Producción</t>
  </si>
  <si>
    <t>Asignaciones familiares</t>
  </si>
  <si>
    <t>PAMI</t>
  </si>
  <si>
    <t xml:space="preserve">LEY N° 23.041 Y DECRETO 1078/84. </t>
  </si>
  <si>
    <t xml:space="preserve">LEY DE CONTRATO DE TRABAJO N° 20.744. TITULO V. DE LAS VACACIONES Y OTRAS LICENCIAS. ARTÍCULOS 150  A 155. </t>
  </si>
  <si>
    <t xml:space="preserve">LEY DE CONTRATO DE TRABAJO N° 20.744. TITULO XII. DE LA EXTINCIÓN DEL CONTRATO DE TRABAJO. ARTÍCULO 245. </t>
  </si>
  <si>
    <t>Obra social</t>
  </si>
  <si>
    <t>LEY N° 8.036</t>
  </si>
  <si>
    <t>LEY 12.506 DE 13 DE OCTUBRE, 2011; ART 487 DE LA CONSOSLIDACIóN DE LAS LEYES DEL TRABAJO</t>
  </si>
  <si>
    <t>CONSTITUCIÓN DE BRASIL, ARTÍCULO 7 INCISO XVI. CONSOLIDACIÓN DE LAS LEYES DEL TRABAJO. ARTÍCULOS 129 A 145</t>
  </si>
  <si>
    <t xml:space="preserve">LEY N° 4.090 </t>
  </si>
  <si>
    <t>FGTS</t>
  </si>
  <si>
    <t>Instituto Nacional de Colonización y Reforma Agraria</t>
  </si>
  <si>
    <t>Servicio Social</t>
  </si>
  <si>
    <t>Salario Educación</t>
  </si>
  <si>
    <t xml:space="preserve">Superintendência de Estudos Econômicos e Sociais da Bahia </t>
  </si>
  <si>
    <t>Reales</t>
  </si>
  <si>
    <t>COSTA RICA</t>
  </si>
  <si>
    <t>Colones</t>
  </si>
  <si>
    <t>Fondo de capitalización de trabajadores</t>
  </si>
  <si>
    <t>Cuota Banco Popular</t>
  </si>
  <si>
    <t>Instituto Nacional de Aprendizaje</t>
  </si>
  <si>
    <t>Instituto Mixto de Ayuda Social</t>
  </si>
  <si>
    <t>http://www.ccss.sa.cr/faq?cat=97</t>
  </si>
  <si>
    <t xml:space="preserve">LEY N° 2412 DE 23/10/1959. </t>
  </si>
  <si>
    <t xml:space="preserve">CONSTITUCIÓN, ARTÍCULO 59. CÓDIGO DE TRABAJO, ARTÍCULOS 153, 157, </t>
  </si>
  <si>
    <t>CODIGO DE TRABAJO ART. 28</t>
  </si>
  <si>
    <t xml:space="preserve">CONSTITUCIÓN, ARTÍCULO 63, CÓDIGO DE TRABAJO, ARTÍCULOS 28, 29, 30, 80, 81, 82 Y 83. LEY N° 7983 (LEY DE PROTECCIÓN AL TRABAJADOR).  </t>
  </si>
  <si>
    <t>PANAMA</t>
  </si>
  <si>
    <t>Balboas</t>
  </si>
  <si>
    <t>Decreto n° 240 de 2011</t>
  </si>
  <si>
    <t>http://www.css.gob.pa/Ley%2051%20de%2027%20de%20diciembre%20de%202005.pdf</t>
  </si>
  <si>
    <t>http://www.css.gob.pa/Ley%20riesgos%20profesionales.pdf</t>
  </si>
  <si>
    <t xml:space="preserve">DECRETO DE GABINETE N° 221 DE 18/11/1971, ARTÍCULOS 1 A 5 (REDACCIÓN DADA POR EL ARTÍCULO 1 DE LA LEY N° 20 DE 12/08/1992). </t>
  </si>
  <si>
    <t xml:space="preserve">CÓDIGO DE TRABAJO, ARTÍCULOS 52 A 61. </t>
  </si>
  <si>
    <t>CÓDIGO DE TRABAJO, ARTÍCULO 149, 211, 212, 213, 214, 217, 218, 219, 223, 225 Y 229 A (REDACCIÓN DADA POR LA LEY N° 44 DE 12/08/1995).</t>
  </si>
  <si>
    <t>PARAGUAY</t>
  </si>
  <si>
    <t>Guaranies</t>
  </si>
  <si>
    <t>Comisión Nacional de Salarios Mínimos/Presidencia de la República</t>
  </si>
  <si>
    <t>http://portal.ips.gov.py/portal/rest/jcr/repository/collaboration/sites%20content/live/IpsWeb/web%20contents/normativas/Carta%20Org%C3%A1nica%20actualizada%202013.pdf</t>
  </si>
  <si>
    <t>CÓDIGO DEL TRABAJO (LEY N° 213). ARTÍCULOS 243, 244 Y 245</t>
  </si>
  <si>
    <t xml:space="preserve">CÓDIGO DEL TRABAJO (LEY N° 213). TITULO TERCERO. DE LAS VACACIONES ANUALES REMUNERADAS. ARTÍCULOS 218 A 226. </t>
  </si>
  <si>
    <t>CÓDIGO DEL TRABAJO. ARTICULO 87</t>
  </si>
  <si>
    <t xml:space="preserve">CÓDIGO DEL TRABAJO (LEY N° 213). ARTÍCULOS 91, 92, 94, 97, 98 Y 99. </t>
  </si>
  <si>
    <t>EL SALVADOR</t>
  </si>
  <si>
    <t>Dolares</t>
  </si>
  <si>
    <t>Decretos 103, 104, 105 y 106 de 2013</t>
  </si>
  <si>
    <t>Instituto Salvadoreño de Formación Profesional - INSAFORP</t>
  </si>
  <si>
    <t>http://www.ssf.gob.sv/index.php/temas/preg-frecu?id=417</t>
  </si>
  <si>
    <t>Salud (acuerdo del techo de cotización)</t>
  </si>
  <si>
    <t>http://www.isss.gob.sv/index.php?option=com_phocadownload&amp;view=category&amp;id=6:escritorio&amp;Itemid=115</t>
  </si>
  <si>
    <t>INSAFORP</t>
  </si>
  <si>
    <t>http://www.insaforp.org.sv/index.php/84-articulos-de-interes/241-preguntas-frecuentes</t>
  </si>
  <si>
    <t xml:space="preserve">CÓDIGO DE TRABAJO. CAPÍTULO VII. DEL AGUINALDO. ARTÍCULOS 196 A 202. </t>
  </si>
  <si>
    <t xml:space="preserve">CÓDIGO DE TRABAJO. CAPÍTULO V. DE LA VACACIÓN ANUAL REMUNERADA.  ARTÍCULOS 177, 183, 184 Y 187. </t>
  </si>
  <si>
    <t xml:space="preserve">CONSTITUCIÓN, ARTÍCULO 38 ORDINAL 11. CÓDIGO DE TRABAJO. ARTÍCULOS 53, 55, 58, 119 Y 140. </t>
  </si>
  <si>
    <t>REPUBLICA DOMINICANA</t>
  </si>
  <si>
    <t>OIT</t>
  </si>
  <si>
    <t>Instituto Nacional de Formación Profesional - INFOTEP</t>
  </si>
  <si>
    <t>INFOTEP</t>
  </si>
  <si>
    <t>http://www.infotep.gov.do/art.php?id=5</t>
  </si>
  <si>
    <t>CÓDIGO DE TRABAJO, ARTÍCULO 219</t>
  </si>
  <si>
    <t xml:space="preserve">CÓDIGO DE TRABAJO, ARTÍCULO 177. </t>
  </si>
  <si>
    <t>CÓDIGO DE TRABAJO, ARTÍCULOS 76</t>
  </si>
  <si>
    <t>CÓDIGO DE TRABAJO, ARTÍCULOS 75 A 95.</t>
  </si>
  <si>
    <t>VENEZUELA</t>
  </si>
  <si>
    <t>Prestaciones por paro forzoso</t>
  </si>
  <si>
    <t>Instituto Nacional de Cooperación Educacional</t>
  </si>
  <si>
    <t>Subsistema de Vivienda y Habitat</t>
  </si>
  <si>
    <t xml:space="preserve">LOTTT, ARTÍCULOS 132 Y 140. </t>
  </si>
  <si>
    <t xml:space="preserve">LOTTT, ARTÍCULOS 190, 192, 193 Y 194. </t>
  </si>
  <si>
    <t xml:space="preserve">LOTTT, ARTICULOS 92, 93 Y 94. Ver DECRETO PRESIDENCIAL N° 9322. LOTTT, ARTÍCULOS 141 A 147.  </t>
  </si>
  <si>
    <t>JAMAICA</t>
  </si>
  <si>
    <t>National Housing Trust - NHT</t>
  </si>
  <si>
    <t>Education Tax</t>
  </si>
  <si>
    <t>Human Employment and Resource Training Program - HEART</t>
  </si>
  <si>
    <t xml:space="preserve">THE EMPLOYMENT TERMINATION AND REDUNDANCY PAYMENT ACT, 1974.  REGULATION, SECTION 18.       </t>
  </si>
  <si>
    <t>Resumen costos laborales totales</t>
  </si>
  <si>
    <t>Seguridad Social del empleador</t>
  </si>
  <si>
    <t>Despido</t>
  </si>
  <si>
    <t>Aviso Previo</t>
  </si>
  <si>
    <t>Costo total</t>
  </si>
  <si>
    <t>Argentina</t>
  </si>
  <si>
    <t>Bolivia</t>
  </si>
  <si>
    <t>Brasil</t>
  </si>
  <si>
    <t>Chile</t>
  </si>
  <si>
    <t>Colombia</t>
  </si>
  <si>
    <t>Costa Rica</t>
  </si>
  <si>
    <t>Dominicana (Rep.)</t>
  </si>
  <si>
    <t>Ecuador</t>
  </si>
  <si>
    <t>El Salvador</t>
  </si>
  <si>
    <t>Guatemala</t>
  </si>
  <si>
    <t>Honduras</t>
  </si>
  <si>
    <t>Jamaica</t>
  </si>
  <si>
    <t>Mexico</t>
  </si>
  <si>
    <t>Nicaragua</t>
  </si>
  <si>
    <t>Panamá</t>
  </si>
  <si>
    <t>Paraguay</t>
  </si>
  <si>
    <t xml:space="preserve">Perú </t>
  </si>
  <si>
    <t>Uruguay</t>
  </si>
  <si>
    <t>Venezuela</t>
  </si>
  <si>
    <t>Promedio ALC</t>
  </si>
  <si>
    <t>Ranking</t>
  </si>
  <si>
    <t>País</t>
  </si>
  <si>
    <t>PARA GRAFICO</t>
  </si>
  <si>
    <t>Agregados</t>
  </si>
  <si>
    <t>Vacaciones y aguinaldo</t>
  </si>
  <si>
    <t>Costo de despido</t>
  </si>
  <si>
    <t>Gráfico 2.7. Empleo formal y costos salariales y no salariales (en porcentaje del PIB por trabajador) en ALC, 2013</t>
  </si>
  <si>
    <t>Salario Minimo</t>
  </si>
  <si>
    <t>Contribuciones Empleador</t>
  </si>
  <si>
    <t>Costo de despido*</t>
  </si>
  <si>
    <t>Aginaldo y Vacaciones</t>
  </si>
  <si>
    <t>CNS</t>
  </si>
  <si>
    <t>Total</t>
  </si>
  <si>
    <t>Formalidad</t>
  </si>
  <si>
    <t>ALC (prom)</t>
  </si>
  <si>
    <t>ARG</t>
  </si>
  <si>
    <t>BOL</t>
  </si>
  <si>
    <t>BRA</t>
  </si>
  <si>
    <t>CHL</t>
  </si>
  <si>
    <t>COL</t>
  </si>
  <si>
    <t>CRI</t>
  </si>
  <si>
    <t>DOM</t>
  </si>
  <si>
    <t>ECU</t>
  </si>
  <si>
    <t>GTM</t>
  </si>
  <si>
    <t>HND</t>
  </si>
  <si>
    <t>JAM</t>
  </si>
  <si>
    <t/>
  </si>
  <si>
    <t>MEX</t>
  </si>
  <si>
    <t>NIC</t>
  </si>
  <si>
    <t>PAN</t>
  </si>
  <si>
    <t>PER</t>
  </si>
  <si>
    <t>PRY</t>
  </si>
  <si>
    <t>SLV</t>
  </si>
  <si>
    <t>URY</t>
  </si>
  <si>
    <t>VEN</t>
  </si>
  <si>
    <t>Fuente: Elaboración propia a partir de la legislación de cada país disponible a diciembre de 2013 y BID (2015b).</t>
  </si>
  <si>
    <t>Gráfico 2.8. Costos salariales y no salariales en ALC y tasa de formalidad de los jóvenes frente a la de los adultos, 2013 (en porcentaje)</t>
  </si>
  <si>
    <t>15-64 años</t>
  </si>
  <si>
    <t>25-64 años</t>
  </si>
  <si>
    <t>15-24 años</t>
  </si>
  <si>
    <t>Hombre</t>
  </si>
  <si>
    <t>Mujer</t>
  </si>
  <si>
    <t>Urbano</t>
  </si>
  <si>
    <t>Rural</t>
  </si>
  <si>
    <t>Bajo</t>
  </si>
  <si>
    <t>Medio</t>
  </si>
  <si>
    <t>Alto</t>
  </si>
  <si>
    <t>bajo/medio</t>
  </si>
  <si>
    <t>medio/alto</t>
  </si>
  <si>
    <t>joven/adulto</t>
  </si>
  <si>
    <t>hombre/mujer</t>
  </si>
  <si>
    <t>República Dominicana</t>
  </si>
  <si>
    <t>México</t>
  </si>
  <si>
    <t>Perú</t>
  </si>
  <si>
    <t>Fuente: Elaboración propia a partir de la legislación de cada país disponible a diciembre de 2013 y encuestas de hogares de ALC, circa 2013.</t>
  </si>
  <si>
    <t>Gráfico 2.9. Costos salariales y de seguridad social en ALC y porcentaje de salidas del desempleo hacia trabajos formales, 2013</t>
  </si>
  <si>
    <t>Fuente: Elaboración propia a partir de la legislación de cada país disponible a diciembre de 2013 y datos de panel.</t>
  </si>
  <si>
    <t>Nota: Por detalles sobre los paneles véase el cuadro A.1 en el apéndice de datos.</t>
  </si>
  <si>
    <t>Aguinaldo y Vacaciones</t>
  </si>
  <si>
    <t>SM/Costo total</t>
  </si>
  <si>
    <t>% Asalariados</t>
  </si>
  <si>
    <t>% de nuevos trabajos que son asalariados</t>
  </si>
  <si>
    <t>% de salidas del desempleo hacia trabajo asalariado formal</t>
  </si>
  <si>
    <t>Gráfico 2.10. Costos salariales y no salariales en ALC y porcentaje de trabajadores asalariados, 2013</t>
  </si>
  <si>
    <t>ALC-19</t>
  </si>
  <si>
    <t>Nuevo</t>
  </si>
  <si>
    <t xml:space="preserve">                                                                                                                                                                                                                                                                                                                                                                                                                                                                                                                                                                                                                                                                                                                                                                                                                                                                                                                                                                                                                                                                                                                                                                                                                                                                                                                                                                                                                                                                                                                                                                                                                                                                                                                                                                                                                                                                                                                                                                                                                                                                                                                                                                                                                                                                                                                                                                                                                                                                                                                                                                                                                                                                                                                                                                                                                                                                                                                                                                                                                                                                                                                                                                                                                                                                                                                                                                                                                                                                                                                                                                                                                                                                                                                                                                                                                                                                                                                                                                                                                                                                                                                                                                                                                                                                                                                                                                                                                                                                                                                                                                                                                                                                                                                                                                                                                       </t>
  </si>
  <si>
    <t xml:space="preserve">                                                                                                                                                                                                                                                                                                                                                                                                                                                                                                                                                                                                                                                                                   </t>
  </si>
  <si>
    <t>Seguro Educativo</t>
  </si>
  <si>
    <t>Sistema Nacional de Formación y Capacitación Laboral-SINAFOCAL</t>
  </si>
  <si>
    <t>http://www.trabajo.gob.ar/derechos/#ancla12</t>
  </si>
  <si>
    <t>http://www.prevision.com.bo/pagocontradepenSIP.htm</t>
  </si>
  <si>
    <t>http://www.cns.gob.bo/Cotizaciones.aspx</t>
  </si>
  <si>
    <t>http://www.prevision.com.bo/suspaportes.htm</t>
  </si>
  <si>
    <t>http://www.previdencia.gov.br/servicos-ao-cidadao/todos-os-servicos/gps/tabela-contribuicao-mensal/</t>
  </si>
  <si>
    <t>http://www.previdencia.gov.br/servicos-ao-cidadao/todos-os-servicos/gps/forma-pagar-codigo-pagamento-contribuinte-individual-facultativo/</t>
  </si>
  <si>
    <t xml:space="preserve">FGTS </t>
  </si>
  <si>
    <t>http://www.fgts.gov.br/perguntas/trabalhador/pergunta01.asp</t>
  </si>
  <si>
    <t xml:space="preserve">Salario Educación </t>
  </si>
  <si>
    <t>http://idg.receita.fazenda.gov.br/acesso-rapido/legislacao/legislacao-por-assunto/salario-educacao</t>
  </si>
  <si>
    <t>http://www.previsionsocial.gob.cl/subprev/?page_id=9595</t>
  </si>
  <si>
    <t>https://www.colpensiones.gov.co/publicaciones/703/CartillaPILA-4.pdf</t>
  </si>
  <si>
    <t>Parafiscales</t>
  </si>
  <si>
    <t>http://www.ugpp.gov.co/independientes/preguntas-frecuentes-para-independientes.html</t>
  </si>
  <si>
    <t>Auxilio cesantía</t>
  </si>
  <si>
    <t>http://www.mintrabajo.gov.co/preguntas-frecuentes/auxilio-de-cesantias.html</t>
  </si>
  <si>
    <t>http://www.ilo.org/dyn/natlex/docs/ELECTRONIC/62015/61888/F-1497992340/DOM62015.pdf</t>
  </si>
  <si>
    <t>http://www.nunezdubonyasociados.com/sitio/index.php/noticias/347-principales-obligaciones-laborales-en-guatemala</t>
  </si>
  <si>
    <t>http://www.salud.gob.hn/doc/upeg/leymarcodeseguridadsocial.pdf</t>
  </si>
  <si>
    <t>Riesgos del Trabajo</t>
  </si>
  <si>
    <t>http://www.mlss.gov.jm/pub/index.php?artid=91</t>
  </si>
  <si>
    <t>http://www.nht.gov.jm/contribution-payments/employer/requirements</t>
  </si>
  <si>
    <t>HEART</t>
  </si>
  <si>
    <t>http://www.heart-nta.org/Portals/0/heart%20act.pdf</t>
  </si>
  <si>
    <t>Educación</t>
  </si>
  <si>
    <t>https://www.jamaicatax-online.gov.jm/tax_types/tax_types_detail_education.html#pays_contrib</t>
  </si>
  <si>
    <t>Sección 3, Sub-sección 1 ETRPA "The Employment Termination and Redudancy Payments Act”</t>
  </si>
  <si>
    <t>Pensiones (art. 11)</t>
  </si>
  <si>
    <t>Decreto 37-2013</t>
  </si>
  <si>
    <t>Decreto 95-2009</t>
  </si>
  <si>
    <t>Salud (art. 11)</t>
  </si>
  <si>
    <t>INATEC</t>
  </si>
  <si>
    <t>http://www.inatec.edu.ni/files/leyorganica.pdf</t>
  </si>
  <si>
    <t>Víctimas de guerra (art.11)</t>
  </si>
  <si>
    <t>https://www.inss.gob.ni/images/stories/39-2013.pdf</t>
  </si>
  <si>
    <t>http://www.css.gob.pa/seguridadsocial/caracteristicas.html</t>
  </si>
  <si>
    <t>https://d3knll484g0y63.cloudfront.net/ACUERDO%20N%C2%B0%202.pdf</t>
  </si>
  <si>
    <t>Seguro educativo</t>
  </si>
  <si>
    <t>http://www.css.gob.pa/pmf-afiliacion.html</t>
  </si>
  <si>
    <t>http://docs.panama.justia.com/federales/leyes/13-de-1987-aug-5-1987.pdf</t>
  </si>
  <si>
    <t>INADEH</t>
  </si>
  <si>
    <t>http://www.organojudicial.gob.pa/cendoj/wp-content/blogs.dir/cendoj/ADMINISTRATIVO/ley_8_de_2008_inadeh.pdf</t>
  </si>
  <si>
    <t>Código del Trabajo</t>
  </si>
  <si>
    <t>http://www.ilo.org/dyn/natlex/docs/WEBTEXT/35443/64905/S93PRY01.htm</t>
  </si>
  <si>
    <t>SINAFOCAL</t>
  </si>
  <si>
    <t>http://www.sinafocal.gov.py/index.php/marco-legal</t>
  </si>
  <si>
    <t>https://www.onp.gob.pe/Servicios/estoy_aportando_snp/montos_aportes_trabajadores_tipo_regimen/inf/monto_aporte_19990</t>
  </si>
  <si>
    <t>https://www.onp.gob.pe/seccion/centro_de_documentos/Documentos/793.pdf</t>
  </si>
  <si>
    <t>http://www.mintra.gob.pe/contenidos/archivos/prodlab/legislacion/LEY_28791_SA.pdf</t>
  </si>
  <si>
    <t>http://www.mintra.gob.pe/contenidos/archivos/prodlab/legislacion/LEY_25129.pdf</t>
  </si>
  <si>
    <t>http://www.inefop.org.uy/uc_39_1.html</t>
  </si>
  <si>
    <t>Asignaciones familiares (contributiva)</t>
  </si>
  <si>
    <t>http://www.bps.gub.uy/5470/asignacion-familiar.html</t>
  </si>
  <si>
    <t>http://www.parlamento.gub.uy/leyes/AccesoTextoLey.asp?Ley=15180&amp;Anchor=#art2</t>
  </si>
  <si>
    <t>INEFOP</t>
  </si>
  <si>
    <t>FRL</t>
  </si>
  <si>
    <t>http://www.bps.gub.uy/835/regimen_general.html)</t>
  </si>
  <si>
    <t>Costo</t>
  </si>
  <si>
    <t>Ratio jov/adul</t>
  </si>
  <si>
    <t>Costos</t>
  </si>
  <si>
    <t>Gráfico 4.5: Costos salariales y de seguridad social en ALC y OCDE (como porcentaje del PIB por trabajador)</t>
  </si>
  <si>
    <t>SM</t>
  </si>
  <si>
    <t>LUX</t>
  </si>
  <si>
    <t xml:space="preserve">USA </t>
  </si>
  <si>
    <t>CZE</t>
  </si>
  <si>
    <t>ESP</t>
  </si>
  <si>
    <t>SVK</t>
  </si>
  <si>
    <t>EST</t>
  </si>
  <si>
    <t>GRC</t>
  </si>
  <si>
    <t>ISR</t>
  </si>
  <si>
    <t>PRT</t>
  </si>
  <si>
    <t>HUN</t>
  </si>
  <si>
    <t>OCDE (prom)</t>
  </si>
  <si>
    <t>POL</t>
  </si>
  <si>
    <t>IRL</t>
  </si>
  <si>
    <t>CAN</t>
  </si>
  <si>
    <t>JPN</t>
  </si>
  <si>
    <t>GBR</t>
  </si>
  <si>
    <t>Fuente: Elaboración propia a partir de legislación de cada país a diciembre 2013 y OCDE (2015).</t>
  </si>
  <si>
    <t>AUS</t>
  </si>
  <si>
    <t>Nota: Se asume una antigüedad de cinco años en cada país.</t>
  </si>
  <si>
    <t>BEL</t>
  </si>
  <si>
    <t>NLD</t>
  </si>
  <si>
    <t>KOR</t>
  </si>
  <si>
    <t>FRA</t>
  </si>
  <si>
    <t>SVN</t>
  </si>
  <si>
    <t>CSS</t>
  </si>
  <si>
    <t>Ministry of Labour and Social Security</t>
  </si>
  <si>
    <t>1-10%</t>
  </si>
  <si>
    <t>8%-11%</t>
  </si>
  <si>
    <t>0-2%</t>
  </si>
  <si>
    <t>Costo (en días)*</t>
  </si>
  <si>
    <t>Compensación por tiempo de servicios</t>
  </si>
  <si>
    <t>TRINIDAD Y TOBAGO</t>
  </si>
  <si>
    <t>T&amp;T dollars</t>
  </si>
  <si>
    <t>http://blue.lim.ilo.org/cariblex/tt_act5.shtml#Severance_benefits.__</t>
  </si>
  <si>
    <t>Source: http://www.nibtt.net/Contribution_Rates/cont_Mar04_2013.htm</t>
  </si>
  <si>
    <t>Trinidad y Tobago</t>
  </si>
  <si>
    <t>Number of workers</t>
  </si>
  <si>
    <t>Minimum monthly wage</t>
  </si>
  <si>
    <t>Minimum monthly wage (USD PPP)</t>
  </si>
  <si>
    <t>Annual monthly wage (USD PPP)</t>
  </si>
  <si>
    <t>Average montly wage of formal salaried workers (USD PPP)</t>
  </si>
  <si>
    <t>Average annual wage of formal salaried workers (USD PPP)</t>
  </si>
  <si>
    <t>Employment</t>
  </si>
  <si>
    <t>USD PPP</t>
  </si>
  <si>
    <t>Country data</t>
  </si>
  <si>
    <t>Wages</t>
  </si>
  <si>
    <t>Units</t>
  </si>
  <si>
    <t>Source</t>
  </si>
  <si>
    <t>Mandatory contributions</t>
  </si>
  <si>
    <t>Pensions</t>
  </si>
  <si>
    <t>Health</t>
  </si>
  <si>
    <t>Old age, disability and survival</t>
  </si>
  <si>
    <t>Others</t>
  </si>
  <si>
    <t>Category</t>
  </si>
  <si>
    <t>Description</t>
  </si>
  <si>
    <t>Employee contribution</t>
  </si>
  <si>
    <t>Employer contribution</t>
  </si>
  <si>
    <t>Family allowances</t>
  </si>
  <si>
    <t>Contribution base</t>
  </si>
  <si>
    <t>% of the base wage</t>
  </si>
  <si>
    <t>Gross wage (wage+annual bonus)</t>
  </si>
  <si>
    <t>Total contribution applicable for each indicator</t>
  </si>
  <si>
    <t>6%-9%</t>
  </si>
  <si>
    <t>Unemployment insurance</t>
  </si>
  <si>
    <t>3%-4.5%</t>
  </si>
  <si>
    <t>Other non-salary benefits</t>
  </si>
  <si>
    <t>Bonus</t>
  </si>
  <si>
    <t>Paid leave</t>
  </si>
  <si>
    <t>Firing notice *</t>
  </si>
  <si>
    <t>Severance payment *</t>
  </si>
  <si>
    <t>Days</t>
  </si>
  <si>
    <t>* Note: these values correspond to a worker with 5 years of tenure.</t>
  </si>
  <si>
    <t>WDI, World Bank</t>
  </si>
  <si>
    <t xml:space="preserve">GDP per worker </t>
  </si>
  <si>
    <t>Billions LCU</t>
  </si>
  <si>
    <t>GDP (current prices)</t>
  </si>
  <si>
    <t>Authors calculations</t>
  </si>
  <si>
    <t>net wage</t>
  </si>
  <si>
    <t>Solidarity pension for old age: obligatory contributions</t>
  </si>
  <si>
    <t>Solidarity pension for old age: additional obligatory contributions</t>
  </si>
  <si>
    <t>Sickness and Maternity</t>
  </si>
  <si>
    <t>Work injury</t>
  </si>
  <si>
    <t>Millions</t>
  </si>
  <si>
    <t>Billions</t>
  </si>
  <si>
    <t>Disability insurance</t>
  </si>
  <si>
    <t>Not compulsory</t>
  </si>
  <si>
    <t>DATA USED FOR THE CALCULATIONS</t>
  </si>
  <si>
    <t>Solidarity pensions fund</t>
  </si>
  <si>
    <t xml:space="preserve">Net wage for employees, gross wage for employers.
Work injury: two minimum wages
Solidarity fund (pensions): 4 minimum wages.
</t>
  </si>
  <si>
    <t>Complementary pensions</t>
  </si>
  <si>
    <t>Net wage</t>
  </si>
  <si>
    <t>Sickness and Maternity (regular)</t>
  </si>
  <si>
    <t xml:space="preserve">Sickness and Maternity </t>
  </si>
  <si>
    <t xml:space="preserve">Gross wage (wage+annual bonus).
Sickness and maternity (regular) 20.4%: minimum wage.
Sickness and maternity 1.1%: surplus of gross wage over 3 minimum wages.
</t>
  </si>
  <si>
    <t xml:space="preserve">Net wage 
Training: Gross wage
</t>
  </si>
  <si>
    <t xml:space="preserve">Net wage 
Education Insurance (within other contributions): gross wage.
</t>
  </si>
  <si>
    <t>Average monthly wage of formal salaried workers (USD PPP)</t>
  </si>
  <si>
    <t>Fixed scale</t>
  </si>
  <si>
    <t>ACSL</t>
  </si>
  <si>
    <t>MCSL</t>
  </si>
  <si>
    <t>BRAZIL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</si>
</sst>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_(* #,##0_);_(* \(#,##0\);_(* &quot;-&quot;??_);_(@_)"/>
    <numFmt numFmtId="165" formatCode="0.0%"/>
    <numFmt numFmtId="166" formatCode="_(* #,##0.000_);_(* \(#,##0.000\);_(* &quot;-&quot;??_);_(@_)"/>
    <numFmt numFmtId="167" formatCode="0.0"/>
    <numFmt numFmtId="168" formatCode="_-* #,##0_-;\-* #,##0_-;_-* &quot;-&quot;_-;_-@_-"/>
    <numFmt numFmtId="169" formatCode="_-* #,##0.00_-;\-* #,##0.00_-;_-* &quot;-&quot;??_-;_-@_-"/>
    <numFmt numFmtId="170" formatCode="_-* #,##0\ _p_t_a_-;\-* #,##0\ _p_t_a_-;_-* &quot;-&quot;\ _p_t_a_-;_-@_-"/>
    <numFmt numFmtId="171" formatCode="_-* #,##0\ _P_t_s_-;\-* #,##0\ _P_t_s_-;_-* &quot;-&quot;\ _P_t_s_-;_-@_-"/>
    <numFmt numFmtId="172" formatCode="_ * #,##0.00_ ;_ * \-#,##0.00_ ;_ * &quot;-&quot;??_ ;_ @_ "/>
    <numFmt numFmtId="173" formatCode="_-* #,##0.00\ _P_t_s_-;\-* #,##0.00\ _P_t_s_-;_-* &quot;-&quot;??\ _P_t_s_-;_-@_-"/>
    <numFmt numFmtId="174" formatCode="_-* #,##0.00\ _P_t_a_-;\-* #,##0.00\ _P_t_a_-;_-* &quot;-&quot;??\ _P_t_a_-;_-@_-"/>
    <numFmt numFmtId="175" formatCode="0.000000000000000%"/>
    <numFmt numFmtId="176" formatCode="0.000000"/>
    <numFmt numFmtId="177" formatCode="##0.0;\-##0.0;0.0;"/>
    <numFmt numFmtId="178" formatCode="\ \.\.;\ \.\.;\ \.\.;\ \.\."/>
    <numFmt numFmtId="179" formatCode="_(* #,##0.0_);_(* \(#,##0.0\);_(* &quot;-&quot;??_);_(@_)"/>
  </numFmts>
  <fonts count="120">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i/>
      <sz val="10"/>
      <color theme="1"/>
      <name val="Calibri"/>
      <family val="2"/>
      <scheme val="minor"/>
    </font>
    <font>
      <sz val="10"/>
      <name val="Calibri"/>
      <family val="2"/>
      <scheme val="minor"/>
    </font>
    <font>
      <sz val="10"/>
      <color rgb="FFFF0000"/>
      <name val="Calibri"/>
      <family val="2"/>
      <scheme val="minor"/>
    </font>
    <font>
      <b/>
      <sz val="11"/>
      <name val="Calibri"/>
      <family val="2"/>
      <scheme val="minor"/>
    </font>
    <font>
      <sz val="11"/>
      <name val="Calibri"/>
      <family val="2"/>
      <scheme val="minor"/>
    </font>
    <font>
      <b/>
      <sz val="10"/>
      <name val="Calibri"/>
      <family val="2"/>
      <scheme val="minor"/>
    </font>
    <font>
      <b/>
      <sz val="22"/>
      <color theme="1"/>
      <name val="Calibri"/>
      <family val="2"/>
      <scheme val="minor"/>
    </font>
    <font>
      <u/>
      <sz val="11"/>
      <color theme="10"/>
      <name val="Calibri"/>
      <family val="2"/>
      <scheme val="minor"/>
    </font>
    <font>
      <b/>
      <sz val="11"/>
      <color rgb="FFFF0000"/>
      <name val="Calibri"/>
      <family val="2"/>
      <scheme val="minor"/>
    </font>
    <font>
      <b/>
      <sz val="10"/>
      <color rgb="FFFF0000"/>
      <name val="Calibri"/>
      <family val="2"/>
      <scheme val="minor"/>
    </font>
    <font>
      <sz val="11"/>
      <color rgb="FFFF0000"/>
      <name val="Calibri"/>
      <family val="2"/>
      <scheme val="minor"/>
    </font>
    <font>
      <sz val="11"/>
      <color theme="1"/>
      <name val="Arial Narrow"/>
      <family val="2"/>
    </font>
    <font>
      <b/>
      <u/>
      <sz val="11"/>
      <color theme="1"/>
      <name val="Calibri"/>
      <family val="2"/>
      <scheme val="minor"/>
    </font>
    <font>
      <b/>
      <sz val="10"/>
      <color theme="1"/>
      <name val="Times New Roman"/>
      <family val="1"/>
    </font>
    <font>
      <sz val="10"/>
      <color theme="1"/>
      <name val="Times New Roman"/>
      <family val="1"/>
    </font>
    <font>
      <sz val="10"/>
      <color rgb="FFFF0000"/>
      <name val="Times New Roman"/>
      <family val="1"/>
    </font>
    <font>
      <sz val="10"/>
      <color theme="1"/>
      <name val="Garamond"/>
      <family val="1"/>
    </font>
    <font>
      <sz val="11"/>
      <color theme="1"/>
      <name val="Times New Roman"/>
      <family val="1"/>
    </font>
    <font>
      <sz val="10"/>
      <name val="Arial"/>
      <family val="2"/>
    </font>
    <font>
      <sz val="11"/>
      <color indexed="8"/>
      <name val="Book Antiqua"/>
      <family val="2"/>
    </font>
    <font>
      <sz val="10"/>
      <color theme="1"/>
      <name val="Arial"/>
      <family val="2"/>
    </font>
    <font>
      <sz val="11"/>
      <color indexed="8"/>
      <name val="Calibri"/>
      <family val="2"/>
    </font>
    <font>
      <sz val="11"/>
      <color indexed="9"/>
      <name val="Book Antiqua"/>
      <family val="2"/>
    </font>
    <font>
      <sz val="10"/>
      <color theme="0"/>
      <name val="Arial"/>
      <family val="2"/>
    </font>
    <font>
      <sz val="11"/>
      <color indexed="9"/>
      <name val="Calibri"/>
      <family val="2"/>
    </font>
    <font>
      <b/>
      <sz val="11"/>
      <color indexed="63"/>
      <name val="Book Antiqua"/>
      <family val="2"/>
    </font>
    <font>
      <sz val="11"/>
      <color indexed="14"/>
      <name val="Book Antiqua"/>
      <family val="2"/>
    </font>
    <font>
      <sz val="10"/>
      <color rgb="FF9C0006"/>
      <name val="Arial"/>
      <family val="2"/>
    </font>
    <font>
      <b/>
      <sz val="11"/>
      <color indexed="52"/>
      <name val="Book Antiqua"/>
      <family val="2"/>
    </font>
    <font>
      <sz val="8"/>
      <name val="Arial"/>
      <family val="2"/>
    </font>
    <font>
      <b/>
      <sz val="10"/>
      <name val="Arial"/>
      <family val="2"/>
    </font>
    <font>
      <sz val="11"/>
      <color indexed="17"/>
      <name val="Calibri"/>
      <family val="2"/>
    </font>
    <font>
      <b/>
      <sz val="10"/>
      <color rgb="FFFA7D00"/>
      <name val="Arial"/>
      <family val="2"/>
    </font>
    <font>
      <b/>
      <sz val="11"/>
      <color indexed="52"/>
      <name val="Calibri"/>
      <family val="2"/>
    </font>
    <font>
      <b/>
      <sz val="11"/>
      <color indexed="9"/>
      <name val="Calibri"/>
      <family val="2"/>
    </font>
    <font>
      <sz val="11"/>
      <color indexed="52"/>
      <name val="Calibri"/>
      <family val="2"/>
    </font>
    <font>
      <b/>
      <sz val="11"/>
      <color indexed="9"/>
      <name val="Book Antiqua"/>
      <family val="2"/>
    </font>
    <font>
      <b/>
      <sz val="10"/>
      <color theme="0"/>
      <name val="Arial"/>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b/>
      <sz val="10"/>
      <color indexed="54"/>
      <name val="Verdana"/>
      <family val="2"/>
    </font>
    <font>
      <sz val="11"/>
      <color indexed="8"/>
      <name val="Arial"/>
      <family val="2"/>
    </font>
    <font>
      <b/>
      <u/>
      <sz val="8.5"/>
      <color indexed="8"/>
      <name val="MS Sans Serif"/>
      <family val="2"/>
    </font>
    <font>
      <b/>
      <sz val="8.5"/>
      <color indexed="12"/>
      <name val="MS Sans Serif"/>
      <family val="2"/>
    </font>
    <font>
      <b/>
      <sz val="8"/>
      <color indexed="12"/>
      <name val="Arial"/>
      <family val="2"/>
    </font>
    <font>
      <sz val="10"/>
      <name val="Calibri"/>
      <family val="2"/>
    </font>
    <font>
      <sz val="10"/>
      <color indexed="8"/>
      <name val="Arial"/>
      <family val="2"/>
    </font>
    <font>
      <sz val="10"/>
      <color indexed="8"/>
      <name val="MS Sans Serif"/>
      <family val="2"/>
    </font>
    <font>
      <sz val="11"/>
      <color indexed="62"/>
      <name val="Book Antiqua"/>
      <family val="2"/>
    </font>
    <font>
      <b/>
      <sz val="11"/>
      <color indexed="56"/>
      <name val="Calibri"/>
      <family val="2"/>
    </font>
    <font>
      <b/>
      <sz val="9"/>
      <name val="Arial"/>
      <family val="2"/>
    </font>
    <font>
      <sz val="11"/>
      <color indexed="62"/>
      <name val="Calibri"/>
      <family val="2"/>
    </font>
    <font>
      <b/>
      <sz val="11"/>
      <color indexed="8"/>
      <name val="Book Antiqua"/>
      <family val="2"/>
    </font>
    <font>
      <i/>
      <sz val="11"/>
      <color indexed="23"/>
      <name val="Book Antiqua"/>
      <family val="2"/>
    </font>
    <font>
      <i/>
      <sz val="10"/>
      <color rgb="FF7F7F7F"/>
      <name val="Arial"/>
      <family val="2"/>
    </font>
    <font>
      <u/>
      <sz val="11"/>
      <color rgb="FF800080"/>
      <name val="Calibri"/>
      <family val="2"/>
      <scheme val="minor"/>
    </font>
    <font>
      <sz val="8"/>
      <color indexed="8"/>
      <name val="Arial"/>
      <family val="2"/>
    </font>
    <font>
      <sz val="10"/>
      <color indexed="8"/>
      <name val="Arial"/>
      <family val="2"/>
      <charset val="238"/>
    </font>
    <font>
      <sz val="11"/>
      <color indexed="17"/>
      <name val="Book Antiqua"/>
      <family val="2"/>
    </font>
    <font>
      <sz val="10"/>
      <color rgb="FF006100"/>
      <name val="Arial"/>
      <family val="2"/>
    </font>
    <font>
      <b/>
      <sz val="8"/>
      <color indexed="8"/>
      <name val="MS Sans Serif"/>
      <family val="2"/>
    </font>
    <font>
      <b/>
      <sz val="12"/>
      <name val="Arial"/>
      <family val="2"/>
    </font>
    <font>
      <b/>
      <sz val="15"/>
      <color indexed="57"/>
      <name val="Book Antiqua"/>
      <family val="2"/>
    </font>
    <font>
      <b/>
      <sz val="15"/>
      <color theme="3"/>
      <name val="Arial"/>
      <family val="2"/>
    </font>
    <font>
      <b/>
      <sz val="13"/>
      <color indexed="57"/>
      <name val="Book Antiqua"/>
      <family val="2"/>
    </font>
    <font>
      <b/>
      <sz val="13"/>
      <color theme="3"/>
      <name val="Arial"/>
      <family val="2"/>
    </font>
    <font>
      <b/>
      <sz val="11"/>
      <color indexed="57"/>
      <name val="Book Antiqua"/>
      <family val="2"/>
    </font>
    <font>
      <b/>
      <sz val="11"/>
      <color theme="3"/>
      <name val="Arial"/>
      <family val="2"/>
    </font>
    <font>
      <u/>
      <sz val="10"/>
      <color indexed="12"/>
      <name val="Arial"/>
      <family val="2"/>
    </font>
    <font>
      <u/>
      <sz val="11"/>
      <color rgb="FF0000FF"/>
      <name val="Calibri"/>
      <family val="2"/>
      <scheme val="minor"/>
    </font>
    <font>
      <u/>
      <sz val="10"/>
      <color theme="10"/>
      <name val="Arial"/>
      <family val="2"/>
    </font>
    <font>
      <u/>
      <sz val="11"/>
      <color theme="10"/>
      <name val="Calibri"/>
      <family val="2"/>
    </font>
    <font>
      <u/>
      <sz val="10"/>
      <color indexed="12"/>
      <name val="MS Sans Serif"/>
      <family val="2"/>
    </font>
    <font>
      <sz val="11"/>
      <color indexed="20"/>
      <name val="Calibri"/>
      <family val="2"/>
    </font>
    <font>
      <sz val="10"/>
      <color rgb="FF3F3F76"/>
      <name val="Arial"/>
      <family val="2"/>
    </font>
    <font>
      <sz val="8"/>
      <name val="Arial"/>
      <family val="2"/>
      <charset val="238"/>
    </font>
    <font>
      <sz val="11"/>
      <color indexed="52"/>
      <name val="Book Antiqua"/>
      <family val="2"/>
    </font>
    <font>
      <sz val="10"/>
      <color rgb="FFFA7D00"/>
      <name val="Arial"/>
      <family val="2"/>
    </font>
    <font>
      <sz val="11"/>
      <color indexed="60"/>
      <name val="Book Antiqua"/>
      <family val="2"/>
    </font>
    <font>
      <sz val="10"/>
      <color rgb="FF9C6500"/>
      <name val="Arial"/>
      <family val="2"/>
    </font>
    <font>
      <sz val="11"/>
      <color theme="1"/>
      <name val="Calibri"/>
      <family val="3"/>
      <charset val="129"/>
      <scheme val="minor"/>
    </font>
    <font>
      <sz val="11"/>
      <color rgb="FF000000"/>
      <name val="Calibri"/>
      <family val="2"/>
      <scheme val="minor"/>
    </font>
    <font>
      <sz val="11"/>
      <name val="Arial"/>
      <family val="2"/>
    </font>
    <font>
      <sz val="11"/>
      <name val="Calibri"/>
      <family val="2"/>
    </font>
    <font>
      <sz val="10"/>
      <name val="MS Sans Serif"/>
      <family val="2"/>
    </font>
    <font>
      <sz val="12"/>
      <color theme="1"/>
      <name val="Calibri"/>
      <family val="2"/>
      <scheme val="minor"/>
    </font>
    <font>
      <b/>
      <sz val="10"/>
      <color rgb="FF3F3F3F"/>
      <name val="Arial"/>
      <family val="2"/>
    </font>
    <font>
      <b/>
      <u/>
      <sz val="10"/>
      <color indexed="8"/>
      <name val="MS Sans Serif"/>
      <family val="2"/>
    </font>
    <font>
      <b/>
      <sz val="8.5"/>
      <color indexed="8"/>
      <name val="MS Sans Serif"/>
      <family val="2"/>
    </font>
    <font>
      <sz val="8"/>
      <color indexed="8"/>
      <name val="MS Sans Serif"/>
      <family val="2"/>
    </font>
    <font>
      <b/>
      <sz val="11"/>
      <color indexed="63"/>
      <name val="Calibri"/>
      <family val="2"/>
    </font>
    <font>
      <sz val="10"/>
      <name val="Courier"/>
      <family val="3"/>
    </font>
    <font>
      <sz val="11"/>
      <color indexed="10"/>
      <name val="Calibri"/>
      <family val="2"/>
    </font>
    <font>
      <i/>
      <sz val="11"/>
      <color indexed="23"/>
      <name val="Calibri"/>
      <family val="2"/>
    </font>
    <font>
      <b/>
      <sz val="18"/>
      <color indexed="57"/>
      <name val="Book Antiqua"/>
      <family val="2"/>
    </font>
    <font>
      <b/>
      <sz val="8"/>
      <name val="Arial"/>
      <family val="2"/>
    </font>
    <font>
      <b/>
      <sz val="18"/>
      <color indexed="56"/>
      <name val="Cambria"/>
      <family val="2"/>
    </font>
    <font>
      <b/>
      <sz val="15"/>
      <color indexed="56"/>
      <name val="Calibri"/>
      <family val="2"/>
    </font>
    <font>
      <b/>
      <sz val="13"/>
      <color indexed="56"/>
      <name val="Calibri"/>
      <family val="2"/>
    </font>
    <font>
      <b/>
      <sz val="10"/>
      <color theme="1"/>
      <name val="Arial"/>
      <family val="2"/>
    </font>
    <font>
      <sz val="11"/>
      <color indexed="10"/>
      <name val="Book Antiqua"/>
      <family val="2"/>
    </font>
    <font>
      <sz val="10"/>
      <color rgb="FFFF0000"/>
      <name val="Arial"/>
      <family val="2"/>
    </font>
    <font>
      <b/>
      <sz val="10"/>
      <color rgb="FFFF0000"/>
      <name val="Times New Roman"/>
      <family val="1"/>
    </font>
    <font>
      <b/>
      <sz val="12"/>
      <color theme="1"/>
      <name val="Times New Roman"/>
      <family val="1"/>
    </font>
    <font>
      <sz val="7"/>
      <color theme="1"/>
      <name val="Times New Roman"/>
      <family val="1"/>
    </font>
    <font>
      <sz val="11"/>
      <color indexed="8"/>
      <name val="Calibri"/>
      <family val="2"/>
      <charset val="1"/>
    </font>
    <font>
      <i/>
      <sz val="10"/>
      <name val="Arial"/>
      <family val="2"/>
    </font>
    <font>
      <b/>
      <sz val="12"/>
      <color theme="1"/>
      <name val="Calibri"/>
      <family val="2"/>
      <scheme val="minor"/>
    </font>
    <font>
      <sz val="9"/>
      <color theme="1"/>
      <name val="Calibri"/>
      <family val="2"/>
      <scheme val="minor"/>
    </font>
    <font>
      <sz val="9"/>
      <name val="Calibri"/>
      <family val="2"/>
      <scheme val="minor"/>
    </font>
  </fonts>
  <fills count="6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47"/>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4"/>
      </patternFill>
    </fill>
    <fill>
      <patternFill patternType="solid">
        <fgColor indexed="11"/>
      </patternFill>
    </fill>
    <fill>
      <patternFill patternType="solid">
        <fgColor indexed="51"/>
      </patternFill>
    </fill>
    <fill>
      <patternFill patternType="solid">
        <fgColor indexed="19"/>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9"/>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22"/>
        <bgColor indexed="10"/>
      </patternFill>
    </fill>
    <fill>
      <patternFill patternType="solid">
        <fgColor indexed="62"/>
      </patternFill>
    </fill>
    <fill>
      <patternFill patternType="solid">
        <fgColor indexed="10"/>
      </patternFill>
    </fill>
    <fill>
      <patternFill patternType="solid">
        <fgColor indexed="57"/>
      </patternFill>
    </fill>
    <fill>
      <patternFill patternType="solid">
        <fgColor indexed="22"/>
        <bgColor indexed="8"/>
      </patternFill>
    </fill>
    <fill>
      <patternFill patternType="solid">
        <fgColor indexed="10"/>
        <bgColor indexed="64"/>
      </patternFill>
    </fill>
  </fills>
  <borders count="8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51"/>
      </top>
      <bottom style="double">
        <color indexed="51"/>
      </bottom>
      <diagonal/>
    </border>
    <border>
      <left/>
      <right/>
      <top/>
      <bottom style="thick">
        <color indexed="51"/>
      </bottom>
      <diagonal/>
    </border>
    <border>
      <left/>
      <right/>
      <top/>
      <bottom style="thick">
        <color indexed="43"/>
      </bottom>
      <diagonal/>
    </border>
    <border>
      <left/>
      <right/>
      <top/>
      <bottom style="medium">
        <color indexed="43"/>
      </bottom>
      <diagonal/>
    </border>
    <border>
      <left style="thin">
        <color indexed="22"/>
      </left>
      <right style="thin">
        <color indexed="22"/>
      </right>
      <top style="thin">
        <color indexed="22"/>
      </top>
      <bottom style="thin">
        <color indexed="22"/>
      </bottom>
      <diagonal/>
    </border>
    <border>
      <left/>
      <right/>
      <top/>
      <bottom style="thick">
        <color rgb="FF3366FF"/>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64"/>
      </bottom>
      <diagonal/>
    </border>
    <border>
      <left/>
      <right/>
      <top style="double">
        <color indexed="64"/>
      </top>
      <bottom/>
      <diagonal/>
    </border>
    <border>
      <left/>
      <right/>
      <top style="thin">
        <color rgb="FF000000"/>
      </top>
      <bottom/>
      <diagonal/>
    </border>
    <border>
      <left/>
      <right/>
      <top style="thick">
        <color rgb="FF3366FF"/>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78">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25" fillId="0" borderId="0"/>
    <xf numFmtId="0" fontId="25" fillId="0" borderId="0"/>
    <xf numFmtId="0" fontId="25" fillId="0" borderId="0" applyNumberFormat="0" applyFill="0" applyBorder="0" applyAlignment="0" applyProtection="0"/>
    <xf numFmtId="0" fontId="1" fillId="13" borderId="0" applyNumberFormat="0" applyBorder="0" applyAlignment="0" applyProtection="0"/>
    <xf numFmtId="0" fontId="26" fillId="36" borderId="0" applyNumberFormat="0" applyBorder="0" applyAlignment="0" applyProtection="0"/>
    <xf numFmtId="0" fontId="27"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26" fillId="37" borderId="0" applyNumberFormat="0" applyBorder="0" applyAlignment="0" applyProtection="0"/>
    <xf numFmtId="0" fontId="27"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26" fillId="37" borderId="0" applyNumberFormat="0" applyBorder="0" applyAlignment="0" applyProtection="0"/>
    <xf numFmtId="0" fontId="27"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26" fillId="36" borderId="0" applyNumberFormat="0" applyBorder="0" applyAlignment="0" applyProtection="0"/>
    <xf numFmtId="0" fontId="27"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26" fillId="36" borderId="0" applyNumberFormat="0" applyBorder="0" applyAlignment="0" applyProtection="0"/>
    <xf numFmtId="0" fontId="27"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38" borderId="0" applyNumberFormat="0" applyBorder="0" applyAlignment="0" applyProtection="0"/>
    <xf numFmtId="0" fontId="27" fillId="33" borderId="0" applyNumberFormat="0" applyBorder="0" applyAlignment="0" applyProtection="0"/>
    <xf numFmtId="0" fontId="1" fillId="33"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28" fillId="37" borderId="0" applyNumberFormat="0" applyBorder="0" applyAlignment="0" applyProtection="0"/>
    <xf numFmtId="0" fontId="1" fillId="14" borderId="0" applyNumberFormat="0" applyBorder="0" applyAlignment="0" applyProtection="0"/>
    <xf numFmtId="0" fontId="26" fillId="38"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6" fillId="37" borderId="0" applyNumberFormat="0" applyBorder="0" applyAlignment="0" applyProtection="0"/>
    <xf numFmtId="0" fontId="27"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26" fillId="44" borderId="0" applyNumberFormat="0" applyBorder="0" applyAlignment="0" applyProtection="0"/>
    <xf numFmtId="0" fontId="27"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6" fillId="37" borderId="0" applyNumberFormat="0" applyBorder="0" applyAlignment="0" applyProtection="0"/>
    <xf numFmtId="0" fontId="27"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26" fillId="38" borderId="0" applyNumberFormat="0" applyBorder="0" applyAlignment="0" applyProtection="0"/>
    <xf numFmtId="0" fontId="27"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6" fillId="38" borderId="0" applyNumberFormat="0" applyBorder="0" applyAlignment="0" applyProtection="0"/>
    <xf numFmtId="0" fontId="27" fillId="34" borderId="0" applyNumberFormat="0" applyBorder="0" applyAlignment="0" applyProtection="0"/>
    <xf numFmtId="0" fontId="1" fillId="34" borderId="0" applyNumberFormat="0" applyBorder="0" applyAlignment="0" applyProtection="0"/>
    <xf numFmtId="0" fontId="26" fillId="38" borderId="0" applyNumberFormat="0" applyBorder="0" applyAlignment="0" applyProtection="0"/>
    <xf numFmtId="0" fontId="26" fillId="37" borderId="0" applyNumberFormat="0" applyBorder="0" applyAlignment="0" applyProtection="0"/>
    <xf numFmtId="0" fontId="26" fillId="44"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8" fillId="45" borderId="0" applyNumberFormat="0" applyBorder="0" applyAlignment="0" applyProtection="0"/>
    <xf numFmtId="0" fontId="28" fillId="44" borderId="0" applyNumberFormat="0" applyBorder="0" applyAlignment="0" applyProtection="0"/>
    <xf numFmtId="0" fontId="28" fillId="46" borderId="0" applyNumberFormat="0" applyBorder="0" applyAlignment="0" applyProtection="0"/>
    <xf numFmtId="0" fontId="28" fillId="42" borderId="0" applyNumberFormat="0" applyBorder="0" applyAlignment="0" applyProtection="0"/>
    <xf numFmtId="0" fontId="28" fillId="45" borderId="0" applyNumberFormat="0" applyBorder="0" applyAlignment="0" applyProtection="0"/>
    <xf numFmtId="0" fontId="28" fillId="47" borderId="0" applyNumberFormat="0" applyBorder="0" applyAlignment="0" applyProtection="0"/>
    <xf numFmtId="0" fontId="29" fillId="38" borderId="0" applyNumberFormat="0" applyBorder="0" applyAlignment="0" applyProtection="0"/>
    <xf numFmtId="0" fontId="30" fillId="15" borderId="0" applyNumberFormat="0" applyBorder="0" applyAlignment="0" applyProtection="0"/>
    <xf numFmtId="0" fontId="29" fillId="37" borderId="0" applyNumberFormat="0" applyBorder="0" applyAlignment="0" applyProtection="0"/>
    <xf numFmtId="0" fontId="30" fillId="19" borderId="0" applyNumberFormat="0" applyBorder="0" applyAlignment="0" applyProtection="0"/>
    <xf numFmtId="0" fontId="29" fillId="44" borderId="0" applyNumberFormat="0" applyBorder="0" applyAlignment="0" applyProtection="0"/>
    <xf numFmtId="0" fontId="30" fillId="23" borderId="0" applyNumberFormat="0" applyBorder="0" applyAlignment="0" applyProtection="0"/>
    <xf numFmtId="0" fontId="29" fillId="48" borderId="0" applyNumberFormat="0" applyBorder="0" applyAlignment="0" applyProtection="0"/>
    <xf numFmtId="0" fontId="30" fillId="27" borderId="0" applyNumberFormat="0" applyBorder="0" applyAlignment="0" applyProtection="0"/>
    <xf numFmtId="0" fontId="29" fillId="48" borderId="0" applyNumberFormat="0" applyBorder="0" applyAlignment="0" applyProtection="0"/>
    <xf numFmtId="0" fontId="30" fillId="31" borderId="0" applyNumberFormat="0" applyBorder="0" applyAlignment="0" applyProtection="0"/>
    <xf numFmtId="0" fontId="29" fillId="49" borderId="0" applyNumberFormat="0" applyBorder="0" applyAlignment="0" applyProtection="0"/>
    <xf numFmtId="0" fontId="30" fillId="35" borderId="0" applyNumberFormat="0" applyBorder="0" applyAlignment="0" applyProtection="0"/>
    <xf numFmtId="0" fontId="29" fillId="38" borderId="0" applyNumberFormat="0" applyBorder="0" applyAlignment="0" applyProtection="0"/>
    <xf numFmtId="0" fontId="29" fillId="37"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1" fillId="50" borderId="0" applyNumberFormat="0" applyBorder="0" applyAlignment="0" applyProtection="0"/>
    <xf numFmtId="0" fontId="31" fillId="44" borderId="0" applyNumberFormat="0" applyBorder="0" applyAlignment="0" applyProtection="0"/>
    <xf numFmtId="0" fontId="31" fillId="46"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29" fillId="47" borderId="0" applyNumberFormat="0" applyBorder="0" applyAlignment="0" applyProtection="0"/>
    <xf numFmtId="0" fontId="30" fillId="12" borderId="0" applyNumberFormat="0" applyBorder="0" applyAlignment="0" applyProtection="0"/>
    <xf numFmtId="0" fontId="29" fillId="53" borderId="0" applyNumberFormat="0" applyBorder="0" applyAlignment="0" applyProtection="0"/>
    <xf numFmtId="0" fontId="30" fillId="16" borderId="0" applyNumberFormat="0" applyBorder="0" applyAlignment="0" applyProtection="0"/>
    <xf numFmtId="0" fontId="29" fillId="54" borderId="0" applyNumberFormat="0" applyBorder="0" applyAlignment="0" applyProtection="0"/>
    <xf numFmtId="0" fontId="30" fillId="20" borderId="0" applyNumberFormat="0" applyBorder="0" applyAlignment="0" applyProtection="0"/>
    <xf numFmtId="0" fontId="29" fillId="48" borderId="0" applyNumberFormat="0" applyBorder="0" applyAlignment="0" applyProtection="0"/>
    <xf numFmtId="0" fontId="30" fillId="24" borderId="0" applyNumberFormat="0" applyBorder="0" applyAlignment="0" applyProtection="0"/>
    <xf numFmtId="0" fontId="29" fillId="48" borderId="0" applyNumberFormat="0" applyBorder="0" applyAlignment="0" applyProtection="0"/>
    <xf numFmtId="0" fontId="30" fillId="28" borderId="0" applyNumberFormat="0" applyBorder="0" applyAlignment="0" applyProtection="0"/>
    <xf numFmtId="0" fontId="29" fillId="48" borderId="0" applyNumberFormat="0" applyBorder="0" applyAlignment="0" applyProtection="0"/>
    <xf numFmtId="0" fontId="30" fillId="32" borderId="0" applyNumberFormat="0" applyBorder="0" applyAlignment="0" applyProtection="0"/>
    <xf numFmtId="0" fontId="29" fillId="47"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5" fillId="0" borderId="0" applyNumberFormat="0" applyFill="0" applyBorder="0" applyAlignment="0" applyProtection="0"/>
    <xf numFmtId="0" fontId="32" fillId="55" borderId="49" applyNumberFormat="0" applyAlignment="0" applyProtection="0"/>
    <xf numFmtId="0" fontId="33" fillId="40" borderId="0" applyNumberFormat="0" applyBorder="0" applyAlignment="0" applyProtection="0"/>
    <xf numFmtId="0" fontId="34" fillId="6" borderId="0" applyNumberFormat="0" applyBorder="0" applyAlignment="0" applyProtection="0"/>
    <xf numFmtId="0" fontId="35" fillId="55" borderId="50" applyNumberFormat="0" applyAlignment="0" applyProtection="0"/>
    <xf numFmtId="0" fontId="36" fillId="56" borderId="51"/>
    <xf numFmtId="0" fontId="37" fillId="0" borderId="0" applyNumberFormat="0" applyFill="0" applyBorder="0" applyProtection="0"/>
    <xf numFmtId="0" fontId="38" fillId="41" borderId="0" applyNumberFormat="0" applyBorder="0" applyAlignment="0" applyProtection="0"/>
    <xf numFmtId="0" fontId="35" fillId="55" borderId="50" applyNumberFormat="0" applyAlignment="0" applyProtection="0"/>
    <xf numFmtId="0" fontId="39" fillId="9" borderId="38" applyNumberFormat="0" applyAlignment="0" applyProtection="0"/>
    <xf numFmtId="0" fontId="40" fillId="57" borderId="50" applyNumberFormat="0" applyAlignment="0" applyProtection="0"/>
    <xf numFmtId="0" fontId="41" fillId="58" borderId="52" applyNumberFormat="0" applyAlignment="0" applyProtection="0"/>
    <xf numFmtId="0" fontId="42" fillId="0" borderId="53" applyNumberFormat="0" applyFill="0" applyAlignment="0" applyProtection="0"/>
    <xf numFmtId="0" fontId="36" fillId="0" borderId="45"/>
    <xf numFmtId="0" fontId="43" fillId="58" borderId="52" applyNumberFormat="0" applyAlignment="0" applyProtection="0"/>
    <xf numFmtId="0" fontId="44" fillId="10" borderId="41" applyNumberFormat="0" applyAlignment="0" applyProtection="0"/>
    <xf numFmtId="1" fontId="45" fillId="59" borderId="45">
      <alignment horizontal="right" vertical="center" indent="1"/>
    </xf>
    <xf numFmtId="0" fontId="46" fillId="59" borderId="45">
      <alignment horizontal="right" vertical="center" indent="1"/>
    </xf>
    <xf numFmtId="0" fontId="25" fillId="59" borderId="54"/>
    <xf numFmtId="0" fontId="45" fillId="60" borderId="45">
      <alignment horizontal="center" vertical="center"/>
    </xf>
    <xf numFmtId="1" fontId="45" fillId="59" borderId="45">
      <alignment horizontal="right" vertical="center" indent="1"/>
    </xf>
    <xf numFmtId="0" fontId="25" fillId="59" borderId="0"/>
    <xf numFmtId="0" fontId="47" fillId="59" borderId="45">
      <alignment horizontal="left" vertical="center" indent="1"/>
    </xf>
    <xf numFmtId="0" fontId="47" fillId="59" borderId="55">
      <alignment horizontal="left" vertical="center" indent="1"/>
    </xf>
    <xf numFmtId="0" fontId="48" fillId="59" borderId="56">
      <alignment horizontal="left" vertical="center" indent="1"/>
    </xf>
    <xf numFmtId="0" fontId="47" fillId="59" borderId="45">
      <alignment horizontal="left" indent="1"/>
    </xf>
    <xf numFmtId="0" fontId="46" fillId="59" borderId="45">
      <alignment horizontal="right" vertical="center" indent="1"/>
    </xf>
    <xf numFmtId="0" fontId="49" fillId="61" borderId="45">
      <alignment horizontal="left" vertical="center" indent="1"/>
    </xf>
    <xf numFmtId="0" fontId="49" fillId="61" borderId="45">
      <alignment horizontal="left" vertical="center" indent="1"/>
    </xf>
    <xf numFmtId="0" fontId="50" fillId="59" borderId="45">
      <alignment horizontal="left" vertical="center" indent="1"/>
    </xf>
    <xf numFmtId="0" fontId="51" fillId="59" borderId="54"/>
    <xf numFmtId="0" fontId="45" fillId="62" borderId="45">
      <alignment horizontal="left" vertical="center" indent="1"/>
    </xf>
    <xf numFmtId="0" fontId="52" fillId="60" borderId="0">
      <alignment horizontal="center"/>
    </xf>
    <xf numFmtId="0" fontId="53" fillId="60" borderId="0">
      <alignment horizontal="center" vertical="center"/>
    </xf>
    <xf numFmtId="0" fontId="25" fillId="63" borderId="0">
      <alignment horizontal="center" wrapText="1"/>
    </xf>
    <xf numFmtId="0" fontId="54" fillId="60" borderId="0">
      <alignment horizontal="center"/>
    </xf>
    <xf numFmtId="168" fontId="1" fillId="0" borderId="0" applyFont="0" applyFill="0" applyBorder="0" applyAlignment="0" applyProtection="0"/>
    <xf numFmtId="43" fontId="55" fillId="0" borderId="0" applyFont="0" applyFill="0" applyBorder="0" applyAlignment="0" applyProtection="0"/>
    <xf numFmtId="43" fontId="28" fillId="0" borderId="0" applyFont="0" applyFill="0" applyBorder="0" applyAlignment="0" applyProtection="0"/>
    <xf numFmtId="169" fontId="25"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27" fillId="0" borderId="0" applyFont="0" applyFill="0" applyBorder="0" applyAlignment="0" applyProtection="0"/>
    <xf numFmtId="0" fontId="57" fillId="59" borderId="51" applyBorder="0">
      <protection locked="0"/>
    </xf>
    <xf numFmtId="0" fontId="58" fillId="37" borderId="50" applyNumberFormat="0" applyAlignment="0" applyProtection="0"/>
    <xf numFmtId="0" fontId="59" fillId="0" borderId="0" applyNumberFormat="0" applyFill="0" applyBorder="0" applyAlignment="0" applyProtection="0"/>
    <xf numFmtId="0" fontId="60" fillId="0" borderId="0">
      <alignment horizontal="left"/>
    </xf>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4" borderId="0" applyNumberFormat="0" applyBorder="0" applyAlignment="0" applyProtection="0"/>
    <xf numFmtId="0" fontId="61" fillId="37" borderId="50" applyNumberFormat="0" applyAlignment="0" applyProtection="0"/>
    <xf numFmtId="0" fontId="62" fillId="0" borderId="57"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60" borderId="45">
      <alignment horizontal="left"/>
    </xf>
    <xf numFmtId="0" fontId="66" fillId="60" borderId="45">
      <alignment horizontal="left"/>
    </xf>
    <xf numFmtId="0" fontId="67" fillId="60" borderId="0">
      <alignment horizontal="left"/>
    </xf>
    <xf numFmtId="0" fontId="68" fillId="41" borderId="0" applyNumberFormat="0" applyBorder="0" applyAlignment="0" applyProtection="0"/>
    <xf numFmtId="0" fontId="69" fillId="5" borderId="0" applyNumberFormat="0" applyBorder="0" applyAlignment="0" applyProtection="0"/>
    <xf numFmtId="0" fontId="70" fillId="67" borderId="0">
      <alignment horizontal="right" vertical="top" textRotation="90" wrapText="1"/>
    </xf>
    <xf numFmtId="0" fontId="68" fillId="41" borderId="0" applyNumberFormat="0" applyBorder="0" applyAlignment="0" applyProtection="0"/>
    <xf numFmtId="0" fontId="71" fillId="0" borderId="0"/>
    <xf numFmtId="0" fontId="72" fillId="0" borderId="58" applyNumberFormat="0" applyFill="0" applyAlignment="0" applyProtection="0"/>
    <xf numFmtId="0" fontId="73" fillId="0" borderId="35" applyNumberFormat="0" applyFill="0" applyAlignment="0" applyProtection="0"/>
    <xf numFmtId="0" fontId="74" fillId="0" borderId="59" applyNumberFormat="0" applyFill="0" applyAlignment="0" applyProtection="0"/>
    <xf numFmtId="0" fontId="75" fillId="0" borderId="36" applyNumberFormat="0" applyFill="0" applyAlignment="0" applyProtection="0"/>
    <xf numFmtId="0" fontId="76" fillId="0" borderId="60" applyNumberFormat="0" applyFill="0" applyAlignment="0" applyProtection="0"/>
    <xf numFmtId="0" fontId="77" fillId="0" borderId="37" applyNumberFormat="0" applyFill="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78" fillId="0" borderId="0" applyNumberFormat="0" applyFill="0" applyBorder="0" applyAlignment="0" applyProtection="0"/>
    <xf numFmtId="0" fontId="81" fillId="0" borderId="0" applyNumberFormat="0" applyFill="0" applyBorder="0" applyAlignment="0" applyProtection="0">
      <alignment vertical="top"/>
      <protection locked="0"/>
    </xf>
    <xf numFmtId="0" fontId="14" fillId="0" borderId="0" applyNumberFormat="0" applyFill="0" applyBorder="0" applyAlignment="0" applyProtection="0"/>
    <xf numFmtId="0" fontId="82" fillId="0" borderId="0" applyNumberFormat="0" applyFill="0" applyBorder="0" applyAlignment="0" applyProtection="0"/>
    <xf numFmtId="0" fontId="80" fillId="0" borderId="0" applyNumberFormat="0" applyFill="0" applyBorder="0" applyAlignment="0" applyProtection="0">
      <alignment vertical="top"/>
      <protection locked="0"/>
    </xf>
    <xf numFmtId="0" fontId="80" fillId="0" borderId="0" applyNumberFormat="0" applyFill="0" applyBorder="0" applyAlignment="0" applyProtection="0"/>
    <xf numFmtId="0" fontId="81" fillId="0" borderId="0" applyNumberFormat="0" applyFill="0" applyBorder="0" applyAlignment="0" applyProtection="0">
      <alignment vertical="top"/>
      <protection locked="0"/>
    </xf>
    <xf numFmtId="0" fontId="83" fillId="40" borderId="0" applyNumberFormat="0" applyBorder="0" applyAlignment="0" applyProtection="0"/>
    <xf numFmtId="0" fontId="58" fillId="37" borderId="50" applyNumberFormat="0" applyAlignment="0" applyProtection="0"/>
    <xf numFmtId="0" fontId="84" fillId="8" borderId="38" applyNumberFormat="0" applyAlignment="0" applyProtection="0"/>
    <xf numFmtId="0" fontId="37" fillId="63" borderId="0">
      <alignment horizontal="center"/>
    </xf>
    <xf numFmtId="0" fontId="60" fillId="0" borderId="0">
      <alignment horizontal="left"/>
    </xf>
    <xf numFmtId="0" fontId="85" fillId="60" borderId="20">
      <alignment wrapText="1"/>
    </xf>
    <xf numFmtId="0" fontId="85" fillId="60" borderId="47"/>
    <xf numFmtId="0" fontId="85" fillId="60" borderId="44"/>
    <xf numFmtId="0" fontId="36" fillId="60" borderId="48">
      <alignment horizontal="center" wrapText="1"/>
    </xf>
    <xf numFmtId="0" fontId="78" fillId="0" borderId="0" applyNumberFormat="0" applyFill="0" applyBorder="0" applyAlignment="0" applyProtection="0">
      <alignment vertical="top"/>
      <protection locked="0"/>
    </xf>
    <xf numFmtId="0" fontId="86" fillId="0" borderId="53" applyNumberFormat="0" applyFill="0" applyAlignment="0" applyProtection="0"/>
    <xf numFmtId="0" fontId="87" fillId="0" borderId="40" applyNumberFormat="0" applyFill="0" applyAlignment="0" applyProtection="0"/>
    <xf numFmtId="0"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169"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2" fontId="25" fillId="0" borderId="0" applyFont="0" applyFill="0" applyBorder="0" applyAlignment="0" applyProtection="0"/>
    <xf numFmtId="43" fontId="28" fillId="0" borderId="0" applyFont="0" applyFill="0" applyBorder="0" applyAlignment="0" applyProtection="0"/>
    <xf numFmtId="173" fontId="25" fillId="0" borderId="0" applyFont="0" applyFill="0" applyBorder="0" applyAlignment="0" applyProtection="0"/>
    <xf numFmtId="169"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0" fontId="88" fillId="38" borderId="0" applyNumberFormat="0" applyBorder="0" applyAlignment="0" applyProtection="0"/>
    <xf numFmtId="0" fontId="89" fillId="7" borderId="0" applyNumberFormat="0" applyBorder="0" applyAlignment="0" applyProtection="0"/>
    <xf numFmtId="0" fontId="90" fillId="0" borderId="0">
      <alignment vertical="center"/>
    </xf>
    <xf numFmtId="0" fontId="25" fillId="0" borderId="0"/>
    <xf numFmtId="0" fontId="1" fillId="0" borderId="0"/>
    <xf numFmtId="0" fontId="1" fillId="0" borderId="0"/>
    <xf numFmtId="0" fontId="25" fillId="0" borderId="0">
      <alignment wrapText="1"/>
    </xf>
    <xf numFmtId="0" fontId="91" fillId="0" borderId="0"/>
    <xf numFmtId="0" fontId="1" fillId="0" borderId="0"/>
    <xf numFmtId="0" fontId="25" fillId="0" borderId="0" applyNumberFormat="0" applyFont="0" applyFill="0" applyBorder="0" applyAlignment="0" applyProtection="0"/>
    <xf numFmtId="0" fontId="28" fillId="0" borderId="0"/>
    <xf numFmtId="0" fontId="1" fillId="0" borderId="0"/>
    <xf numFmtId="0" fontId="51" fillId="0" borderId="0"/>
    <xf numFmtId="0" fontId="25" fillId="0" borderId="0"/>
    <xf numFmtId="0" fontId="25" fillId="0" borderId="0"/>
    <xf numFmtId="0" fontId="92" fillId="0" borderId="0"/>
    <xf numFmtId="0" fontId="1" fillId="0" borderId="0"/>
    <xf numFmtId="0" fontId="55" fillId="0" borderId="0"/>
    <xf numFmtId="0" fontId="93" fillId="0" borderId="0"/>
    <xf numFmtId="0" fontId="1"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94"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ill="0" applyBorder="0" applyAlignment="0" applyProtection="0"/>
    <xf numFmtId="0" fontId="28" fillId="0" borderId="0"/>
    <xf numFmtId="0" fontId="25" fillId="0" borderId="0"/>
    <xf numFmtId="0" fontId="25" fillId="0" borderId="0" applyNumberFormat="0" applyFill="0" applyBorder="0" applyAlignment="0" applyProtection="0"/>
    <xf numFmtId="0" fontId="1" fillId="0" borderId="0"/>
    <xf numFmtId="0" fontId="27" fillId="0" borderId="0"/>
    <xf numFmtId="0" fontId="1" fillId="0" borderId="0"/>
    <xf numFmtId="0" fontId="27" fillId="0" borderId="0"/>
    <xf numFmtId="0" fontId="28" fillId="0" borderId="0"/>
    <xf numFmtId="0" fontId="1" fillId="0" borderId="0"/>
    <xf numFmtId="0" fontId="95" fillId="0" borderId="0"/>
    <xf numFmtId="0" fontId="1" fillId="0" borderId="0"/>
    <xf numFmtId="0" fontId="27" fillId="0" borderId="0"/>
    <xf numFmtId="0" fontId="1" fillId="0" borderId="0"/>
    <xf numFmtId="0" fontId="1" fillId="0" borderId="0"/>
    <xf numFmtId="0" fontId="28" fillId="36" borderId="61" applyNumberFormat="0" applyFont="0" applyAlignment="0" applyProtection="0"/>
    <xf numFmtId="0" fontId="28" fillId="11" borderId="42" applyNumberFormat="0" applyFont="0" applyAlignment="0" applyProtection="0"/>
    <xf numFmtId="0" fontId="28" fillId="11" borderId="42" applyNumberFormat="0" applyFont="0" applyAlignment="0" applyProtection="0"/>
    <xf numFmtId="0" fontId="1" fillId="11" borderId="42" applyNumberFormat="0" applyFont="0" applyAlignment="0" applyProtection="0"/>
    <xf numFmtId="0" fontId="28" fillId="11" borderId="42" applyNumberFormat="0" applyFont="0" applyAlignment="0" applyProtection="0"/>
    <xf numFmtId="0" fontId="25" fillId="36" borderId="61" applyNumberFormat="0" applyFont="0" applyAlignment="0" applyProtection="0"/>
    <xf numFmtId="0" fontId="28" fillId="11" borderId="42" applyNumberFormat="0" applyFont="0" applyAlignment="0" applyProtection="0"/>
    <xf numFmtId="0" fontId="1" fillId="11" borderId="42" applyNumberFormat="0" applyFont="0" applyAlignment="0" applyProtection="0"/>
    <xf numFmtId="0" fontId="56" fillId="11" borderId="42" applyNumberFormat="0" applyFont="0" applyAlignment="0" applyProtection="0"/>
    <xf numFmtId="0" fontId="56" fillId="11" borderId="42" applyNumberFormat="0" applyFont="0" applyAlignment="0" applyProtection="0"/>
    <xf numFmtId="0" fontId="1" fillId="11" borderId="42" applyNumberFormat="0" applyFont="0" applyAlignment="0" applyProtection="0"/>
    <xf numFmtId="0" fontId="28" fillId="11" borderId="42" applyNumberFormat="0" applyFont="0" applyAlignment="0" applyProtection="0"/>
    <xf numFmtId="0" fontId="28" fillId="11" borderId="42" applyNumberFormat="0" applyFont="0" applyAlignment="0" applyProtection="0"/>
    <xf numFmtId="0" fontId="25" fillId="36" borderId="61" applyNumberFormat="0" applyFont="0" applyAlignment="0" applyProtection="0"/>
    <xf numFmtId="0" fontId="32" fillId="55" borderId="49" applyNumberFormat="0" applyAlignment="0" applyProtection="0"/>
    <xf numFmtId="0" fontId="96" fillId="9" borderId="39" applyNumberFormat="0" applyAlignment="0" applyProtection="0"/>
    <xf numFmtId="9" fontId="28"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NumberFormat="0" applyFont="0" applyFill="0" applyBorder="0" applyAlignment="0" applyProtection="0"/>
    <xf numFmtId="0" fontId="36" fillId="60" borderId="45"/>
    <xf numFmtId="0" fontId="53" fillId="60" borderId="0">
      <alignment horizontal="right"/>
    </xf>
    <xf numFmtId="0" fontId="97" fillId="68" borderId="0">
      <alignment horizontal="center"/>
    </xf>
    <xf numFmtId="0" fontId="98" fillId="63" borderId="0"/>
    <xf numFmtId="0" fontId="99" fillId="67" borderId="29">
      <alignment horizontal="left" vertical="top" wrapText="1"/>
    </xf>
    <xf numFmtId="0" fontId="99" fillId="67" borderId="34">
      <alignment horizontal="left" vertical="top"/>
    </xf>
    <xf numFmtId="0" fontId="100" fillId="57" borderId="49" applyNumberFormat="0" applyAlignment="0" applyProtection="0"/>
    <xf numFmtId="0" fontId="33" fillId="40" borderId="0" applyNumberFormat="0" applyBorder="0" applyAlignment="0" applyProtection="0"/>
    <xf numFmtId="0" fontId="25" fillId="0" borderId="62" applyNumberFormat="0" applyFill="0" applyProtection="0">
      <alignment horizontal="left" vertical="center" wrapText="1"/>
    </xf>
    <xf numFmtId="37" fontId="101" fillId="0" borderId="0"/>
    <xf numFmtId="0" fontId="52" fillId="60" borderId="0">
      <alignment horizontal="center"/>
    </xf>
    <xf numFmtId="0" fontId="102"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60" borderId="0"/>
    <xf numFmtId="0" fontId="106" fillId="0" borderId="0" applyNumberFormat="0" applyFill="0" applyBorder="0" applyAlignment="0" applyProtection="0"/>
    <xf numFmtId="0" fontId="107" fillId="0" borderId="63" applyNumberFormat="0" applyFill="0" applyAlignment="0" applyProtection="0"/>
    <xf numFmtId="0" fontId="108" fillId="0" borderId="64" applyNumberFormat="0" applyFill="0" applyAlignment="0" applyProtection="0"/>
    <xf numFmtId="0" fontId="59" fillId="0" borderId="65" applyNumberFormat="0" applyFill="0" applyAlignment="0" applyProtection="0"/>
    <xf numFmtId="0" fontId="62" fillId="0" borderId="57" applyNumberFormat="0" applyFill="0" applyAlignment="0" applyProtection="0"/>
    <xf numFmtId="0" fontId="109" fillId="0" borderId="43" applyNumberFormat="0" applyFill="0" applyAlignment="0" applyProtection="0"/>
    <xf numFmtId="0" fontId="104" fillId="0" borderId="0" applyNumberFormat="0" applyFill="0" applyBorder="0" applyAlignment="0" applyProtection="0"/>
    <xf numFmtId="0" fontId="72" fillId="0" borderId="58" applyNumberFormat="0" applyFill="0" applyAlignment="0" applyProtection="0"/>
    <xf numFmtId="0" fontId="74" fillId="0" borderId="59" applyNumberFormat="0" applyFill="0" applyAlignment="0" applyProtection="0"/>
    <xf numFmtId="0" fontId="76" fillId="0" borderId="60" applyNumberFormat="0" applyFill="0" applyAlignment="0" applyProtection="0"/>
    <xf numFmtId="0" fontId="76" fillId="0" borderId="0" applyNumberFormat="0" applyFill="0" applyBorder="0" applyAlignment="0" applyProtection="0"/>
    <xf numFmtId="0" fontId="86" fillId="0" borderId="53" applyNumberFormat="0" applyFill="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5" fillId="0" borderId="0" applyNumberFormat="0" applyFont="0" applyFill="0" applyBorder="0" applyProtection="0">
      <alignment wrapText="1"/>
    </xf>
    <xf numFmtId="0" fontId="43" fillId="58" borderId="52" applyNumberFormat="0" applyAlignment="0" applyProtection="0"/>
    <xf numFmtId="0" fontId="25" fillId="0" borderId="0" applyNumberFormat="0" applyFill="0" applyBorder="0" applyAlignment="0" applyProtection="0"/>
    <xf numFmtId="0" fontId="115" fillId="0" borderId="0"/>
    <xf numFmtId="0" fontId="95" fillId="0" borderId="0"/>
    <xf numFmtId="0" fontId="1" fillId="0" borderId="0" applyNumberFormat="0" applyFont="0" applyFill="0" applyBorder="0" applyProtection="0">
      <alignment horizontal="left" vertical="center"/>
    </xf>
    <xf numFmtId="0" fontId="25" fillId="0" borderId="68" applyNumberFormat="0" applyFill="0" applyProtection="0">
      <alignment horizontal="left" vertical="center" wrapText="1"/>
    </xf>
    <xf numFmtId="177" fontId="25" fillId="0" borderId="68" applyFill="0" applyProtection="0">
      <alignment horizontal="right" vertical="center" wrapText="1"/>
    </xf>
    <xf numFmtId="0" fontId="25" fillId="0" borderId="0" applyNumberFormat="0" applyFill="0" applyBorder="0" applyProtection="0">
      <alignment horizontal="left" vertical="center" wrapText="1"/>
    </xf>
    <xf numFmtId="0" fontId="25" fillId="0" borderId="0" applyNumberFormat="0" applyFill="0" applyBorder="0" applyProtection="0">
      <alignment horizontal="left" vertical="center" wrapText="1"/>
    </xf>
    <xf numFmtId="177" fontId="25" fillId="0" borderId="0" applyFill="0" applyBorder="0" applyProtection="0">
      <alignment horizontal="right" vertical="center" wrapText="1"/>
    </xf>
    <xf numFmtId="178" fontId="25" fillId="0" borderId="0" applyFill="0" applyBorder="0" applyProtection="0">
      <alignment horizontal="right" vertical="center" wrapText="1"/>
    </xf>
    <xf numFmtId="0" fontId="25" fillId="0" borderId="62" applyNumberFormat="0" applyFill="0" applyProtection="0">
      <alignment horizontal="left" vertical="center" wrapText="1"/>
    </xf>
    <xf numFmtId="177" fontId="25" fillId="0" borderId="62" applyFill="0" applyProtection="0">
      <alignment horizontal="right" vertical="center" wrapText="1"/>
    </xf>
    <xf numFmtId="0" fontId="25" fillId="0" borderId="0" applyNumberFormat="0" applyFill="0" applyBorder="0" applyProtection="0">
      <alignment vertical="center" wrapText="1"/>
    </xf>
    <xf numFmtId="0" fontId="25" fillId="0" borderId="0" applyNumberFormat="0" applyFill="0" applyBorder="0" applyAlignment="0" applyProtection="0"/>
    <xf numFmtId="0" fontId="25" fillId="0" borderId="0" applyNumberFormat="0" applyFill="0" applyBorder="0" applyProtection="0">
      <alignment horizontal="left" vertical="center" wrapText="1"/>
    </xf>
    <xf numFmtId="0" fontId="25" fillId="0" borderId="0" applyNumberFormat="0" applyFill="0" applyBorder="0" applyProtection="0">
      <alignment vertical="center" wrapText="1"/>
    </xf>
    <xf numFmtId="0" fontId="25" fillId="0" borderId="0" applyNumberFormat="0" applyFill="0" applyBorder="0" applyProtection="0">
      <alignment horizontal="left" vertical="center" wrapText="1"/>
    </xf>
    <xf numFmtId="0" fontId="25" fillId="0" borderId="0" applyNumberFormat="0" applyFill="0" applyBorder="0" applyProtection="0">
      <alignment vertical="center" wrapText="1"/>
    </xf>
    <xf numFmtId="0" fontId="25" fillId="0" borderId="0" applyNumberFormat="0" applyFill="0" applyBorder="0" applyProtection="0">
      <alignment vertical="center" wrapText="1"/>
    </xf>
    <xf numFmtId="0" fontId="1" fillId="0" borderId="0" applyNumberFormat="0" applyFont="0" applyFill="0" applyBorder="0" applyProtection="0">
      <alignment horizontal="left" vertical="center"/>
    </xf>
    <xf numFmtId="0" fontId="71" fillId="0" borderId="0" applyNumberFormat="0" applyFill="0" applyBorder="0" applyProtection="0">
      <alignment horizontal="left" vertical="center" wrapText="1"/>
    </xf>
    <xf numFmtId="0" fontId="71" fillId="0" borderId="0" applyNumberFormat="0" applyFill="0" applyBorder="0" applyProtection="0">
      <alignment horizontal="left" vertical="center" wrapText="1"/>
    </xf>
    <xf numFmtId="0" fontId="116" fillId="0" borderId="0" applyNumberFormat="0" applyFill="0" applyBorder="0" applyProtection="0">
      <alignment vertical="center" wrapText="1"/>
    </xf>
    <xf numFmtId="0" fontId="1" fillId="0" borderId="69" applyNumberFormat="0" applyFont="0" applyFill="0" applyProtection="0">
      <alignment horizontal="center" vertical="center" wrapText="1"/>
    </xf>
    <xf numFmtId="0" fontId="71" fillId="0" borderId="69" applyNumberFormat="0" applyFill="0" applyProtection="0">
      <alignment horizontal="center" vertical="center" wrapText="1"/>
    </xf>
    <xf numFmtId="0" fontId="71" fillId="0" borderId="69" applyNumberFormat="0" applyFill="0" applyProtection="0">
      <alignment horizontal="center" vertical="center" wrapText="1"/>
    </xf>
    <xf numFmtId="0" fontId="25" fillId="0" borderId="68" applyNumberFormat="0" applyFill="0" applyProtection="0">
      <alignment horizontal="left" vertical="center" wrapText="1"/>
    </xf>
  </cellStyleXfs>
  <cellXfs count="525">
    <xf numFmtId="0" fontId="0" fillId="0" borderId="0" xfId="0"/>
    <xf numFmtId="0" fontId="4" fillId="0" borderId="0" xfId="0" applyFon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164" fontId="0" fillId="0" borderId="0" xfId="1" applyNumberFormat="1" applyFont="1" applyAlignment="1">
      <alignment vertical="center" wrapText="1"/>
    </xf>
    <xf numFmtId="0" fontId="7" fillId="2" borderId="1" xfId="0" applyFont="1" applyFill="1" applyBorder="1" applyAlignment="1">
      <alignment vertical="center" wrapText="1"/>
    </xf>
    <xf numFmtId="0" fontId="2" fillId="0" borderId="0" xfId="0" applyFont="1" applyAlignment="1">
      <alignment vertical="center" wrapText="1"/>
    </xf>
    <xf numFmtId="10" fontId="0" fillId="0" borderId="0" xfId="2" applyNumberFormat="1" applyFont="1" applyAlignment="1">
      <alignment vertical="center" wrapText="1"/>
    </xf>
    <xf numFmtId="0" fontId="0" fillId="0" borderId="0" xfId="0" applyFill="1" applyBorder="1" applyAlignment="1">
      <alignment vertical="center" wrapText="1"/>
    </xf>
    <xf numFmtId="1" fontId="4" fillId="0" borderId="0" xfId="0" applyNumberFormat="1" applyFont="1" applyAlignment="1">
      <alignment vertical="center" wrapText="1"/>
    </xf>
    <xf numFmtId="0" fontId="0" fillId="0" borderId="0" xfId="0" applyAlignment="1">
      <alignment horizontal="left" vertical="center" wrapText="1"/>
    </xf>
    <xf numFmtId="164" fontId="0" fillId="0" borderId="2" xfId="1" applyNumberFormat="1" applyFont="1" applyFill="1" applyBorder="1" applyAlignment="1">
      <alignment vertical="center" wrapText="1"/>
    </xf>
    <xf numFmtId="4" fontId="4" fillId="0" borderId="2" xfId="0" applyNumberFormat="1" applyFont="1" applyFill="1" applyBorder="1" applyAlignment="1">
      <alignment vertical="center" wrapText="1"/>
    </xf>
    <xf numFmtId="0" fontId="0" fillId="3" borderId="24" xfId="0" applyFill="1" applyBorder="1" applyAlignment="1">
      <alignment vertical="center" wrapText="1"/>
    </xf>
    <xf numFmtId="0" fontId="0" fillId="3" borderId="5" xfId="0" applyFill="1" applyBorder="1" applyAlignment="1">
      <alignment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0" borderId="19" xfId="0" applyFont="1" applyFill="1" applyBorder="1" applyAlignment="1">
      <alignment vertical="center" wrapText="1"/>
    </xf>
    <xf numFmtId="43" fontId="8" fillId="2" borderId="20" xfId="1" applyFont="1" applyFill="1" applyBorder="1" applyAlignment="1">
      <alignment horizontal="center" vertical="center"/>
    </xf>
    <xf numFmtId="9" fontId="8" fillId="0" borderId="20" xfId="2" applyFont="1" applyFill="1" applyBorder="1" applyAlignment="1">
      <alignment horizontal="center" vertical="center"/>
    </xf>
    <xf numFmtId="165" fontId="8" fillId="0" borderId="20" xfId="2" applyNumberFormat="1" applyFont="1" applyFill="1" applyBorder="1" applyAlignment="1">
      <alignment horizontal="center" vertical="center"/>
    </xf>
    <xf numFmtId="43" fontId="8" fillId="0" borderId="20" xfId="1" applyFont="1" applyFill="1" applyBorder="1" applyAlignment="1">
      <alignment horizontal="center" vertical="center"/>
    </xf>
    <xf numFmtId="165" fontId="8" fillId="2" borderId="20" xfId="2" applyNumberFormat="1"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164" fontId="0" fillId="0" borderId="22" xfId="1" applyNumberFormat="1" applyFont="1" applyFill="1" applyBorder="1" applyAlignment="1">
      <alignment vertical="center" wrapText="1"/>
    </xf>
    <xf numFmtId="0" fontId="4" fillId="0" borderId="22" xfId="0" applyFont="1" applyFill="1" applyBorder="1" applyAlignment="1">
      <alignment vertical="center" wrapText="1"/>
    </xf>
    <xf numFmtId="164" fontId="0" fillId="0" borderId="20" xfId="1" applyNumberFormat="1" applyFont="1" applyFill="1" applyBorder="1" applyAlignment="1">
      <alignment vertical="center" wrapText="1"/>
    </xf>
    <xf numFmtId="0" fontId="4" fillId="0" borderId="20" xfId="0" applyFont="1" applyFill="1" applyBorder="1" applyAlignment="1">
      <alignment vertical="center" wrapText="1"/>
    </xf>
    <xf numFmtId="0" fontId="4" fillId="0" borderId="25" xfId="0" applyFont="1" applyFill="1" applyBorder="1" applyAlignment="1">
      <alignment vertical="center" wrapText="1"/>
    </xf>
    <xf numFmtId="0" fontId="8" fillId="0" borderId="26" xfId="0" applyFont="1" applyFill="1" applyBorder="1" applyAlignment="1">
      <alignment vertical="center" wrapText="1"/>
    </xf>
    <xf numFmtId="43" fontId="8" fillId="2" borderId="9" xfId="1" applyFont="1" applyFill="1" applyBorder="1" applyAlignment="1">
      <alignment horizontal="center" vertical="center"/>
    </xf>
    <xf numFmtId="10" fontId="8" fillId="2" borderId="9" xfId="2" applyNumberFormat="1" applyFont="1" applyFill="1" applyBorder="1" applyAlignment="1">
      <alignment horizontal="center" vertical="center"/>
    </xf>
    <xf numFmtId="0" fontId="8" fillId="2" borderId="26" xfId="0" applyFont="1" applyFill="1" applyBorder="1" applyAlignment="1">
      <alignment vertical="center" wrapText="1"/>
    </xf>
    <xf numFmtId="9" fontId="8" fillId="2" borderId="2" xfId="2" applyFont="1" applyFill="1" applyBorder="1" applyAlignment="1">
      <alignment horizontal="center" vertical="center"/>
    </xf>
    <xf numFmtId="9" fontId="8" fillId="2" borderId="2" xfId="2" applyNumberFormat="1" applyFont="1" applyFill="1" applyBorder="1" applyAlignment="1">
      <alignment horizontal="center" vertical="center"/>
    </xf>
    <xf numFmtId="9" fontId="8" fillId="2" borderId="9" xfId="2" applyFont="1" applyFill="1" applyBorder="1" applyAlignment="1">
      <alignment horizontal="center" vertical="center"/>
    </xf>
    <xf numFmtId="0" fontId="8" fillId="2" borderId="27" xfId="0" applyFont="1" applyFill="1" applyBorder="1" applyAlignment="1">
      <alignment vertical="center" wrapText="1"/>
    </xf>
    <xf numFmtId="0" fontId="8" fillId="2" borderId="28" xfId="0" applyFont="1" applyFill="1" applyBorder="1" applyAlignment="1">
      <alignment vertical="center" wrapText="1"/>
    </xf>
    <xf numFmtId="43" fontId="8" fillId="2" borderId="14" xfId="1" applyFont="1" applyFill="1" applyBorder="1" applyAlignment="1">
      <alignment horizontal="center" vertical="center"/>
    </xf>
    <xf numFmtId="9" fontId="8" fillId="2" borderId="14" xfId="2" applyNumberFormat="1" applyFont="1" applyFill="1" applyBorder="1" applyAlignment="1">
      <alignment horizontal="center" vertical="center"/>
    </xf>
    <xf numFmtId="0" fontId="8" fillId="0" borderId="11" xfId="0" applyFont="1" applyFill="1" applyBorder="1" applyAlignment="1">
      <alignment vertical="center"/>
    </xf>
    <xf numFmtId="0" fontId="8" fillId="2" borderId="19" xfId="0" applyFont="1" applyFill="1" applyBorder="1" applyAlignment="1">
      <alignment vertical="center"/>
    </xf>
    <xf numFmtId="0" fontId="8" fillId="2" borderId="15" xfId="0" applyFont="1" applyFill="1" applyBorder="1" applyAlignment="1">
      <alignment vertical="center"/>
    </xf>
    <xf numFmtId="0" fontId="10"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8" fillId="0" borderId="0" xfId="0" applyFont="1" applyFill="1" applyBorder="1" applyAlignment="1">
      <alignment horizontal="center" vertical="center"/>
    </xf>
    <xf numFmtId="10" fontId="8" fillId="0" borderId="0" xfId="2" applyNumberFormat="1" applyFont="1" applyFill="1" applyBorder="1" applyAlignment="1">
      <alignment vertical="center" wrapText="1"/>
    </xf>
    <xf numFmtId="0" fontId="12" fillId="3" borderId="5" xfId="0" applyFont="1" applyFill="1" applyBorder="1" applyAlignment="1">
      <alignment horizontal="center" vertical="center" wrapText="1"/>
    </xf>
    <xf numFmtId="0" fontId="8" fillId="0" borderId="2" xfId="0" applyFont="1" applyFill="1" applyBorder="1" applyAlignment="1">
      <alignment horizontal="center" vertical="center"/>
    </xf>
    <xf numFmtId="165" fontId="8" fillId="0" borderId="2" xfId="2" applyNumberFormat="1" applyFont="1" applyFill="1"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8" fillId="2" borderId="20" xfId="0" applyFont="1" applyFill="1" applyBorder="1" applyAlignment="1">
      <alignment horizontal="center" vertical="center"/>
    </xf>
    <xf numFmtId="165" fontId="8" fillId="2" borderId="20" xfId="2" applyNumberFormat="1" applyFont="1" applyFill="1" applyBorder="1" applyAlignment="1">
      <alignment vertical="center"/>
    </xf>
    <xf numFmtId="0" fontId="0" fillId="2" borderId="25" xfId="0" applyFill="1" applyBorder="1" applyAlignment="1">
      <alignment vertical="center" wrapText="1"/>
    </xf>
    <xf numFmtId="0" fontId="8" fillId="2" borderId="14" xfId="0" applyFont="1" applyFill="1" applyBorder="1" applyAlignment="1">
      <alignment horizontal="center" vertical="center"/>
    </xf>
    <xf numFmtId="10" fontId="8" fillId="2" borderId="14" xfId="2" applyNumberFormat="1" applyFont="1" applyFill="1" applyBorder="1" applyAlignment="1">
      <alignment vertical="center" wrapText="1"/>
    </xf>
    <xf numFmtId="0" fontId="0" fillId="2" borderId="16" xfId="0" applyFill="1" applyBorder="1" applyAlignment="1">
      <alignment vertical="center" wrapText="1"/>
    </xf>
    <xf numFmtId="0" fontId="4" fillId="2" borderId="25" xfId="0" applyFont="1" applyFill="1" applyBorder="1" applyAlignment="1">
      <alignment vertical="center" wrapText="1"/>
    </xf>
    <xf numFmtId="0" fontId="6" fillId="0" borderId="0" xfId="0" applyFont="1" applyAlignment="1">
      <alignment horizontal="left" vertical="center" wrapText="1"/>
    </xf>
    <xf numFmtId="0" fontId="0" fillId="0" borderId="1" xfId="0" applyFill="1" applyBorder="1" applyAlignment="1">
      <alignment vertical="center" wrapText="1"/>
    </xf>
    <xf numFmtId="0" fontId="0" fillId="0" borderId="19" xfId="0" applyFill="1" applyBorder="1" applyAlignment="1">
      <alignment vertical="center" wrapText="1"/>
    </xf>
    <xf numFmtId="0" fontId="0" fillId="0" borderId="13" xfId="0" applyFill="1" applyBorder="1" applyAlignment="1">
      <alignment vertical="center" wrapText="1"/>
    </xf>
    <xf numFmtId="0" fontId="8" fillId="0" borderId="1" xfId="0" applyFont="1" applyFill="1" applyBorder="1" applyAlignment="1">
      <alignment vertical="center"/>
    </xf>
    <xf numFmtId="0" fontId="0" fillId="0" borderId="0" xfId="0" applyAlignment="1">
      <alignment horizontal="left" vertical="center" wrapText="1"/>
    </xf>
    <xf numFmtId="0" fontId="8" fillId="2" borderId="2" xfId="0" applyFont="1" applyFill="1" applyBorder="1" applyAlignment="1">
      <alignment vertical="center" wrapText="1"/>
    </xf>
    <xf numFmtId="0" fontId="8" fillId="0" borderId="20" xfId="0" applyFont="1" applyFill="1" applyBorder="1" applyAlignment="1">
      <alignment vertical="center" wrapText="1"/>
    </xf>
    <xf numFmtId="0" fontId="0" fillId="0" borderId="0" xfId="0" applyAlignment="1">
      <alignment vertical="center"/>
    </xf>
    <xf numFmtId="165" fontId="0" fillId="0" borderId="0" xfId="2" applyNumberFormat="1" applyFont="1" applyAlignment="1">
      <alignment vertical="center" wrapText="1"/>
    </xf>
    <xf numFmtId="10" fontId="8" fillId="0" borderId="20" xfId="2" applyNumberFormat="1" applyFont="1" applyFill="1" applyBorder="1" applyAlignment="1">
      <alignment horizontal="center" vertical="center"/>
    </xf>
    <xf numFmtId="10" fontId="8" fillId="0" borderId="9" xfId="2" applyNumberFormat="1" applyFont="1" applyFill="1" applyBorder="1" applyAlignment="1">
      <alignment horizontal="center" vertical="center"/>
    </xf>
    <xf numFmtId="0" fontId="8" fillId="0" borderId="17" xfId="0" applyFont="1" applyFill="1" applyBorder="1" applyAlignment="1">
      <alignment horizontal="center" vertical="center"/>
    </xf>
    <xf numFmtId="165" fontId="8" fillId="2" borderId="9" xfId="2" applyNumberFormat="1" applyFont="1" applyFill="1" applyBorder="1" applyAlignment="1">
      <alignment vertical="center"/>
    </xf>
    <xf numFmtId="10" fontId="8" fillId="2" borderId="22" xfId="2" applyNumberFormat="1" applyFont="1" applyFill="1" applyBorder="1" applyAlignment="1">
      <alignment vertical="center" wrapText="1"/>
    </xf>
    <xf numFmtId="43" fontId="8" fillId="0" borderId="20" xfId="1" applyFont="1" applyFill="1" applyBorder="1" applyAlignment="1">
      <alignment vertical="center" wrapText="1"/>
    </xf>
    <xf numFmtId="0" fontId="4" fillId="2" borderId="10" xfId="0" applyFont="1" applyFill="1" applyBorder="1" applyAlignment="1">
      <alignment vertical="center" wrapText="1"/>
    </xf>
    <xf numFmtId="10" fontId="8" fillId="0" borderId="25" xfId="2" applyNumberFormat="1" applyFont="1" applyFill="1" applyBorder="1" applyAlignment="1">
      <alignment vertical="center" wrapText="1"/>
    </xf>
    <xf numFmtId="10" fontId="8" fillId="2" borderId="23" xfId="2" applyNumberFormat="1"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Border="1"/>
    <xf numFmtId="0" fontId="0" fillId="0" borderId="0" xfId="0" applyFill="1" applyBorder="1"/>
    <xf numFmtId="3" fontId="4" fillId="0" borderId="2" xfId="0" applyNumberFormat="1" applyFont="1" applyFill="1" applyBorder="1" applyAlignment="1">
      <alignment vertical="center" wrapText="1"/>
    </xf>
    <xf numFmtId="164" fontId="4" fillId="0" borderId="20" xfId="1" applyNumberFormat="1" applyFont="1" applyFill="1" applyBorder="1" applyAlignment="1">
      <alignment vertical="center" wrapText="1"/>
    </xf>
    <xf numFmtId="165" fontId="8" fillId="2" borderId="2" xfId="2" applyNumberFormat="1" applyFont="1" applyFill="1" applyBorder="1" applyAlignment="1">
      <alignment horizontal="center" vertical="center"/>
    </xf>
    <xf numFmtId="43" fontId="8" fillId="2" borderId="2" xfId="1" applyFont="1" applyFill="1" applyBorder="1" applyAlignment="1">
      <alignment horizontal="center" vertical="center"/>
    </xf>
    <xf numFmtId="165" fontId="8" fillId="2" borderId="9" xfId="2" applyNumberFormat="1" applyFont="1" applyFill="1" applyBorder="1" applyAlignment="1">
      <alignment horizontal="center" vertical="center"/>
    </xf>
    <xf numFmtId="0" fontId="8" fillId="2" borderId="26" xfId="0" applyFont="1" applyFill="1" applyBorder="1" applyAlignment="1">
      <alignment horizontal="center" vertical="center"/>
    </xf>
    <xf numFmtId="0" fontId="8" fillId="0" borderId="18" xfId="0" applyFont="1" applyFill="1" applyBorder="1" applyAlignment="1">
      <alignment horizontal="center" vertical="center"/>
    </xf>
    <xf numFmtId="9" fontId="8" fillId="0" borderId="0" xfId="2" applyNumberFormat="1" applyFont="1" applyFill="1" applyBorder="1" applyAlignment="1">
      <alignment vertical="center" wrapText="1"/>
    </xf>
    <xf numFmtId="10" fontId="8" fillId="0" borderId="12" xfId="2" applyNumberFormat="1" applyFont="1" applyFill="1" applyBorder="1" applyAlignment="1">
      <alignment vertical="center" wrapText="1"/>
    </xf>
    <xf numFmtId="0" fontId="8" fillId="2" borderId="28" xfId="0" applyFont="1" applyFill="1" applyBorder="1" applyAlignment="1">
      <alignment horizontal="center" vertical="center"/>
    </xf>
    <xf numFmtId="165" fontId="8" fillId="2" borderId="14" xfId="2" applyNumberFormat="1" applyFont="1" applyFill="1" applyBorder="1" applyAlignment="1">
      <alignment vertical="center" wrapText="1"/>
    </xf>
    <xf numFmtId="10" fontId="8" fillId="2" borderId="16" xfId="2" applyNumberFormat="1" applyFont="1" applyFill="1" applyBorder="1" applyAlignment="1">
      <alignment vertical="center" wrapText="1"/>
    </xf>
    <xf numFmtId="0" fontId="11" fillId="0" borderId="0" xfId="0" applyFont="1"/>
    <xf numFmtId="10" fontId="8" fillId="2" borderId="20" xfId="2" applyNumberFormat="1" applyFont="1" applyFill="1" applyBorder="1" applyAlignment="1">
      <alignment horizontal="center" vertical="center"/>
    </xf>
    <xf numFmtId="0" fontId="4" fillId="0" borderId="0" xfId="0" applyFont="1"/>
    <xf numFmtId="0" fontId="14" fillId="0" borderId="0" xfId="3"/>
    <xf numFmtId="0" fontId="0" fillId="0" borderId="0" xfId="0" applyBorder="1" applyAlignment="1">
      <alignment vertical="center" wrapText="1"/>
    </xf>
    <xf numFmtId="165" fontId="8" fillId="0" borderId="0" xfId="2" applyNumberFormat="1" applyFont="1" applyFill="1" applyBorder="1" applyAlignment="1">
      <alignment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10" fontId="8" fillId="0" borderId="0"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0" fontId="8" fillId="2" borderId="0" xfId="0" applyFont="1" applyFill="1" applyBorder="1" applyAlignment="1">
      <alignment vertical="center" wrapText="1"/>
    </xf>
    <xf numFmtId="43" fontId="8" fillId="2" borderId="0" xfId="1" applyFont="1" applyFill="1" applyBorder="1" applyAlignment="1">
      <alignment horizontal="center" vertical="center"/>
    </xf>
    <xf numFmtId="10" fontId="8" fillId="2" borderId="0" xfId="2" applyNumberFormat="1" applyFont="1" applyFill="1" applyBorder="1" applyAlignment="1">
      <alignment horizontal="center" vertical="center"/>
    </xf>
    <xf numFmtId="0" fontId="8" fillId="0" borderId="22" xfId="0" applyFont="1" applyFill="1" applyBorder="1" applyAlignment="1">
      <alignment vertical="center" wrapText="1"/>
    </xf>
    <xf numFmtId="10" fontId="8" fillId="0" borderId="22" xfId="2" applyNumberFormat="1" applyFont="1" applyFill="1" applyBorder="1" applyAlignment="1">
      <alignment horizontal="center" vertical="center"/>
    </xf>
    <xf numFmtId="10" fontId="0" fillId="0" borderId="0" xfId="2" applyNumberFormat="1" applyFont="1" applyBorder="1"/>
    <xf numFmtId="0" fontId="0" fillId="0" borderId="0" xfId="0" applyAlignment="1">
      <alignment horizontal="left" vertical="center" wrapText="1"/>
    </xf>
    <xf numFmtId="43" fontId="8" fillId="0" borderId="0" xfId="1" applyFont="1" applyFill="1" applyBorder="1" applyAlignment="1">
      <alignment horizontal="center" vertical="center"/>
    </xf>
    <xf numFmtId="0" fontId="8" fillId="0" borderId="0" xfId="0" applyFont="1" applyFill="1" applyBorder="1" applyAlignment="1">
      <alignment vertical="center"/>
    </xf>
    <xf numFmtId="0" fontId="15" fillId="0" borderId="0" xfId="0" applyFont="1" applyBorder="1" applyAlignment="1">
      <alignment vertical="center" wrapText="1"/>
    </xf>
    <xf numFmtId="0" fontId="0" fillId="0" borderId="0" xfId="0" applyAlignment="1">
      <alignment horizontal="left" vertical="center" wrapText="1"/>
    </xf>
    <xf numFmtId="0" fontId="14" fillId="0" borderId="0" xfId="3" applyAlignment="1">
      <alignment vertical="center"/>
    </xf>
    <xf numFmtId="0" fontId="0" fillId="0" borderId="0" xfId="0" applyAlignment="1">
      <alignment horizontal="left" vertical="center" wrapText="1"/>
    </xf>
    <xf numFmtId="0" fontId="8" fillId="0" borderId="17" xfId="0" applyFont="1" applyFill="1" applyBorder="1" applyAlignment="1">
      <alignment horizontal="center" vertical="center" wrapText="1"/>
    </xf>
    <xf numFmtId="0" fontId="0" fillId="0" borderId="0" xfId="0" applyAlignment="1">
      <alignment horizontal="left" vertical="center" wrapText="1"/>
    </xf>
    <xf numFmtId="0" fontId="10" fillId="3" borderId="24" xfId="0" applyFont="1" applyFill="1" applyBorder="1" applyAlignment="1">
      <alignment horizontal="center" vertical="center" wrapText="1"/>
    </xf>
    <xf numFmtId="0" fontId="11" fillId="0" borderId="0" xfId="3" applyFont="1"/>
    <xf numFmtId="0" fontId="0" fillId="0" borderId="0" xfId="0" applyAlignment="1">
      <alignment horizontal="left" vertical="center" wrapText="1"/>
    </xf>
    <xf numFmtId="0" fontId="16" fillId="0" borderId="25" xfId="0" applyFont="1" applyFill="1" applyBorder="1" applyAlignment="1">
      <alignment vertical="center" wrapText="1"/>
    </xf>
    <xf numFmtId="0" fontId="8" fillId="2" borderId="22" xfId="0" applyFont="1" applyFill="1" applyBorder="1" applyAlignment="1">
      <alignment vertical="center" wrapText="1"/>
    </xf>
    <xf numFmtId="10" fontId="8" fillId="2" borderId="22" xfId="2" applyNumberFormat="1" applyFont="1" applyFill="1" applyBorder="1" applyAlignment="1">
      <alignment horizontal="center" vertical="center"/>
    </xf>
    <xf numFmtId="0" fontId="0" fillId="0" borderId="0" xfId="0" applyAlignment="1">
      <alignment horizontal="left" vertical="center" wrapText="1"/>
    </xf>
    <xf numFmtId="165" fontId="18" fillId="0" borderId="0" xfId="0" applyNumberFormat="1" applyFont="1" applyBorder="1"/>
    <xf numFmtId="43" fontId="18" fillId="0" borderId="0" xfId="1" applyFont="1" applyBorder="1"/>
    <xf numFmtId="0" fontId="8" fillId="2" borderId="26" xfId="0" applyFont="1" applyFill="1" applyBorder="1" applyAlignment="1">
      <alignment horizontal="center" vertical="center" wrapText="1"/>
    </xf>
    <xf numFmtId="0" fontId="18" fillId="0" borderId="0" xfId="0" applyFont="1" applyBorder="1"/>
    <xf numFmtId="165" fontId="17" fillId="0" borderId="0" xfId="2" applyNumberFormat="1"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wrapText="1"/>
    </xf>
    <xf numFmtId="0" fontId="4" fillId="0" borderId="0" xfId="0" applyFont="1" applyAlignment="1">
      <alignment vertical="center"/>
    </xf>
    <xf numFmtId="164" fontId="0" fillId="0" borderId="20" xfId="1" applyNumberFormat="1" applyFont="1" applyFill="1" applyBorder="1" applyAlignment="1">
      <alignment horizontal="right" vertical="center" wrapText="1"/>
    </xf>
    <xf numFmtId="167" fontId="4" fillId="0" borderId="0" xfId="0" applyNumberFormat="1" applyFont="1" applyAlignment="1">
      <alignment vertical="center" wrapText="1"/>
    </xf>
    <xf numFmtId="167" fontId="0" fillId="0" borderId="0" xfId="0" applyNumberFormat="1" applyAlignment="1">
      <alignment vertical="center" wrapText="1"/>
    </xf>
    <xf numFmtId="0" fontId="0" fillId="0" borderId="0" xfId="0" applyAlignment="1">
      <alignment horizontal="left" vertical="center" wrapText="1"/>
    </xf>
    <xf numFmtId="0" fontId="19" fillId="0" borderId="0" xfId="0" applyFont="1"/>
    <xf numFmtId="0" fontId="0" fillId="0" borderId="20" xfId="0" applyBorder="1"/>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9" xfId="0" applyBorder="1"/>
    <xf numFmtId="165" fontId="0" fillId="0" borderId="9" xfId="2" applyNumberFormat="1" applyFont="1" applyBorder="1"/>
    <xf numFmtId="165" fontId="0" fillId="0" borderId="30" xfId="2" applyNumberFormat="1" applyFont="1" applyBorder="1"/>
    <xf numFmtId="165" fontId="0" fillId="0" borderId="31" xfId="2" applyNumberFormat="1" applyFont="1" applyBorder="1"/>
    <xf numFmtId="165" fontId="2" fillId="0" borderId="9" xfId="2" applyNumberFormat="1" applyFont="1" applyBorder="1"/>
    <xf numFmtId="165" fontId="0" fillId="0" borderId="0" xfId="2" applyNumberFormat="1" applyFont="1" applyBorder="1"/>
    <xf numFmtId="165" fontId="0" fillId="0" borderId="32" xfId="2" applyNumberFormat="1" applyFont="1" applyBorder="1"/>
    <xf numFmtId="165" fontId="0" fillId="0" borderId="33" xfId="2" applyNumberFormat="1" applyFont="1" applyBorder="1"/>
    <xf numFmtId="165" fontId="2" fillId="0" borderId="0" xfId="2" applyNumberFormat="1" applyFont="1" applyBorder="1"/>
    <xf numFmtId="0" fontId="2" fillId="0" borderId="20" xfId="0" applyFont="1" applyBorder="1"/>
    <xf numFmtId="165" fontId="2" fillId="0" borderId="20" xfId="2" applyNumberFormat="1" applyFont="1" applyBorder="1"/>
    <xf numFmtId="165" fontId="2" fillId="0" borderId="34" xfId="2" applyNumberFormat="1" applyFont="1" applyBorder="1"/>
    <xf numFmtId="165" fontId="2" fillId="0" borderId="29" xfId="2" applyNumberFormat="1" applyFont="1" applyBorder="1"/>
    <xf numFmtId="165" fontId="0" fillId="0" borderId="0" xfId="0" applyNumberFormat="1"/>
    <xf numFmtId="0" fontId="4" fillId="0" borderId="0" xfId="0" applyFont="1" applyAlignment="1">
      <alignment horizontal="center" vertical="center"/>
    </xf>
    <xf numFmtId="0" fontId="3" fillId="0" borderId="0" xfId="0" applyFont="1"/>
    <xf numFmtId="0" fontId="5" fillId="0" borderId="20" xfId="0" applyFont="1" applyBorder="1" applyAlignment="1">
      <alignment horizontal="center" vertical="center"/>
    </xf>
    <xf numFmtId="0" fontId="5" fillId="0" borderId="45" xfId="0" applyFont="1" applyBorder="1" applyAlignment="1">
      <alignment horizontal="center" vertical="center" wrapText="1"/>
    </xf>
    <xf numFmtId="0" fontId="5" fillId="0" borderId="20" xfId="0" applyFont="1" applyFill="1" applyBorder="1" applyAlignment="1">
      <alignment horizontal="center" vertical="center" wrapText="1"/>
    </xf>
    <xf numFmtId="9" fontId="0" fillId="0" borderId="9" xfId="2" applyFont="1" applyBorder="1"/>
    <xf numFmtId="0" fontId="4" fillId="0" borderId="0" xfId="0" applyFont="1" applyBorder="1" applyAlignment="1">
      <alignment horizontal="center"/>
    </xf>
    <xf numFmtId="9" fontId="0" fillId="0" borderId="0" xfId="2" applyFont="1" applyBorder="1"/>
    <xf numFmtId="0" fontId="4" fillId="0" borderId="44" xfId="0" applyFont="1" applyBorder="1" applyAlignment="1">
      <alignment horizontal="center"/>
    </xf>
    <xf numFmtId="0" fontId="0" fillId="0" borderId="44" xfId="0" applyBorder="1"/>
    <xf numFmtId="9" fontId="0" fillId="0" borderId="44" xfId="2" applyFont="1" applyBorder="1"/>
    <xf numFmtId="165" fontId="0" fillId="0" borderId="44" xfId="2" applyNumberFormat="1" applyFont="1" applyBorder="1"/>
    <xf numFmtId="165" fontId="0" fillId="0" borderId="46" xfId="2" applyNumberFormat="1" applyFont="1" applyBorder="1"/>
    <xf numFmtId="165" fontId="0" fillId="0" borderId="47" xfId="2" applyNumberFormat="1" applyFont="1" applyBorder="1"/>
    <xf numFmtId="165" fontId="0" fillId="0" borderId="48" xfId="2" applyNumberFormat="1" applyFont="1" applyBorder="1"/>
    <xf numFmtId="0" fontId="20" fillId="0" borderId="0" xfId="0" applyFont="1"/>
    <xf numFmtId="9" fontId="21" fillId="0" borderId="0" xfId="2" applyFont="1" applyBorder="1"/>
    <xf numFmtId="0" fontId="21" fillId="0" borderId="0" xfId="0" applyFont="1"/>
    <xf numFmtId="0" fontId="21" fillId="0" borderId="0" xfId="0" applyFont="1" applyBorder="1"/>
    <xf numFmtId="0" fontId="17" fillId="0" borderId="0" xfId="0" applyFont="1"/>
    <xf numFmtId="0" fontId="22" fillId="0" borderId="0" xfId="0" applyFont="1"/>
    <xf numFmtId="43" fontId="0" fillId="0" borderId="0" xfId="1" applyNumberFormat="1" applyFont="1"/>
    <xf numFmtId="43" fontId="22" fillId="0" borderId="0" xfId="1" applyFont="1"/>
    <xf numFmtId="43" fontId="0" fillId="0" borderId="0" xfId="1" applyFont="1"/>
    <xf numFmtId="166" fontId="22" fillId="0" borderId="0" xfId="1" applyNumberFormat="1" applyFont="1"/>
    <xf numFmtId="165" fontId="23" fillId="0" borderId="0" xfId="2" applyNumberFormat="1" applyFont="1"/>
    <xf numFmtId="43" fontId="17" fillId="2" borderId="0" xfId="1" applyFont="1" applyFill="1"/>
    <xf numFmtId="0" fontId="21" fillId="0" borderId="44" xfId="0" applyFont="1" applyBorder="1"/>
    <xf numFmtId="9" fontId="21" fillId="0" borderId="44" xfId="2" applyFont="1" applyBorder="1"/>
    <xf numFmtId="166" fontId="22" fillId="4" borderId="0" xfId="1" applyNumberFormat="1" applyFont="1" applyFill="1"/>
    <xf numFmtId="0" fontId="21" fillId="0" borderId="9" xfId="0" applyFont="1" applyFill="1" applyBorder="1"/>
    <xf numFmtId="9" fontId="21" fillId="0" borderId="9" xfId="2" applyFont="1" applyBorder="1"/>
    <xf numFmtId="0" fontId="21" fillId="0" borderId="0" xfId="0" applyFont="1" applyFill="1" applyBorder="1"/>
    <xf numFmtId="0" fontId="21" fillId="0" borderId="44" xfId="0" applyFont="1" applyFill="1" applyBorder="1"/>
    <xf numFmtId="43" fontId="21" fillId="0" borderId="0" xfId="1" applyFont="1"/>
    <xf numFmtId="0" fontId="23" fillId="0" borderId="0" xfId="0" applyFont="1"/>
    <xf numFmtId="0" fontId="21" fillId="0" borderId="0" xfId="0" applyFont="1" applyAlignment="1">
      <alignment horizontal="left" vertical="center"/>
    </xf>
    <xf numFmtId="9" fontId="21" fillId="0" borderId="0" xfId="0" applyNumberFormat="1" applyFont="1"/>
    <xf numFmtId="165" fontId="21" fillId="0" borderId="0" xfId="2" applyNumberFormat="1" applyFont="1"/>
    <xf numFmtId="0" fontId="20" fillId="0" borderId="0" xfId="0" applyFont="1" applyAlignment="1">
      <alignment horizontal="left" vertical="center"/>
    </xf>
    <xf numFmtId="0" fontId="21" fillId="0" borderId="0" xfId="0" applyFont="1" applyAlignment="1">
      <alignment vertical="center"/>
    </xf>
    <xf numFmtId="0" fontId="24" fillId="0" borderId="0" xfId="0" applyFont="1"/>
    <xf numFmtId="9" fontId="4" fillId="0" borderId="0" xfId="0" applyNumberFormat="1" applyFont="1"/>
    <xf numFmtId="43" fontId="4" fillId="0" borderId="0" xfId="1" applyFont="1"/>
    <xf numFmtId="0" fontId="21" fillId="4" borderId="66" xfId="0" applyFont="1" applyFill="1" applyBorder="1" applyAlignment="1">
      <alignment horizontal="center"/>
    </xf>
    <xf numFmtId="0" fontId="4" fillId="0" borderId="0" xfId="0" applyFont="1" applyFill="1" applyBorder="1"/>
    <xf numFmtId="0" fontId="21" fillId="4" borderId="0" xfId="0" applyFont="1" applyFill="1" applyBorder="1"/>
    <xf numFmtId="9" fontId="21" fillId="4" borderId="67" xfId="2" applyFont="1" applyFill="1" applyBorder="1"/>
    <xf numFmtId="9" fontId="21" fillId="2" borderId="67" xfId="2" applyFont="1" applyFill="1" applyBorder="1"/>
    <xf numFmtId="9" fontId="21" fillId="4" borderId="0" xfId="2" applyFont="1" applyFill="1" applyBorder="1"/>
    <xf numFmtId="9" fontId="21" fillId="2" borderId="0" xfId="2" applyFont="1" applyFill="1" applyBorder="1"/>
    <xf numFmtId="175" fontId="4" fillId="0" borderId="0" xfId="0" applyNumberFormat="1" applyFont="1"/>
    <xf numFmtId="0" fontId="4" fillId="0" borderId="44" xfId="0" applyFont="1" applyBorder="1"/>
    <xf numFmtId="0" fontId="21" fillId="4" borderId="44" xfId="0" applyFont="1" applyFill="1" applyBorder="1"/>
    <xf numFmtId="9" fontId="21" fillId="4" borderId="44" xfId="2" applyFont="1" applyFill="1" applyBorder="1"/>
    <xf numFmtId="9" fontId="21" fillId="2" borderId="44" xfId="2" applyFont="1" applyFill="1" applyBorder="1"/>
    <xf numFmtId="0" fontId="4" fillId="0" borderId="9" xfId="0" applyFont="1" applyFill="1" applyBorder="1"/>
    <xf numFmtId="0" fontId="4" fillId="2" borderId="0" xfId="0" applyFont="1" applyFill="1"/>
    <xf numFmtId="0" fontId="20" fillId="0" borderId="20" xfId="0" applyFont="1" applyBorder="1" applyAlignment="1">
      <alignment vertical="center"/>
    </xf>
    <xf numFmtId="0" fontId="20" fillId="0" borderId="20" xfId="0" applyFont="1" applyBorder="1" applyAlignment="1">
      <alignment vertical="center" wrapText="1"/>
    </xf>
    <xf numFmtId="0" fontId="112" fillId="0" borderId="20" xfId="0" applyFont="1" applyBorder="1" applyAlignment="1">
      <alignment vertical="center" wrapText="1"/>
    </xf>
    <xf numFmtId="0" fontId="21" fillId="0" borderId="0" xfId="0" applyFont="1" applyAlignment="1">
      <alignment wrapText="1"/>
    </xf>
    <xf numFmtId="43" fontId="21" fillId="0" borderId="0" xfId="1" applyFont="1" applyFill="1" applyBorder="1"/>
    <xf numFmtId="43" fontId="22" fillId="2" borderId="0" xfId="1" applyFont="1" applyFill="1"/>
    <xf numFmtId="43" fontId="22" fillId="4" borderId="0" xfId="1" applyFont="1" applyFill="1"/>
    <xf numFmtId="43" fontId="21" fillId="2" borderId="0" xfId="1" applyFont="1" applyFill="1"/>
    <xf numFmtId="43" fontId="21" fillId="0" borderId="0" xfId="1" applyFont="1" applyBorder="1"/>
    <xf numFmtId="43" fontId="22" fillId="2" borderId="0" xfId="1" applyFont="1" applyFill="1" applyBorder="1"/>
    <xf numFmtId="43" fontId="22" fillId="0" borderId="0" xfId="1" applyFont="1" applyBorder="1"/>
    <xf numFmtId="43" fontId="21" fillId="2" borderId="0" xfId="1" applyFont="1" applyFill="1" applyBorder="1"/>
    <xf numFmtId="43" fontId="22" fillId="4" borderId="0" xfId="1" applyFont="1" applyFill="1" applyBorder="1"/>
    <xf numFmtId="43" fontId="21" fillId="0" borderId="44" xfId="1" applyFont="1" applyBorder="1"/>
    <xf numFmtId="43" fontId="22" fillId="2" borderId="44" xfId="1" applyFont="1" applyFill="1" applyBorder="1"/>
    <xf numFmtId="43" fontId="22" fillId="0" borderId="44" xfId="1" applyFont="1" applyBorder="1"/>
    <xf numFmtId="43" fontId="21" fillId="2" borderId="44" xfId="1" applyFont="1" applyFill="1" applyBorder="1"/>
    <xf numFmtId="43" fontId="21" fillId="0" borderId="0" xfId="0" applyNumberFormat="1" applyFont="1"/>
    <xf numFmtId="9" fontId="21" fillId="0" borderId="0" xfId="2" applyFont="1" applyFill="1" applyBorder="1"/>
    <xf numFmtId="0" fontId="21" fillId="0" borderId="0" xfId="0" applyFont="1" applyFill="1" applyBorder="1" applyAlignment="1">
      <alignment horizontal="center"/>
    </xf>
    <xf numFmtId="43" fontId="21" fillId="0" borderId="0" xfId="1" applyFont="1" applyFill="1" applyBorder="1" applyAlignment="1">
      <alignment horizontal="center"/>
    </xf>
    <xf numFmtId="0" fontId="22" fillId="0" borderId="44" xfId="0" applyFont="1" applyBorder="1"/>
    <xf numFmtId="0" fontId="21" fillId="0" borderId="9" xfId="0" applyFont="1" applyBorder="1"/>
    <xf numFmtId="0" fontId="112" fillId="0" borderId="0" xfId="0" applyFont="1"/>
    <xf numFmtId="9" fontId="21" fillId="0" borderId="0" xfId="2" applyFont="1"/>
    <xf numFmtId="0" fontId="0" fillId="0" borderId="0" xfId="0" applyAlignment="1">
      <alignment horizontal="left" vertical="center" wrapText="1"/>
    </xf>
    <xf numFmtId="176" fontId="0" fillId="0" borderId="0" xfId="0" applyNumberFormat="1" applyAlignment="1">
      <alignment vertical="center" wrapText="1"/>
    </xf>
    <xf numFmtId="165" fontId="3" fillId="0" borderId="0" xfId="2" applyNumberFormat="1" applyFont="1" applyBorder="1" applyAlignment="1">
      <alignment horizontal="center" vertical="center" wrapText="1"/>
    </xf>
    <xf numFmtId="10" fontId="18" fillId="0" borderId="0" xfId="2" applyNumberFormat="1" applyFont="1" applyBorder="1"/>
    <xf numFmtId="10" fontId="0" fillId="0" borderId="0" xfId="0" applyNumberFormat="1"/>
    <xf numFmtId="0" fontId="0" fillId="4" borderId="0" xfId="0" applyFill="1"/>
    <xf numFmtId="0" fontId="14" fillId="4" borderId="0" xfId="3" applyFill="1"/>
    <xf numFmtId="0" fontId="0" fillId="0" borderId="0" xfId="0" applyFont="1" applyBorder="1" applyAlignment="1">
      <alignment vertical="center"/>
    </xf>
    <xf numFmtId="0" fontId="0" fillId="0" borderId="0" xfId="0" applyFont="1" applyBorder="1"/>
    <xf numFmtId="0" fontId="14" fillId="0" borderId="0" xfId="3" applyBorder="1"/>
    <xf numFmtId="0" fontId="11" fillId="0" borderId="0" xfId="0" applyFont="1" applyBorder="1" applyAlignment="1">
      <alignment vertical="center"/>
    </xf>
    <xf numFmtId="0" fontId="11" fillId="0" borderId="0" xfId="3" applyFont="1" applyAlignment="1"/>
    <xf numFmtId="0" fontId="14" fillId="0" borderId="0" xfId="3" applyAlignment="1"/>
    <xf numFmtId="0" fontId="14" fillId="0" borderId="0" xfId="3" applyFill="1" applyBorder="1" applyAlignment="1">
      <alignment vertical="center"/>
    </xf>
    <xf numFmtId="0" fontId="2" fillId="0" borderId="0" xfId="0" applyFont="1" applyBorder="1" applyAlignment="1">
      <alignment horizontal="center" vertical="center" wrapText="1"/>
    </xf>
    <xf numFmtId="10" fontId="3" fillId="0" borderId="0" xfId="2" applyNumberFormat="1" applyFont="1" applyBorder="1" applyAlignment="1">
      <alignment horizontal="center" vertical="center" wrapText="1"/>
    </xf>
    <xf numFmtId="0" fontId="2" fillId="0" borderId="0" xfId="0" applyFont="1" applyBorder="1" applyAlignment="1">
      <alignment vertical="center" wrapText="1"/>
    </xf>
    <xf numFmtId="9" fontId="8" fillId="0" borderId="0" xfId="2" applyNumberFormat="1" applyFont="1" applyFill="1" applyBorder="1" applyAlignment="1">
      <alignment horizontal="center" vertical="center"/>
    </xf>
    <xf numFmtId="9" fontId="3" fillId="0" borderId="0" xfId="2" applyNumberFormat="1" applyFont="1" applyBorder="1" applyAlignment="1">
      <alignment horizontal="center" vertical="center" wrapText="1"/>
    </xf>
    <xf numFmtId="0" fontId="113" fillId="0" borderId="0" xfId="0" applyFont="1" applyAlignment="1">
      <alignment horizontal="left" vertical="center"/>
    </xf>
    <xf numFmtId="0" fontId="0" fillId="0" borderId="44" xfId="0" applyBorder="1" applyAlignment="1">
      <alignment horizontal="center" vertical="center" wrapText="1"/>
    </xf>
    <xf numFmtId="9" fontId="0" fillId="0" borderId="0" xfId="2" applyFont="1"/>
    <xf numFmtId="9" fontId="0" fillId="0" borderId="0" xfId="0" applyNumberFormat="1"/>
    <xf numFmtId="0" fontId="0" fillId="4" borderId="0" xfId="0" applyFill="1" applyBorder="1"/>
    <xf numFmtId="43" fontId="17" fillId="4" borderId="0" xfId="1" applyFont="1" applyFill="1"/>
    <xf numFmtId="43" fontId="0" fillId="2" borderId="0" xfId="1" applyFont="1" applyFill="1"/>
    <xf numFmtId="9" fontId="114" fillId="4" borderId="0" xfId="2" applyFont="1" applyFill="1" applyBorder="1"/>
    <xf numFmtId="43" fontId="17" fillId="0" borderId="0" xfId="1" applyFont="1"/>
    <xf numFmtId="9" fontId="114" fillId="4" borderId="0" xfId="2" applyNumberFormat="1" applyFont="1" applyFill="1" applyBorder="1"/>
    <xf numFmtId="9" fontId="114" fillId="4" borderId="67" xfId="2" applyFont="1" applyFill="1" applyBorder="1"/>
    <xf numFmtId="9" fontId="114" fillId="4" borderId="44" xfId="2" applyFont="1" applyFill="1" applyBorder="1"/>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wrapText="1"/>
    </xf>
    <xf numFmtId="10" fontId="8" fillId="2" borderId="14" xfId="2" applyNumberFormat="1" applyFont="1" applyFill="1" applyBorder="1" applyAlignment="1">
      <alignment horizontal="center" vertical="center"/>
    </xf>
    <xf numFmtId="0" fontId="2" fillId="0" borderId="0" xfId="0" applyFont="1" applyBorder="1" applyAlignment="1">
      <alignment horizontal="lef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8" fillId="4" borderId="27" xfId="0" applyFont="1" applyFill="1" applyBorder="1" applyAlignment="1">
      <alignment vertical="center" wrapText="1"/>
    </xf>
    <xf numFmtId="43" fontId="8" fillId="4" borderId="9" xfId="1" applyFont="1" applyFill="1" applyBorder="1" applyAlignment="1">
      <alignment horizontal="center" vertical="center"/>
    </xf>
    <xf numFmtId="165" fontId="8" fillId="4" borderId="9" xfId="2" applyNumberFormat="1" applyFont="1" applyFill="1" applyBorder="1" applyAlignment="1">
      <alignment horizontal="center" vertical="center"/>
    </xf>
    <xf numFmtId="0" fontId="0" fillId="0" borderId="20" xfId="0" applyBorder="1" applyAlignment="1">
      <alignment vertical="center" wrapText="1"/>
    </xf>
    <xf numFmtId="0" fontId="5" fillId="4" borderId="1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0" borderId="9" xfId="0" applyFont="1" applyFill="1" applyBorder="1" applyAlignment="1">
      <alignment vertical="center" wrapText="1"/>
    </xf>
    <xf numFmtId="9" fontId="8" fillId="0" borderId="9" xfId="2" applyFont="1" applyFill="1" applyBorder="1" applyAlignment="1">
      <alignment horizontal="center" vertical="center"/>
    </xf>
    <xf numFmtId="0" fontId="8" fillId="2" borderId="20" xfId="0" applyFont="1" applyFill="1" applyBorder="1" applyAlignment="1">
      <alignment vertical="center" wrapText="1"/>
    </xf>
    <xf numFmtId="9" fontId="8" fillId="2" borderId="20" xfId="2" applyFont="1" applyFill="1" applyBorder="1" applyAlignment="1">
      <alignment horizontal="center" vertical="center"/>
    </xf>
    <xf numFmtId="9" fontId="8" fillId="2" borderId="20" xfId="2" applyNumberFormat="1" applyFont="1" applyFill="1" applyBorder="1" applyAlignment="1">
      <alignment horizontal="center" vertical="center"/>
    </xf>
    <xf numFmtId="0" fontId="2" fillId="0" borderId="0" xfId="0" applyFont="1" applyBorder="1" applyAlignment="1">
      <alignment horizontal="left" vertical="center"/>
    </xf>
    <xf numFmtId="0" fontId="7" fillId="2" borderId="1" xfId="0" applyFont="1" applyFill="1" applyBorder="1" applyAlignment="1">
      <alignment horizontal="left" vertical="center" wrapText="1"/>
    </xf>
    <xf numFmtId="165" fontId="8" fillId="2" borderId="44" xfId="2" applyNumberFormat="1" applyFont="1" applyFill="1" applyBorder="1" applyAlignment="1">
      <alignment horizontal="center" vertical="center"/>
    </xf>
    <xf numFmtId="0" fontId="7" fillId="0" borderId="19" xfId="0" applyFont="1" applyFill="1" applyBorder="1" applyAlignment="1">
      <alignment horizontal="left" vertical="center" wrapText="1"/>
    </xf>
    <xf numFmtId="9" fontId="8" fillId="0" borderId="20" xfId="2" applyNumberFormat="1" applyFont="1" applyFill="1" applyBorder="1" applyAlignment="1">
      <alignment horizontal="center" vertical="center"/>
    </xf>
    <xf numFmtId="10" fontId="8" fillId="0" borderId="20" xfId="2" applyNumberFormat="1" applyFont="1" applyFill="1" applyBorder="1" applyAlignment="1">
      <alignment horizontal="center" vertical="center" wrapText="1"/>
    </xf>
    <xf numFmtId="43" fontId="8" fillId="2" borderId="20" xfId="1"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22" xfId="0" applyFont="1" applyFill="1" applyBorder="1" applyAlignment="1">
      <alignment horizontal="center" vertical="center"/>
    </xf>
    <xf numFmtId="10" fontId="8" fillId="0" borderId="25" xfId="2" applyNumberFormat="1" applyFont="1" applyFill="1" applyBorder="1" applyAlignment="1">
      <alignment horizontal="center" vertical="center"/>
    </xf>
    <xf numFmtId="9" fontId="8" fillId="2" borderId="20" xfId="1" applyNumberFormat="1" applyFont="1" applyFill="1" applyBorder="1" applyAlignment="1">
      <alignment horizontal="center" vertical="center"/>
    </xf>
    <xf numFmtId="10" fontId="8" fillId="2" borderId="25" xfId="2" applyNumberFormat="1" applyFont="1" applyFill="1" applyBorder="1" applyAlignment="1">
      <alignment horizontal="center" vertical="center"/>
    </xf>
    <xf numFmtId="0" fontId="10" fillId="3" borderId="24" xfId="0" applyFont="1" applyFill="1" applyBorder="1" applyAlignment="1">
      <alignment horizontal="center" vertical="center" wrapText="1"/>
    </xf>
    <xf numFmtId="0" fontId="0" fillId="0" borderId="0" xfId="0" applyAlignment="1">
      <alignment horizontal="left" vertical="center" wrapText="1"/>
    </xf>
    <xf numFmtId="10" fontId="14" fillId="2" borderId="16" xfId="3" applyNumberFormat="1" applyFill="1" applyBorder="1" applyAlignment="1">
      <alignment vertical="center" wrapText="1"/>
    </xf>
    <xf numFmtId="0" fontId="5" fillId="0" borderId="9" xfId="0" applyFont="1" applyBorder="1" applyAlignment="1">
      <alignment horizontal="center" vertical="center"/>
    </xf>
    <xf numFmtId="165" fontId="5" fillId="0" borderId="9" xfId="0" applyNumberFormat="1" applyFont="1" applyFill="1" applyBorder="1" applyAlignment="1">
      <alignment horizontal="right" vertical="center" wrapText="1"/>
    </xf>
    <xf numFmtId="0" fontId="7" fillId="2" borderId="1" xfId="0" applyFont="1" applyFill="1" applyBorder="1" applyAlignment="1">
      <alignment horizontal="left" vertical="center" wrapText="1"/>
    </xf>
    <xf numFmtId="43" fontId="0" fillId="0" borderId="0" xfId="0" applyNumberFormat="1" applyAlignment="1">
      <alignment vertical="center" wrapText="1"/>
    </xf>
    <xf numFmtId="0" fontId="0" fillId="3" borderId="2" xfId="0" applyFill="1" applyBorder="1" applyAlignment="1">
      <alignment vertical="center" wrapText="1"/>
    </xf>
    <xf numFmtId="0" fontId="5" fillId="3" borderId="2" xfId="0" applyFont="1" applyFill="1" applyBorder="1" applyAlignment="1">
      <alignment horizontal="center" vertical="center" wrapText="1"/>
    </xf>
    <xf numFmtId="0" fontId="4" fillId="0" borderId="45" xfId="0" applyFont="1" applyFill="1" applyBorder="1" applyAlignment="1">
      <alignment vertical="center" wrapText="1"/>
    </xf>
    <xf numFmtId="0" fontId="4" fillId="0" borderId="72" xfId="0" applyFont="1" applyFill="1" applyBorder="1" applyAlignment="1">
      <alignment vertical="center" wrapText="1"/>
    </xf>
    <xf numFmtId="49" fontId="8" fillId="0" borderId="73" xfId="3" applyNumberFormat="1" applyFont="1" applyFill="1" applyBorder="1" applyAlignment="1">
      <alignment vertical="center" wrapText="1"/>
    </xf>
    <xf numFmtId="0" fontId="4" fillId="0" borderId="77" xfId="0" applyFont="1" applyFill="1" applyBorder="1" applyAlignment="1">
      <alignment vertical="center" wrapText="1"/>
    </xf>
    <xf numFmtId="0" fontId="4" fillId="0" borderId="78" xfId="0" applyFont="1" applyFill="1" applyBorder="1" applyAlignment="1">
      <alignment vertical="center" wrapText="1"/>
    </xf>
    <xf numFmtId="0" fontId="4" fillId="0" borderId="75" xfId="0" applyFont="1" applyFill="1" applyBorder="1" applyAlignment="1">
      <alignment vertical="center" wrapText="1"/>
    </xf>
    <xf numFmtId="0" fontId="4" fillId="4" borderId="0" xfId="0" applyFont="1" applyFill="1"/>
    <xf numFmtId="10" fontId="8" fillId="2" borderId="2" xfId="2" applyNumberFormat="1"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10" fontId="8" fillId="0" borderId="2" xfId="2" applyNumberFormat="1" applyFont="1" applyFill="1" applyBorder="1" applyAlignment="1">
      <alignment vertical="center" wrapText="1"/>
    </xf>
    <xf numFmtId="10" fontId="8" fillId="2" borderId="20" xfId="2" applyNumberFormat="1" applyFont="1" applyFill="1" applyBorder="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18" fillId="0" borderId="0" xfId="0" applyFont="1" applyFill="1" applyBorder="1" applyAlignment="1">
      <alignment vertical="center" wrapText="1"/>
    </xf>
    <xf numFmtId="0" fontId="4" fillId="0" borderId="10" xfId="0" applyFont="1" applyFill="1" applyBorder="1" applyAlignment="1">
      <alignment vertical="center" wrapText="1"/>
    </xf>
    <xf numFmtId="0" fontId="4" fillId="0" borderId="16" xfId="0" applyFont="1" applyFill="1" applyBorder="1" applyAlignment="1">
      <alignment vertical="center" wrapText="1"/>
    </xf>
    <xf numFmtId="0" fontId="119" fillId="0" borderId="0" xfId="3" applyFont="1" applyFill="1" applyBorder="1" applyAlignment="1">
      <alignment vertical="center" wrapText="1"/>
    </xf>
    <xf numFmtId="0" fontId="9" fillId="0" borderId="0" xfId="0" applyFont="1" applyFill="1" applyBorder="1" applyAlignment="1">
      <alignment vertical="center" wrapText="1"/>
    </xf>
    <xf numFmtId="0" fontId="0" fillId="0" borderId="70" xfId="0" applyFill="1" applyBorder="1" applyAlignment="1">
      <alignment vertical="center" wrapText="1"/>
    </xf>
    <xf numFmtId="0" fontId="0" fillId="0" borderId="26" xfId="0" applyFill="1" applyBorder="1" applyAlignment="1">
      <alignment vertical="center" wrapText="1"/>
    </xf>
    <xf numFmtId="0" fontId="0" fillId="0" borderId="28" xfId="0" applyFill="1" applyBorder="1" applyAlignment="1">
      <alignment vertical="center" wrapText="1"/>
    </xf>
    <xf numFmtId="164" fontId="0" fillId="0" borderId="71" xfId="1" applyNumberFormat="1" applyFont="1" applyFill="1" applyBorder="1" applyAlignment="1">
      <alignment vertical="center" wrapText="1"/>
    </xf>
    <xf numFmtId="164" fontId="0" fillId="0" borderId="74" xfId="1" applyNumberFormat="1" applyFont="1" applyFill="1" applyBorder="1" applyAlignment="1">
      <alignment vertical="center" wrapText="1"/>
    </xf>
    <xf numFmtId="164" fontId="0" fillId="0" borderId="76" xfId="1" applyNumberFormat="1" applyFont="1" applyFill="1" applyBorder="1" applyAlignment="1">
      <alignment vertical="center" wrapText="1"/>
    </xf>
    <xf numFmtId="0" fontId="8" fillId="0" borderId="0" xfId="3" applyFont="1" applyFill="1" applyBorder="1" applyAlignment="1">
      <alignment vertical="center" wrapText="1"/>
    </xf>
    <xf numFmtId="0" fontId="11" fillId="0" borderId="0" xfId="3" applyFont="1" applyFill="1" applyBorder="1" applyAlignment="1">
      <alignment vertical="center" wrapText="1"/>
    </xf>
    <xf numFmtId="0" fontId="16" fillId="0" borderId="0" xfId="0" applyFont="1" applyFill="1" applyBorder="1" applyAlignment="1">
      <alignment vertical="center" wrapText="1"/>
    </xf>
    <xf numFmtId="0" fontId="14" fillId="0" borderId="0" xfId="3" applyFill="1" applyBorder="1" applyAlignment="1">
      <alignment vertical="center" wrapText="1"/>
    </xf>
    <xf numFmtId="0" fontId="2" fillId="3" borderId="24" xfId="0" applyFont="1" applyFill="1" applyBorder="1" applyAlignment="1">
      <alignment vertical="center" wrapText="1"/>
    </xf>
    <xf numFmtId="0" fontId="2" fillId="3" borderId="5" xfId="0" applyFont="1" applyFill="1" applyBorder="1" applyAlignment="1">
      <alignment vertical="center" wrapText="1"/>
    </xf>
    <xf numFmtId="164" fontId="0" fillId="0" borderId="17" xfId="1" applyNumberFormat="1" applyFont="1" applyFill="1" applyBorder="1" applyAlignment="1">
      <alignment horizontal="right"/>
    </xf>
    <xf numFmtId="43" fontId="0" fillId="0" borderId="26" xfId="1" applyNumberFormat="1" applyFont="1" applyFill="1" applyBorder="1" applyAlignment="1">
      <alignment horizontal="right" vertical="center" wrapText="1"/>
    </xf>
    <xf numFmtId="164" fontId="0" fillId="0" borderId="26" xfId="1" applyNumberFormat="1" applyFont="1" applyFill="1" applyBorder="1" applyAlignment="1">
      <alignment horizontal="right" vertical="center" wrapText="1"/>
    </xf>
    <xf numFmtId="164" fontId="0" fillId="0" borderId="21" xfId="1" applyNumberFormat="1" applyFont="1" applyFill="1" applyBorder="1" applyAlignment="1">
      <alignment horizontal="right" vertical="center" wrapText="1"/>
    </xf>
    <xf numFmtId="0" fontId="0" fillId="0" borderId="45" xfId="0" applyFill="1" applyBorder="1" applyAlignment="1">
      <alignment vertical="center" wrapText="1"/>
    </xf>
    <xf numFmtId="164" fontId="0" fillId="0" borderId="45" xfId="1" applyNumberFormat="1" applyFont="1" applyFill="1" applyBorder="1" applyAlignment="1">
      <alignment vertical="center" wrapText="1"/>
    </xf>
    <xf numFmtId="0" fontId="0" fillId="0" borderId="72" xfId="0" applyFill="1" applyBorder="1" applyAlignment="1">
      <alignment vertical="center" wrapText="1"/>
    </xf>
    <xf numFmtId="164" fontId="0" fillId="0" borderId="72" xfId="1" applyNumberFormat="1" applyFont="1" applyFill="1" applyBorder="1" applyAlignment="1">
      <alignment vertical="center" wrapText="1"/>
    </xf>
    <xf numFmtId="0" fontId="4" fillId="0" borderId="73" xfId="0" applyFont="1" applyFill="1" applyBorder="1" applyAlignment="1">
      <alignment vertical="center" wrapText="1"/>
    </xf>
    <xf numFmtId="0" fontId="0" fillId="0" borderId="77" xfId="0" applyFill="1" applyBorder="1" applyAlignment="1">
      <alignment vertical="center" wrapText="1"/>
    </xf>
    <xf numFmtId="164" fontId="0" fillId="0" borderId="79" xfId="1" applyNumberFormat="1" applyFont="1" applyFill="1" applyBorder="1" applyAlignment="1">
      <alignment vertical="center" wrapText="1"/>
    </xf>
    <xf numFmtId="0" fontId="0" fillId="0" borderId="81" xfId="0" applyFill="1" applyBorder="1" applyAlignment="1">
      <alignment vertical="center" wrapText="1"/>
    </xf>
    <xf numFmtId="0" fontId="0" fillId="0" borderId="15" xfId="0" applyFill="1" applyBorder="1" applyAlignment="1">
      <alignment vertical="center" wrapText="1"/>
    </xf>
    <xf numFmtId="2" fontId="4" fillId="0" borderId="20" xfId="0" applyNumberFormat="1" applyFont="1" applyFill="1" applyBorder="1" applyAlignment="1">
      <alignment vertical="center" wrapText="1"/>
    </xf>
    <xf numFmtId="164" fontId="4" fillId="0" borderId="22" xfId="1" applyNumberFormat="1" applyFont="1" applyFill="1" applyBorder="1" applyAlignment="1">
      <alignment vertical="center" wrapText="1"/>
    </xf>
    <xf numFmtId="164" fontId="0" fillId="0" borderId="29" xfId="1" applyNumberFormat="1" applyFont="1" applyFill="1" applyBorder="1" applyAlignment="1">
      <alignment vertical="center" wrapText="1"/>
    </xf>
    <xf numFmtId="164" fontId="0" fillId="0" borderId="80" xfId="1" applyNumberFormat="1" applyFont="1" applyFill="1" applyBorder="1" applyAlignment="1">
      <alignment vertical="center" wrapText="1"/>
    </xf>
    <xf numFmtId="0" fontId="5" fillId="2" borderId="15" xfId="0" applyFont="1" applyFill="1" applyBorder="1" applyAlignment="1">
      <alignment horizontal="left" vertical="center" wrapText="1"/>
    </xf>
    <xf numFmtId="0" fontId="4" fillId="2" borderId="18" xfId="0" applyFont="1" applyFill="1" applyBorder="1" applyAlignment="1">
      <alignment vertical="center" wrapText="1"/>
    </xf>
    <xf numFmtId="0" fontId="4" fillId="2" borderId="26" xfId="0" applyFont="1" applyFill="1" applyBorder="1" applyAlignment="1">
      <alignment vertical="center" wrapText="1"/>
    </xf>
    <xf numFmtId="10" fontId="0" fillId="2" borderId="20" xfId="0" applyNumberFormat="1" applyFill="1" applyBorder="1" applyAlignment="1">
      <alignment horizontal="center" vertical="center" wrapText="1"/>
    </xf>
    <xf numFmtId="9" fontId="0" fillId="2" borderId="20" xfId="0" applyNumberFormat="1" applyFill="1" applyBorder="1" applyAlignment="1">
      <alignment vertical="center" wrapText="1"/>
    </xf>
    <xf numFmtId="0" fontId="2" fillId="3" borderId="17" xfId="0" applyFont="1" applyFill="1" applyBorder="1" applyAlignment="1">
      <alignment vertical="center" wrapText="1"/>
    </xf>
    <xf numFmtId="0" fontId="2" fillId="3" borderId="2" xfId="0" applyFont="1" applyFill="1" applyBorder="1" applyAlignment="1">
      <alignment vertical="center" wrapText="1"/>
    </xf>
    <xf numFmtId="0" fontId="5" fillId="3" borderId="3" xfId="0" applyFont="1" applyFill="1" applyBorder="1" applyAlignment="1">
      <alignment horizontal="center" vertical="center" wrapText="1"/>
    </xf>
    <xf numFmtId="164" fontId="4" fillId="0" borderId="45" xfId="1" applyNumberFormat="1" applyFont="1" applyFill="1" applyBorder="1" applyAlignment="1">
      <alignment vertical="center" wrapText="1"/>
    </xf>
    <xf numFmtId="3" fontId="4" fillId="0" borderId="72" xfId="0" applyNumberFormat="1" applyFont="1" applyFill="1" applyBorder="1" applyAlignment="1">
      <alignment vertical="center" wrapText="1"/>
    </xf>
    <xf numFmtId="4" fontId="4" fillId="0" borderId="72" xfId="0" applyNumberFormat="1" applyFont="1" applyFill="1" applyBorder="1" applyAlignment="1">
      <alignment vertical="center" wrapText="1"/>
    </xf>
    <xf numFmtId="2" fontId="4" fillId="0" borderId="45" xfId="0" applyNumberFormat="1" applyFont="1" applyFill="1" applyBorder="1" applyAlignment="1">
      <alignment vertical="center" wrapText="1"/>
    </xf>
    <xf numFmtId="164" fontId="4" fillId="0" borderId="77" xfId="1" applyNumberFormat="1" applyFont="1" applyFill="1" applyBorder="1" applyAlignment="1">
      <alignment vertical="center" wrapText="1"/>
    </xf>
    <xf numFmtId="164" fontId="0" fillId="0" borderId="77" xfId="1" applyNumberFormat="1" applyFont="1" applyFill="1" applyBorder="1" applyAlignment="1">
      <alignment vertical="center" wrapText="1"/>
    </xf>
    <xf numFmtId="0" fontId="119" fillId="2" borderId="2" xfId="0" applyFont="1" applyFill="1" applyBorder="1" applyAlignment="1">
      <alignment vertical="center" wrapText="1"/>
    </xf>
    <xf numFmtId="0" fontId="119" fillId="4" borderId="27" xfId="0" applyFont="1" applyFill="1" applyBorder="1" applyAlignment="1">
      <alignment vertical="center" wrapText="1"/>
    </xf>
    <xf numFmtId="0" fontId="119" fillId="2" borderId="27" xfId="0" applyFont="1" applyFill="1" applyBorder="1" applyAlignment="1">
      <alignment vertical="center" wrapText="1"/>
    </xf>
    <xf numFmtId="0" fontId="119" fillId="2" borderId="26" xfId="0" applyFont="1" applyFill="1" applyBorder="1" applyAlignment="1">
      <alignment vertical="center" wrapText="1"/>
    </xf>
    <xf numFmtId="0" fontId="119" fillId="2" borderId="28" xfId="0" applyFont="1" applyFill="1" applyBorder="1" applyAlignment="1">
      <alignment vertical="center" wrapText="1"/>
    </xf>
    <xf numFmtId="165" fontId="8" fillId="2" borderId="14" xfId="2" applyNumberFormat="1" applyFont="1" applyFill="1" applyBorder="1" applyAlignment="1">
      <alignment horizontal="center" vertical="center"/>
    </xf>
    <xf numFmtId="9" fontId="8" fillId="2" borderId="14" xfId="2" applyFont="1" applyFill="1" applyBorder="1" applyAlignment="1">
      <alignment horizontal="center" vertical="center"/>
    </xf>
    <xf numFmtId="164" fontId="0" fillId="0" borderId="0" xfId="1" applyNumberFormat="1" applyFont="1" applyFill="1"/>
    <xf numFmtId="9" fontId="8" fillId="2" borderId="9" xfId="2" applyNumberFormat="1" applyFont="1" applyFill="1" applyBorder="1" applyAlignment="1">
      <alignment horizontal="center" vertical="center"/>
    </xf>
    <xf numFmtId="9" fontId="8" fillId="2" borderId="25" xfId="2" applyNumberFormat="1" applyFont="1" applyFill="1" applyBorder="1" applyAlignment="1">
      <alignment horizontal="center" vertical="center"/>
    </xf>
    <xf numFmtId="0" fontId="119" fillId="2" borderId="0" xfId="0" applyFont="1" applyFill="1" applyBorder="1" applyAlignment="1">
      <alignment vertical="center" wrapText="1"/>
    </xf>
    <xf numFmtId="43" fontId="0" fillId="0" borderId="20" xfId="1" applyNumberFormat="1" applyFont="1" applyFill="1" applyBorder="1" applyAlignment="1">
      <alignment vertical="center" wrapText="1"/>
    </xf>
    <xf numFmtId="165" fontId="8" fillId="2" borderId="22" xfId="2" applyNumberFormat="1" applyFont="1" applyFill="1" applyBorder="1" applyAlignment="1">
      <alignment horizontal="center" vertical="center"/>
    </xf>
    <xf numFmtId="0" fontId="0" fillId="0" borderId="0" xfId="0" applyFill="1"/>
    <xf numFmtId="1" fontId="0" fillId="0" borderId="0" xfId="0" applyNumberFormat="1" applyFill="1"/>
    <xf numFmtId="164" fontId="0" fillId="0" borderId="26" xfId="1" applyNumberFormat="1" applyFont="1" applyFill="1" applyBorder="1" applyAlignment="1">
      <alignment vertical="center"/>
    </xf>
    <xf numFmtId="3" fontId="0" fillId="0" borderId="0" xfId="0" applyNumberFormat="1" applyFill="1"/>
    <xf numFmtId="49" fontId="11" fillId="0" borderId="73" xfId="3" applyNumberFormat="1" applyFont="1" applyFill="1" applyBorder="1" applyAlignment="1">
      <alignment vertical="center" wrapText="1"/>
    </xf>
    <xf numFmtId="165" fontId="8" fillId="2" borderId="9" xfId="1" applyNumberFormat="1" applyFont="1" applyFill="1" applyBorder="1" applyAlignment="1">
      <alignment horizontal="center" vertical="center"/>
    </xf>
    <xf numFmtId="165" fontId="8" fillId="2" borderId="14" xfId="1" applyNumberFormat="1" applyFont="1" applyFill="1" applyBorder="1" applyAlignment="1">
      <alignment horizontal="center" vertical="center"/>
    </xf>
    <xf numFmtId="0" fontId="8" fillId="2" borderId="14" xfId="0" applyFont="1" applyFill="1" applyBorder="1" applyAlignment="1">
      <alignment vertical="center" wrapText="1"/>
    </xf>
    <xf numFmtId="43" fontId="8" fillId="2" borderId="22" xfId="1" applyFont="1" applyFill="1" applyBorder="1" applyAlignment="1">
      <alignment horizontal="center" vertical="center"/>
    </xf>
    <xf numFmtId="9" fontId="8" fillId="2" borderId="22" xfId="2" applyNumberFormat="1" applyFont="1" applyFill="1" applyBorder="1" applyAlignment="1">
      <alignment horizontal="center" vertical="center"/>
    </xf>
    <xf numFmtId="43" fontId="8" fillId="2" borderId="45" xfId="1" applyFont="1" applyFill="1" applyBorder="1" applyAlignment="1">
      <alignment horizontal="center" vertical="center"/>
    </xf>
    <xf numFmtId="43" fontId="8" fillId="2" borderId="77" xfId="1" applyFont="1" applyFill="1" applyBorder="1" applyAlignment="1">
      <alignment horizontal="center" vertical="center"/>
    </xf>
    <xf numFmtId="10" fontId="8" fillId="0" borderId="45" xfId="2" applyNumberFormat="1" applyFont="1" applyFill="1" applyBorder="1" applyAlignment="1">
      <alignment horizontal="center" vertical="center"/>
    </xf>
    <xf numFmtId="165" fontId="8" fillId="2" borderId="72" xfId="2" applyNumberFormat="1" applyFont="1" applyFill="1" applyBorder="1" applyAlignment="1">
      <alignment horizontal="center" vertical="center"/>
    </xf>
    <xf numFmtId="43" fontId="8" fillId="2" borderId="73" xfId="1" applyFont="1" applyFill="1" applyBorder="1" applyAlignment="1">
      <alignment horizontal="center" vertical="center"/>
    </xf>
    <xf numFmtId="165" fontId="8" fillId="0" borderId="75" xfId="2" applyNumberFormat="1" applyFont="1" applyFill="1" applyBorder="1" applyAlignment="1">
      <alignment horizontal="center" vertical="center"/>
    </xf>
    <xf numFmtId="10" fontId="8" fillId="2" borderId="75" xfId="2" applyNumberFormat="1" applyFont="1" applyFill="1" applyBorder="1" applyAlignment="1">
      <alignment horizontal="center" vertical="center"/>
    </xf>
    <xf numFmtId="10" fontId="8" fillId="2" borderId="78" xfId="2" applyNumberFormat="1" applyFont="1" applyFill="1" applyBorder="1" applyAlignment="1">
      <alignment horizontal="center" vertical="center"/>
    </xf>
    <xf numFmtId="0" fontId="7" fillId="2" borderId="70" xfId="0" applyFont="1" applyFill="1" applyBorder="1" applyAlignment="1">
      <alignment vertical="center" wrapText="1"/>
    </xf>
    <xf numFmtId="0" fontId="7" fillId="0" borderId="26" xfId="0" applyFont="1" applyFill="1" applyBorder="1" applyAlignment="1">
      <alignment vertical="center" wrapText="1"/>
    </xf>
    <xf numFmtId="0" fontId="119" fillId="2" borderId="71" xfId="0" applyFont="1" applyFill="1" applyBorder="1" applyAlignment="1">
      <alignment vertical="center" wrapText="1"/>
    </xf>
    <xf numFmtId="0" fontId="119" fillId="4" borderId="74" xfId="0" applyFont="1" applyFill="1" applyBorder="1" applyAlignment="1">
      <alignment vertical="center" wrapText="1"/>
    </xf>
    <xf numFmtId="0" fontId="8" fillId="2" borderId="74" xfId="0" applyFont="1" applyFill="1" applyBorder="1" applyAlignment="1">
      <alignment vertical="center" wrapText="1"/>
    </xf>
    <xf numFmtId="0" fontId="8" fillId="2" borderId="76" xfId="0" applyFont="1" applyFill="1" applyBorder="1" applyAlignment="1">
      <alignment vertical="center" wrapText="1"/>
    </xf>
    <xf numFmtId="179" fontId="0" fillId="0" borderId="0" xfId="1" applyNumberFormat="1" applyFont="1" applyFill="1"/>
    <xf numFmtId="165" fontId="8" fillId="2" borderId="0" xfId="2" applyNumberFormat="1" applyFont="1" applyFill="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Border="1" applyAlignment="1">
      <alignment horizontal="left" vertical="center" wrapText="1"/>
    </xf>
    <xf numFmtId="0" fontId="12" fillId="3" borderId="24" xfId="0" applyFont="1" applyFill="1" applyBorder="1" applyAlignment="1">
      <alignment horizontal="center" vertical="center" wrapText="1"/>
    </xf>
    <xf numFmtId="0" fontId="12" fillId="3" borderId="6" xfId="0" applyFont="1" applyFill="1" applyBorder="1" applyAlignment="1">
      <alignment horizontal="center" vertical="center" wrapText="1"/>
    </xf>
    <xf numFmtId="165" fontId="117" fillId="0" borderId="17" xfId="2" applyNumberFormat="1" applyFont="1" applyBorder="1" applyAlignment="1">
      <alignment horizontal="center" vertical="center" wrapText="1"/>
    </xf>
    <xf numFmtId="165" fontId="117" fillId="0" borderId="18" xfId="2" applyNumberFormat="1" applyFont="1" applyBorder="1" applyAlignment="1">
      <alignment horizontal="center" vertical="center" wrapText="1"/>
    </xf>
    <xf numFmtId="165" fontId="117" fillId="0" borderId="21" xfId="2" applyNumberFormat="1" applyFont="1" applyBorder="1" applyAlignment="1">
      <alignment horizontal="center" vertical="center" wrapText="1"/>
    </xf>
    <xf numFmtId="165" fontId="117" fillId="0" borderId="1" xfId="2" applyNumberFormat="1" applyFont="1" applyBorder="1" applyAlignment="1">
      <alignment horizontal="center" vertical="center" wrapText="1"/>
    </xf>
    <xf numFmtId="165" fontId="117" fillId="0" borderId="11" xfId="2" applyNumberFormat="1" applyFont="1" applyBorder="1" applyAlignment="1">
      <alignment horizontal="center" vertical="center" wrapText="1"/>
    </xf>
    <xf numFmtId="165" fontId="117" fillId="0" borderId="13" xfId="2" applyNumberFormat="1" applyFont="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0"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wrapText="1"/>
    </xf>
    <xf numFmtId="10" fontId="3" fillId="0" borderId="1" xfId="2" applyNumberFormat="1" applyFont="1" applyBorder="1" applyAlignment="1">
      <alignment horizontal="center" vertical="center" wrapText="1"/>
    </xf>
    <xf numFmtId="10" fontId="3" fillId="0" borderId="11" xfId="2" applyNumberFormat="1" applyFont="1" applyBorder="1" applyAlignment="1">
      <alignment horizontal="center" vertical="center" wrapText="1"/>
    </xf>
    <xf numFmtId="10" fontId="3" fillId="0" borderId="13" xfId="2" applyNumberFormat="1" applyFont="1" applyBorder="1" applyAlignment="1">
      <alignment horizontal="center" vertical="center" wrapText="1"/>
    </xf>
    <xf numFmtId="10" fontId="3" fillId="0" borderId="3" xfId="2" applyNumberFormat="1" applyFont="1" applyBorder="1" applyAlignment="1">
      <alignment horizontal="center" vertical="center" wrapText="1"/>
    </xf>
    <xf numFmtId="10" fontId="3" fillId="0" borderId="12" xfId="2" applyNumberFormat="1" applyFont="1" applyBorder="1" applyAlignment="1">
      <alignment horizontal="center" vertical="center" wrapText="1"/>
    </xf>
    <xf numFmtId="10" fontId="3" fillId="0" borderId="23" xfId="2" applyNumberFormat="1" applyFont="1" applyBorder="1" applyAlignment="1">
      <alignment horizontal="center" vertical="center" wrapText="1"/>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10" fontId="117" fillId="0" borderId="3" xfId="2" applyNumberFormat="1" applyFont="1" applyBorder="1" applyAlignment="1">
      <alignment horizontal="center" vertical="center" wrapText="1"/>
    </xf>
    <xf numFmtId="10" fontId="117" fillId="0" borderId="12" xfId="2" applyNumberFormat="1" applyFont="1" applyBorder="1" applyAlignment="1">
      <alignment horizontal="center" vertical="center" wrapText="1"/>
    </xf>
    <xf numFmtId="10" fontId="117" fillId="0" borderId="23" xfId="2"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0" borderId="71"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6" xfId="0" applyFont="1" applyFill="1" applyBorder="1" applyAlignment="1">
      <alignment horizontal="center" vertical="center" wrapText="1"/>
    </xf>
    <xf numFmtId="10" fontId="117" fillId="0" borderId="1" xfId="2" applyNumberFormat="1" applyFont="1" applyBorder="1" applyAlignment="1">
      <alignment horizontal="center" vertical="center" wrapText="1"/>
    </xf>
    <xf numFmtId="10" fontId="117" fillId="0" borderId="11" xfId="2" applyNumberFormat="1" applyFont="1" applyBorder="1" applyAlignment="1">
      <alignment horizontal="center" vertical="center" wrapText="1"/>
    </xf>
    <xf numFmtId="10" fontId="117" fillId="0" borderId="13"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11" xfId="2" applyNumberFormat="1" applyFont="1" applyBorder="1" applyAlignment="1">
      <alignment horizontal="center" vertical="center" wrapText="1"/>
    </xf>
    <xf numFmtId="165" fontId="3" fillId="0" borderId="13" xfId="2" applyNumberFormat="1" applyFont="1" applyBorder="1" applyAlignment="1">
      <alignment horizontal="center" vertical="center" wrapText="1"/>
    </xf>
    <xf numFmtId="165" fontId="3" fillId="0" borderId="3" xfId="2" applyNumberFormat="1" applyFont="1" applyBorder="1" applyAlignment="1">
      <alignment horizontal="center" vertical="center" wrapText="1"/>
    </xf>
    <xf numFmtId="165" fontId="3" fillId="0" borderId="12" xfId="2" applyNumberFormat="1" applyFont="1" applyBorder="1" applyAlignment="1">
      <alignment horizontal="center" vertical="center" wrapText="1"/>
    </xf>
    <xf numFmtId="165" fontId="3" fillId="0" borderId="23" xfId="2" applyNumberFormat="1" applyFont="1" applyBorder="1" applyAlignment="1">
      <alignment horizontal="center" vertical="center" wrapText="1"/>
    </xf>
    <xf numFmtId="0" fontId="7" fillId="2" borderId="1"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7" fillId="2" borderId="13" xfId="0" applyFont="1" applyFill="1" applyBorder="1" applyAlignment="1">
      <alignment vertical="center" wrapText="1"/>
    </xf>
    <xf numFmtId="10" fontId="3" fillId="0" borderId="18" xfId="2" applyNumberFormat="1" applyFont="1" applyBorder="1" applyAlignment="1">
      <alignment horizontal="center" vertical="center" wrapText="1"/>
    </xf>
    <xf numFmtId="10" fontId="3" fillId="0" borderId="21" xfId="2" applyNumberFormat="1" applyFont="1" applyBorder="1" applyAlignment="1">
      <alignment horizontal="center" vertical="center" wrapText="1"/>
    </xf>
    <xf numFmtId="0" fontId="8"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2" xfId="0" applyFont="1" applyFill="1" applyBorder="1" applyAlignment="1">
      <alignment horizontal="center" vertical="center"/>
    </xf>
    <xf numFmtId="0" fontId="3" fillId="0" borderId="0" xfId="0" applyFont="1" applyAlignment="1">
      <alignment horizontal="center" vertical="center" wrapText="1"/>
    </xf>
    <xf numFmtId="10" fontId="3" fillId="0" borderId="17" xfId="2" applyNumberFormat="1" applyFont="1" applyBorder="1" applyAlignment="1">
      <alignment horizontal="center" vertical="center" wrapText="1"/>
    </xf>
    <xf numFmtId="0" fontId="7" fillId="0" borderId="8"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center" vertical="center" wrapText="1"/>
    </xf>
    <xf numFmtId="0" fontId="0" fillId="0" borderId="0" xfId="0" applyAlignment="1">
      <alignment horizontal="left" vertical="top"/>
    </xf>
    <xf numFmtId="165" fontId="3" fillId="0" borderId="17" xfId="2" applyNumberFormat="1" applyFont="1" applyBorder="1" applyAlignment="1">
      <alignment horizontal="center" vertical="center" wrapText="1"/>
    </xf>
    <xf numFmtId="165" fontId="3" fillId="0" borderId="18" xfId="2" applyNumberFormat="1" applyFont="1" applyBorder="1" applyAlignment="1">
      <alignment horizontal="center" vertical="center" wrapText="1"/>
    </xf>
    <xf numFmtId="165" fontId="3" fillId="0" borderId="21" xfId="2" applyNumberFormat="1" applyFont="1" applyBorder="1" applyAlignment="1">
      <alignment horizontal="center" vertical="center" wrapText="1"/>
    </xf>
    <xf numFmtId="0" fontId="8" fillId="2" borderId="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9" fontId="2" fillId="0" borderId="17" xfId="2" applyNumberFormat="1" applyFont="1" applyBorder="1" applyAlignment="1">
      <alignment horizontal="center" vertical="center" wrapText="1"/>
    </xf>
    <xf numFmtId="9" fontId="2" fillId="0" borderId="18" xfId="2" applyNumberFormat="1" applyFont="1" applyBorder="1" applyAlignment="1">
      <alignment horizontal="center" vertical="center" wrapText="1"/>
    </xf>
    <xf numFmtId="9" fontId="2" fillId="0" borderId="21" xfId="2" applyNumberFormat="1" applyFont="1" applyBorder="1" applyAlignment="1">
      <alignment horizontal="center" vertical="center" wrapText="1"/>
    </xf>
    <xf numFmtId="10" fontId="2" fillId="0" borderId="1" xfId="2" applyNumberFormat="1" applyFont="1" applyBorder="1" applyAlignment="1">
      <alignment horizontal="center" vertical="center" wrapText="1"/>
    </xf>
    <xf numFmtId="10" fontId="2" fillId="0" borderId="11" xfId="2" applyNumberFormat="1" applyFont="1" applyBorder="1" applyAlignment="1">
      <alignment horizontal="center" vertical="center" wrapText="1"/>
    </xf>
    <xf numFmtId="10" fontId="2" fillId="0" borderId="13"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21" xfId="2" applyNumberFormat="1" applyFont="1" applyBorder="1" applyAlignment="1">
      <alignment horizontal="center" vertical="center" wrapText="1"/>
    </xf>
    <xf numFmtId="0" fontId="0" fillId="0" borderId="0" xfId="0" applyAlignment="1">
      <alignment horizontal="left" vertical="center" wrapText="1"/>
    </xf>
    <xf numFmtId="9" fontId="3" fillId="0" borderId="1" xfId="2" applyNumberFormat="1" applyFont="1" applyBorder="1" applyAlignment="1">
      <alignment horizontal="center" vertical="center" wrapText="1"/>
    </xf>
    <xf numFmtId="9" fontId="3" fillId="0" borderId="11" xfId="2" applyNumberFormat="1" applyFont="1" applyBorder="1" applyAlignment="1">
      <alignment horizontal="center" vertical="center" wrapText="1"/>
    </xf>
    <xf numFmtId="9" fontId="3" fillId="0" borderId="13" xfId="2" applyNumberFormat="1" applyFont="1" applyBorder="1" applyAlignment="1">
      <alignment horizontal="center" vertical="center" wrapText="1"/>
    </xf>
    <xf numFmtId="0" fontId="5" fillId="0" borderId="44" xfId="0" applyFont="1" applyBorder="1" applyAlignment="1">
      <alignment horizontal="center"/>
    </xf>
  </cellXfs>
  <cellStyles count="378">
    <cellStyle name="_x000d__x000a_JournalTemplate=C:\COMFO\CTALK\JOURSTD.TPL_x000d__x000a_LbStateAddress=3 3 0 251 1 89 2 311_x000d__x000a_LbStateJou" xfId="4"/>
    <cellStyle name="% 2" xfId="5"/>
    <cellStyle name="=C:\WINNT\SYSTEM32\COMMAND.COM" xfId="351"/>
    <cellStyle name="1" xfId="6"/>
    <cellStyle name="20% - Accent1 2" xfId="7"/>
    <cellStyle name="20% - Accent1 2 2" xfId="8"/>
    <cellStyle name="20% - Accent1 3" xfId="9"/>
    <cellStyle name="20% - Accent1 4" xfId="10"/>
    <cellStyle name="20% - Accent2 2" xfId="11"/>
    <cellStyle name="20% - Accent2 2 2" xfId="12"/>
    <cellStyle name="20% - Accent2 3" xfId="13"/>
    <cellStyle name="20% - Accent2 4" xfId="14"/>
    <cellStyle name="20% - Accent3 2" xfId="15"/>
    <cellStyle name="20% - Accent3 2 2" xfId="16"/>
    <cellStyle name="20% - Accent3 3" xfId="17"/>
    <cellStyle name="20% - Accent3 4" xfId="18"/>
    <cellStyle name="20% - Accent4 2" xfId="19"/>
    <cellStyle name="20% - Accent4 2 2" xfId="20"/>
    <cellStyle name="20% - Accent4 3" xfId="21"/>
    <cellStyle name="20% - Accent4 4" xfId="22"/>
    <cellStyle name="20% - Accent5 2" xfId="23"/>
    <cellStyle name="20% - Accent5 2 2" xfId="24"/>
    <cellStyle name="20% - Accent5 3" xfId="25"/>
    <cellStyle name="20% - Accent5 4" xfId="26"/>
    <cellStyle name="20% - Accent6 2" xfId="27"/>
    <cellStyle name="20% - Accent6 2 2" xfId="28"/>
    <cellStyle name="20% - Accent6 3" xfId="29"/>
    <cellStyle name="20% - Accent6 4" xfId="30"/>
    <cellStyle name="20% - Akzent1" xfId="31"/>
    <cellStyle name="20% - Akzent2" xfId="32"/>
    <cellStyle name="20% - Akzent3" xfId="33"/>
    <cellStyle name="20% - Akzent4" xfId="34"/>
    <cellStyle name="20% - Akzent5" xfId="35"/>
    <cellStyle name="20% - Akzent6" xfId="36"/>
    <cellStyle name="20% - Énfasis1" xfId="37"/>
    <cellStyle name="20% - Énfasis2" xfId="38"/>
    <cellStyle name="20% - Énfasis3" xfId="39"/>
    <cellStyle name="20% - Énfasis4" xfId="40"/>
    <cellStyle name="20% - Énfasis5" xfId="41"/>
    <cellStyle name="20% - Énfasis6" xfId="42"/>
    <cellStyle name="40% - Accent1 2" xfId="43"/>
    <cellStyle name="40% - Accent1 2 2" xfId="44"/>
    <cellStyle name="40% - Accent1 3" xfId="45"/>
    <cellStyle name="40% - Accent1 4" xfId="46"/>
    <cellStyle name="40% - Accent2 2" xfId="47"/>
    <cellStyle name="40% - Accent2 2 2" xfId="48"/>
    <cellStyle name="40% - Accent2 3" xfId="49"/>
    <cellStyle name="40% - Accent2 4" xfId="50"/>
    <cellStyle name="40% - Accent3 2" xfId="51"/>
    <cellStyle name="40% - Accent3 2 2" xfId="52"/>
    <cellStyle name="40% - Accent3 3" xfId="53"/>
    <cellStyle name="40% - Accent3 4" xfId="54"/>
    <cellStyle name="40% - Accent4 2" xfId="55"/>
    <cellStyle name="40% - Accent4 2 2" xfId="56"/>
    <cellStyle name="40% - Accent4 3" xfId="57"/>
    <cellStyle name="40% - Accent4 4" xfId="58"/>
    <cellStyle name="40% - Accent5 2" xfId="59"/>
    <cellStyle name="40% - Accent5 2 2" xfId="60"/>
    <cellStyle name="40% - Accent5 3" xfId="61"/>
    <cellStyle name="40% - Accent5 4" xfId="62"/>
    <cellStyle name="40% - Accent6 2" xfId="63"/>
    <cellStyle name="40% - Accent6 2 2" xfId="64"/>
    <cellStyle name="40% - Accent6 3" xfId="65"/>
    <cellStyle name="40% - Accent6 4" xfId="66"/>
    <cellStyle name="40% - Akzent1" xfId="67"/>
    <cellStyle name="40% - Akzent2" xfId="68"/>
    <cellStyle name="40% - Akzent3" xfId="69"/>
    <cellStyle name="40% - Akzent4" xfId="70"/>
    <cellStyle name="40% - Akzent5" xfId="71"/>
    <cellStyle name="40% - Akzent6" xfId="72"/>
    <cellStyle name="40% - Énfasis1" xfId="73"/>
    <cellStyle name="40% - Énfasis2" xfId="74"/>
    <cellStyle name="40% - Énfasis3" xfId="75"/>
    <cellStyle name="40% - Énfasis4" xfId="76"/>
    <cellStyle name="40% - Énfasis5" xfId="77"/>
    <cellStyle name="40% - Énfasis6" xfId="78"/>
    <cellStyle name="60% - Accent1 2" xfId="79"/>
    <cellStyle name="60% - Accent1 3" xfId="80"/>
    <cellStyle name="60% - Accent2 2" xfId="81"/>
    <cellStyle name="60% - Accent2 3" xfId="82"/>
    <cellStyle name="60% - Accent3 2" xfId="83"/>
    <cellStyle name="60% - Accent3 3" xfId="84"/>
    <cellStyle name="60% - Accent4 2" xfId="85"/>
    <cellStyle name="60% - Accent4 3" xfId="86"/>
    <cellStyle name="60% - Accent5 2" xfId="87"/>
    <cellStyle name="60% - Accent5 3" xfId="88"/>
    <cellStyle name="60% - Accent6 2" xfId="89"/>
    <cellStyle name="60% - Accent6 3" xfId="90"/>
    <cellStyle name="60% - Akzent1" xfId="91"/>
    <cellStyle name="60% - Akzent2" xfId="92"/>
    <cellStyle name="60% - Akzent3" xfId="93"/>
    <cellStyle name="60% - Akzent4" xfId="94"/>
    <cellStyle name="60% - Akzent5" xfId="95"/>
    <cellStyle name="60% - Akzent6" xfId="96"/>
    <cellStyle name="60% - Énfasis1" xfId="97"/>
    <cellStyle name="60% - Énfasis2" xfId="98"/>
    <cellStyle name="60% - Énfasis3" xfId="99"/>
    <cellStyle name="60% - Énfasis4" xfId="100"/>
    <cellStyle name="60% - Énfasis5" xfId="101"/>
    <cellStyle name="60% - Énfasis6" xfId="102"/>
    <cellStyle name="Accent1 2" xfId="103"/>
    <cellStyle name="Accent1 3" xfId="104"/>
    <cellStyle name="Accent2 2" xfId="105"/>
    <cellStyle name="Accent2 3" xfId="106"/>
    <cellStyle name="Accent3 2" xfId="107"/>
    <cellStyle name="Accent3 3" xfId="108"/>
    <cellStyle name="Accent4 2" xfId="109"/>
    <cellStyle name="Accent4 3" xfId="110"/>
    <cellStyle name="Accent5 2" xfId="111"/>
    <cellStyle name="Accent5 3" xfId="112"/>
    <cellStyle name="Accent6 2" xfId="113"/>
    <cellStyle name="Accent6 3" xfId="114"/>
    <cellStyle name="Akzent1" xfId="115"/>
    <cellStyle name="Akzent2" xfId="116"/>
    <cellStyle name="Akzent3" xfId="117"/>
    <cellStyle name="Akzent4" xfId="118"/>
    <cellStyle name="Akzent5" xfId="119"/>
    <cellStyle name="Akzent6" xfId="120"/>
    <cellStyle name="ANCLAS,REZONES Y SUS PARTES,DE FUNDICION,DE HIERRO O DE ACERO" xfId="121"/>
    <cellStyle name="Ausgabe" xfId="122"/>
    <cellStyle name="Bad 2" xfId="123"/>
    <cellStyle name="Bad 3" xfId="124"/>
    <cellStyle name="Berechnung" xfId="125"/>
    <cellStyle name="bin" xfId="126"/>
    <cellStyle name="Bold" xfId="127"/>
    <cellStyle name="Buena" xfId="128"/>
    <cellStyle name="Calculation 2" xfId="129"/>
    <cellStyle name="Calculation 3" xfId="130"/>
    <cellStyle name="Cálculo" xfId="131"/>
    <cellStyle name="Celda de comprobación" xfId="132"/>
    <cellStyle name="Celda vinculada" xfId="133"/>
    <cellStyle name="cell" xfId="134"/>
    <cellStyle name="Check Cell 2" xfId="135"/>
    <cellStyle name="Check Cell 3" xfId="136"/>
    <cellStyle name="clsAltData" xfId="137"/>
    <cellStyle name="clsAltMRVData" xfId="138"/>
    <cellStyle name="clsBlank" xfId="139"/>
    <cellStyle name="clsColumnHeader" xfId="140"/>
    <cellStyle name="clsData" xfId="141"/>
    <cellStyle name="clsDefault" xfId="142"/>
    <cellStyle name="clsFooter" xfId="143"/>
    <cellStyle name="clsIndexTableData" xfId="144"/>
    <cellStyle name="clsIndexTableHdr" xfId="145"/>
    <cellStyle name="clsIndexTableTitle" xfId="146"/>
    <cellStyle name="clsMRVData" xfId="147"/>
    <cellStyle name="clsReportFooter" xfId="148"/>
    <cellStyle name="clsReportHeader" xfId="149"/>
    <cellStyle name="clsRowHeader" xfId="150"/>
    <cellStyle name="clsScale" xfId="151"/>
    <cellStyle name="clsSection" xfId="152"/>
    <cellStyle name="Col&amp;RowHeadings" xfId="153"/>
    <cellStyle name="ColCodes" xfId="154"/>
    <cellStyle name="ColTitles" xfId="155"/>
    <cellStyle name="column" xfId="156"/>
    <cellStyle name="Comma" xfId="1" builtinId="3"/>
    <cellStyle name="Comma [0] 2" xfId="157"/>
    <cellStyle name="Comma 2" xfId="158"/>
    <cellStyle name="Comma 2 2" xfId="159"/>
    <cellStyle name="Comma 2 3" xfId="160"/>
    <cellStyle name="Comma 2 4" xfId="161"/>
    <cellStyle name="Comma 3" xfId="162"/>
    <cellStyle name="Comma 3 2" xfId="163"/>
    <cellStyle name="Comma 3 3" xfId="164"/>
    <cellStyle name="Comma 4" xfId="165"/>
    <cellStyle name="Comma 5" xfId="166"/>
    <cellStyle name="Comma 6" xfId="167"/>
    <cellStyle name="Comma 7" xfId="168"/>
    <cellStyle name="Comma 8" xfId="169"/>
    <cellStyle name="Currency 2" xfId="170"/>
    <cellStyle name="Currency 2 2" xfId="171"/>
    <cellStyle name="Currency 2 3" xfId="172"/>
    <cellStyle name="DataEntryCells" xfId="173"/>
    <cellStyle name="Eingabe" xfId="174"/>
    <cellStyle name="Encabezado 4" xfId="175"/>
    <cellStyle name="ENDARO" xfId="176"/>
    <cellStyle name="Énfasis1" xfId="177"/>
    <cellStyle name="Énfasis2" xfId="178"/>
    <cellStyle name="Énfasis3" xfId="179"/>
    <cellStyle name="Énfasis4" xfId="180"/>
    <cellStyle name="Énfasis5" xfId="181"/>
    <cellStyle name="Énfasis6" xfId="182"/>
    <cellStyle name="Entrada" xfId="183"/>
    <cellStyle name="Ergebnis" xfId="184"/>
    <cellStyle name="Erklärender Text" xfId="185"/>
    <cellStyle name="Excel Built-in Normal" xfId="352"/>
    <cellStyle name="Explanatory Text 2" xfId="186"/>
    <cellStyle name="Explanatory Text 3" xfId="187"/>
    <cellStyle name="Followed Hyperlink 2" xfId="188"/>
    <cellStyle name="formula" xfId="189"/>
    <cellStyle name="formula 2" xfId="190"/>
    <cellStyle name="gap" xfId="191"/>
    <cellStyle name="Good 2" xfId="192"/>
    <cellStyle name="Good 3" xfId="193"/>
    <cellStyle name="GreyBackground" xfId="194"/>
    <cellStyle name="Gut" xfId="195"/>
    <cellStyle name="Header" xfId="196"/>
    <cellStyle name="Heading 1 2" xfId="197"/>
    <cellStyle name="Heading 1 3" xfId="198"/>
    <cellStyle name="Heading 2 2" xfId="199"/>
    <cellStyle name="Heading 2 3" xfId="200"/>
    <cellStyle name="Heading 3 2" xfId="201"/>
    <cellStyle name="Heading 3 3" xfId="202"/>
    <cellStyle name="Heading 4 2" xfId="203"/>
    <cellStyle name="Heading 4 3" xfId="204"/>
    <cellStyle name="Hipervínculo 2" xfId="205"/>
    <cellStyle name="Hyperlink" xfId="3" builtinId="8"/>
    <cellStyle name="Hyperlink 2" xfId="206"/>
    <cellStyle name="Hyperlink 3" xfId="207"/>
    <cellStyle name="Hyperlink 3 2" xfId="208"/>
    <cellStyle name="Hyperlink 4" xfId="209"/>
    <cellStyle name="Hyperlink 5" xfId="210"/>
    <cellStyle name="Hyperlink 6" xfId="211"/>
    <cellStyle name="Hyperlink 7" xfId="212"/>
    <cellStyle name="Hyperlink 7 2" xfId="213"/>
    <cellStyle name="Hyperlink 8" xfId="214"/>
    <cellStyle name="Hyperlink 9" xfId="215"/>
    <cellStyle name="Incorrecto" xfId="216"/>
    <cellStyle name="Input 2" xfId="217"/>
    <cellStyle name="Input 3" xfId="218"/>
    <cellStyle name="ISC" xfId="219"/>
    <cellStyle name="JUJU" xfId="220"/>
    <cellStyle name="level1a" xfId="221"/>
    <cellStyle name="level2" xfId="222"/>
    <cellStyle name="level2a" xfId="223"/>
    <cellStyle name="level3" xfId="224"/>
    <cellStyle name="Lien hypertexte 2" xfId="225"/>
    <cellStyle name="Linked Cell 2" xfId="226"/>
    <cellStyle name="Linked Cell 3" xfId="227"/>
    <cellStyle name="Migliaia (0)_conti99" xfId="228"/>
    <cellStyle name="Millares [0] 2" xfId="229"/>
    <cellStyle name="Millares [0] 3" xfId="230"/>
    <cellStyle name="Millares 10" xfId="231"/>
    <cellStyle name="Millares 11" xfId="232"/>
    <cellStyle name="Millares 12" xfId="233"/>
    <cellStyle name="Millares 13" xfId="234"/>
    <cellStyle name="Millares 14" xfId="235"/>
    <cellStyle name="Millares 15" xfId="236"/>
    <cellStyle name="Millares 16" xfId="237"/>
    <cellStyle name="Millares 17" xfId="238"/>
    <cellStyle name="Millares 2" xfId="239"/>
    <cellStyle name="Millares 3" xfId="240"/>
    <cellStyle name="Millares 4" xfId="241"/>
    <cellStyle name="Millares 5" xfId="242"/>
    <cellStyle name="Millares 6" xfId="243"/>
    <cellStyle name="Millares 7" xfId="244"/>
    <cellStyle name="Millares 8" xfId="245"/>
    <cellStyle name="Millares 9" xfId="246"/>
    <cellStyle name="Millares_c28" xfId="247"/>
    <cellStyle name="Neutral 2" xfId="248"/>
    <cellStyle name="Neutral 3" xfId="249"/>
    <cellStyle name="Normal" xfId="0" builtinId="0"/>
    <cellStyle name="Normal 10" xfId="250"/>
    <cellStyle name="Normal 10 2" xfId="251"/>
    <cellStyle name="Normal 10 2 2" xfId="252"/>
    <cellStyle name="Normal 10 2 3" xfId="253"/>
    <cellStyle name="Normal 10 3" xfId="254"/>
    <cellStyle name="Normal 10 4" xfId="255"/>
    <cellStyle name="Normal 10 4 2" xfId="256"/>
    <cellStyle name="Normal 10 5" xfId="257"/>
    <cellStyle name="Normal 10_Consolidado ECHYP_26jul2012" xfId="258"/>
    <cellStyle name="Normal 11" xfId="259"/>
    <cellStyle name="Normal 12" xfId="260"/>
    <cellStyle name="Normal 13" xfId="261"/>
    <cellStyle name="Normal 13 2" xfId="262"/>
    <cellStyle name="Normal 14" xfId="263"/>
    <cellStyle name="Normal 15" xfId="264"/>
    <cellStyle name="Normal 16" xfId="353"/>
    <cellStyle name="Normal 2" xfId="265"/>
    <cellStyle name="Normal 2 2" xfId="266"/>
    <cellStyle name="Normal 2 2 2" xfId="267"/>
    <cellStyle name="Normal 2 3" xfId="268"/>
    <cellStyle name="Normal 2 3 2" xfId="269"/>
    <cellStyle name="Normal 2 3 3" xfId="270"/>
    <cellStyle name="Normal 2 4" xfId="271"/>
    <cellStyle name="Normal 2 5" xfId="272"/>
    <cellStyle name="Normal 2 6" xfId="273"/>
    <cellStyle name="Normal 2_AUG_TabChap2" xfId="274"/>
    <cellStyle name="Normal 3" xfId="275"/>
    <cellStyle name="Normal 3 2" xfId="276"/>
    <cellStyle name="Normal 4" xfId="277"/>
    <cellStyle name="Normal 4 2" xfId="278"/>
    <cellStyle name="Normal 4 3" xfId="279"/>
    <cellStyle name="Normal 4_Consolidado ECHYP_26jul2012" xfId="280"/>
    <cellStyle name="Normal 5" xfId="281"/>
    <cellStyle name="Normal 5 2" xfId="282"/>
    <cellStyle name="Normal 5 3" xfId="283"/>
    <cellStyle name="Normal 6" xfId="284"/>
    <cellStyle name="Normal 6 2" xfId="285"/>
    <cellStyle name="Normal 7" xfId="286"/>
    <cellStyle name="Normal 7 2" xfId="287"/>
    <cellStyle name="Normal 7 3" xfId="288"/>
    <cellStyle name="Normal 8" xfId="289"/>
    <cellStyle name="Normal 8 2" xfId="290"/>
    <cellStyle name="Normal 9" xfId="291"/>
    <cellStyle name="Normal 9 2" xfId="292"/>
    <cellStyle name="Normal 9 3" xfId="293"/>
    <cellStyle name="Notas" xfId="294"/>
    <cellStyle name="Notas 2" xfId="295"/>
    <cellStyle name="Notas 2 2" xfId="296"/>
    <cellStyle name="Notas 2 3" xfId="297"/>
    <cellStyle name="Note 2" xfId="298"/>
    <cellStyle name="Note 2 2" xfId="299"/>
    <cellStyle name="Note 2 3" xfId="300"/>
    <cellStyle name="Note 2 4" xfId="301"/>
    <cellStyle name="Note 3" xfId="302"/>
    <cellStyle name="Note 3 2" xfId="303"/>
    <cellStyle name="Note 4" xfId="304"/>
    <cellStyle name="Note 5" xfId="305"/>
    <cellStyle name="Note 6" xfId="306"/>
    <cellStyle name="Notiz" xfId="307"/>
    <cellStyle name="Output 2" xfId="308"/>
    <cellStyle name="Output 3" xfId="309"/>
    <cellStyle name="Percent" xfId="2" builtinId="5"/>
    <cellStyle name="Percent 2" xfId="310"/>
    <cellStyle name="Percent 2 2" xfId="311"/>
    <cellStyle name="Percent 2 3" xfId="312"/>
    <cellStyle name="Percent 2 4" xfId="313"/>
    <cellStyle name="Percent 3" xfId="314"/>
    <cellStyle name="Percent 4" xfId="315"/>
    <cellStyle name="Percent 5" xfId="316"/>
    <cellStyle name="Porcentaje 2" xfId="317"/>
    <cellStyle name="Prozent_SubCatperStud" xfId="318"/>
    <cellStyle name="row" xfId="319"/>
    <cellStyle name="RowCodes" xfId="320"/>
    <cellStyle name="Row-Col Headings" xfId="321"/>
    <cellStyle name="RowTitles_CENTRAL_GOVT" xfId="322"/>
    <cellStyle name="RowTitles-Col2" xfId="323"/>
    <cellStyle name="RowTitles-Detail" xfId="324"/>
    <cellStyle name="Salida" xfId="325"/>
    <cellStyle name="Schlecht" xfId="326"/>
    <cellStyle name="ss1" xfId="354"/>
    <cellStyle name="ss10" xfId="355"/>
    <cellStyle name="ss11" xfId="356"/>
    <cellStyle name="ss12" xfId="357"/>
    <cellStyle name="ss13" xfId="358"/>
    <cellStyle name="ss14" xfId="359"/>
    <cellStyle name="ss15" xfId="360"/>
    <cellStyle name="ss16" xfId="361"/>
    <cellStyle name="ss17" xfId="327"/>
    <cellStyle name="ss18" xfId="362"/>
    <cellStyle name="ss19" xfId="363"/>
    <cellStyle name="ss2" xfId="364"/>
    <cellStyle name="ss20" xfId="365"/>
    <cellStyle name="ss21" xfId="366"/>
    <cellStyle name="ss22" xfId="367"/>
    <cellStyle name="ss23" xfId="368"/>
    <cellStyle name="ss24" xfId="369"/>
    <cellStyle name="ss25" xfId="370"/>
    <cellStyle name="ss3" xfId="371"/>
    <cellStyle name="ss4" xfId="372"/>
    <cellStyle name="ss5" xfId="373"/>
    <cellStyle name="ss6" xfId="374"/>
    <cellStyle name="ss7" xfId="375"/>
    <cellStyle name="ss8" xfId="376"/>
    <cellStyle name="ss9" xfId="377"/>
    <cellStyle name="Standard_Info" xfId="328"/>
    <cellStyle name="temp" xfId="329"/>
    <cellStyle name="Texto de advertencia" xfId="330"/>
    <cellStyle name="Texto explicativo" xfId="331"/>
    <cellStyle name="Title 2" xfId="332"/>
    <cellStyle name="title1" xfId="333"/>
    <cellStyle name="Título" xfId="334"/>
    <cellStyle name="Título 1" xfId="335"/>
    <cellStyle name="Título 2" xfId="336"/>
    <cellStyle name="Título 3" xfId="337"/>
    <cellStyle name="Total 2" xfId="338"/>
    <cellStyle name="Total 3" xfId="339"/>
    <cellStyle name="Überschrift" xfId="340"/>
    <cellStyle name="Überschrift 1" xfId="341"/>
    <cellStyle name="Überschrift 2" xfId="342"/>
    <cellStyle name="Überschrift 3" xfId="343"/>
    <cellStyle name="Überschrift 4" xfId="344"/>
    <cellStyle name="Verknüpfte Zelle" xfId="345"/>
    <cellStyle name="Warnender Text" xfId="346"/>
    <cellStyle name="Warning Text 2" xfId="347"/>
    <cellStyle name="Warning Text 3" xfId="348"/>
    <cellStyle name="WordWrap" xfId="349"/>
    <cellStyle name="Zelle überprüfen" xfId="35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40"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639260361541161E-2"/>
          <c:y val="3.1869446516933624E-2"/>
          <c:w val="0.91800446095677335"/>
          <c:h val="0.72852453562241615"/>
        </c:manualLayout>
      </c:layout>
      <c:barChart>
        <c:barDir val="col"/>
        <c:grouping val="stacked"/>
        <c:varyColors val="0"/>
        <c:ser>
          <c:idx val="0"/>
          <c:order val="0"/>
          <c:tx>
            <c:strRef>
              <c:f>Resumen!$C$53</c:f>
              <c:strCache>
                <c:ptCount val="1"/>
                <c:pt idx="0">
                  <c:v>Salario mínimo</c:v>
                </c:pt>
              </c:strCache>
            </c:strRef>
          </c:tx>
          <c:invertIfNegative val="0"/>
          <c:cat>
            <c:numRef>
              <c:f>Resumen!$B$54:$B$73</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cat>
          <c:val>
            <c:numRef>
              <c:f>Resumen!$C$54:$C$73</c:f>
              <c:numCache>
                <c:formatCode>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FCD4-488D-B9A5-E6BEACDC6F16}"/>
            </c:ext>
          </c:extLst>
        </c:ser>
        <c:ser>
          <c:idx val="1"/>
          <c:order val="1"/>
          <c:tx>
            <c:strRef>
              <c:f>Resumen!$D$53</c:f>
              <c:strCache>
                <c:ptCount val="1"/>
                <c:pt idx="0">
                  <c:v>Seguridad Social del empleador</c:v>
                </c:pt>
              </c:strCache>
            </c:strRef>
          </c:tx>
          <c:invertIfNegative val="0"/>
          <c:cat>
            <c:numRef>
              <c:f>Resumen!$B$54:$B$73</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cat>
          <c:val>
            <c:numRef>
              <c:f>Resumen!$D$54:$D$73</c:f>
              <c:numCache>
                <c:formatCode>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FCD4-488D-B9A5-E6BEACDC6F16}"/>
            </c:ext>
          </c:extLst>
        </c:ser>
        <c:ser>
          <c:idx val="2"/>
          <c:order val="2"/>
          <c:tx>
            <c:strRef>
              <c:f>Resumen!$J$53</c:f>
              <c:strCache>
                <c:ptCount val="1"/>
                <c:pt idx="0">
                  <c:v>Vacaciones y aguinaldo</c:v>
                </c:pt>
              </c:strCache>
            </c:strRef>
          </c:tx>
          <c:invertIfNegative val="0"/>
          <c:cat>
            <c:numRef>
              <c:f>Resumen!$B$54:$B$73</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cat>
          <c:val>
            <c:numRef>
              <c:f>Resumen!$J$54:$J$73</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2-FCD4-488D-B9A5-E6BEACDC6F16}"/>
            </c:ext>
          </c:extLst>
        </c:ser>
        <c:ser>
          <c:idx val="3"/>
          <c:order val="3"/>
          <c:tx>
            <c:strRef>
              <c:f>Resumen!$K$53</c:f>
              <c:strCache>
                <c:ptCount val="1"/>
                <c:pt idx="0">
                  <c:v>Costo de despido</c:v>
                </c:pt>
              </c:strCache>
            </c:strRef>
          </c:tx>
          <c:invertIfNegative val="0"/>
          <c:cat>
            <c:numRef>
              <c:f>Resumen!$B$54:$B$73</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cat>
          <c:val>
            <c:numRef>
              <c:f>Resumen!$K$54:$K$73</c:f>
              <c:numCache>
                <c:formatCode>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FCD4-488D-B9A5-E6BEACDC6F16}"/>
            </c:ext>
          </c:extLst>
        </c:ser>
        <c:dLbls>
          <c:showLegendKey val="0"/>
          <c:showVal val="0"/>
          <c:showCatName val="0"/>
          <c:showSerName val="0"/>
          <c:showPercent val="0"/>
          <c:showBubbleSize val="0"/>
        </c:dLbls>
        <c:gapWidth val="150"/>
        <c:overlap val="100"/>
        <c:axId val="258366080"/>
        <c:axId val="258376064"/>
      </c:barChart>
      <c:catAx>
        <c:axId val="258366080"/>
        <c:scaling>
          <c:orientation val="minMax"/>
        </c:scaling>
        <c:delete val="0"/>
        <c:axPos val="b"/>
        <c:numFmt formatCode="General" sourceLinked="1"/>
        <c:majorTickMark val="out"/>
        <c:minorTickMark val="none"/>
        <c:tickLblPos val="nextTo"/>
        <c:crossAx val="258376064"/>
        <c:crosses val="autoZero"/>
        <c:auto val="1"/>
        <c:lblAlgn val="ctr"/>
        <c:lblOffset val="100"/>
        <c:noMultiLvlLbl val="0"/>
      </c:catAx>
      <c:valAx>
        <c:axId val="258376064"/>
        <c:scaling>
          <c:orientation val="minMax"/>
        </c:scaling>
        <c:delete val="0"/>
        <c:axPos val="l"/>
        <c:numFmt formatCode="0%" sourceLinked="1"/>
        <c:majorTickMark val="out"/>
        <c:minorTickMark val="none"/>
        <c:tickLblPos val="nextTo"/>
        <c:crossAx val="258366080"/>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'4.5'!$Q$5</c:f>
              <c:strCache>
                <c:ptCount val="1"/>
                <c:pt idx="0">
                  <c:v>SM</c:v>
                </c:pt>
              </c:strCache>
            </c:strRef>
          </c:tx>
          <c:invertIfNegative val="0"/>
          <c:dPt>
            <c:idx val="1"/>
            <c:invertIfNegative val="0"/>
            <c:bubble3D val="0"/>
            <c:spPr>
              <a:solidFill>
                <a:schemeClr val="accent3">
                  <a:lumMod val="50000"/>
                </a:schemeClr>
              </a:solidFill>
            </c:spPr>
            <c:extLst>
              <c:ext xmlns:c16="http://schemas.microsoft.com/office/drawing/2014/chart" uri="{C3380CC4-5D6E-409C-BE32-E72D297353CC}">
                <c16:uniqueId val="{00000001-671D-4AC5-8564-AD5F3332C160}"/>
              </c:ext>
            </c:extLst>
          </c:dPt>
          <c:dPt>
            <c:idx val="3"/>
            <c:invertIfNegative val="0"/>
            <c:bubble3D val="0"/>
            <c:spPr>
              <a:solidFill>
                <a:schemeClr val="accent3">
                  <a:lumMod val="50000"/>
                </a:schemeClr>
              </a:solidFill>
            </c:spPr>
            <c:extLst>
              <c:ext xmlns:c16="http://schemas.microsoft.com/office/drawing/2014/chart" uri="{C3380CC4-5D6E-409C-BE32-E72D297353CC}">
                <c16:uniqueId val="{00000003-671D-4AC5-8564-AD5F3332C160}"/>
              </c:ext>
            </c:extLst>
          </c:dPt>
          <c:dPt>
            <c:idx val="5"/>
            <c:invertIfNegative val="0"/>
            <c:bubble3D val="0"/>
            <c:spPr>
              <a:solidFill>
                <a:schemeClr val="accent3">
                  <a:lumMod val="50000"/>
                </a:schemeClr>
              </a:solidFill>
            </c:spPr>
            <c:extLst>
              <c:ext xmlns:c16="http://schemas.microsoft.com/office/drawing/2014/chart" uri="{C3380CC4-5D6E-409C-BE32-E72D297353CC}">
                <c16:uniqueId val="{00000005-671D-4AC5-8564-AD5F3332C160}"/>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7-671D-4AC5-8564-AD5F3332C160}"/>
              </c:ext>
            </c:extLst>
          </c:dPt>
          <c:dPt>
            <c:idx val="7"/>
            <c:invertIfNegative val="0"/>
            <c:bubble3D val="0"/>
            <c:spPr>
              <a:solidFill>
                <a:schemeClr val="accent3">
                  <a:lumMod val="50000"/>
                </a:schemeClr>
              </a:solidFill>
            </c:spPr>
            <c:extLst>
              <c:ext xmlns:c16="http://schemas.microsoft.com/office/drawing/2014/chart" uri="{C3380CC4-5D6E-409C-BE32-E72D297353CC}">
                <c16:uniqueId val="{00000009-671D-4AC5-8564-AD5F3332C160}"/>
              </c:ext>
            </c:extLst>
          </c:dPt>
          <c:dPt>
            <c:idx val="8"/>
            <c:invertIfNegative val="0"/>
            <c:bubble3D val="0"/>
            <c:spPr>
              <a:solidFill>
                <a:schemeClr val="accent3">
                  <a:lumMod val="50000"/>
                </a:schemeClr>
              </a:solidFill>
            </c:spPr>
            <c:extLst>
              <c:ext xmlns:c16="http://schemas.microsoft.com/office/drawing/2014/chart" uri="{C3380CC4-5D6E-409C-BE32-E72D297353CC}">
                <c16:uniqueId val="{0000000B-671D-4AC5-8564-AD5F3332C160}"/>
              </c:ext>
            </c:extLst>
          </c:dPt>
          <c:dPt>
            <c:idx val="9"/>
            <c:invertIfNegative val="0"/>
            <c:bubble3D val="0"/>
            <c:spPr>
              <a:solidFill>
                <a:schemeClr val="accent3">
                  <a:lumMod val="50000"/>
                </a:schemeClr>
              </a:solidFill>
            </c:spPr>
            <c:extLst>
              <c:ext xmlns:c16="http://schemas.microsoft.com/office/drawing/2014/chart" uri="{C3380CC4-5D6E-409C-BE32-E72D297353CC}">
                <c16:uniqueId val="{0000000D-671D-4AC5-8564-AD5F3332C160}"/>
              </c:ext>
            </c:extLst>
          </c:dPt>
          <c:dPt>
            <c:idx val="10"/>
            <c:invertIfNegative val="0"/>
            <c:bubble3D val="0"/>
            <c:spPr>
              <a:solidFill>
                <a:schemeClr val="accent3">
                  <a:lumMod val="50000"/>
                </a:schemeClr>
              </a:solidFill>
            </c:spPr>
            <c:extLst>
              <c:ext xmlns:c16="http://schemas.microsoft.com/office/drawing/2014/chart" uri="{C3380CC4-5D6E-409C-BE32-E72D297353CC}">
                <c16:uniqueId val="{0000000F-671D-4AC5-8564-AD5F3332C160}"/>
              </c:ext>
            </c:extLst>
          </c:dPt>
          <c:dPt>
            <c:idx val="11"/>
            <c:invertIfNegative val="0"/>
            <c:bubble3D val="0"/>
            <c:spPr>
              <a:solidFill>
                <a:schemeClr val="accent3">
                  <a:lumMod val="50000"/>
                </a:schemeClr>
              </a:solidFill>
            </c:spPr>
            <c:extLst>
              <c:ext xmlns:c16="http://schemas.microsoft.com/office/drawing/2014/chart" uri="{C3380CC4-5D6E-409C-BE32-E72D297353CC}">
                <c16:uniqueId val="{00000011-671D-4AC5-8564-AD5F3332C160}"/>
              </c:ext>
            </c:extLst>
          </c:dPt>
          <c:dPt>
            <c:idx val="12"/>
            <c:invertIfNegative val="0"/>
            <c:bubble3D val="0"/>
            <c:spPr>
              <a:solidFill>
                <a:schemeClr val="accent3">
                  <a:lumMod val="50000"/>
                </a:schemeClr>
              </a:solidFill>
            </c:spPr>
            <c:extLst>
              <c:ext xmlns:c16="http://schemas.microsoft.com/office/drawing/2014/chart" uri="{C3380CC4-5D6E-409C-BE32-E72D297353CC}">
                <c16:uniqueId val="{00000013-671D-4AC5-8564-AD5F3332C160}"/>
              </c:ext>
            </c:extLst>
          </c:dPt>
          <c:dPt>
            <c:idx val="13"/>
            <c:invertIfNegative val="0"/>
            <c:bubble3D val="0"/>
            <c:spPr>
              <a:solidFill>
                <a:schemeClr val="accent3">
                  <a:lumMod val="50000"/>
                </a:schemeClr>
              </a:solidFill>
            </c:spPr>
            <c:extLst>
              <c:ext xmlns:c16="http://schemas.microsoft.com/office/drawing/2014/chart" uri="{C3380CC4-5D6E-409C-BE32-E72D297353CC}">
                <c16:uniqueId val="{00000015-671D-4AC5-8564-AD5F3332C160}"/>
              </c:ext>
            </c:extLst>
          </c:dPt>
          <c:dPt>
            <c:idx val="14"/>
            <c:invertIfNegative val="0"/>
            <c:bubble3D val="0"/>
            <c:spPr>
              <a:solidFill>
                <a:schemeClr val="tx2">
                  <a:lumMod val="60000"/>
                  <a:lumOff val="40000"/>
                </a:schemeClr>
              </a:solidFill>
            </c:spPr>
            <c:extLst>
              <c:ext xmlns:c16="http://schemas.microsoft.com/office/drawing/2014/chart" uri="{C3380CC4-5D6E-409C-BE32-E72D297353CC}">
                <c16:uniqueId val="{00000017-671D-4AC5-8564-AD5F3332C160}"/>
              </c:ext>
            </c:extLst>
          </c:dPt>
          <c:dPt>
            <c:idx val="15"/>
            <c:invertIfNegative val="0"/>
            <c:bubble3D val="0"/>
            <c:spPr>
              <a:solidFill>
                <a:schemeClr val="accent3">
                  <a:lumMod val="50000"/>
                </a:schemeClr>
              </a:solidFill>
            </c:spPr>
            <c:extLst>
              <c:ext xmlns:c16="http://schemas.microsoft.com/office/drawing/2014/chart" uri="{C3380CC4-5D6E-409C-BE32-E72D297353CC}">
                <c16:uniqueId val="{00000019-671D-4AC5-8564-AD5F3332C160}"/>
              </c:ext>
            </c:extLst>
          </c:dPt>
          <c:dPt>
            <c:idx val="16"/>
            <c:invertIfNegative val="0"/>
            <c:bubble3D val="0"/>
            <c:spPr>
              <a:solidFill>
                <a:schemeClr val="accent3">
                  <a:lumMod val="50000"/>
                </a:schemeClr>
              </a:solidFill>
            </c:spPr>
            <c:extLst>
              <c:ext xmlns:c16="http://schemas.microsoft.com/office/drawing/2014/chart" uri="{C3380CC4-5D6E-409C-BE32-E72D297353CC}">
                <c16:uniqueId val="{0000001B-671D-4AC5-8564-AD5F3332C160}"/>
              </c:ext>
            </c:extLst>
          </c:dPt>
          <c:dPt>
            <c:idx val="17"/>
            <c:invertIfNegative val="0"/>
            <c:bubble3D val="0"/>
            <c:spPr>
              <a:solidFill>
                <a:schemeClr val="accent3">
                  <a:lumMod val="50000"/>
                </a:schemeClr>
              </a:solidFill>
            </c:spPr>
            <c:extLst>
              <c:ext xmlns:c16="http://schemas.microsoft.com/office/drawing/2014/chart" uri="{C3380CC4-5D6E-409C-BE32-E72D297353CC}">
                <c16:uniqueId val="{0000001D-671D-4AC5-8564-AD5F3332C160}"/>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1F-671D-4AC5-8564-AD5F3332C160}"/>
              </c:ext>
            </c:extLst>
          </c:dPt>
          <c:dPt>
            <c:idx val="19"/>
            <c:invertIfNegative val="0"/>
            <c:bubble3D val="0"/>
            <c:spPr>
              <a:solidFill>
                <a:schemeClr val="accent3">
                  <a:lumMod val="50000"/>
                </a:schemeClr>
              </a:solidFill>
            </c:spPr>
            <c:extLst>
              <c:ext xmlns:c16="http://schemas.microsoft.com/office/drawing/2014/chart" uri="{C3380CC4-5D6E-409C-BE32-E72D297353CC}">
                <c16:uniqueId val="{00000021-671D-4AC5-8564-AD5F3332C160}"/>
              </c:ext>
            </c:extLst>
          </c:dPt>
          <c:dPt>
            <c:idx val="20"/>
            <c:invertIfNegative val="0"/>
            <c:bubble3D val="0"/>
            <c:spPr>
              <a:solidFill>
                <a:schemeClr val="accent3">
                  <a:lumMod val="50000"/>
                </a:schemeClr>
              </a:solidFill>
            </c:spPr>
            <c:extLst>
              <c:ext xmlns:c16="http://schemas.microsoft.com/office/drawing/2014/chart" uri="{C3380CC4-5D6E-409C-BE32-E72D297353CC}">
                <c16:uniqueId val="{00000023-671D-4AC5-8564-AD5F3332C160}"/>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25-671D-4AC5-8564-AD5F3332C160}"/>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27-671D-4AC5-8564-AD5F3332C160}"/>
              </c:ext>
            </c:extLst>
          </c:dPt>
          <c:dPt>
            <c:idx val="23"/>
            <c:invertIfNegative val="0"/>
            <c:bubble3D val="0"/>
            <c:spPr>
              <a:solidFill>
                <a:schemeClr val="accent3">
                  <a:lumMod val="50000"/>
                </a:schemeClr>
              </a:solidFill>
            </c:spPr>
            <c:extLst>
              <c:ext xmlns:c16="http://schemas.microsoft.com/office/drawing/2014/chart" uri="{C3380CC4-5D6E-409C-BE32-E72D297353CC}">
                <c16:uniqueId val="{00000029-671D-4AC5-8564-AD5F3332C160}"/>
              </c:ext>
            </c:extLst>
          </c:dPt>
          <c:dPt>
            <c:idx val="24"/>
            <c:invertIfNegative val="0"/>
            <c:bubble3D val="0"/>
            <c:spPr>
              <a:solidFill>
                <a:schemeClr val="accent3">
                  <a:lumMod val="50000"/>
                </a:schemeClr>
              </a:solidFill>
            </c:spPr>
            <c:extLst>
              <c:ext xmlns:c16="http://schemas.microsoft.com/office/drawing/2014/chart" uri="{C3380CC4-5D6E-409C-BE32-E72D297353CC}">
                <c16:uniqueId val="{0000002B-671D-4AC5-8564-AD5F3332C160}"/>
              </c:ext>
            </c:extLst>
          </c:dPt>
          <c:dPt>
            <c:idx val="25"/>
            <c:invertIfNegative val="0"/>
            <c:bubble3D val="0"/>
            <c:spPr>
              <a:solidFill>
                <a:schemeClr val="accent3">
                  <a:lumMod val="50000"/>
                </a:schemeClr>
              </a:solidFill>
            </c:spPr>
            <c:extLst>
              <c:ext xmlns:c16="http://schemas.microsoft.com/office/drawing/2014/chart" uri="{C3380CC4-5D6E-409C-BE32-E72D297353CC}">
                <c16:uniqueId val="{0000002D-671D-4AC5-8564-AD5F3332C160}"/>
              </c:ext>
            </c:extLst>
          </c:dPt>
          <c:dPt>
            <c:idx val="26"/>
            <c:invertIfNegative val="0"/>
            <c:bubble3D val="0"/>
            <c:spPr>
              <a:solidFill>
                <a:schemeClr val="accent3">
                  <a:lumMod val="50000"/>
                </a:schemeClr>
              </a:solidFill>
            </c:spPr>
            <c:extLst>
              <c:ext xmlns:c16="http://schemas.microsoft.com/office/drawing/2014/chart" uri="{C3380CC4-5D6E-409C-BE32-E72D297353CC}">
                <c16:uniqueId val="{0000002F-671D-4AC5-8564-AD5F3332C160}"/>
              </c:ext>
            </c:extLst>
          </c:dPt>
          <c:dPt>
            <c:idx val="28"/>
            <c:invertIfNegative val="0"/>
            <c:bubble3D val="0"/>
            <c:spPr>
              <a:solidFill>
                <a:schemeClr val="tx2">
                  <a:lumMod val="60000"/>
                  <a:lumOff val="40000"/>
                </a:schemeClr>
              </a:solidFill>
            </c:spPr>
            <c:extLst>
              <c:ext xmlns:c16="http://schemas.microsoft.com/office/drawing/2014/chart" uri="{C3380CC4-5D6E-409C-BE32-E72D297353CC}">
                <c16:uniqueId val="{00000031-671D-4AC5-8564-AD5F3332C160}"/>
              </c:ext>
            </c:extLst>
          </c:dPt>
          <c:dPt>
            <c:idx val="29"/>
            <c:invertIfNegative val="0"/>
            <c:bubble3D val="0"/>
            <c:spPr>
              <a:solidFill>
                <a:schemeClr val="accent3">
                  <a:lumMod val="50000"/>
                </a:schemeClr>
              </a:solidFill>
            </c:spPr>
            <c:extLst>
              <c:ext xmlns:c16="http://schemas.microsoft.com/office/drawing/2014/chart" uri="{C3380CC4-5D6E-409C-BE32-E72D297353CC}">
                <c16:uniqueId val="{00000033-671D-4AC5-8564-AD5F3332C160}"/>
              </c:ext>
            </c:extLst>
          </c:dPt>
          <c:dPt>
            <c:idx val="30"/>
            <c:invertIfNegative val="0"/>
            <c:bubble3D val="0"/>
            <c:spPr>
              <a:solidFill>
                <a:schemeClr val="accent3">
                  <a:lumMod val="50000"/>
                </a:schemeClr>
              </a:solidFill>
            </c:spPr>
            <c:extLst>
              <c:ext xmlns:c16="http://schemas.microsoft.com/office/drawing/2014/chart" uri="{C3380CC4-5D6E-409C-BE32-E72D297353CC}">
                <c16:uniqueId val="{00000035-671D-4AC5-8564-AD5F3332C160}"/>
              </c:ext>
            </c:extLst>
          </c:dPt>
          <c:dPt>
            <c:idx val="31"/>
            <c:invertIfNegative val="0"/>
            <c:bubble3D val="0"/>
            <c:spPr>
              <a:solidFill>
                <a:schemeClr val="tx2">
                  <a:lumMod val="60000"/>
                  <a:lumOff val="40000"/>
                </a:schemeClr>
              </a:solidFill>
            </c:spPr>
            <c:extLst>
              <c:ext xmlns:c16="http://schemas.microsoft.com/office/drawing/2014/chart" uri="{C3380CC4-5D6E-409C-BE32-E72D297353CC}">
                <c16:uniqueId val="{00000037-671D-4AC5-8564-AD5F3332C160}"/>
              </c:ext>
            </c:extLst>
          </c:dPt>
          <c:dPt>
            <c:idx val="34"/>
            <c:invertIfNegative val="0"/>
            <c:bubble3D val="0"/>
            <c:spPr>
              <a:solidFill>
                <a:schemeClr val="accent3">
                  <a:lumMod val="50000"/>
                </a:schemeClr>
              </a:solidFill>
            </c:spPr>
            <c:extLst>
              <c:ext xmlns:c16="http://schemas.microsoft.com/office/drawing/2014/chart" uri="{C3380CC4-5D6E-409C-BE32-E72D297353CC}">
                <c16:uniqueId val="{00000039-671D-4AC5-8564-AD5F3332C160}"/>
              </c:ext>
            </c:extLst>
          </c:dPt>
          <c:cat>
            <c:strRef>
              <c:f>'4.5'!$P$6:$P$47</c:f>
              <c:strCache>
                <c:ptCount val="42"/>
                <c:pt idx="0">
                  <c:v>MEX</c:v>
                </c:pt>
                <c:pt idx="1">
                  <c:v>LUX</c:v>
                </c:pt>
                <c:pt idx="2">
                  <c:v>CHL</c:v>
                </c:pt>
                <c:pt idx="3">
                  <c:v>USA </c:v>
                </c:pt>
                <c:pt idx="4">
                  <c:v>DOM</c:v>
                </c:pt>
                <c:pt idx="5">
                  <c:v>CZE</c:v>
                </c:pt>
                <c:pt idx="6">
                  <c:v>URY</c:v>
                </c:pt>
                <c:pt idx="7">
                  <c:v>ESP</c:v>
                </c:pt>
                <c:pt idx="8">
                  <c:v>SVK</c:v>
                </c:pt>
                <c:pt idx="9">
                  <c:v>EST</c:v>
                </c:pt>
                <c:pt idx="10">
                  <c:v>GRC</c:v>
                </c:pt>
                <c:pt idx="11">
                  <c:v>ISR</c:v>
                </c:pt>
                <c:pt idx="12">
                  <c:v>PRT</c:v>
                </c:pt>
                <c:pt idx="13">
                  <c:v>HUN</c:v>
                </c:pt>
                <c:pt idx="14">
                  <c:v>BRA</c:v>
                </c:pt>
                <c:pt idx="15">
                  <c:v>OCDE (prom)</c:v>
                </c:pt>
                <c:pt idx="16">
                  <c:v>POL</c:v>
                </c:pt>
                <c:pt idx="17">
                  <c:v>IRL</c:v>
                </c:pt>
                <c:pt idx="18">
                  <c:v>VEN</c:v>
                </c:pt>
                <c:pt idx="19">
                  <c:v>CAN</c:v>
                </c:pt>
                <c:pt idx="20">
                  <c:v>JPN</c:v>
                </c:pt>
                <c:pt idx="21">
                  <c:v>JAM</c:v>
                </c:pt>
                <c:pt idx="22">
                  <c:v>PAN</c:v>
                </c:pt>
                <c:pt idx="23">
                  <c:v>GBR</c:v>
                </c:pt>
                <c:pt idx="24">
                  <c:v>AUS</c:v>
                </c:pt>
                <c:pt idx="25">
                  <c:v>NLD</c:v>
                </c:pt>
                <c:pt idx="26">
                  <c:v>KOR</c:v>
                </c:pt>
                <c:pt idx="27">
                  <c:v>ARG</c:v>
                </c:pt>
                <c:pt idx="28">
                  <c:v>SLV</c:v>
                </c:pt>
                <c:pt idx="29">
                  <c:v>SVN</c:v>
                </c:pt>
                <c:pt idx="30">
                  <c:v>BEL</c:v>
                </c:pt>
                <c:pt idx="31">
                  <c:v>CRI</c:v>
                </c:pt>
                <c:pt idx="32">
                  <c:v>COL</c:v>
                </c:pt>
                <c:pt idx="33">
                  <c:v>PER</c:v>
                </c:pt>
                <c:pt idx="34">
                  <c:v>FRA</c:v>
                </c:pt>
                <c:pt idx="35">
                  <c:v>ECU</c:v>
                </c:pt>
                <c:pt idx="36">
                  <c:v>ALC (prom)</c:v>
                </c:pt>
                <c:pt idx="37">
                  <c:v>GTM</c:v>
                </c:pt>
                <c:pt idx="38">
                  <c:v>BOL</c:v>
                </c:pt>
                <c:pt idx="39">
                  <c:v>NIC</c:v>
                </c:pt>
                <c:pt idx="40">
                  <c:v>PRY</c:v>
                </c:pt>
                <c:pt idx="41">
                  <c:v>HND</c:v>
                </c:pt>
              </c:strCache>
            </c:strRef>
          </c:cat>
          <c:val>
            <c:numRef>
              <c:f>'4.5'!$Q$6:$Q$47</c:f>
              <c:numCache>
                <c:formatCode>0%</c:formatCode>
                <c:ptCount val="42"/>
                <c:pt idx="0">
                  <c:v>7.4121610762668086E-2</c:v>
                </c:pt>
                <c:pt idx="1">
                  <c:v>0.11796302701558736</c:v>
                </c:pt>
                <c:pt idx="2">
                  <c:v>0.13389723568086614</c:v>
                </c:pt>
                <c:pt idx="3">
                  <c:v>0.12943867891615304</c:v>
                </c:pt>
                <c:pt idx="4">
                  <c:v>0.13100000403347786</c:v>
                </c:pt>
                <c:pt idx="5">
                  <c:v>0.11900447564871966</c:v>
                </c:pt>
                <c:pt idx="6">
                  <c:v>0.13484123657633859</c:v>
                </c:pt>
                <c:pt idx="7">
                  <c:v>0.12649634399403917</c:v>
                </c:pt>
                <c:pt idx="8">
                  <c:v>0.12826007349775356</c:v>
                </c:pt>
                <c:pt idx="9">
                  <c:v>0.12789624256972945</c:v>
                </c:pt>
                <c:pt idx="10">
                  <c:v>0.13519764299713607</c:v>
                </c:pt>
                <c:pt idx="11">
                  <c:v>0.16965749904950206</c:v>
                </c:pt>
                <c:pt idx="12">
                  <c:v>0.15218340573470884</c:v>
                </c:pt>
                <c:pt idx="13">
                  <c:v>0.15518199322569379</c:v>
                </c:pt>
                <c:pt idx="14">
                  <c:v>0.15211542943894693</c:v>
                </c:pt>
                <c:pt idx="15">
                  <c:v>0.17702549610531129</c:v>
                </c:pt>
                <c:pt idx="16">
                  <c:v>0.17984361451427147</c:v>
                </c:pt>
                <c:pt idx="17">
                  <c:v>0.19247696237756523</c:v>
                </c:pt>
                <c:pt idx="18">
                  <c:v>0.18755270820569553</c:v>
                </c:pt>
                <c:pt idx="19">
                  <c:v>0.19747430270127</c:v>
                </c:pt>
                <c:pt idx="20">
                  <c:v>0.20586985764840676</c:v>
                </c:pt>
                <c:pt idx="21">
                  <c:v>0.21217290770159161</c:v>
                </c:pt>
                <c:pt idx="22">
                  <c:v>0.21750078876419179</c:v>
                </c:pt>
                <c:pt idx="23">
                  <c:v>0.22446393894956923</c:v>
                </c:pt>
                <c:pt idx="24">
                  <c:v>0.23615981623594626</c:v>
                </c:pt>
                <c:pt idx="25">
                  <c:v>0.22943834379939437</c:v>
                </c:pt>
                <c:pt idx="26">
                  <c:v>0.23131487486068367</c:v>
                </c:pt>
                <c:pt idx="27">
                  <c:v>0.20066911840766705</c:v>
                </c:pt>
                <c:pt idx="28">
                  <c:v>0.24361401597427762</c:v>
                </c:pt>
                <c:pt idx="29">
                  <c:v>0.23569510887491038</c:v>
                </c:pt>
                <c:pt idx="30">
                  <c:v>0.21447696996825477</c:v>
                </c:pt>
                <c:pt idx="31">
                  <c:v>0.24361522125498991</c:v>
                </c:pt>
                <c:pt idx="32">
                  <c:v>0.21151491773063891</c:v>
                </c:pt>
                <c:pt idx="33">
                  <c:v>0.26968621833313833</c:v>
                </c:pt>
                <c:pt idx="34">
                  <c:v>0.20904224563224272</c:v>
                </c:pt>
                <c:pt idx="35">
                  <c:v>0.27263947261122223</c:v>
                </c:pt>
                <c:pt idx="36">
                  <c:v>0.27007948085737948</c:v>
                </c:pt>
                <c:pt idx="37">
                  <c:v>0.34315517672834528</c:v>
                </c:pt>
                <c:pt idx="38">
                  <c:v>0.3553804420819659</c:v>
                </c:pt>
                <c:pt idx="39">
                  <c:v>0.51301990300054845</c:v>
                </c:pt>
                <c:pt idx="40">
                  <c:v>0.52296581302102851</c:v>
                </c:pt>
                <c:pt idx="41">
                  <c:v>0.72716327752695609</c:v>
                </c:pt>
              </c:numCache>
            </c:numRef>
          </c:val>
          <c:extLst>
            <c:ext xmlns:c16="http://schemas.microsoft.com/office/drawing/2014/chart" uri="{C3380CC4-5D6E-409C-BE32-E72D297353CC}">
              <c16:uniqueId val="{0000003A-671D-4AC5-8564-AD5F3332C160}"/>
            </c:ext>
          </c:extLst>
        </c:ser>
        <c:ser>
          <c:idx val="1"/>
          <c:order val="1"/>
          <c:tx>
            <c:strRef>
              <c:f>'4.5'!$R$5</c:f>
              <c:strCache>
                <c:ptCount val="1"/>
                <c:pt idx="0">
                  <c:v>CSS</c:v>
                </c:pt>
              </c:strCache>
            </c:strRef>
          </c:tx>
          <c:invertIfNegative val="0"/>
          <c:dPt>
            <c:idx val="1"/>
            <c:invertIfNegative val="0"/>
            <c:bubble3D val="0"/>
            <c:spPr>
              <a:solidFill>
                <a:srgbClr val="FFC000"/>
              </a:solidFill>
            </c:spPr>
            <c:extLst>
              <c:ext xmlns:c16="http://schemas.microsoft.com/office/drawing/2014/chart" uri="{C3380CC4-5D6E-409C-BE32-E72D297353CC}">
                <c16:uniqueId val="{0000003C-671D-4AC5-8564-AD5F3332C160}"/>
              </c:ext>
            </c:extLst>
          </c:dPt>
          <c:dPt>
            <c:idx val="3"/>
            <c:invertIfNegative val="0"/>
            <c:bubble3D val="0"/>
            <c:spPr>
              <a:solidFill>
                <a:srgbClr val="FFC000"/>
              </a:solidFill>
            </c:spPr>
            <c:extLst>
              <c:ext xmlns:c16="http://schemas.microsoft.com/office/drawing/2014/chart" uri="{C3380CC4-5D6E-409C-BE32-E72D297353CC}">
                <c16:uniqueId val="{0000003E-671D-4AC5-8564-AD5F3332C160}"/>
              </c:ext>
            </c:extLst>
          </c:dPt>
          <c:dPt>
            <c:idx val="5"/>
            <c:invertIfNegative val="0"/>
            <c:bubble3D val="0"/>
            <c:spPr>
              <a:solidFill>
                <a:srgbClr val="FFC000"/>
              </a:solidFill>
            </c:spPr>
            <c:extLst>
              <c:ext xmlns:c16="http://schemas.microsoft.com/office/drawing/2014/chart" uri="{C3380CC4-5D6E-409C-BE32-E72D297353CC}">
                <c16:uniqueId val="{00000040-671D-4AC5-8564-AD5F3332C160}"/>
              </c:ext>
            </c:extLst>
          </c:dPt>
          <c:dPt>
            <c:idx val="6"/>
            <c:invertIfNegative val="0"/>
            <c:bubble3D val="0"/>
            <c:spPr>
              <a:solidFill>
                <a:schemeClr val="accent2">
                  <a:lumMod val="75000"/>
                </a:schemeClr>
              </a:solidFill>
            </c:spPr>
            <c:extLst>
              <c:ext xmlns:c16="http://schemas.microsoft.com/office/drawing/2014/chart" uri="{C3380CC4-5D6E-409C-BE32-E72D297353CC}">
                <c16:uniqueId val="{00000042-671D-4AC5-8564-AD5F3332C160}"/>
              </c:ext>
            </c:extLst>
          </c:dPt>
          <c:dPt>
            <c:idx val="7"/>
            <c:invertIfNegative val="0"/>
            <c:bubble3D val="0"/>
            <c:spPr>
              <a:solidFill>
                <a:srgbClr val="FFC000"/>
              </a:solidFill>
            </c:spPr>
            <c:extLst>
              <c:ext xmlns:c16="http://schemas.microsoft.com/office/drawing/2014/chart" uri="{C3380CC4-5D6E-409C-BE32-E72D297353CC}">
                <c16:uniqueId val="{00000044-671D-4AC5-8564-AD5F3332C160}"/>
              </c:ext>
            </c:extLst>
          </c:dPt>
          <c:dPt>
            <c:idx val="8"/>
            <c:invertIfNegative val="0"/>
            <c:bubble3D val="0"/>
            <c:spPr>
              <a:solidFill>
                <a:srgbClr val="FFC000"/>
              </a:solidFill>
            </c:spPr>
            <c:extLst>
              <c:ext xmlns:c16="http://schemas.microsoft.com/office/drawing/2014/chart" uri="{C3380CC4-5D6E-409C-BE32-E72D297353CC}">
                <c16:uniqueId val="{00000046-671D-4AC5-8564-AD5F3332C160}"/>
              </c:ext>
            </c:extLst>
          </c:dPt>
          <c:dPt>
            <c:idx val="9"/>
            <c:invertIfNegative val="0"/>
            <c:bubble3D val="0"/>
            <c:spPr>
              <a:solidFill>
                <a:srgbClr val="FFC000"/>
              </a:solidFill>
            </c:spPr>
            <c:extLst>
              <c:ext xmlns:c16="http://schemas.microsoft.com/office/drawing/2014/chart" uri="{C3380CC4-5D6E-409C-BE32-E72D297353CC}">
                <c16:uniqueId val="{00000048-671D-4AC5-8564-AD5F3332C160}"/>
              </c:ext>
            </c:extLst>
          </c:dPt>
          <c:dPt>
            <c:idx val="10"/>
            <c:invertIfNegative val="0"/>
            <c:bubble3D val="0"/>
            <c:spPr>
              <a:solidFill>
                <a:srgbClr val="FFC000"/>
              </a:solidFill>
            </c:spPr>
            <c:extLst>
              <c:ext xmlns:c16="http://schemas.microsoft.com/office/drawing/2014/chart" uri="{C3380CC4-5D6E-409C-BE32-E72D297353CC}">
                <c16:uniqueId val="{0000004A-671D-4AC5-8564-AD5F3332C160}"/>
              </c:ext>
            </c:extLst>
          </c:dPt>
          <c:dPt>
            <c:idx val="11"/>
            <c:invertIfNegative val="0"/>
            <c:bubble3D val="0"/>
            <c:spPr>
              <a:solidFill>
                <a:srgbClr val="FFC000"/>
              </a:solidFill>
            </c:spPr>
            <c:extLst>
              <c:ext xmlns:c16="http://schemas.microsoft.com/office/drawing/2014/chart" uri="{C3380CC4-5D6E-409C-BE32-E72D297353CC}">
                <c16:uniqueId val="{0000004C-671D-4AC5-8564-AD5F3332C160}"/>
              </c:ext>
            </c:extLst>
          </c:dPt>
          <c:dPt>
            <c:idx val="12"/>
            <c:invertIfNegative val="0"/>
            <c:bubble3D val="0"/>
            <c:spPr>
              <a:solidFill>
                <a:srgbClr val="FFC000"/>
              </a:solidFill>
            </c:spPr>
            <c:extLst>
              <c:ext xmlns:c16="http://schemas.microsoft.com/office/drawing/2014/chart" uri="{C3380CC4-5D6E-409C-BE32-E72D297353CC}">
                <c16:uniqueId val="{0000004E-671D-4AC5-8564-AD5F3332C160}"/>
              </c:ext>
            </c:extLst>
          </c:dPt>
          <c:dPt>
            <c:idx val="13"/>
            <c:invertIfNegative val="0"/>
            <c:bubble3D val="0"/>
            <c:spPr>
              <a:solidFill>
                <a:srgbClr val="FFC000"/>
              </a:solidFill>
            </c:spPr>
            <c:extLst>
              <c:ext xmlns:c16="http://schemas.microsoft.com/office/drawing/2014/chart" uri="{C3380CC4-5D6E-409C-BE32-E72D297353CC}">
                <c16:uniqueId val="{00000050-671D-4AC5-8564-AD5F3332C160}"/>
              </c:ext>
            </c:extLst>
          </c:dPt>
          <c:dPt>
            <c:idx val="14"/>
            <c:invertIfNegative val="0"/>
            <c:bubble3D val="0"/>
            <c:spPr>
              <a:solidFill>
                <a:srgbClr val="C00000"/>
              </a:solidFill>
            </c:spPr>
            <c:extLst>
              <c:ext xmlns:c16="http://schemas.microsoft.com/office/drawing/2014/chart" uri="{C3380CC4-5D6E-409C-BE32-E72D297353CC}">
                <c16:uniqueId val="{00000052-671D-4AC5-8564-AD5F3332C160}"/>
              </c:ext>
            </c:extLst>
          </c:dPt>
          <c:dPt>
            <c:idx val="15"/>
            <c:invertIfNegative val="0"/>
            <c:bubble3D val="0"/>
            <c:spPr>
              <a:solidFill>
                <a:srgbClr val="FFC000"/>
              </a:solidFill>
            </c:spPr>
            <c:extLst>
              <c:ext xmlns:c16="http://schemas.microsoft.com/office/drawing/2014/chart" uri="{C3380CC4-5D6E-409C-BE32-E72D297353CC}">
                <c16:uniqueId val="{00000054-671D-4AC5-8564-AD5F3332C160}"/>
              </c:ext>
            </c:extLst>
          </c:dPt>
          <c:dPt>
            <c:idx val="16"/>
            <c:invertIfNegative val="0"/>
            <c:bubble3D val="0"/>
            <c:spPr>
              <a:solidFill>
                <a:srgbClr val="FFC000"/>
              </a:solidFill>
            </c:spPr>
            <c:extLst>
              <c:ext xmlns:c16="http://schemas.microsoft.com/office/drawing/2014/chart" uri="{C3380CC4-5D6E-409C-BE32-E72D297353CC}">
                <c16:uniqueId val="{00000056-671D-4AC5-8564-AD5F3332C160}"/>
              </c:ext>
            </c:extLst>
          </c:dPt>
          <c:dPt>
            <c:idx val="17"/>
            <c:invertIfNegative val="0"/>
            <c:bubble3D val="0"/>
            <c:spPr>
              <a:solidFill>
                <a:srgbClr val="FFC000"/>
              </a:solidFill>
            </c:spPr>
            <c:extLst>
              <c:ext xmlns:c16="http://schemas.microsoft.com/office/drawing/2014/chart" uri="{C3380CC4-5D6E-409C-BE32-E72D297353CC}">
                <c16:uniqueId val="{00000058-671D-4AC5-8564-AD5F3332C160}"/>
              </c:ext>
            </c:extLst>
          </c:dPt>
          <c:dPt>
            <c:idx val="18"/>
            <c:invertIfNegative val="0"/>
            <c:bubble3D val="0"/>
            <c:spPr>
              <a:solidFill>
                <a:srgbClr val="C00000"/>
              </a:solidFill>
            </c:spPr>
            <c:extLst>
              <c:ext xmlns:c16="http://schemas.microsoft.com/office/drawing/2014/chart" uri="{C3380CC4-5D6E-409C-BE32-E72D297353CC}">
                <c16:uniqueId val="{0000005A-671D-4AC5-8564-AD5F3332C160}"/>
              </c:ext>
            </c:extLst>
          </c:dPt>
          <c:dPt>
            <c:idx val="19"/>
            <c:invertIfNegative val="0"/>
            <c:bubble3D val="0"/>
            <c:spPr>
              <a:solidFill>
                <a:srgbClr val="FFC000"/>
              </a:solidFill>
            </c:spPr>
            <c:extLst>
              <c:ext xmlns:c16="http://schemas.microsoft.com/office/drawing/2014/chart" uri="{C3380CC4-5D6E-409C-BE32-E72D297353CC}">
                <c16:uniqueId val="{0000005C-671D-4AC5-8564-AD5F3332C160}"/>
              </c:ext>
            </c:extLst>
          </c:dPt>
          <c:dPt>
            <c:idx val="20"/>
            <c:invertIfNegative val="0"/>
            <c:bubble3D val="0"/>
            <c:spPr>
              <a:solidFill>
                <a:srgbClr val="FFC000"/>
              </a:solidFill>
            </c:spPr>
            <c:extLst>
              <c:ext xmlns:c16="http://schemas.microsoft.com/office/drawing/2014/chart" uri="{C3380CC4-5D6E-409C-BE32-E72D297353CC}">
                <c16:uniqueId val="{0000005E-671D-4AC5-8564-AD5F3332C160}"/>
              </c:ext>
            </c:extLst>
          </c:dPt>
          <c:dPt>
            <c:idx val="21"/>
            <c:invertIfNegative val="0"/>
            <c:bubble3D val="0"/>
            <c:spPr>
              <a:solidFill>
                <a:srgbClr val="C00000"/>
              </a:solidFill>
            </c:spPr>
            <c:extLst>
              <c:ext xmlns:c16="http://schemas.microsoft.com/office/drawing/2014/chart" uri="{C3380CC4-5D6E-409C-BE32-E72D297353CC}">
                <c16:uniqueId val="{00000060-671D-4AC5-8564-AD5F3332C160}"/>
              </c:ext>
            </c:extLst>
          </c:dPt>
          <c:dPt>
            <c:idx val="22"/>
            <c:invertIfNegative val="0"/>
            <c:bubble3D val="0"/>
            <c:spPr>
              <a:solidFill>
                <a:srgbClr val="C00000"/>
              </a:solidFill>
            </c:spPr>
            <c:extLst>
              <c:ext xmlns:c16="http://schemas.microsoft.com/office/drawing/2014/chart" uri="{C3380CC4-5D6E-409C-BE32-E72D297353CC}">
                <c16:uniqueId val="{00000062-671D-4AC5-8564-AD5F3332C160}"/>
              </c:ext>
            </c:extLst>
          </c:dPt>
          <c:dPt>
            <c:idx val="23"/>
            <c:invertIfNegative val="0"/>
            <c:bubble3D val="0"/>
            <c:spPr>
              <a:solidFill>
                <a:srgbClr val="FFC000"/>
              </a:solidFill>
            </c:spPr>
            <c:extLst>
              <c:ext xmlns:c16="http://schemas.microsoft.com/office/drawing/2014/chart" uri="{C3380CC4-5D6E-409C-BE32-E72D297353CC}">
                <c16:uniqueId val="{00000064-671D-4AC5-8564-AD5F3332C160}"/>
              </c:ext>
            </c:extLst>
          </c:dPt>
          <c:dPt>
            <c:idx val="24"/>
            <c:invertIfNegative val="0"/>
            <c:bubble3D val="0"/>
            <c:spPr>
              <a:solidFill>
                <a:srgbClr val="FFC000"/>
              </a:solidFill>
            </c:spPr>
            <c:extLst>
              <c:ext xmlns:c16="http://schemas.microsoft.com/office/drawing/2014/chart" uri="{C3380CC4-5D6E-409C-BE32-E72D297353CC}">
                <c16:uniqueId val="{00000066-671D-4AC5-8564-AD5F3332C160}"/>
              </c:ext>
            </c:extLst>
          </c:dPt>
          <c:dPt>
            <c:idx val="25"/>
            <c:invertIfNegative val="0"/>
            <c:bubble3D val="0"/>
            <c:spPr>
              <a:solidFill>
                <a:srgbClr val="FFC000"/>
              </a:solidFill>
            </c:spPr>
            <c:extLst>
              <c:ext xmlns:c16="http://schemas.microsoft.com/office/drawing/2014/chart" uri="{C3380CC4-5D6E-409C-BE32-E72D297353CC}">
                <c16:uniqueId val="{00000068-671D-4AC5-8564-AD5F3332C160}"/>
              </c:ext>
            </c:extLst>
          </c:dPt>
          <c:dPt>
            <c:idx val="26"/>
            <c:invertIfNegative val="0"/>
            <c:bubble3D val="0"/>
            <c:spPr>
              <a:solidFill>
                <a:srgbClr val="FFC000"/>
              </a:solidFill>
            </c:spPr>
            <c:extLst>
              <c:ext xmlns:c16="http://schemas.microsoft.com/office/drawing/2014/chart" uri="{C3380CC4-5D6E-409C-BE32-E72D297353CC}">
                <c16:uniqueId val="{0000006A-671D-4AC5-8564-AD5F3332C160}"/>
              </c:ext>
            </c:extLst>
          </c:dPt>
          <c:dPt>
            <c:idx val="28"/>
            <c:invertIfNegative val="0"/>
            <c:bubble3D val="0"/>
            <c:spPr>
              <a:solidFill>
                <a:srgbClr val="C00000"/>
              </a:solidFill>
            </c:spPr>
            <c:extLst>
              <c:ext xmlns:c16="http://schemas.microsoft.com/office/drawing/2014/chart" uri="{C3380CC4-5D6E-409C-BE32-E72D297353CC}">
                <c16:uniqueId val="{0000006C-671D-4AC5-8564-AD5F3332C160}"/>
              </c:ext>
            </c:extLst>
          </c:dPt>
          <c:dPt>
            <c:idx val="29"/>
            <c:invertIfNegative val="0"/>
            <c:bubble3D val="0"/>
            <c:spPr>
              <a:solidFill>
                <a:srgbClr val="FFC000"/>
              </a:solidFill>
            </c:spPr>
            <c:extLst>
              <c:ext xmlns:c16="http://schemas.microsoft.com/office/drawing/2014/chart" uri="{C3380CC4-5D6E-409C-BE32-E72D297353CC}">
                <c16:uniqueId val="{0000006E-671D-4AC5-8564-AD5F3332C160}"/>
              </c:ext>
            </c:extLst>
          </c:dPt>
          <c:dPt>
            <c:idx val="30"/>
            <c:invertIfNegative val="0"/>
            <c:bubble3D val="0"/>
            <c:spPr>
              <a:solidFill>
                <a:srgbClr val="FFC000"/>
              </a:solidFill>
            </c:spPr>
            <c:extLst>
              <c:ext xmlns:c16="http://schemas.microsoft.com/office/drawing/2014/chart" uri="{C3380CC4-5D6E-409C-BE32-E72D297353CC}">
                <c16:uniqueId val="{00000070-671D-4AC5-8564-AD5F3332C160}"/>
              </c:ext>
            </c:extLst>
          </c:dPt>
          <c:dPt>
            <c:idx val="31"/>
            <c:invertIfNegative val="0"/>
            <c:bubble3D val="0"/>
            <c:spPr>
              <a:solidFill>
                <a:srgbClr val="C00000"/>
              </a:solidFill>
            </c:spPr>
            <c:extLst>
              <c:ext xmlns:c16="http://schemas.microsoft.com/office/drawing/2014/chart" uri="{C3380CC4-5D6E-409C-BE32-E72D297353CC}">
                <c16:uniqueId val="{00000072-671D-4AC5-8564-AD5F3332C160}"/>
              </c:ext>
            </c:extLst>
          </c:dPt>
          <c:dPt>
            <c:idx val="34"/>
            <c:invertIfNegative val="0"/>
            <c:bubble3D val="0"/>
            <c:spPr>
              <a:solidFill>
                <a:srgbClr val="FFC000"/>
              </a:solidFill>
            </c:spPr>
            <c:extLst>
              <c:ext xmlns:c16="http://schemas.microsoft.com/office/drawing/2014/chart" uri="{C3380CC4-5D6E-409C-BE32-E72D297353CC}">
                <c16:uniqueId val="{00000074-671D-4AC5-8564-AD5F3332C160}"/>
              </c:ext>
            </c:extLst>
          </c:dPt>
          <c:cat>
            <c:strRef>
              <c:f>'4.5'!$P$6:$P$47</c:f>
              <c:strCache>
                <c:ptCount val="42"/>
                <c:pt idx="0">
                  <c:v>MEX</c:v>
                </c:pt>
                <c:pt idx="1">
                  <c:v>LUX</c:v>
                </c:pt>
                <c:pt idx="2">
                  <c:v>CHL</c:v>
                </c:pt>
                <c:pt idx="3">
                  <c:v>USA </c:v>
                </c:pt>
                <c:pt idx="4">
                  <c:v>DOM</c:v>
                </c:pt>
                <c:pt idx="5">
                  <c:v>CZE</c:v>
                </c:pt>
                <c:pt idx="6">
                  <c:v>URY</c:v>
                </c:pt>
                <c:pt idx="7">
                  <c:v>ESP</c:v>
                </c:pt>
                <c:pt idx="8">
                  <c:v>SVK</c:v>
                </c:pt>
                <c:pt idx="9">
                  <c:v>EST</c:v>
                </c:pt>
                <c:pt idx="10">
                  <c:v>GRC</c:v>
                </c:pt>
                <c:pt idx="11">
                  <c:v>ISR</c:v>
                </c:pt>
                <c:pt idx="12">
                  <c:v>PRT</c:v>
                </c:pt>
                <c:pt idx="13">
                  <c:v>HUN</c:v>
                </c:pt>
                <c:pt idx="14">
                  <c:v>BRA</c:v>
                </c:pt>
                <c:pt idx="15">
                  <c:v>OCDE (prom)</c:v>
                </c:pt>
                <c:pt idx="16">
                  <c:v>POL</c:v>
                </c:pt>
                <c:pt idx="17">
                  <c:v>IRL</c:v>
                </c:pt>
                <c:pt idx="18">
                  <c:v>VEN</c:v>
                </c:pt>
                <c:pt idx="19">
                  <c:v>CAN</c:v>
                </c:pt>
                <c:pt idx="20">
                  <c:v>JPN</c:v>
                </c:pt>
                <c:pt idx="21">
                  <c:v>JAM</c:v>
                </c:pt>
                <c:pt idx="22">
                  <c:v>PAN</c:v>
                </c:pt>
                <c:pt idx="23">
                  <c:v>GBR</c:v>
                </c:pt>
                <c:pt idx="24">
                  <c:v>AUS</c:v>
                </c:pt>
                <c:pt idx="25">
                  <c:v>NLD</c:v>
                </c:pt>
                <c:pt idx="26">
                  <c:v>KOR</c:v>
                </c:pt>
                <c:pt idx="27">
                  <c:v>ARG</c:v>
                </c:pt>
                <c:pt idx="28">
                  <c:v>SLV</c:v>
                </c:pt>
                <c:pt idx="29">
                  <c:v>SVN</c:v>
                </c:pt>
                <c:pt idx="30">
                  <c:v>BEL</c:v>
                </c:pt>
                <c:pt idx="31">
                  <c:v>CRI</c:v>
                </c:pt>
                <c:pt idx="32">
                  <c:v>COL</c:v>
                </c:pt>
                <c:pt idx="33">
                  <c:v>PER</c:v>
                </c:pt>
                <c:pt idx="34">
                  <c:v>FRA</c:v>
                </c:pt>
                <c:pt idx="35">
                  <c:v>ECU</c:v>
                </c:pt>
                <c:pt idx="36">
                  <c:v>ALC (prom)</c:v>
                </c:pt>
                <c:pt idx="37">
                  <c:v>GTM</c:v>
                </c:pt>
                <c:pt idx="38">
                  <c:v>BOL</c:v>
                </c:pt>
                <c:pt idx="39">
                  <c:v>NIC</c:v>
                </c:pt>
                <c:pt idx="40">
                  <c:v>PRY</c:v>
                </c:pt>
                <c:pt idx="41">
                  <c:v>HND</c:v>
                </c:pt>
              </c:strCache>
            </c:strRef>
          </c:cat>
          <c:val>
            <c:numRef>
              <c:f>'4.5'!$R$6:$R$47</c:f>
              <c:numCache>
                <c:formatCode>0%</c:formatCode>
                <c:ptCount val="42"/>
                <c:pt idx="0">
                  <c:v>1.5768200237372462E-2</c:v>
                </c:pt>
                <c:pt idx="1">
                  <c:v>1.4521248625618804E-2</c:v>
                </c:pt>
                <c:pt idx="2">
                  <c:v>6.1726625648879296E-3</c:v>
                </c:pt>
                <c:pt idx="3">
                  <c:v>1.2749709873241076E-2</c:v>
                </c:pt>
                <c:pt idx="4">
                  <c:v>1.7780783524044424E-2</c:v>
                </c:pt>
                <c:pt idx="5">
                  <c:v>4.0461521720564685E-2</c:v>
                </c:pt>
                <c:pt idx="6">
                  <c:v>2.6327751441530111E-2</c:v>
                </c:pt>
                <c:pt idx="7">
                  <c:v>3.7822406854217706E-2</c:v>
                </c:pt>
                <c:pt idx="8">
                  <c:v>4.0017142931299113E-2</c:v>
                </c:pt>
                <c:pt idx="9">
                  <c:v>4.3484722473708028E-2</c:v>
                </c:pt>
                <c:pt idx="10">
                  <c:v>3.7125272767013572E-2</c:v>
                </c:pt>
                <c:pt idx="11">
                  <c:v>8.465909202570154E-3</c:v>
                </c:pt>
                <c:pt idx="12">
                  <c:v>3.6143558861993344E-2</c:v>
                </c:pt>
                <c:pt idx="13">
                  <c:v>4.4226868069322724E-2</c:v>
                </c:pt>
                <c:pt idx="14">
                  <c:v>5.1875184410443358E-2</c:v>
                </c:pt>
                <c:pt idx="15">
                  <c:v>3.2803705882251247E-2</c:v>
                </c:pt>
                <c:pt idx="16">
                  <c:v>3.0177758515494757E-2</c:v>
                </c:pt>
                <c:pt idx="17">
                  <c:v>2.0691273455588265E-2</c:v>
                </c:pt>
                <c:pt idx="18">
                  <c:v>2.9539551542397041E-2</c:v>
                </c:pt>
                <c:pt idx="19">
                  <c:v>2.3815400905773165E-2</c:v>
                </c:pt>
                <c:pt idx="20">
                  <c:v>3.0242282088550957E-2</c:v>
                </c:pt>
                <c:pt idx="21">
                  <c:v>2.5460203300826136E-2</c:v>
                </c:pt>
                <c:pt idx="22">
                  <c:v>3.0283784002910402E-2</c:v>
                </c:pt>
                <c:pt idx="23">
                  <c:v>2.4174766224868603E-2</c:v>
                </c:pt>
                <c:pt idx="24">
                  <c:v>1.4027893084415205E-2</c:v>
                </c:pt>
                <c:pt idx="25">
                  <c:v>2.1016552292024523E-2</c:v>
                </c:pt>
                <c:pt idx="26">
                  <c:v>2.3686643185734008E-2</c:v>
                </c:pt>
                <c:pt idx="27">
                  <c:v>5.6846266677276429E-2</c:v>
                </c:pt>
                <c:pt idx="28">
                  <c:v>2.6242784631615699E-2</c:v>
                </c:pt>
                <c:pt idx="29">
                  <c:v>3.7946912528860573E-2</c:v>
                </c:pt>
                <c:pt idx="30">
                  <c:v>6.4128614020508165E-2</c:v>
                </c:pt>
                <c:pt idx="31">
                  <c:v>3.5086974679435758E-2</c:v>
                </c:pt>
                <c:pt idx="32">
                  <c:v>7.5990743507351702E-2</c:v>
                </c:pt>
                <c:pt idx="33">
                  <c:v>1.9478087119110914E-2</c:v>
                </c:pt>
                <c:pt idx="34">
                  <c:v>8.3951365845908663E-2</c:v>
                </c:pt>
                <c:pt idx="35">
                  <c:v>3.5709625350187492E-2</c:v>
                </c:pt>
                <c:pt idx="36">
                  <c:v>4.0166710775231824E-2</c:v>
                </c:pt>
                <c:pt idx="37">
                  <c:v>3.6897760377715333E-2</c:v>
                </c:pt>
                <c:pt idx="38">
                  <c:v>5.9384071871896503E-2</c:v>
                </c:pt>
                <c:pt idx="39">
                  <c:v>7.2741628037391204E-2</c:v>
                </c:pt>
                <c:pt idx="40">
                  <c:v>8.5469785859406913E-2</c:v>
                </c:pt>
                <c:pt idx="41">
                  <c:v>3.3489576671919118E-2</c:v>
                </c:pt>
              </c:numCache>
            </c:numRef>
          </c:val>
          <c:extLst>
            <c:ext xmlns:c16="http://schemas.microsoft.com/office/drawing/2014/chart" uri="{C3380CC4-5D6E-409C-BE32-E72D297353CC}">
              <c16:uniqueId val="{00000075-671D-4AC5-8564-AD5F3332C160}"/>
            </c:ext>
          </c:extLst>
        </c:ser>
        <c:dLbls>
          <c:showLegendKey val="0"/>
          <c:showVal val="0"/>
          <c:showCatName val="0"/>
          <c:showSerName val="0"/>
          <c:showPercent val="0"/>
          <c:showBubbleSize val="0"/>
        </c:dLbls>
        <c:gapWidth val="150"/>
        <c:overlap val="100"/>
        <c:axId val="260567040"/>
        <c:axId val="260568576"/>
      </c:barChart>
      <c:catAx>
        <c:axId val="260567040"/>
        <c:scaling>
          <c:orientation val="minMax"/>
        </c:scaling>
        <c:delete val="0"/>
        <c:axPos val="b"/>
        <c:numFmt formatCode="General" sourceLinked="0"/>
        <c:majorTickMark val="out"/>
        <c:minorTickMark val="none"/>
        <c:tickLblPos val="nextTo"/>
        <c:crossAx val="260568576"/>
        <c:crosses val="autoZero"/>
        <c:auto val="1"/>
        <c:lblAlgn val="ctr"/>
        <c:lblOffset val="100"/>
        <c:noMultiLvlLbl val="0"/>
      </c:catAx>
      <c:valAx>
        <c:axId val="260568576"/>
        <c:scaling>
          <c:orientation val="minMax"/>
        </c:scaling>
        <c:delete val="0"/>
        <c:axPos val="l"/>
        <c:majorGridlines>
          <c:spPr>
            <a:ln>
              <a:prstDash val="sysDash"/>
            </a:ln>
          </c:spPr>
        </c:majorGridlines>
        <c:title>
          <c:tx>
            <c:rich>
              <a:bodyPr rot="-5400000" vert="horz"/>
              <a:lstStyle/>
              <a:p>
                <a:pPr>
                  <a:defRPr b="0"/>
                </a:pPr>
                <a:r>
                  <a:rPr lang="en-US" b="0"/>
                  <a:t>Costos salariales y de</a:t>
                </a:r>
                <a:r>
                  <a:rPr lang="en-US" b="0" baseline="0"/>
                  <a:t> seguridad social </a:t>
                </a:r>
                <a:r>
                  <a:rPr lang="en-US" b="0"/>
                  <a:t>como porcentaje del PIB por trabajador</a:t>
                </a:r>
              </a:p>
            </c:rich>
          </c:tx>
          <c:overlay val="0"/>
        </c:title>
        <c:numFmt formatCode="0%" sourceLinked="1"/>
        <c:majorTickMark val="out"/>
        <c:minorTickMark val="none"/>
        <c:tickLblPos val="nextTo"/>
        <c:crossAx val="260567040"/>
        <c:crosses val="autoZero"/>
        <c:crossBetween val="between"/>
      </c:valAx>
    </c:plotArea>
    <c:legend>
      <c:legendPos val="b"/>
      <c:layout>
        <c:manualLayout>
          <c:xMode val="edge"/>
          <c:yMode val="edge"/>
          <c:x val="5.5057103573555283E-2"/>
          <c:y val="0.92158349654851557"/>
          <c:w val="0.40217669088033764"/>
          <c:h val="5.0493295351907178E-2"/>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7"/>
          </c:marker>
          <c:dLbls>
            <c:dLbl>
              <c:idx val="0"/>
              <c:tx>
                <c:strRef>
                  <c:f>'2.7'!$H$3</c:f>
                  <c:strCache>
                    <c:ptCount val="1"/>
                    <c:pt idx="0">
                      <c:v>ALC (prom)</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{B1C70C4A-B5FC-4A86-94DF-51E1094D8A2C}</c15:txfldGUID>
                      <c15:f>'2.7'!$H$3</c15:f>
                      <c15:dlblFieldTableCache>
                        <c:ptCount val="1"/>
                        <c:pt idx="0">
                          <c:v>ALC (prom)</c:v>
                        </c:pt>
                      </c15:dlblFieldTableCache>
                    </c15:dlblFTEntry>
                  </c15:dlblFieldTable>
                  <c15:showDataLabelsRange val="0"/>
                </c:ext>
                <c:ext xmlns:c16="http://schemas.microsoft.com/office/drawing/2014/chart" uri="{C3380CC4-5D6E-409C-BE32-E72D297353CC}">
                  <c16:uniqueId val="{00000000-8A07-4FF8-9CF6-F79082975162}"/>
                </c:ext>
              </c:extLst>
            </c:dLbl>
            <c:dLbl>
              <c:idx val="1"/>
              <c:layout>
                <c:manualLayout>
                  <c:x val="-1.5374020393674179E-2"/>
                  <c:y val="1.8841489791432679E-2"/>
                </c:manualLayout>
              </c:layout>
              <c:tx>
                <c:strRef>
                  <c:f>'2.7'!$H$4</c:f>
                  <c:strCache>
                    <c:ptCount val="1"/>
                    <c:pt idx="0">
                      <c:v>ARG</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{C4A35450-28FF-41F5-90ED-626837E1DEA8}</c15:txfldGUID>
                      <c15:f>'2.7'!$H$4</c15:f>
                      <c15:dlblFieldTableCache>
                        <c:ptCount val="1"/>
                        <c:pt idx="0">
                          <c:v>ARG</c:v>
                        </c:pt>
                      </c15:dlblFieldTableCache>
                    </c15:dlblFTEntry>
                  </c15:dlblFieldTable>
                  <c15:showDataLabelsRange val="0"/>
                </c:ext>
                <c:ext xmlns:c16="http://schemas.microsoft.com/office/drawing/2014/chart" uri="{C3380CC4-5D6E-409C-BE32-E72D297353CC}">
                  <c16:uniqueId val="{00000001-8A07-4FF8-9CF6-F79082975162}"/>
                </c:ext>
              </c:extLst>
            </c:dLbl>
            <c:dLbl>
              <c:idx val="2"/>
              <c:layout>
                <c:manualLayout>
                  <c:x val="-3.6175221009675941E-2"/>
                  <c:y val="-4.889467657735018E-2"/>
                </c:manualLayout>
              </c:layout>
              <c:tx>
                <c:strRef>
                  <c:f>'2.7'!$H$5</c:f>
                  <c:strCache>
                    <c:ptCount val="1"/>
                    <c:pt idx="0">
                      <c:v>BOL</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{2B4DC1C5-569A-4C37-B470-92EA7DD134EE}</c15:txfldGUID>
                      <c15:f>'2.7'!$H$5</c15:f>
                      <c15:dlblFieldTableCache>
                        <c:ptCount val="1"/>
                        <c:pt idx="0">
                          <c:v>BOL</c:v>
                        </c:pt>
                      </c15:dlblFieldTableCache>
                    </c15:dlblFTEntry>
                  </c15:dlblFieldTable>
                  <c15:showDataLabelsRange val="0"/>
                </c:ext>
                <c:ext xmlns:c16="http://schemas.microsoft.com/office/drawing/2014/chart" uri="{C3380CC4-5D6E-409C-BE32-E72D297353CC}">
                  <c16:uniqueId val="{00000002-8A07-4FF8-9CF6-F79082975162}"/>
                </c:ext>
              </c:extLst>
            </c:dLbl>
            <c:dLbl>
              <c:idx val="3"/>
              <c:tx>
                <c:strRef>
                  <c:f>'2.7'!$H$6</c:f>
                  <c:strCache>
                    <c:ptCount val="1"/>
                    <c:pt idx="0">
                      <c:v>BRA</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{4E42331D-E285-46F1-8798-C792F9AD118A}</c15:txfldGUID>
                      <c15:f>'2.7'!$H$6</c15:f>
                      <c15:dlblFieldTableCache>
                        <c:ptCount val="1"/>
                        <c:pt idx="0">
                          <c:v>BRA</c:v>
                        </c:pt>
                      </c15:dlblFieldTableCache>
                    </c15:dlblFTEntry>
                  </c15:dlblFieldTable>
                  <c15:showDataLabelsRange val="0"/>
                </c:ext>
                <c:ext xmlns:c16="http://schemas.microsoft.com/office/drawing/2014/chart" uri="{C3380CC4-5D6E-409C-BE32-E72D297353CC}">
                  <c16:uniqueId val="{00000003-8A07-4FF8-9CF6-F79082975162}"/>
                </c:ext>
              </c:extLst>
            </c:dLbl>
            <c:dLbl>
              <c:idx val="4"/>
              <c:tx>
                <c:strRef>
                  <c:f>'2.7'!$H$7</c:f>
                  <c:strCache>
                    <c:ptCount val="1"/>
                    <c:pt idx="0">
                      <c:v>CHL</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{FDD343BA-9F58-4FBE-AFF7-DFE2E267DA43}</c15:txfldGUID>
                      <c15:f>'2.7'!$H$7</c15:f>
                      <c15:dlblFieldTableCache>
                        <c:ptCount val="1"/>
                        <c:pt idx="0">
                          <c:v>CHL</c:v>
                        </c:pt>
                      </c15:dlblFieldTableCache>
                    </c15:dlblFTEntry>
                  </c15:dlblFieldTable>
                  <c15:showDataLabelsRange val="0"/>
                </c:ext>
                <c:ext xmlns:c16="http://schemas.microsoft.com/office/drawing/2014/chart" uri="{C3380CC4-5D6E-409C-BE32-E72D297353CC}">
                  <c16:uniqueId val="{00000004-8A07-4FF8-9CF6-F79082975162}"/>
                </c:ext>
              </c:extLst>
            </c:dLbl>
            <c:dLbl>
              <c:idx val="5"/>
              <c:tx>
                <c:strRef>
                  <c:f>'2.7'!$H$8</c:f>
                  <c:strCache>
                    <c:ptCount val="1"/>
                    <c:pt idx="0">
                      <c:v>COL</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{2A451ABF-B447-4F42-973A-7FBDCF92D031}</c15:txfldGUID>
                      <c15:f>'2.7'!$H$8</c15:f>
                      <c15:dlblFieldTableCache>
                        <c:ptCount val="1"/>
                        <c:pt idx="0">
                          <c:v>COL</c:v>
                        </c:pt>
                      </c15:dlblFieldTableCache>
                    </c15:dlblFTEntry>
                  </c15:dlblFieldTable>
                  <c15:showDataLabelsRange val="0"/>
                </c:ext>
                <c:ext xmlns:c16="http://schemas.microsoft.com/office/drawing/2014/chart" uri="{C3380CC4-5D6E-409C-BE32-E72D297353CC}">
                  <c16:uniqueId val="{00000005-8A07-4FF8-9CF6-F79082975162}"/>
                </c:ext>
              </c:extLst>
            </c:dLbl>
            <c:dLbl>
              <c:idx val="6"/>
              <c:tx>
                <c:strRef>
                  <c:f>'2.7'!$H$9</c:f>
                  <c:strCache>
                    <c:ptCount val="1"/>
                    <c:pt idx="0">
                      <c:v>CRI</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{00773364-48AE-4611-A113-DC38CA9C9DE7}</c15:txfldGUID>
                      <c15:f>'2.7'!$H$9</c15:f>
                      <c15:dlblFieldTableCache>
                        <c:ptCount val="1"/>
                        <c:pt idx="0">
                          <c:v>CRI</c:v>
                        </c:pt>
                      </c15:dlblFieldTableCache>
                    </c15:dlblFTEntry>
                  </c15:dlblFieldTable>
                  <c15:showDataLabelsRange val="0"/>
                </c:ext>
                <c:ext xmlns:c16="http://schemas.microsoft.com/office/drawing/2014/chart" uri="{C3380CC4-5D6E-409C-BE32-E72D297353CC}">
                  <c16:uniqueId val="{00000006-8A07-4FF8-9CF6-F79082975162}"/>
                </c:ext>
              </c:extLst>
            </c:dLbl>
            <c:dLbl>
              <c:idx val="7"/>
              <c:tx>
                <c:strRef>
                  <c:f>'2.7'!$H$10</c:f>
                  <c:strCache>
                    <c:ptCount val="1"/>
                    <c:pt idx="0">
                      <c:v>DOM</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{7275A8DE-B5BF-473C-9A00-9E1AFD66C71C}</c15:txfldGUID>
                      <c15:f>'2.7'!$H$10</c15:f>
                      <c15:dlblFieldTableCache>
                        <c:ptCount val="1"/>
                        <c:pt idx="0">
                          <c:v>DOM</c:v>
                        </c:pt>
                      </c15:dlblFieldTableCache>
                    </c15:dlblFTEntry>
                  </c15:dlblFieldTable>
                  <c15:showDataLabelsRange val="0"/>
                </c:ext>
                <c:ext xmlns:c16="http://schemas.microsoft.com/office/drawing/2014/chart" uri="{C3380CC4-5D6E-409C-BE32-E72D297353CC}">
                  <c16:uniqueId val="{00000007-8A07-4FF8-9CF6-F79082975162}"/>
                </c:ext>
              </c:extLst>
            </c:dLbl>
            <c:dLbl>
              <c:idx val="8"/>
              <c:layout>
                <c:manualLayout>
                  <c:x val="-3.166817920045556E-2"/>
                  <c:y val="-4.5329615189519508E-2"/>
                </c:manualLayout>
              </c:layout>
              <c:tx>
                <c:strRef>
                  <c:f>'2.7'!$H$11</c:f>
                  <c:strCache>
                    <c:ptCount val="1"/>
                    <c:pt idx="0">
                      <c:v>ECU</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{0371BBF6-51C9-4086-A1BE-0D2D92301824}</c15:txfldGUID>
                      <c15:f>'2.7'!$H$11</c15:f>
                      <c15:dlblFieldTableCache>
                        <c:ptCount val="1"/>
                        <c:pt idx="0">
                          <c:v>ECU</c:v>
                        </c:pt>
                      </c15:dlblFieldTableCache>
                    </c15:dlblFTEntry>
                  </c15:dlblFieldTable>
                  <c15:showDataLabelsRange val="0"/>
                </c:ext>
                <c:ext xmlns:c16="http://schemas.microsoft.com/office/drawing/2014/chart" uri="{C3380CC4-5D6E-409C-BE32-E72D297353CC}">
                  <c16:uniqueId val="{00000008-8A07-4FF8-9CF6-F79082975162}"/>
                </c:ext>
              </c:extLst>
            </c:dLbl>
            <c:dLbl>
              <c:idx val="9"/>
              <c:layout>
                <c:manualLayout>
                  <c:x val="-5.0960920635252364E-2"/>
                  <c:y val="3.3101735342755387E-2"/>
                </c:manualLayout>
              </c:layout>
              <c:tx>
                <c:strRef>
                  <c:f>'2.7'!$H$12</c:f>
                  <c:strCache>
                    <c:ptCount val="1"/>
                    <c:pt idx="0">
                      <c:v>GTM</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{956FAE3C-B908-4C75-AB14-42062143846B}</c15:txfldGUID>
                      <c15:f>'2.7'!$H$12</c15:f>
                      <c15:dlblFieldTableCache>
                        <c:ptCount val="1"/>
                        <c:pt idx="0">
                          <c:v>GTM</c:v>
                        </c:pt>
                      </c15:dlblFieldTableCache>
                    </c15:dlblFTEntry>
                  </c15:dlblFieldTable>
                  <c15:showDataLabelsRange val="0"/>
                </c:ext>
                <c:ext xmlns:c16="http://schemas.microsoft.com/office/drawing/2014/chart" uri="{C3380CC4-5D6E-409C-BE32-E72D297353CC}">
                  <c16:uniqueId val="{00000009-8A07-4FF8-9CF6-F79082975162}"/>
                </c:ext>
              </c:extLst>
            </c:dLbl>
            <c:dLbl>
              <c:idx val="10"/>
              <c:tx>
                <c:strRef>
                  <c:f>'2.7'!$H$13</c:f>
                  <c:strCache>
                    <c:ptCount val="1"/>
                    <c:pt idx="0">
                      <c:v>HND</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{FAE3A8EA-B55C-468D-965C-C59B5EDFB7EE}</c15:txfldGUID>
                      <c15:f>'2.7'!$H$13</c15:f>
                      <c15:dlblFieldTableCache>
                        <c:ptCount val="1"/>
                        <c:pt idx="0">
                          <c:v>HND</c:v>
                        </c:pt>
                      </c15:dlblFieldTableCache>
                    </c15:dlblFTEntry>
                  </c15:dlblFieldTable>
                  <c15:showDataLabelsRange val="0"/>
                </c:ext>
                <c:ext xmlns:c16="http://schemas.microsoft.com/office/drawing/2014/chart" uri="{C3380CC4-5D6E-409C-BE32-E72D297353CC}">
                  <c16:uniqueId val="{0000000A-8A07-4FF8-9CF6-F79082975162}"/>
                </c:ext>
              </c:extLst>
            </c:dLbl>
            <c:dLbl>
              <c:idx val="11"/>
              <c:tx>
                <c:strRef>
                  <c:f>'2.7'!$H$14</c:f>
                  <c:strCache>
                    <c:ptCount val="1"/>
                    <c:pt idx="0">
                      <c:v>JAM</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{358FBCCF-5F7D-4C43-ADF5-5EF09B8BA1FA}</c15:txfldGUID>
                      <c15:f>'2.7'!$H$14</c15:f>
                      <c15:dlblFieldTableCache>
                        <c:ptCount val="1"/>
                        <c:pt idx="0">
                          <c:v>JAM</c:v>
                        </c:pt>
                      </c15:dlblFieldTableCache>
                    </c15:dlblFTEntry>
                  </c15:dlblFieldTable>
                  <c15:showDataLabelsRange val="0"/>
                </c:ext>
                <c:ext xmlns:c16="http://schemas.microsoft.com/office/drawing/2014/chart" uri="{C3380CC4-5D6E-409C-BE32-E72D297353CC}">
                  <c16:uniqueId val="{0000000B-8A07-4FF8-9CF6-F79082975162}"/>
                </c:ext>
              </c:extLst>
            </c:dLbl>
            <c:dLbl>
              <c:idx val="12"/>
              <c:tx>
                <c:strRef>
                  <c:f>'2.7'!$H$15</c:f>
                  <c:strCache>
                    <c:ptCount val="1"/>
                    <c:pt idx="0">
                      <c:v>MEX</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{C5CD5B9C-F92B-4025-9A9E-7815C4880DE7}</c15:txfldGUID>
                      <c15:f>'2.7'!$H$15</c15:f>
                      <c15:dlblFieldTableCache>
                        <c:ptCount val="1"/>
                        <c:pt idx="0">
                          <c:v>MEX</c:v>
                        </c:pt>
                      </c15:dlblFieldTableCache>
                    </c15:dlblFTEntry>
                  </c15:dlblFieldTable>
                  <c15:showDataLabelsRange val="0"/>
                </c:ext>
                <c:ext xmlns:c16="http://schemas.microsoft.com/office/drawing/2014/chart" uri="{C3380CC4-5D6E-409C-BE32-E72D297353CC}">
                  <c16:uniqueId val="{0000000C-8A07-4FF8-9CF6-F79082975162}"/>
                </c:ext>
              </c:extLst>
            </c:dLbl>
            <c:dLbl>
              <c:idx val="13"/>
              <c:layout>
                <c:manualLayout>
                  <c:x val="-3.5974908040377257E-2"/>
                  <c:y val="4.3796919506247423E-2"/>
                </c:manualLayout>
              </c:layout>
              <c:tx>
                <c:strRef>
                  <c:f>'2.7'!$H$16</c:f>
                  <c:strCache>
                    <c:ptCount val="1"/>
                    <c:pt idx="0">
                      <c:v>NIC</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{B529CF7A-F5AD-4C95-B89D-5FC1540A04DE}</c15:txfldGUID>
                      <c15:f>'2.7'!$H$16</c15:f>
                      <c15:dlblFieldTableCache>
                        <c:ptCount val="1"/>
                        <c:pt idx="0">
                          <c:v>NIC</c:v>
                        </c:pt>
                      </c15:dlblFieldTableCache>
                    </c15:dlblFTEntry>
                  </c15:dlblFieldTable>
                  <c15:showDataLabelsRange val="0"/>
                </c:ext>
                <c:ext xmlns:c16="http://schemas.microsoft.com/office/drawing/2014/chart" uri="{C3380CC4-5D6E-409C-BE32-E72D297353CC}">
                  <c16:uniqueId val="{0000000D-8A07-4FF8-9CF6-F79082975162}"/>
                </c:ext>
              </c:extLst>
            </c:dLbl>
            <c:dLbl>
              <c:idx val="14"/>
              <c:tx>
                <c:strRef>
                  <c:f>'2.7'!$H$17</c:f>
                  <c:strCache>
                    <c:ptCount val="1"/>
                    <c:pt idx="0">
                      <c:v>PAN</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{6C59CE03-E23D-4232-B726-AD6453FD1415}</c15:txfldGUID>
                      <c15:f>'2.7'!$H$17</c15:f>
                      <c15:dlblFieldTableCache>
                        <c:ptCount val="1"/>
                        <c:pt idx="0">
                          <c:v>PAN</c:v>
                        </c:pt>
                      </c15:dlblFieldTableCache>
                    </c15:dlblFTEntry>
                  </c15:dlblFieldTable>
                  <c15:showDataLabelsRange val="0"/>
                </c:ext>
                <c:ext xmlns:c16="http://schemas.microsoft.com/office/drawing/2014/chart" uri="{C3380CC4-5D6E-409C-BE32-E72D297353CC}">
                  <c16:uniqueId val="{0000000E-8A07-4FF8-9CF6-F79082975162}"/>
                </c:ext>
              </c:extLst>
            </c:dLbl>
            <c:dLbl>
              <c:idx val="15"/>
              <c:tx>
                <c:strRef>
                  <c:f>'2.7'!$H$18</c:f>
                  <c:strCache>
                    <c:ptCount val="1"/>
                    <c:pt idx="0">
                      <c:v>PER</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{070F6B20-B7F1-4E77-A37C-D5C42C26EEA6}</c15:txfldGUID>
                      <c15:f>'2.7'!$H$18</c15:f>
                      <c15:dlblFieldTableCache>
                        <c:ptCount val="1"/>
                        <c:pt idx="0">
                          <c:v>PER</c:v>
                        </c:pt>
                      </c15:dlblFieldTableCache>
                    </c15:dlblFTEntry>
                  </c15:dlblFieldTable>
                  <c15:showDataLabelsRange val="0"/>
                </c:ext>
                <c:ext xmlns:c16="http://schemas.microsoft.com/office/drawing/2014/chart" uri="{C3380CC4-5D6E-409C-BE32-E72D297353CC}">
                  <c16:uniqueId val="{0000000F-8A07-4FF8-9CF6-F79082975162}"/>
                </c:ext>
              </c:extLst>
            </c:dLbl>
            <c:dLbl>
              <c:idx val="16"/>
              <c:tx>
                <c:strRef>
                  <c:f>'2.7'!$H$19</c:f>
                  <c:strCache>
                    <c:ptCount val="1"/>
                    <c:pt idx="0">
                      <c:v>PRY</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{4FA71496-B8A6-4755-9BE2-CE0041C420F1}</c15:txfldGUID>
                      <c15:f>'2.7'!$H$19</c15:f>
                      <c15:dlblFieldTableCache>
                        <c:ptCount val="1"/>
                        <c:pt idx="0">
                          <c:v>PRY</c:v>
                        </c:pt>
                      </c15:dlblFieldTableCache>
                    </c15:dlblFTEntry>
                  </c15:dlblFieldTable>
                  <c15:showDataLabelsRange val="0"/>
                </c:ext>
                <c:ext xmlns:c16="http://schemas.microsoft.com/office/drawing/2014/chart" uri="{C3380CC4-5D6E-409C-BE32-E72D297353CC}">
                  <c16:uniqueId val="{00000010-8A07-4FF8-9CF6-F79082975162}"/>
                </c:ext>
              </c:extLst>
            </c:dLbl>
            <c:dLbl>
              <c:idx val="17"/>
              <c:layout>
                <c:manualLayout>
                  <c:x val="-4.8726129781905311E-2"/>
                  <c:y val="3.6666796730586065E-2"/>
                </c:manualLayout>
              </c:layout>
              <c:tx>
                <c:strRef>
                  <c:f>'2.7'!$H$20</c:f>
                  <c:strCache>
                    <c:ptCount val="1"/>
                    <c:pt idx="0">
                      <c:v>SLV</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{99D07D2F-602A-40EE-B88F-5617BB49BC2B}</c15:txfldGUID>
                      <c15:f>'2.7'!$H$20</c15:f>
                      <c15:dlblFieldTableCache>
                        <c:ptCount val="1"/>
                        <c:pt idx="0">
                          <c:v>SLV</c:v>
                        </c:pt>
                      </c15:dlblFieldTableCache>
                    </c15:dlblFTEntry>
                  </c15:dlblFieldTable>
                  <c15:showDataLabelsRange val="0"/>
                </c:ext>
                <c:ext xmlns:c16="http://schemas.microsoft.com/office/drawing/2014/chart" uri="{C3380CC4-5D6E-409C-BE32-E72D297353CC}">
                  <c16:uniqueId val="{00000011-8A07-4FF8-9CF6-F79082975162}"/>
                </c:ext>
              </c:extLst>
            </c:dLbl>
            <c:dLbl>
              <c:idx val="18"/>
              <c:tx>
                <c:strRef>
                  <c:f>'2.7'!$H$21</c:f>
                  <c:strCache>
                    <c:ptCount val="1"/>
                    <c:pt idx="0">
                      <c:v>URY</c:v>
                    </c:pt>
                  </c:strCache>
                </c:strRef>
              </c:tx>
              <c:spPr/>
              <c:txPr>
                <a:bodyPr/>
                <a:lstStyle/>
                <a:p>
                  <a:pPr>
                    <a:defRPr sz="11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{437048B2-0009-46F3-9BAC-0FD489660E2F}</c15:txfldGUID>
                      <c15:f>'2.7'!$H$21</c15:f>
                      <c15:dlblFieldTableCache>
                        <c:ptCount val="1"/>
                        <c:pt idx="0">
                          <c:v>URY</c:v>
                        </c:pt>
                      </c15:dlblFieldTableCache>
                    </c15:dlblFTEntry>
                  </c15:dlblFieldTable>
                  <c15:showDataLabelsRange val="0"/>
                </c:ext>
                <c:ext xmlns:c16="http://schemas.microsoft.com/office/drawing/2014/chart" uri="{C3380CC4-5D6E-409C-BE32-E72D297353CC}">
                  <c16:uniqueId val="{00000012-8A07-4FF8-9CF6-F79082975162}"/>
                </c:ext>
              </c:extLst>
            </c:dLbl>
            <c:dLbl>
              <c:idx val="19"/>
              <c:layout>
                <c:manualLayout>
                  <c:x val="-4.7211361530801174E-2"/>
                  <c:y val="-3.1069369638196797E-2"/>
                </c:manualLayout>
              </c:layout>
              <c:tx>
                <c:strRef>
                  <c:f>'2.7'!$H$22</c:f>
                  <c:strCache>
                    <c:ptCount val="1"/>
                    <c:pt idx="0">
                      <c:v>VEN</c:v>
                    </c:pt>
                  </c:strCache>
                </c:strRef>
              </c:tx>
              <c:spPr/>
              <c:txPr>
                <a:bodyPr/>
                <a:lstStyle/>
                <a:p>
                  <a:pPr>
                    <a:defRPr sz="11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{FB76D2A9-7F0E-4DD0-8E35-3328669F124B}</c15:txfldGUID>
                      <c15:f>'2.7'!$H$22</c15:f>
                      <c15:dlblFieldTableCache>
                        <c:ptCount val="1"/>
                        <c:pt idx="0">
                          <c:v>VEN</c:v>
                        </c:pt>
                      </c15:dlblFieldTableCache>
                    </c15:dlblFTEntry>
                  </c15:dlblFieldTable>
                  <c15:showDataLabelsRange val="0"/>
                </c:ext>
                <c:ext xmlns:c16="http://schemas.microsoft.com/office/drawing/2014/chart" uri="{C3380CC4-5D6E-409C-BE32-E72D297353CC}">
                  <c16:uniqueId val="{00000013-8A07-4FF8-9CF6-F790829751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1"/>
            <c:dispEq val="1"/>
            <c:trendlineLbl>
              <c:layout>
                <c:manualLayout>
                  <c:x val="9.6742647049707864E-2"/>
                  <c:y val="-0.20588664246509833"/>
                </c:manualLayout>
              </c:layout>
              <c:tx>
                <c:rich>
                  <a:bodyPr/>
                  <a:lstStyle/>
                  <a:p>
                    <a:pPr>
                      <a:defRPr/>
                    </a:pPr>
                    <a:r>
                      <a:rPr lang="en-US"/>
                      <a:t>R² = 0.3916</a:t>
                    </a:r>
                  </a:p>
                </c:rich>
              </c:tx>
              <c:numFmt formatCode="General" sourceLinked="0"/>
            </c:trendlineLbl>
          </c:trendline>
          <c:xVal>
            <c:numRef>
              <c:f>'2.7'!$O$3:$O$22</c:f>
              <c:numCache>
                <c:formatCode>_(* #,##0.00_);_(* \(#,##0.00\);_(* "-"??_);_(@_)</c:formatCode>
                <c:ptCount val="20"/>
                <c:pt idx="0">
                  <c:v>0.39233280724862701</c:v>
                </c:pt>
                <c:pt idx="1">
                  <c:v>0.29865799716306268</c:v>
                </c:pt>
                <c:pt idx="2">
                  <c:v>0.55101934978387745</c:v>
                </c:pt>
                <c:pt idx="3">
                  <c:v>0.2401814159259848</c:v>
                </c:pt>
                <c:pt idx="4">
                  <c:v>0.15903867330054344</c:v>
                </c:pt>
                <c:pt idx="5">
                  <c:v>0.31229901458452908</c:v>
                </c:pt>
                <c:pt idx="6">
                  <c:v>0.33849727195402068</c:v>
                </c:pt>
                <c:pt idx="7">
                  <c:v>0.17608864704808239</c:v>
                </c:pt>
                <c:pt idx="8">
                  <c:v>0.37797680498248354</c:v>
                </c:pt>
                <c:pt idx="9">
                  <c:v>0.50860283690109698</c:v>
                </c:pt>
                <c:pt idx="10">
                  <c:v>1.0156166706847269</c:v>
                </c:pt>
                <c:pt idx="12">
                  <c:v>0.10954799921093442</c:v>
                </c:pt>
                <c:pt idx="13">
                  <c:v>0.71298310509010343</c:v>
                </c:pt>
                <c:pt idx="14">
                  <c:v>0.31261457848495922</c:v>
                </c:pt>
                <c:pt idx="15">
                  <c:v>0.4011183447084013</c:v>
                </c:pt>
                <c:pt idx="16">
                  <c:v>0.6924938974086785</c:v>
                </c:pt>
                <c:pt idx="17">
                  <c:v>0.31669729963725379</c:v>
                </c:pt>
                <c:pt idx="18">
                  <c:v>0.19588891304600051</c:v>
                </c:pt>
                <c:pt idx="19">
                  <c:v>0.25637413252228547</c:v>
                </c:pt>
              </c:numCache>
            </c:numRef>
          </c:xVal>
          <c:yVal>
            <c:numRef>
              <c:f>'2.7'!$P$3:$P$22</c:f>
              <c:numCache>
                <c:formatCode>_(* #,##0.000_);_(* \(#,##0.000\);_(* "-"??_);_(@_)</c:formatCode>
                <c:ptCount val="20"/>
                <c:pt idx="1">
                  <c:v>0.51520750000000004</c:v>
                </c:pt>
                <c:pt idx="2">
                  <c:v>0.2228861</c:v>
                </c:pt>
                <c:pt idx="3">
                  <c:v>0.63435520000000001</c:v>
                </c:pt>
                <c:pt idx="4">
                  <c:v>0.71080500000000002</c:v>
                </c:pt>
                <c:pt idx="5">
                  <c:v>0.35349419999999998</c:v>
                </c:pt>
                <c:pt idx="6">
                  <c:v>0.71580730000000004</c:v>
                </c:pt>
                <c:pt idx="7">
                  <c:v>0.34745340000000002</c:v>
                </c:pt>
                <c:pt idx="8">
                  <c:v>0.3290728</c:v>
                </c:pt>
                <c:pt idx="9">
                  <c:v>0.19593169999999999</c:v>
                </c:pt>
                <c:pt idx="10">
                  <c:v>0.17400689999999999</c:v>
                </c:pt>
                <c:pt idx="11">
                  <c:v>0</c:v>
                </c:pt>
                <c:pt idx="12">
                  <c:v>0.3061585</c:v>
                </c:pt>
                <c:pt idx="13">
                  <c:v>0.1856611</c:v>
                </c:pt>
                <c:pt idx="14">
                  <c:v>0.56090859999999998</c:v>
                </c:pt>
                <c:pt idx="15">
                  <c:v>0.21107490000000001</c:v>
                </c:pt>
                <c:pt idx="16">
                  <c:v>0.23029350000000001</c:v>
                </c:pt>
                <c:pt idx="17">
                  <c:v>0.30485570000000001</c:v>
                </c:pt>
                <c:pt idx="18">
                  <c:v>0.76619320000000002</c:v>
                </c:pt>
                <c:pt idx="19">
                  <c:v>0.3371961</c:v>
                </c:pt>
              </c:numCache>
            </c:numRef>
          </c:yVal>
          <c:smooth val="0"/>
          <c:extLst>
            <c:ext xmlns:c16="http://schemas.microsoft.com/office/drawing/2014/chart" uri="{C3380CC4-5D6E-409C-BE32-E72D297353CC}">
              <c16:uniqueId val="{00000015-8A07-4FF8-9CF6-F79082975162}"/>
            </c:ext>
          </c:extLst>
        </c:ser>
        <c:dLbls>
          <c:showLegendKey val="0"/>
          <c:showVal val="0"/>
          <c:showCatName val="0"/>
          <c:showSerName val="0"/>
          <c:showPercent val="0"/>
          <c:showBubbleSize val="0"/>
        </c:dLbls>
        <c:axId val="259036672"/>
        <c:axId val="259038592"/>
      </c:scatterChart>
      <c:valAx>
        <c:axId val="259036672"/>
        <c:scaling>
          <c:orientation val="minMax"/>
        </c:scaling>
        <c:delete val="0"/>
        <c:axPos val="b"/>
        <c:title>
          <c:tx>
            <c:rich>
              <a:bodyPr/>
              <a:lstStyle/>
              <a:p>
                <a:pPr>
                  <a:defRPr b="0"/>
                </a:pPr>
                <a:r>
                  <a:rPr lang="en-US" b="0"/>
                  <a:t>Costo salarial y no salarial (En porcentaje del</a:t>
                </a:r>
                <a:r>
                  <a:rPr lang="en-US" b="0" baseline="0"/>
                  <a:t>  </a:t>
                </a:r>
                <a:r>
                  <a:rPr lang="en-US" b="0"/>
                  <a:t>PIB por trabajador)</a:t>
                </a:r>
              </a:p>
            </c:rich>
          </c:tx>
          <c:overlay val="0"/>
        </c:title>
        <c:numFmt formatCode="0%" sourceLinked="0"/>
        <c:majorTickMark val="out"/>
        <c:minorTickMark val="none"/>
        <c:tickLblPos val="nextTo"/>
        <c:crossAx val="259038592"/>
        <c:crosses val="autoZero"/>
        <c:crossBetween val="midCat"/>
      </c:valAx>
      <c:valAx>
        <c:axId val="259038592"/>
        <c:scaling>
          <c:orientation val="minMax"/>
        </c:scaling>
        <c:delete val="0"/>
        <c:axPos val="l"/>
        <c:majorGridlines>
          <c:spPr>
            <a:ln>
              <a:prstDash val="sysDash"/>
            </a:ln>
          </c:spPr>
        </c:majorGridlines>
        <c:title>
          <c:tx>
            <c:rich>
              <a:bodyPr rot="-5400000" vert="horz"/>
              <a:lstStyle/>
              <a:p>
                <a:pPr>
                  <a:defRPr b="0"/>
                </a:pPr>
                <a:r>
                  <a:rPr lang="en-US" b="0"/>
                  <a:t>Porcentaje</a:t>
                </a:r>
                <a:r>
                  <a:rPr lang="en-US" b="0" baseline="0"/>
                  <a:t> de </a:t>
                </a:r>
                <a:r>
                  <a:rPr lang="en-US" b="0"/>
                  <a:t> trabajadores formales</a:t>
                </a:r>
              </a:p>
            </c:rich>
          </c:tx>
          <c:overlay val="0"/>
        </c:title>
        <c:numFmt formatCode="0%" sourceLinked="0"/>
        <c:majorTickMark val="out"/>
        <c:minorTickMark val="none"/>
        <c:tickLblPos val="nextTo"/>
        <c:crossAx val="259036672"/>
        <c:crosses val="autoZero"/>
        <c:crossBetween val="midCat"/>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marker>
          <c:dLbls>
            <c:dLbl>
              <c:idx val="0"/>
              <c:layout>
                <c:manualLayout>
                  <c:x val="-1.270476498077253E-3"/>
                  <c:y val="-9.0795560711917265E-4"/>
                </c:manualLayout>
              </c:layout>
              <c:tx>
                <c:strRef>
                  <c:f>'2.7'!$B$29</c:f>
                  <c:strCache>
                    <c:ptCount val="1"/>
                    <c:pt idx="0">
                      <c:v>ARG</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{0E6A1806-4C46-4DD3-A61C-D83A1CBDCE92}</c15:txfldGUID>
                      <c15:f>'2.7'!$B$29</c15:f>
                      <c15:dlblFieldTableCache>
                        <c:ptCount val="1"/>
                        <c:pt idx="0">
                          <c:v>ARG</c:v>
                        </c:pt>
                      </c15:dlblFieldTableCache>
                    </c15:dlblFTEntry>
                  </c15:dlblFieldTable>
                  <c15:showDataLabelsRange val="0"/>
                </c:ext>
                <c:ext xmlns:c16="http://schemas.microsoft.com/office/drawing/2014/chart" uri="{C3380CC4-5D6E-409C-BE32-E72D297353CC}">
                  <c16:uniqueId val="{00000000-40D8-4C5E-9937-4C4D153560B7}"/>
                </c:ext>
              </c:extLst>
            </c:dLbl>
            <c:dLbl>
              <c:idx val="1"/>
              <c:tx>
                <c:strRef>
                  <c:f>'2.7'!$B$30</c:f>
                  <c:strCache>
                    <c:ptCount val="1"/>
                    <c:pt idx="0">
                      <c:v>BOL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{90C2B955-465E-4A75-8399-986B10974864}</c15:txfldGUID>
                      <c15:f>'2.7'!$B$30</c15:f>
                      <c15:dlblFieldTableCache>
                        <c:ptCount val="1"/>
                        <c:pt idx="0">
                          <c:v>BOL</c:v>
                        </c:pt>
                      </c15:dlblFieldTableCache>
                    </c15:dlblFTEntry>
                  </c15:dlblFieldTable>
                  <c15:showDataLabelsRange val="0"/>
                </c:ext>
                <c:ext xmlns:c16="http://schemas.microsoft.com/office/drawing/2014/chart" uri="{C3380CC4-5D6E-409C-BE32-E72D297353CC}">
                  <c16:uniqueId val="{00000001-40D8-4C5E-9937-4C4D153560B7}"/>
                </c:ext>
              </c:extLst>
            </c:dLbl>
            <c:dLbl>
              <c:idx val="2"/>
              <c:tx>
                <c:strRef>
                  <c:f>'2.7'!$B$31</c:f>
                  <c:strCache>
                    <c:ptCount val="1"/>
                    <c:pt idx="0">
                      <c:v>BRA</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{84353C7A-120F-47BD-BDE4-AFE1C9DF586E}</c15:txfldGUID>
                      <c15:f>'2.7'!$B$31</c15:f>
                      <c15:dlblFieldTableCache>
                        <c:ptCount val="1"/>
                        <c:pt idx="0">
                          <c:v>BRA</c:v>
                        </c:pt>
                      </c15:dlblFieldTableCache>
                    </c15:dlblFTEntry>
                  </c15:dlblFieldTable>
                  <c15:showDataLabelsRange val="0"/>
                </c:ext>
                <c:ext xmlns:c16="http://schemas.microsoft.com/office/drawing/2014/chart" uri="{C3380CC4-5D6E-409C-BE32-E72D297353CC}">
                  <c16:uniqueId val="{00000002-40D8-4C5E-9937-4C4D153560B7}"/>
                </c:ext>
              </c:extLst>
            </c:dLbl>
            <c:dLbl>
              <c:idx val="3"/>
              <c:layout>
                <c:manualLayout>
                  <c:x val="-7.0958518554832553E-2"/>
                  <c:y val="-2.6330712606456006E-2"/>
                </c:manualLayout>
              </c:layout>
              <c:tx>
                <c:strRef>
                  <c:f>'2.7'!$B$32</c:f>
                  <c:strCache>
                    <c:ptCount val="1"/>
                    <c:pt idx="0">
                      <c:v>CHL</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{F888E94E-2403-4D0D-920E-E553C2CB2D35}</c15:txfldGUID>
                      <c15:f>'2.7'!$B$32</c15:f>
                      <c15:dlblFieldTableCache>
                        <c:ptCount val="1"/>
                        <c:pt idx="0">
                          <c:v>CHL</c:v>
                        </c:pt>
                      </c15:dlblFieldTableCache>
                    </c15:dlblFTEntry>
                  </c15:dlblFieldTable>
                  <c15:showDataLabelsRange val="0"/>
                </c:ext>
                <c:ext xmlns:c16="http://schemas.microsoft.com/office/drawing/2014/chart" uri="{C3380CC4-5D6E-409C-BE32-E72D297353CC}">
                  <c16:uniqueId val="{00000003-40D8-4C5E-9937-4C4D153560B7}"/>
                </c:ext>
              </c:extLst>
            </c:dLbl>
            <c:dLbl>
              <c:idx val="4"/>
              <c:layout>
                <c:manualLayout>
                  <c:x val="-4.3490704920703852E-2"/>
                  <c:y val="-3.3594357463409392E-2"/>
                </c:manualLayout>
              </c:layout>
              <c:tx>
                <c:strRef>
                  <c:f>'2.7'!$B$33</c:f>
                  <c:strCache>
                    <c:ptCount val="1"/>
                    <c:pt idx="0">
                      <c:v>COL</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{FE09ED6A-5D4D-455D-B068-EFCBF115D58A}</c15:txfldGUID>
                      <c15:f>'2.7'!$B$33</c15:f>
                      <c15:dlblFieldTableCache>
                        <c:ptCount val="1"/>
                        <c:pt idx="0">
                          <c:v>COL</c:v>
                        </c:pt>
                      </c15:dlblFieldTableCache>
                    </c15:dlblFTEntry>
                  </c15:dlblFieldTable>
                  <c15:showDataLabelsRange val="0"/>
                </c:ext>
                <c:ext xmlns:c16="http://schemas.microsoft.com/office/drawing/2014/chart" uri="{C3380CC4-5D6E-409C-BE32-E72D297353CC}">
                  <c16:uniqueId val="{00000004-40D8-4C5E-9937-4C4D153560B7}"/>
                </c:ext>
              </c:extLst>
            </c:dLbl>
            <c:dLbl>
              <c:idx val="5"/>
              <c:tx>
                <c:strRef>
                  <c:f>'2.7'!$B$34</c:f>
                  <c:strCache>
                    <c:ptCount val="1"/>
                    <c:pt idx="0">
                      <c:v>CRI</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{30F3D0D6-68F2-408E-810D-54542E32E84F}</c15:txfldGUID>
                      <c15:f>'2.7'!$B$34</c15:f>
                      <c15:dlblFieldTableCache>
                        <c:ptCount val="1"/>
                        <c:pt idx="0">
                          <c:v>CRI</c:v>
                        </c:pt>
                      </c15:dlblFieldTableCache>
                    </c15:dlblFTEntry>
                  </c15:dlblFieldTable>
                  <c15:showDataLabelsRange val="0"/>
                </c:ext>
                <c:ext xmlns:c16="http://schemas.microsoft.com/office/drawing/2014/chart" uri="{C3380CC4-5D6E-409C-BE32-E72D297353CC}">
                  <c16:uniqueId val="{00000005-40D8-4C5E-9937-4C4D153560B7}"/>
                </c:ext>
              </c:extLst>
            </c:dLbl>
            <c:dLbl>
              <c:idx val="6"/>
              <c:tx>
                <c:strRef>
                  <c:f>'2.7'!$B$35</c:f>
                  <c:strCache>
                    <c:ptCount val="1"/>
                    <c:pt idx="0">
                      <c:v>DOM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{42C24450-F72A-4516-A891-DAA415E324A1}</c15:txfldGUID>
                      <c15:f>'2.7'!$B$35</c15:f>
                      <c15:dlblFieldTableCache>
                        <c:ptCount val="1"/>
                        <c:pt idx="0">
                          <c:v>DOM</c:v>
                        </c:pt>
                      </c15:dlblFieldTableCache>
                    </c15:dlblFTEntry>
                  </c15:dlblFieldTable>
                  <c15:showDataLabelsRange val="0"/>
                </c:ext>
                <c:ext xmlns:c16="http://schemas.microsoft.com/office/drawing/2014/chart" uri="{C3380CC4-5D6E-409C-BE32-E72D297353CC}">
                  <c16:uniqueId val="{00000006-40D8-4C5E-9937-4C4D153560B7}"/>
                </c:ext>
              </c:extLst>
            </c:dLbl>
            <c:dLbl>
              <c:idx val="7"/>
              <c:layout>
                <c:manualLayout>
                  <c:x val="-9.1559378780429069E-3"/>
                  <c:y val="-4.0858002320362768E-2"/>
                </c:manualLayout>
              </c:layout>
              <c:tx>
                <c:strRef>
                  <c:f>'2.7'!$B$36</c:f>
                  <c:strCache>
                    <c:ptCount val="1"/>
                    <c:pt idx="0">
                      <c:v>ECU</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{E61BECCC-1F98-41E2-9F31-1DB583A9CD1A}</c15:txfldGUID>
                      <c15:f>'2.7'!$B$36</c15:f>
                      <c15:dlblFieldTableCache>
                        <c:ptCount val="1"/>
                        <c:pt idx="0">
                          <c:v>ECU</c:v>
                        </c:pt>
                      </c15:dlblFieldTableCache>
                    </c15:dlblFTEntry>
                  </c15:dlblFieldTable>
                  <c15:showDataLabelsRange val="0"/>
                </c:ext>
                <c:ext xmlns:c16="http://schemas.microsoft.com/office/drawing/2014/chart" uri="{C3380CC4-5D6E-409C-BE32-E72D297353CC}">
                  <c16:uniqueId val="{00000007-40D8-4C5E-9937-4C4D153560B7}"/>
                </c:ext>
              </c:extLst>
            </c:dLbl>
            <c:dLbl>
              <c:idx val="8"/>
              <c:tx>
                <c:strRef>
                  <c:f>'2.7'!$B$37</c:f>
                  <c:strCache>
                    <c:ptCount val="1"/>
                    <c:pt idx="0">
                      <c:v>GTM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{02FE8F66-9BFA-4304-BB9A-0B770087F8F1}</c15:txfldGUID>
                      <c15:f>'2.7'!$B$37</c15:f>
                      <c15:dlblFieldTableCache>
                        <c:ptCount val="1"/>
                        <c:pt idx="0">
                          <c:v>GTM</c:v>
                        </c:pt>
                      </c15:dlblFieldTableCache>
                    </c15:dlblFTEntry>
                  </c15:dlblFieldTable>
                  <c15:showDataLabelsRange val="0"/>
                </c:ext>
                <c:ext xmlns:c16="http://schemas.microsoft.com/office/drawing/2014/chart" uri="{C3380CC4-5D6E-409C-BE32-E72D297353CC}">
                  <c16:uniqueId val="{00000008-40D8-4C5E-9937-4C4D153560B7}"/>
                </c:ext>
              </c:extLst>
            </c:dLbl>
            <c:dLbl>
              <c:idx val="9"/>
              <c:tx>
                <c:strRef>
                  <c:f>'2.7'!$B$38</c:f>
                  <c:strCache>
                    <c:ptCount val="1"/>
                    <c:pt idx="0">
                      <c:v>HND</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{E55A2F0B-9A32-4E05-B33C-F51F4AE4FDC6}</c15:txfldGUID>
                      <c15:f>'2.7'!$B$38</c15:f>
                      <c15:dlblFieldTableCache>
                        <c:ptCount val="1"/>
                        <c:pt idx="0">
                          <c:v>HND</c:v>
                        </c:pt>
                      </c15:dlblFieldTableCache>
                    </c15:dlblFTEntry>
                  </c15:dlblFieldTable>
                  <c15:showDataLabelsRange val="0"/>
                </c:ext>
                <c:ext xmlns:c16="http://schemas.microsoft.com/office/drawing/2014/chart" uri="{C3380CC4-5D6E-409C-BE32-E72D297353CC}">
                  <c16:uniqueId val="{00000009-40D8-4C5E-9937-4C4D153560B7}"/>
                </c:ext>
              </c:extLst>
            </c:dLbl>
            <c:dLbl>
              <c:idx val="10"/>
              <c:layout>
                <c:manualLayout>
                  <c:x val="-7.3499291315989437E-2"/>
                  <c:y val="-2.6330712606456006E-2"/>
                </c:manualLayout>
              </c:layout>
              <c:tx>
                <c:strRef>
                  <c:f>'2.7'!$B$39</c:f>
                  <c:strCache>
                    <c:ptCount val="1"/>
                    <c:pt idx="0">
                      <c:v>MEX</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{ACDA7A19-ABEA-4FC0-A607-924E4407CD36}</c15:txfldGUID>
                      <c15:f>'2.7'!$B$39</c15:f>
                      <c15:dlblFieldTableCache>
                        <c:ptCount val="1"/>
                        <c:pt idx="0">
                          <c:v>MEX</c:v>
                        </c:pt>
                      </c15:dlblFieldTableCache>
                    </c15:dlblFTEntry>
                  </c15:dlblFieldTable>
                  <c15:showDataLabelsRange val="0"/>
                </c:ext>
                <c:ext xmlns:c16="http://schemas.microsoft.com/office/drawing/2014/chart" uri="{C3380CC4-5D6E-409C-BE32-E72D297353CC}">
                  <c16:uniqueId val="{0000000A-40D8-4C5E-9937-4C4D153560B7}"/>
                </c:ext>
              </c:extLst>
            </c:dLbl>
            <c:dLbl>
              <c:idx val="11"/>
              <c:layout>
                <c:manualLayout>
                  <c:x val="-4.0309016508083897E-2"/>
                  <c:y val="2.4514801392217664E-2"/>
                </c:manualLayout>
              </c:layout>
              <c:tx>
                <c:strRef>
                  <c:f>'2.7'!$B$40</c:f>
                  <c:strCache>
                    <c:ptCount val="1"/>
                    <c:pt idx="0">
                      <c:v>NIC</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{708397F7-EF40-4231-9DF7-D5538FE8DCFF}</c15:txfldGUID>
                      <c15:f>'2.7'!$B$40</c15:f>
                      <c15:dlblFieldTableCache>
                        <c:ptCount val="1"/>
                        <c:pt idx="0">
                          <c:v>NIC</c:v>
                        </c:pt>
                      </c15:dlblFieldTableCache>
                    </c15:dlblFTEntry>
                  </c15:dlblFieldTable>
                  <c15:showDataLabelsRange val="0"/>
                </c:ext>
                <c:ext xmlns:c16="http://schemas.microsoft.com/office/drawing/2014/chart" uri="{C3380CC4-5D6E-409C-BE32-E72D297353CC}">
                  <c16:uniqueId val="{0000000B-40D8-4C5E-9937-4C4D153560B7}"/>
                </c:ext>
              </c:extLst>
            </c:dLbl>
            <c:dLbl>
              <c:idx val="12"/>
              <c:tx>
                <c:strRef>
                  <c:f>'2.7'!$B$41</c:f>
                  <c:strCache>
                    <c:ptCount val="1"/>
                    <c:pt idx="0">
                      <c:v>PAN</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{F9588BEC-E5E2-49E2-9E88-F4AD1A0FC3A6}</c15:txfldGUID>
                      <c15:f>'2.7'!$B$41</c15:f>
                      <c15:dlblFieldTableCache>
                        <c:ptCount val="1"/>
                        <c:pt idx="0">
                          <c:v>PAN</c:v>
                        </c:pt>
                      </c15:dlblFieldTableCache>
                    </c15:dlblFTEntry>
                  </c15:dlblFieldTable>
                  <c15:showDataLabelsRange val="0"/>
                </c:ext>
                <c:ext xmlns:c16="http://schemas.microsoft.com/office/drawing/2014/chart" uri="{C3380CC4-5D6E-409C-BE32-E72D297353CC}">
                  <c16:uniqueId val="{0000000C-40D8-4C5E-9937-4C4D153560B7}"/>
                </c:ext>
              </c:extLst>
            </c:dLbl>
            <c:dLbl>
              <c:idx val="13"/>
              <c:tx>
                <c:strRef>
                  <c:f>'2.7'!$B$42</c:f>
                  <c:strCache>
                    <c:ptCount val="1"/>
                    <c:pt idx="0">
                      <c:v>PER</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{6F1411DE-4FD9-48B8-BB7B-48528FD4BFC6}</c15:txfldGUID>
                      <c15:f>'2.7'!$B$42</c15:f>
                      <c15:dlblFieldTableCache>
                        <c:ptCount val="1"/>
                        <c:pt idx="0">
                          <c:v>PER</c:v>
                        </c:pt>
                      </c15:dlblFieldTableCache>
                    </c15:dlblFTEntry>
                  </c15:dlblFieldTable>
                  <c15:showDataLabelsRange val="0"/>
                </c:ext>
                <c:ext xmlns:c16="http://schemas.microsoft.com/office/drawing/2014/chart" uri="{C3380CC4-5D6E-409C-BE32-E72D297353CC}">
                  <c16:uniqueId val="{0000000D-40D8-4C5E-9937-4C4D153560B7}"/>
                </c:ext>
              </c:extLst>
            </c:dLbl>
            <c:dLbl>
              <c:idx val="14"/>
              <c:tx>
                <c:strRef>
                  <c:f>'2.7'!$B$43</c:f>
                  <c:strCache>
                    <c:ptCount val="1"/>
                    <c:pt idx="0">
                      <c:v>PRY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{7F85B912-6D6D-4626-BEE6-22A3596FA5C8}</c15:txfldGUID>
                      <c15:f>'2.7'!$B$43</c15:f>
                      <c15:dlblFieldTableCache>
                        <c:ptCount val="1"/>
                        <c:pt idx="0">
                          <c:v>PRY</c:v>
                        </c:pt>
                      </c15:dlblFieldTableCache>
                    </c15:dlblFTEntry>
                  </c15:dlblFieldTable>
                  <c15:showDataLabelsRange val="0"/>
                </c:ext>
                <c:ext xmlns:c16="http://schemas.microsoft.com/office/drawing/2014/chart" uri="{C3380CC4-5D6E-409C-BE32-E72D297353CC}">
                  <c16:uniqueId val="{0000000E-40D8-4C5E-9937-4C4D153560B7}"/>
                </c:ext>
              </c:extLst>
            </c:dLbl>
            <c:dLbl>
              <c:idx val="15"/>
              <c:layout>
                <c:manualLayout>
                  <c:x val="-5.5954315474688515E-2"/>
                  <c:y val="2.4514801392217664E-2"/>
                </c:manualLayout>
              </c:layout>
              <c:tx>
                <c:strRef>
                  <c:f>'2.7'!$B$44</c:f>
                  <c:strCache>
                    <c:ptCount val="1"/>
                    <c:pt idx="0">
                      <c:v>SLV</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{A33A574A-6712-446F-ABFC-693B7D874AF6}</c15:txfldGUID>
                      <c15:f>'2.7'!$B$44</c15:f>
                      <c15:dlblFieldTableCache>
                        <c:ptCount val="1"/>
                        <c:pt idx="0">
                          <c:v>SLV</c:v>
                        </c:pt>
                      </c15:dlblFieldTableCache>
                    </c15:dlblFTEntry>
                  </c15:dlblFieldTable>
                  <c15:showDataLabelsRange val="0"/>
                </c:ext>
                <c:ext xmlns:c16="http://schemas.microsoft.com/office/drawing/2014/chart" uri="{C3380CC4-5D6E-409C-BE32-E72D297353CC}">
                  <c16:uniqueId val="{0000000F-40D8-4C5E-9937-4C4D153560B7}"/>
                </c:ext>
              </c:extLst>
            </c:dLbl>
            <c:dLbl>
              <c:idx val="16"/>
              <c:tx>
                <c:strRef>
                  <c:f>'2.7'!$B$45</c:f>
                  <c:strCache>
                    <c:ptCount val="1"/>
                    <c:pt idx="0">
                      <c:v>URY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{69152976-07D1-44A1-B072-1C8E0FEFE380}</c15:txfldGUID>
                      <c15:f>'2.7'!$B$45</c15:f>
                      <c15:dlblFieldTableCache>
                        <c:ptCount val="1"/>
                        <c:pt idx="0">
                          <c:v>URY</c:v>
                        </c:pt>
                      </c15:dlblFieldTableCache>
                    </c15:dlblFTEntry>
                  </c15:dlblFieldTable>
                  <c15:showDataLabelsRange val="0"/>
                </c:ext>
                <c:ext xmlns:c16="http://schemas.microsoft.com/office/drawing/2014/chart" uri="{C3380CC4-5D6E-409C-BE32-E72D297353CC}">
                  <c16:uniqueId val="{00000010-40D8-4C5E-9937-4C4D153560B7}"/>
                </c:ext>
              </c:extLst>
            </c:dLbl>
            <c:dLbl>
              <c:idx val="17"/>
              <c:layout>
                <c:manualLayout>
                  <c:x val="-7.1588079401446778E-2"/>
                  <c:y val="-4.5397780355958635E-3"/>
                </c:manualLayout>
              </c:layout>
              <c:tx>
                <c:strRef>
                  <c:f>'2.7'!$B$46</c:f>
                  <c:strCache>
                    <c:ptCount val="1"/>
                    <c:pt idx="0">
                      <c:v>VEN</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{661C3817-8EC4-4D3F-A8E7-02038BD68D28}</c15:txfldGUID>
                      <c15:f>'2.7'!$B$46</c15:f>
                      <c15:dlblFieldTableCache>
                        <c:ptCount val="1"/>
                        <c:pt idx="0">
                          <c:v>VEN</c:v>
                        </c:pt>
                      </c15:dlblFieldTableCache>
                    </c15:dlblFTEntry>
                  </c15:dlblFieldTable>
                  <c15:showDataLabelsRange val="0"/>
                </c:ext>
                <c:ext xmlns:c16="http://schemas.microsoft.com/office/drawing/2014/chart" uri="{C3380CC4-5D6E-409C-BE32-E72D297353CC}">
                  <c16:uniqueId val="{00000011-40D8-4C5E-9937-4C4D153560B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0"/>
            <c:dispEq val="0"/>
          </c:trendline>
          <c:xVal>
            <c:numRef>
              <c:f>'2.7'!$F$29:$F$46</c:f>
              <c:numCache>
                <c:formatCode>General</c:formatCode>
                <c:ptCount val="18"/>
                <c:pt idx="0">
                  <c:v>0.30545300781566398</c:v>
                </c:pt>
                <c:pt idx="1">
                  <c:v>0.54112200447189474</c:v>
                </c:pt>
                <c:pt idx="2">
                  <c:v>0.24198566778036282</c:v>
                </c:pt>
                <c:pt idx="3">
                  <c:v>0.15903867330054344</c:v>
                </c:pt>
                <c:pt idx="4">
                  <c:v>0.32775224975062606</c:v>
                </c:pt>
                <c:pt idx="5">
                  <c:v>0.32258086282098192</c:v>
                </c:pt>
                <c:pt idx="6">
                  <c:v>0.17665467730464562</c:v>
                </c:pt>
                <c:pt idx="7">
                  <c:v>0.37861205392521091</c:v>
                </c:pt>
                <c:pt idx="8">
                  <c:v>0.48013986365182804</c:v>
                </c:pt>
                <c:pt idx="9">
                  <c:v>0.99496102140200549</c:v>
                </c:pt>
                <c:pt idx="10">
                  <c:v>0.10368466633642601</c:v>
                </c:pt>
                <c:pt idx="11">
                  <c:v>0.70831628564362625</c:v>
                </c:pt>
                <c:pt idx="12">
                  <c:v>0.29841392304054465</c:v>
                </c:pt>
                <c:pt idx="13">
                  <c:v>0.39029663732717612</c:v>
                </c:pt>
                <c:pt idx="14">
                  <c:v>0.70431266460095732</c:v>
                </c:pt>
                <c:pt idx="15">
                  <c:v>0.32539511334163207</c:v>
                </c:pt>
                <c:pt idx="16">
                  <c:v>0.19368070839238588</c:v>
                </c:pt>
                <c:pt idx="17">
                  <c:v>0.25824965960434243</c:v>
                </c:pt>
              </c:numCache>
            </c:numRef>
          </c:xVal>
          <c:yVal>
            <c:numRef>
              <c:f>'2.7'!$C$29:$C$46</c:f>
              <c:numCache>
                <c:formatCode>General</c:formatCode>
                <c:ptCount val="18"/>
                <c:pt idx="0">
                  <c:v>0.51520750000000004</c:v>
                </c:pt>
                <c:pt idx="1">
                  <c:v>0.2228861</c:v>
                </c:pt>
                <c:pt idx="2">
                  <c:v>0.63435520000000001</c:v>
                </c:pt>
                <c:pt idx="3">
                  <c:v>0.71080500000000002</c:v>
                </c:pt>
                <c:pt idx="4">
                  <c:v>0.35349419999999998</c:v>
                </c:pt>
                <c:pt idx="5">
                  <c:v>0.71580730000000004</c:v>
                </c:pt>
                <c:pt idx="6">
                  <c:v>0.34745340000000002</c:v>
                </c:pt>
                <c:pt idx="7">
                  <c:v>0.3290728</c:v>
                </c:pt>
                <c:pt idx="8">
                  <c:v>0.19593169999999999</c:v>
                </c:pt>
                <c:pt idx="9">
                  <c:v>0.17400689999999999</c:v>
                </c:pt>
                <c:pt idx="10">
                  <c:v>0.3061585</c:v>
                </c:pt>
                <c:pt idx="11">
                  <c:v>0.1856611</c:v>
                </c:pt>
                <c:pt idx="12">
                  <c:v>0.56090859999999998</c:v>
                </c:pt>
                <c:pt idx="13">
                  <c:v>0.21107490000000001</c:v>
                </c:pt>
                <c:pt idx="14">
                  <c:v>0.23029350000000001</c:v>
                </c:pt>
                <c:pt idx="15">
                  <c:v>0.30485570000000001</c:v>
                </c:pt>
                <c:pt idx="16">
                  <c:v>0.76619320000000002</c:v>
                </c:pt>
                <c:pt idx="17">
                  <c:v>0.3371961</c:v>
                </c:pt>
              </c:numCache>
            </c:numRef>
          </c:yVal>
          <c:smooth val="0"/>
          <c:extLst>
            <c:ext xmlns:c16="http://schemas.microsoft.com/office/drawing/2014/chart" uri="{C3380CC4-5D6E-409C-BE32-E72D297353CC}">
              <c16:uniqueId val="{00000013-40D8-4C5E-9937-4C4D153560B7}"/>
            </c:ext>
          </c:extLst>
        </c:ser>
        <c:dLbls>
          <c:showLegendKey val="0"/>
          <c:showVal val="0"/>
          <c:showCatName val="0"/>
          <c:showSerName val="0"/>
          <c:showPercent val="0"/>
          <c:showBubbleSize val="0"/>
        </c:dLbls>
        <c:axId val="258784640"/>
        <c:axId val="258799104"/>
      </c:scatterChart>
      <c:valAx>
        <c:axId val="258784640"/>
        <c:scaling>
          <c:orientation val="minMax"/>
        </c:scaling>
        <c:delete val="0"/>
        <c:axPos val="b"/>
        <c:title>
          <c:tx>
            <c:rich>
              <a:bodyPr/>
              <a:lstStyle/>
              <a:p>
                <a:pPr>
                  <a:defRPr/>
                </a:pPr>
                <a:r>
                  <a:rPr lang="en-US"/>
                  <a:t>Costo salarial y no salarial (En porcentaje del PIB por trabajador)</a:t>
                </a:r>
              </a:p>
            </c:rich>
          </c:tx>
          <c:overlay val="0"/>
        </c:title>
        <c:numFmt formatCode="0%" sourceLinked="0"/>
        <c:majorTickMark val="out"/>
        <c:minorTickMark val="none"/>
        <c:tickLblPos val="nextTo"/>
        <c:crossAx val="258799104"/>
        <c:crosses val="autoZero"/>
        <c:crossBetween val="midCat"/>
      </c:valAx>
      <c:valAx>
        <c:axId val="258799104"/>
        <c:scaling>
          <c:orientation val="minMax"/>
        </c:scaling>
        <c:delete val="0"/>
        <c:axPos val="l"/>
        <c:majorGridlines>
          <c:spPr>
            <a:ln>
              <a:solidFill>
                <a:sysClr val="windowText" lastClr="000000"/>
              </a:solidFill>
              <a:prstDash val="sysDash"/>
            </a:ln>
          </c:spPr>
        </c:majorGridlines>
        <c:title>
          <c:tx>
            <c:rich>
              <a:bodyPr rot="-5400000" vert="horz"/>
              <a:lstStyle/>
              <a:p>
                <a:pPr>
                  <a:defRPr/>
                </a:pPr>
                <a:r>
                  <a:rPr lang="en-US"/>
                  <a:t>Porcentaje de trabajadores formales</a:t>
                </a:r>
              </a:p>
            </c:rich>
          </c:tx>
          <c:overlay val="0"/>
        </c:title>
        <c:numFmt formatCode="0%" sourceLinked="0"/>
        <c:majorTickMark val="out"/>
        <c:minorTickMark val="none"/>
        <c:tickLblPos val="nextTo"/>
        <c:crossAx val="25878464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7"/>
          </c:marker>
          <c:dLbls>
            <c:dLbl>
              <c:idx val="0"/>
              <c:layout>
                <c:manualLayout>
                  <c:x val="-3.9327067427031258E-2"/>
                  <c:y val="6.1302671424232069E-2"/>
                </c:manualLayout>
              </c:layout>
              <c:tx>
                <c:rich>
                  <a:bodyPr/>
                  <a:lstStyle/>
                  <a:p>
                    <a:r>
                      <a:rPr lang="en-US"/>
                      <a:t>ARG</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37-4CC2-8282-E18E7B812A82}"/>
                </c:ext>
              </c:extLst>
            </c:dLbl>
            <c:dLbl>
              <c:idx val="1"/>
              <c:tx>
                <c:rich>
                  <a:bodyPr/>
                  <a:lstStyle/>
                  <a:p>
                    <a:r>
                      <a:rPr lang="en-US"/>
                      <a:t>BOL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37-4CC2-8282-E18E7B812A82}"/>
                </c:ext>
              </c:extLst>
            </c:dLbl>
            <c:dLbl>
              <c:idx val="2"/>
              <c:layout>
                <c:manualLayout>
                  <c:x val="-1.5730826970812503E-2"/>
                  <c:y val="-4.8166384690468057E-2"/>
                </c:manualLayout>
              </c:layout>
              <c:tx>
                <c:rich>
                  <a:bodyPr/>
                  <a:lstStyle/>
                  <a:p>
                    <a:r>
                      <a:rPr lang="en-US"/>
                      <a:t>BRA</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37-4CC2-8282-E18E7B812A82}"/>
                </c:ext>
              </c:extLst>
            </c:dLbl>
            <c:dLbl>
              <c:idx val="3"/>
              <c:tx>
                <c:rich>
                  <a:bodyPr/>
                  <a:lstStyle/>
                  <a:p>
                    <a:r>
                      <a:rPr lang="en-US"/>
                      <a:t>CHL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37-4CC2-8282-E18E7B812A82}"/>
                </c:ext>
              </c:extLst>
            </c:dLbl>
            <c:dLbl>
              <c:idx val="4"/>
              <c:tx>
                <c:rich>
                  <a:bodyPr/>
                  <a:lstStyle/>
                  <a:p>
                    <a:r>
                      <a:rPr lang="en-US"/>
                      <a:t>COL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37-4CC2-8282-E18E7B812A82}"/>
                </c:ext>
              </c:extLst>
            </c:dLbl>
            <c:dLbl>
              <c:idx val="5"/>
              <c:tx>
                <c:rich>
                  <a:bodyPr/>
                  <a:lstStyle/>
                  <a:p>
                    <a:r>
                      <a:rPr lang="en-US"/>
                      <a:t>CRI</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37-4CC2-8282-E18E7B812A82}"/>
                </c:ext>
              </c:extLst>
            </c:dLbl>
            <c:dLbl>
              <c:idx val="6"/>
              <c:layout>
                <c:manualLayout>
                  <c:x val="-8.6519548339468774E-2"/>
                  <c:y val="-1.3136286733764015E-2"/>
                </c:manualLayout>
              </c:layout>
              <c:tx>
                <c:rich>
                  <a:bodyPr/>
                  <a:lstStyle/>
                  <a:p>
                    <a:r>
                      <a:rPr lang="en-US"/>
                      <a:t>DOM</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37-4CC2-8282-E18E7B812A82}"/>
                </c:ext>
              </c:extLst>
            </c:dLbl>
            <c:dLbl>
              <c:idx val="7"/>
              <c:tx>
                <c:rich>
                  <a:bodyPr/>
                  <a:lstStyle/>
                  <a:p>
                    <a:r>
                      <a:rPr lang="en-US"/>
                      <a:t>ECU</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37-4CC2-8282-E18E7B812A82}"/>
                </c:ext>
              </c:extLst>
            </c:dLbl>
            <c:dLbl>
              <c:idx val="8"/>
              <c:tx>
                <c:rich>
                  <a:bodyPr/>
                  <a:lstStyle/>
                  <a:p>
                    <a:r>
                      <a:rPr lang="en-US"/>
                      <a:t>SLV</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37-4CC2-8282-E18E7B812A82}"/>
                </c:ext>
              </c:extLst>
            </c:dLbl>
            <c:dLbl>
              <c:idx val="9"/>
              <c:tx>
                <c:rich>
                  <a:bodyPr/>
                  <a:lstStyle/>
                  <a:p>
                    <a:r>
                      <a:rPr lang="en-US"/>
                      <a:t>GTM</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37-4CC2-8282-E18E7B812A82}"/>
                </c:ext>
              </c:extLst>
            </c:dLbl>
            <c:dLbl>
              <c:idx val="10"/>
              <c:tx>
                <c:rich>
                  <a:bodyPr/>
                  <a:lstStyle/>
                  <a:p>
                    <a:r>
                      <a:rPr lang="en-US"/>
                      <a:t>HND</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37-4CC2-8282-E18E7B812A82}"/>
                </c:ext>
              </c:extLst>
            </c:dLbl>
            <c:dLbl>
              <c:idx val="11"/>
              <c:layout>
                <c:manualLayout>
                  <c:x val="-5.7679698892979178E-2"/>
                  <c:y val="4.8166384690468057E-2"/>
                </c:manualLayout>
              </c:layout>
              <c:tx>
                <c:rich>
                  <a:bodyPr/>
                  <a:lstStyle/>
                  <a:p>
                    <a:r>
                      <a:rPr lang="en-US"/>
                      <a:t>MEX</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37-4CC2-8282-E18E7B812A82}"/>
                </c:ext>
              </c:extLst>
            </c:dLbl>
            <c:dLbl>
              <c:idx val="12"/>
              <c:layout>
                <c:manualLayout>
                  <c:x val="-2.3596240456218755E-2"/>
                  <c:y val="3.0651335712116035E-2"/>
                </c:manualLayout>
              </c:layout>
              <c:tx>
                <c:rich>
                  <a:bodyPr/>
                  <a:lstStyle/>
                  <a:p>
                    <a:r>
                      <a:rPr lang="en-US"/>
                      <a:t>NIC</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37-4CC2-8282-E18E7B812A82}"/>
                </c:ext>
              </c:extLst>
            </c:dLbl>
            <c:dLbl>
              <c:idx val="13"/>
              <c:layout>
                <c:manualLayout>
                  <c:x val="-7.8654134854062516E-2"/>
                  <c:y val="-2.6272573467528031E-2"/>
                </c:manualLayout>
              </c:layout>
              <c:tx>
                <c:rich>
                  <a:bodyPr/>
                  <a:lstStyle/>
                  <a:p>
                    <a:r>
                      <a:rPr lang="en-US"/>
                      <a:t>PAN</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37-4CC2-8282-E18E7B812A82}"/>
                </c:ext>
              </c:extLst>
            </c:dLbl>
            <c:dLbl>
              <c:idx val="14"/>
              <c:tx>
                <c:rich>
                  <a:bodyPr/>
                  <a:lstStyle/>
                  <a:p>
                    <a:r>
                      <a:rPr lang="en-US"/>
                      <a:t>PER</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337-4CC2-8282-E18E7B812A82}"/>
                </c:ext>
              </c:extLst>
            </c:dLbl>
            <c:dLbl>
              <c:idx val="15"/>
              <c:tx>
                <c:rich>
                  <a:bodyPr/>
                  <a:lstStyle/>
                  <a:p>
                    <a:r>
                      <a:rPr lang="en-US"/>
                      <a:t>PRY</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337-4CC2-8282-E18E7B812A82}"/>
                </c:ext>
              </c:extLst>
            </c:dLbl>
            <c:dLbl>
              <c:idx val="16"/>
              <c:layout>
                <c:manualLayout>
                  <c:x val="-7.8654134854062516E-2"/>
                  <c:y val="-3.9408860201292042E-2"/>
                </c:manualLayout>
              </c:layout>
              <c:tx>
                <c:rich>
                  <a:bodyPr/>
                  <a:lstStyle/>
                  <a:p>
                    <a:r>
                      <a:rPr lang="en-US"/>
                      <a:t>URY</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337-4CC2-8282-E18E7B812A82}"/>
                </c:ext>
              </c:extLst>
            </c:dLbl>
            <c:dLbl>
              <c:idx val="17"/>
              <c:tx>
                <c:rich>
                  <a:bodyPr/>
                  <a:lstStyle/>
                  <a:p>
                    <a:r>
                      <a:rPr lang="en-US"/>
                      <a:t>VEN</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337-4CC2-8282-E18E7B812A8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trendlineType val="poly"/>
            <c:order val="2"/>
            <c:dispRSqr val="1"/>
            <c:dispEq val="1"/>
            <c:trendlineLbl>
              <c:layout>
                <c:manualLayout>
                  <c:x val="0.18771542149532863"/>
                  <c:y val="8.69677347283771E-2"/>
                </c:manualLayout>
              </c:layout>
              <c:tx>
                <c:rich>
                  <a:bodyPr/>
                  <a:lstStyle/>
                  <a:p>
                    <a:pPr>
                      <a:defRPr/>
                    </a:pPr>
                    <a:r>
                      <a:rPr lang="en-US"/>
                      <a:t>
R² = 0.3906</a:t>
                    </a:r>
                  </a:p>
                </c:rich>
              </c:tx>
              <c:numFmt formatCode="General" sourceLinked="0"/>
            </c:trendlineLbl>
          </c:trendline>
          <c:xVal>
            <c:numRef>
              <c:f>'2.8'!$AB$3:$AB$20</c:f>
              <c:numCache>
                <c:formatCode>0%</c:formatCode>
                <c:ptCount val="18"/>
                <c:pt idx="0">
                  <c:v>0.29865799716306268</c:v>
                </c:pt>
                <c:pt idx="1">
                  <c:v>0.55101934978387745</c:v>
                </c:pt>
                <c:pt idx="2">
                  <c:v>0.2401814159259848</c:v>
                </c:pt>
                <c:pt idx="3">
                  <c:v>0.15903867330054344</c:v>
                </c:pt>
                <c:pt idx="4">
                  <c:v>0.31229901458452908</c:v>
                </c:pt>
                <c:pt idx="5">
                  <c:v>0.33849727195402068</c:v>
                </c:pt>
                <c:pt idx="6">
                  <c:v>0.17608864704808239</c:v>
                </c:pt>
                <c:pt idx="7">
                  <c:v>0.37797680498248354</c:v>
                </c:pt>
                <c:pt idx="8">
                  <c:v>0.31669729963725379</c:v>
                </c:pt>
                <c:pt idx="9">
                  <c:v>0.50860283690109698</c:v>
                </c:pt>
                <c:pt idx="10">
                  <c:v>1.0156166706847269</c:v>
                </c:pt>
                <c:pt idx="11">
                  <c:v>0.10954799921093442</c:v>
                </c:pt>
                <c:pt idx="12">
                  <c:v>0.71298310509010343</c:v>
                </c:pt>
                <c:pt idx="13">
                  <c:v>0.31261457848495922</c:v>
                </c:pt>
                <c:pt idx="14">
                  <c:v>0.4011183447084013</c:v>
                </c:pt>
                <c:pt idx="15">
                  <c:v>0.6924938974086785</c:v>
                </c:pt>
                <c:pt idx="16">
                  <c:v>0.19588891304600051</c:v>
                </c:pt>
                <c:pt idx="17">
                  <c:v>0.25637413252228547</c:v>
                </c:pt>
              </c:numCache>
            </c:numRef>
          </c:xVal>
          <c:yVal>
            <c:numRef>
              <c:f>'2.8'!$Z$3:$Z$20</c:f>
              <c:numCache>
                <c:formatCode>0%</c:formatCode>
                <c:ptCount val="18"/>
                <c:pt idx="0">
                  <c:v>0.64192530026701522</c:v>
                </c:pt>
                <c:pt idx="1">
                  <c:v>0.34918855206999377</c:v>
                </c:pt>
                <c:pt idx="2">
                  <c:v>0.84118137279148331</c:v>
                </c:pt>
                <c:pt idx="3">
                  <c:v>0.95164460391565708</c:v>
                </c:pt>
                <c:pt idx="4">
                  <c:v>0.64844749982120864</c:v>
                </c:pt>
                <c:pt idx="5">
                  <c:v>0.81732811099688785</c:v>
                </c:pt>
                <c:pt idx="6">
                  <c:v>0.75572562098927576</c:v>
                </c:pt>
                <c:pt idx="7">
                  <c:v>0.74919226608388811</c:v>
                </c:pt>
                <c:pt idx="8">
                  <c:v>0.57405704973502847</c:v>
                </c:pt>
                <c:pt idx="9">
                  <c:v>0.64005400271040924</c:v>
                </c:pt>
                <c:pt idx="10">
                  <c:v>0.55413369889630903</c:v>
                </c:pt>
                <c:pt idx="11">
                  <c:v>0.71448980888650004</c:v>
                </c:pt>
                <c:pt idx="12">
                  <c:v>0.46305813021695258</c:v>
                </c:pt>
                <c:pt idx="13">
                  <c:v>0.74549007269365863</c:v>
                </c:pt>
                <c:pt idx="14">
                  <c:v>0.47682511521235854</c:v>
                </c:pt>
                <c:pt idx="15">
                  <c:v>0.58546789224621554</c:v>
                </c:pt>
                <c:pt idx="16">
                  <c:v>0.83470061527365447</c:v>
                </c:pt>
                <c:pt idx="17">
                  <c:v>0.7598382622049441</c:v>
                </c:pt>
              </c:numCache>
            </c:numRef>
          </c:yVal>
          <c:smooth val="0"/>
          <c:extLst>
            <c:ext xmlns:c16="http://schemas.microsoft.com/office/drawing/2014/chart" uri="{C3380CC4-5D6E-409C-BE32-E72D297353CC}">
              <c16:uniqueId val="{00000013-8337-4CC2-8282-E18E7B812A82}"/>
            </c:ext>
          </c:extLst>
        </c:ser>
        <c:dLbls>
          <c:showLegendKey val="0"/>
          <c:showVal val="0"/>
          <c:showCatName val="0"/>
          <c:showSerName val="0"/>
          <c:showPercent val="0"/>
          <c:showBubbleSize val="0"/>
        </c:dLbls>
        <c:axId val="259091840"/>
        <c:axId val="259094016"/>
      </c:scatterChart>
      <c:valAx>
        <c:axId val="259091840"/>
        <c:scaling>
          <c:orientation val="minMax"/>
        </c:scaling>
        <c:delete val="0"/>
        <c:axPos val="b"/>
        <c:title>
          <c:tx>
            <c:rich>
              <a:bodyPr/>
              <a:lstStyle/>
              <a:p>
                <a:pPr>
                  <a:defRPr b="0"/>
                </a:pPr>
                <a:r>
                  <a:rPr lang="en-US" b="0"/>
                  <a:t>Costo salarial y no salarial (En porcentaje del PIB por trabajador)</a:t>
                </a:r>
              </a:p>
            </c:rich>
          </c:tx>
          <c:overlay val="0"/>
        </c:title>
        <c:numFmt formatCode="0%" sourceLinked="1"/>
        <c:majorTickMark val="out"/>
        <c:minorTickMark val="none"/>
        <c:tickLblPos val="nextTo"/>
        <c:crossAx val="259094016"/>
        <c:crosses val="autoZero"/>
        <c:crossBetween val="midCat"/>
      </c:valAx>
      <c:valAx>
        <c:axId val="259094016"/>
        <c:scaling>
          <c:orientation val="minMax"/>
          <c:min val="0.30000000000000004"/>
        </c:scaling>
        <c:delete val="0"/>
        <c:axPos val="l"/>
        <c:majorGridlines>
          <c:spPr>
            <a:ln>
              <a:prstDash val="sysDash"/>
            </a:ln>
          </c:spPr>
        </c:majorGridlines>
        <c:title>
          <c:tx>
            <c:rich>
              <a:bodyPr rot="-5400000" vert="horz"/>
              <a:lstStyle/>
              <a:p>
                <a:pPr>
                  <a:defRPr b="0"/>
                </a:pPr>
                <a:r>
                  <a:rPr lang="en-US" b="0"/>
                  <a:t>Rratio jóvenes/adultos </a:t>
                </a:r>
              </a:p>
              <a:p>
                <a:pPr>
                  <a:defRPr b="0"/>
                </a:pPr>
                <a:r>
                  <a:rPr lang="en-US" b="0"/>
                  <a:t>(trabajadores formales)</a:t>
                </a:r>
              </a:p>
            </c:rich>
          </c:tx>
          <c:overlay val="0"/>
        </c:title>
        <c:numFmt formatCode="0%" sourceLinked="1"/>
        <c:majorTickMark val="out"/>
        <c:minorTickMark val="none"/>
        <c:tickLblPos val="nextTo"/>
        <c:crossAx val="259091840"/>
        <c:crosses val="autoZero"/>
        <c:crossBetween val="midCat"/>
        <c:minorUnit val="2.0000000000000004E-2"/>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marker>
          <c:dLbls>
            <c:dLbl>
              <c:idx val="0"/>
              <c:layout>
                <c:manualLayout>
                  <c:x val="-6.2146504414220989E-2"/>
                  <c:y val="-2.025770262186808E-2"/>
                </c:manualLayout>
              </c:layout>
              <c:tx>
                <c:strRef>
                  <c:f>'2.8'!$A$29</c:f>
                  <c:strCache>
                    <c:ptCount val="1"/>
                    <c:pt idx="0">
                      <c:v>ARG</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{27E741DF-C86D-4E1C-AF18-79BE204B4BFB}</c15:txfldGUID>
                      <c15:f>'2.8'!$A$29</c15:f>
                      <c15:dlblFieldTableCache>
                        <c:ptCount val="1"/>
                        <c:pt idx="0">
                          <c:v>ARG</c:v>
                        </c:pt>
                      </c15:dlblFieldTableCache>
                    </c15:dlblFTEntry>
                  </c15:dlblFieldTable>
                  <c15:showDataLabelsRange val="0"/>
                </c:ext>
                <c:ext xmlns:c16="http://schemas.microsoft.com/office/drawing/2014/chart" uri="{C3380CC4-5D6E-409C-BE32-E72D297353CC}">
                  <c16:uniqueId val="{00000000-8F3D-4C2B-8377-2B4EFB268810}"/>
                </c:ext>
              </c:extLst>
            </c:dLbl>
            <c:dLbl>
              <c:idx val="1"/>
              <c:tx>
                <c:strRef>
                  <c:f>'2.8'!$A$30</c:f>
                  <c:strCache>
                    <c:ptCount val="1"/>
                    <c:pt idx="0">
                      <c:v>BOL</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{05991262-E0D6-4DE3-8357-57C1F5FB6260}</c15:txfldGUID>
                      <c15:f>'2.8'!$A$30</c15:f>
                      <c15:dlblFieldTableCache>
                        <c:ptCount val="1"/>
                        <c:pt idx="0">
                          <c:v>BOL</c:v>
                        </c:pt>
                      </c15:dlblFieldTableCache>
                    </c15:dlblFTEntry>
                  </c15:dlblFieldTable>
                  <c15:showDataLabelsRange val="0"/>
                </c:ext>
                <c:ext xmlns:c16="http://schemas.microsoft.com/office/drawing/2014/chart" uri="{C3380CC4-5D6E-409C-BE32-E72D297353CC}">
                  <c16:uniqueId val="{00000001-8F3D-4C2B-8377-2B4EFB268810}"/>
                </c:ext>
              </c:extLst>
            </c:dLbl>
            <c:dLbl>
              <c:idx val="2"/>
              <c:tx>
                <c:strRef>
                  <c:f>'2.8'!$A$31</c:f>
                  <c:strCache>
                    <c:ptCount val="1"/>
                    <c:pt idx="0">
                      <c:v>BRA</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{11B545CC-2011-4879-90D1-CC6505EEA36E}</c15:txfldGUID>
                      <c15:f>'2.8'!$A$31</c15:f>
                      <c15:dlblFieldTableCache>
                        <c:ptCount val="1"/>
                        <c:pt idx="0">
                          <c:v>BRA</c:v>
                        </c:pt>
                      </c15:dlblFieldTableCache>
                    </c15:dlblFTEntry>
                  </c15:dlblFieldTable>
                  <c15:showDataLabelsRange val="0"/>
                </c:ext>
                <c:ext xmlns:c16="http://schemas.microsoft.com/office/drawing/2014/chart" uri="{C3380CC4-5D6E-409C-BE32-E72D297353CC}">
                  <c16:uniqueId val="{00000002-8F3D-4C2B-8377-2B4EFB268810}"/>
                </c:ext>
              </c:extLst>
            </c:dLbl>
            <c:dLbl>
              <c:idx val="3"/>
              <c:tx>
                <c:strRef>
                  <c:f>'2.8'!$A$32</c:f>
                  <c:strCache>
                    <c:ptCount val="1"/>
                    <c:pt idx="0">
                      <c:v>CHL</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{AD29E05D-6A8E-4137-A2B4-39B6D915894F}</c15:txfldGUID>
                      <c15:f>'2.8'!$A$32</c15:f>
                      <c15:dlblFieldTableCache>
                        <c:ptCount val="1"/>
                        <c:pt idx="0">
                          <c:v>CHL</c:v>
                        </c:pt>
                      </c15:dlblFieldTableCache>
                    </c15:dlblFTEntry>
                  </c15:dlblFieldTable>
                  <c15:showDataLabelsRange val="0"/>
                </c:ext>
                <c:ext xmlns:c16="http://schemas.microsoft.com/office/drawing/2014/chart" uri="{C3380CC4-5D6E-409C-BE32-E72D297353CC}">
                  <c16:uniqueId val="{00000003-8F3D-4C2B-8377-2B4EFB268810}"/>
                </c:ext>
              </c:extLst>
            </c:dLbl>
            <c:dLbl>
              <c:idx val="4"/>
              <c:tx>
                <c:strRef>
                  <c:f>'2.8'!$A$33</c:f>
                  <c:strCache>
                    <c:ptCount val="1"/>
                    <c:pt idx="0">
                      <c:v>COL</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{C2938EC5-25CB-409B-B27D-BAD2B509AC4E}</c15:txfldGUID>
                      <c15:f>'2.8'!$A$33</c15:f>
                      <c15:dlblFieldTableCache>
                        <c:ptCount val="1"/>
                        <c:pt idx="0">
                          <c:v>COL</c:v>
                        </c:pt>
                      </c15:dlblFieldTableCache>
                    </c15:dlblFTEntry>
                  </c15:dlblFieldTable>
                  <c15:showDataLabelsRange val="0"/>
                </c:ext>
                <c:ext xmlns:c16="http://schemas.microsoft.com/office/drawing/2014/chart" uri="{C3380CC4-5D6E-409C-BE32-E72D297353CC}">
                  <c16:uniqueId val="{00000004-8F3D-4C2B-8377-2B4EFB268810}"/>
                </c:ext>
              </c:extLst>
            </c:dLbl>
            <c:dLbl>
              <c:idx val="5"/>
              <c:tx>
                <c:strRef>
                  <c:f>'2.8'!$A$34</c:f>
                  <c:strCache>
                    <c:ptCount val="1"/>
                    <c:pt idx="0">
                      <c:v>CRI</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{6C11744D-C128-452E-84F6-DF51666F36B0}</c15:txfldGUID>
                      <c15:f>'2.8'!$A$34</c15:f>
                      <c15:dlblFieldTableCache>
                        <c:ptCount val="1"/>
                        <c:pt idx="0">
                          <c:v>CRI</c:v>
                        </c:pt>
                      </c15:dlblFieldTableCache>
                    </c15:dlblFTEntry>
                  </c15:dlblFieldTable>
                  <c15:showDataLabelsRange val="0"/>
                </c:ext>
                <c:ext xmlns:c16="http://schemas.microsoft.com/office/drawing/2014/chart" uri="{C3380CC4-5D6E-409C-BE32-E72D297353CC}">
                  <c16:uniqueId val="{00000005-8F3D-4C2B-8377-2B4EFB268810}"/>
                </c:ext>
              </c:extLst>
            </c:dLbl>
            <c:dLbl>
              <c:idx val="6"/>
              <c:layout>
                <c:manualLayout>
                  <c:x val="-7.6080808080808082E-2"/>
                  <c:y val="-5.7944226973276813E-3"/>
                </c:manualLayout>
              </c:layout>
              <c:tx>
                <c:strRef>
                  <c:f>'2.8'!$A$35</c:f>
                  <c:strCache>
                    <c:ptCount val="1"/>
                    <c:pt idx="0">
                      <c:v>DOM</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{93DD90C6-882A-4C89-9305-E9F26091DFED}</c15:txfldGUID>
                      <c15:f>'2.8'!$A$35</c15:f>
                      <c15:dlblFieldTableCache>
                        <c:ptCount val="1"/>
                        <c:pt idx="0">
                          <c:v>DOM</c:v>
                        </c:pt>
                      </c15:dlblFieldTableCache>
                    </c15:dlblFTEntry>
                  </c15:dlblFieldTable>
                  <c15:showDataLabelsRange val="0"/>
                </c:ext>
                <c:ext xmlns:c16="http://schemas.microsoft.com/office/drawing/2014/chart" uri="{C3380CC4-5D6E-409C-BE32-E72D297353CC}">
                  <c16:uniqueId val="{00000006-8F3D-4C2B-8377-2B4EFB268810}"/>
                </c:ext>
              </c:extLst>
            </c:dLbl>
            <c:dLbl>
              <c:idx val="7"/>
              <c:tx>
                <c:strRef>
                  <c:f>'2.8'!$A$36</c:f>
                  <c:strCache>
                    <c:ptCount val="1"/>
                    <c:pt idx="0">
                      <c:v>ECU</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{24B8D4D5-FC35-4DC8-8BAF-1315B146CE6A}</c15:txfldGUID>
                      <c15:f>'2.8'!$A$36</c15:f>
                      <c15:dlblFieldTableCache>
                        <c:ptCount val="1"/>
                        <c:pt idx="0">
                          <c:v>ECU</c:v>
                        </c:pt>
                      </c15:dlblFieldTableCache>
                    </c15:dlblFTEntry>
                  </c15:dlblFieldTable>
                  <c15:showDataLabelsRange val="0"/>
                </c:ext>
                <c:ext xmlns:c16="http://schemas.microsoft.com/office/drawing/2014/chart" uri="{C3380CC4-5D6E-409C-BE32-E72D297353CC}">
                  <c16:uniqueId val="{00000007-8F3D-4C2B-8377-2B4EFB268810}"/>
                </c:ext>
              </c:extLst>
            </c:dLbl>
            <c:dLbl>
              <c:idx val="8"/>
              <c:tx>
                <c:strRef>
                  <c:f>'2.8'!$A$37</c:f>
                  <c:strCache>
                    <c:ptCount val="1"/>
                    <c:pt idx="0">
                      <c:v>SLV</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{4F367318-8A4C-417A-8579-68B9CEF31B84}</c15:txfldGUID>
                      <c15:f>'2.8'!$A$37</c15:f>
                      <c15:dlblFieldTableCache>
                        <c:ptCount val="1"/>
                        <c:pt idx="0">
                          <c:v>SLV</c:v>
                        </c:pt>
                      </c15:dlblFieldTableCache>
                    </c15:dlblFTEntry>
                  </c15:dlblFieldTable>
                  <c15:showDataLabelsRange val="0"/>
                </c:ext>
                <c:ext xmlns:c16="http://schemas.microsoft.com/office/drawing/2014/chart" uri="{C3380CC4-5D6E-409C-BE32-E72D297353CC}">
                  <c16:uniqueId val="{00000008-8F3D-4C2B-8377-2B4EFB268810}"/>
                </c:ext>
              </c:extLst>
            </c:dLbl>
            <c:dLbl>
              <c:idx val="9"/>
              <c:tx>
                <c:strRef>
                  <c:f>'2.8'!$A$38</c:f>
                  <c:strCache>
                    <c:ptCount val="1"/>
                    <c:pt idx="0">
                      <c:v>GTM</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{D36F004F-F64A-4E24-9F7B-A8D42CEF33B9}</c15:txfldGUID>
                      <c15:f>'2.8'!$A$38</c15:f>
                      <c15:dlblFieldTableCache>
                        <c:ptCount val="1"/>
                        <c:pt idx="0">
                          <c:v>GTM</c:v>
                        </c:pt>
                      </c15:dlblFieldTableCache>
                    </c15:dlblFTEntry>
                  </c15:dlblFieldTable>
                  <c15:showDataLabelsRange val="0"/>
                </c:ext>
                <c:ext xmlns:c16="http://schemas.microsoft.com/office/drawing/2014/chart" uri="{C3380CC4-5D6E-409C-BE32-E72D297353CC}">
                  <c16:uniqueId val="{00000009-8F3D-4C2B-8377-2B4EFB268810}"/>
                </c:ext>
              </c:extLst>
            </c:dLbl>
            <c:dLbl>
              <c:idx val="10"/>
              <c:tx>
                <c:strRef>
                  <c:f>'2.8'!$A$39</c:f>
                  <c:strCache>
                    <c:ptCount val="1"/>
                    <c:pt idx="0">
                      <c:v>HND</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{2B46A729-60E2-41BD-AC79-B297A922692F}</c15:txfldGUID>
                      <c15:f>'2.8'!$A$39</c15:f>
                      <c15:dlblFieldTableCache>
                        <c:ptCount val="1"/>
                        <c:pt idx="0">
                          <c:v>HND</c:v>
                        </c:pt>
                      </c15:dlblFieldTableCache>
                    </c15:dlblFTEntry>
                  </c15:dlblFieldTable>
                  <c15:showDataLabelsRange val="0"/>
                </c:ext>
                <c:ext xmlns:c16="http://schemas.microsoft.com/office/drawing/2014/chart" uri="{C3380CC4-5D6E-409C-BE32-E72D297353CC}">
                  <c16:uniqueId val="{0000000A-8F3D-4C2B-8377-2B4EFB268810}"/>
                </c:ext>
              </c:extLst>
            </c:dLbl>
            <c:dLbl>
              <c:idx val="11"/>
              <c:layout>
                <c:manualLayout>
                  <c:x val="-3.6994989262705801E-2"/>
                  <c:y val="3.7595417076293519E-2"/>
                </c:manualLayout>
              </c:layout>
              <c:tx>
                <c:strRef>
                  <c:f>'2.8'!$A$40</c:f>
                  <c:strCache>
                    <c:ptCount val="1"/>
                    <c:pt idx="0">
                      <c:v>MEX</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{2216CE61-5AF1-402A-AECB-60D2F29E8FE1}</c15:txfldGUID>
                      <c15:f>'2.8'!$A$40</c15:f>
                      <c15:dlblFieldTableCache>
                        <c:ptCount val="1"/>
                        <c:pt idx="0">
                          <c:v>MEX</c:v>
                        </c:pt>
                      </c15:dlblFieldTableCache>
                    </c15:dlblFTEntry>
                  </c15:dlblFieldTable>
                  <c15:showDataLabelsRange val="0"/>
                </c:ext>
                <c:ext xmlns:c16="http://schemas.microsoft.com/office/drawing/2014/chart" uri="{C3380CC4-5D6E-409C-BE32-E72D297353CC}">
                  <c16:uniqueId val="{0000000B-8F3D-4C2B-8377-2B4EFB268810}"/>
                </c:ext>
              </c:extLst>
            </c:dLbl>
            <c:dLbl>
              <c:idx val="12"/>
              <c:tx>
                <c:strRef>
                  <c:f>'2.8'!$A$41</c:f>
                  <c:strCache>
                    <c:ptCount val="1"/>
                    <c:pt idx="0">
                      <c:v>NIC</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{9CBCECBF-AE83-4550-B8E1-96A19A131FF4}</c15:txfldGUID>
                      <c15:f>'2.8'!$A$41</c15:f>
                      <c15:dlblFieldTableCache>
                        <c:ptCount val="1"/>
                        <c:pt idx="0">
                          <c:v>NIC</c:v>
                        </c:pt>
                      </c15:dlblFieldTableCache>
                    </c15:dlblFTEntry>
                  </c15:dlblFieldTable>
                  <c15:showDataLabelsRange val="0"/>
                </c:ext>
                <c:ext xmlns:c16="http://schemas.microsoft.com/office/drawing/2014/chart" uri="{C3380CC4-5D6E-409C-BE32-E72D297353CC}">
                  <c16:uniqueId val="{0000000C-8F3D-4C2B-8377-2B4EFB268810}"/>
                </c:ext>
              </c:extLst>
            </c:dLbl>
            <c:dLbl>
              <c:idx val="13"/>
              <c:layout>
                <c:manualLayout>
                  <c:x val="-2.3641453909170444E-2"/>
                  <c:y val="-3.1105162565273379E-2"/>
                </c:manualLayout>
              </c:layout>
              <c:tx>
                <c:strRef>
                  <c:f>'2.8'!$A$42</c:f>
                  <c:strCache>
                    <c:ptCount val="1"/>
                    <c:pt idx="0">
                      <c:v>PAN</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{792538B3-5BBA-4EB5-BE24-3B98BCAA9BD6}</c15:txfldGUID>
                      <c15:f>'2.8'!$A$42</c15:f>
                      <c15:dlblFieldTableCache>
                        <c:ptCount val="1"/>
                        <c:pt idx="0">
                          <c:v>PAN</c:v>
                        </c:pt>
                      </c15:dlblFieldTableCache>
                    </c15:dlblFTEntry>
                  </c15:dlblFieldTable>
                  <c15:showDataLabelsRange val="0"/>
                </c:ext>
                <c:ext xmlns:c16="http://schemas.microsoft.com/office/drawing/2014/chart" uri="{C3380CC4-5D6E-409C-BE32-E72D297353CC}">
                  <c16:uniqueId val="{0000000D-8F3D-4C2B-8377-2B4EFB268810}"/>
                </c:ext>
              </c:extLst>
            </c:dLbl>
            <c:dLbl>
              <c:idx val="14"/>
              <c:tx>
                <c:strRef>
                  <c:f>'2.8'!$A$43</c:f>
                  <c:strCache>
                    <c:ptCount val="1"/>
                    <c:pt idx="0">
                      <c:v>PER</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{D6EDA242-02D2-41DD-9B66-70AC1F1A7696}</c15:txfldGUID>
                      <c15:f>'2.8'!$A$43</c15:f>
                      <c15:dlblFieldTableCache>
                        <c:ptCount val="1"/>
                        <c:pt idx="0">
                          <c:v>PER</c:v>
                        </c:pt>
                      </c15:dlblFieldTableCache>
                    </c15:dlblFTEntry>
                  </c15:dlblFieldTable>
                  <c15:showDataLabelsRange val="0"/>
                </c:ext>
                <c:ext xmlns:c16="http://schemas.microsoft.com/office/drawing/2014/chart" uri="{C3380CC4-5D6E-409C-BE32-E72D297353CC}">
                  <c16:uniqueId val="{0000000E-8F3D-4C2B-8377-2B4EFB268810}"/>
                </c:ext>
              </c:extLst>
            </c:dLbl>
            <c:dLbl>
              <c:idx val="15"/>
              <c:tx>
                <c:strRef>
                  <c:f>'2.8'!$A$44</c:f>
                  <c:strCache>
                    <c:ptCount val="1"/>
                    <c:pt idx="0">
                      <c:v>PRY</c:v>
                    </c:pt>
                  </c:strCache>
                </c:strRef>
              </c:tx>
              <c:spPr/>
              <c:txPr>
                <a:bodyPr/>
                <a:lstStyle/>
                <a:p>
                  <a:pPr>
                    <a:defRPr sz="1000" b="0" i="0" strike="noStrike">
                      <a:latin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{BDBA535F-2DB7-46FA-9645-A17EA0E369CB}</c15:txfldGUID>
                      <c15:f>'2.8'!$A$44</c15:f>
                      <c15:dlblFieldTableCache>
                        <c:ptCount val="1"/>
                        <c:pt idx="0">
                          <c:v>PRY</c:v>
                        </c:pt>
                      </c15:dlblFieldTableCache>
                    </c15:dlblFTEntry>
                  </c15:dlblFieldTable>
                  <c15:showDataLabelsRange val="0"/>
                </c:ext>
                <c:ext xmlns:c16="http://schemas.microsoft.com/office/drawing/2014/chart" uri="{C3380CC4-5D6E-409C-BE32-E72D297353CC}">
                  <c16:uniqueId val="{0000000F-8F3D-4C2B-8377-2B4EFB268810}"/>
                </c:ext>
              </c:extLst>
            </c:dLbl>
            <c:dLbl>
              <c:idx val="16"/>
              <c:layout>
                <c:manualLayout>
                  <c:x val="-6.5373737373737389E-2"/>
                  <c:y val="-4.556844248981378E-2"/>
                </c:manualLayout>
              </c:layout>
              <c:tx>
                <c:strRef>
                  <c:f>'2.8'!$A$45</c:f>
                  <c:strCache>
                    <c:ptCount val="1"/>
                    <c:pt idx="0">
                      <c:v>URY</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{3F1C4D34-0CB0-487A-8D50-BE195D7F642C}</c15:txfldGUID>
                      <c15:f>'2.8'!$A$45</c15:f>
                      <c15:dlblFieldTableCache>
                        <c:ptCount val="1"/>
                        <c:pt idx="0">
                          <c:v>URY</c:v>
                        </c:pt>
                      </c15:dlblFieldTableCache>
                    </c15:dlblFTEntry>
                  </c15:dlblFieldTable>
                  <c15:showDataLabelsRange val="0"/>
                </c:ext>
                <c:ext xmlns:c16="http://schemas.microsoft.com/office/drawing/2014/chart" uri="{C3380CC4-5D6E-409C-BE32-E72D297353CC}">
                  <c16:uniqueId val="{00000010-8F3D-4C2B-8377-2B4EFB268810}"/>
                </c:ext>
              </c:extLst>
            </c:dLbl>
            <c:dLbl>
              <c:idx val="17"/>
              <c:layout>
                <c:manualLayout>
                  <c:x val="-3.7389008192157798E-2"/>
                  <c:y val="-3.1105162565273414E-2"/>
                </c:manualLayout>
              </c:layout>
              <c:tx>
                <c:strRef>
                  <c:f>'2.8'!$A$46</c:f>
                  <c:strCache>
                    <c:ptCount val="1"/>
                    <c:pt idx="0">
                      <c:v>VEN</c:v>
                    </c:pt>
                  </c:strCache>
                </c:strRef>
              </c:tx>
              <c:spPr/>
              <c:txPr>
                <a:bodyPr/>
                <a:lstStyle/>
                <a:p>
                  <a:pPr>
                    <a:defRPr sz="1000" b="0" i="0" strike="noStrike">
                      <a:latin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{C8ED6CF8-41F7-4060-A62E-62E36E9CFA4F}</c15:txfldGUID>
                      <c15:f>'2.8'!$A$46</c15:f>
                      <c15:dlblFieldTableCache>
                        <c:ptCount val="1"/>
                        <c:pt idx="0">
                          <c:v>VEN</c:v>
                        </c:pt>
                      </c15:dlblFieldTableCache>
                    </c15:dlblFTEntry>
                  </c15:dlblFieldTable>
                  <c15:showDataLabelsRange val="0"/>
                </c:ext>
                <c:ext xmlns:c16="http://schemas.microsoft.com/office/drawing/2014/chart" uri="{C3380CC4-5D6E-409C-BE32-E72D297353CC}">
                  <c16:uniqueId val="{00000011-8F3D-4C2B-8377-2B4EFB26881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1"/>
            <c:dispEq val="0"/>
            <c:trendlineLbl>
              <c:layout>
                <c:manualLayout>
                  <c:x val="6.8503141652747956E-2"/>
                  <c:y val="6.7914779393698166E-2"/>
                </c:manualLayout>
              </c:layout>
              <c:numFmt formatCode="General" sourceLinked="0"/>
            </c:trendlineLbl>
          </c:trendline>
          <c:xVal>
            <c:numRef>
              <c:f>'2.8'!$E$29:$E$46</c:f>
              <c:numCache>
                <c:formatCode>General</c:formatCode>
                <c:ptCount val="18"/>
                <c:pt idx="0">
                  <c:v>0.30545300781566398</c:v>
                </c:pt>
                <c:pt idx="1">
                  <c:v>0.54112200447189474</c:v>
                </c:pt>
                <c:pt idx="2">
                  <c:v>0.24198566778036282</c:v>
                </c:pt>
                <c:pt idx="3">
                  <c:v>0.15903867330054344</c:v>
                </c:pt>
                <c:pt idx="4">
                  <c:v>0.32775224975062606</c:v>
                </c:pt>
                <c:pt idx="5">
                  <c:v>0.32258086282098192</c:v>
                </c:pt>
                <c:pt idx="6">
                  <c:v>0.17665467730464562</c:v>
                </c:pt>
                <c:pt idx="7">
                  <c:v>0.37861205392521091</c:v>
                </c:pt>
                <c:pt idx="8">
                  <c:v>0.32539511334163207</c:v>
                </c:pt>
                <c:pt idx="9">
                  <c:v>0.48013986365182804</c:v>
                </c:pt>
                <c:pt idx="10">
                  <c:v>0.99496102140200549</c:v>
                </c:pt>
                <c:pt idx="11">
                  <c:v>0.10368466633642601</c:v>
                </c:pt>
                <c:pt idx="12">
                  <c:v>0.70831628564362625</c:v>
                </c:pt>
                <c:pt idx="13">
                  <c:v>0.29841392304054465</c:v>
                </c:pt>
                <c:pt idx="14">
                  <c:v>0.39029663732717612</c:v>
                </c:pt>
                <c:pt idx="15">
                  <c:v>0.70431266460095732</c:v>
                </c:pt>
                <c:pt idx="16">
                  <c:v>0.19368070839238588</c:v>
                </c:pt>
                <c:pt idx="17">
                  <c:v>0.25824965960434243</c:v>
                </c:pt>
              </c:numCache>
            </c:numRef>
          </c:xVal>
          <c:yVal>
            <c:numRef>
              <c:f>'2.8'!$B$29:$B$46</c:f>
              <c:numCache>
                <c:formatCode>General</c:formatCode>
                <c:ptCount val="18"/>
                <c:pt idx="0">
                  <c:v>0.64192530026701522</c:v>
                </c:pt>
                <c:pt idx="1">
                  <c:v>0.34918855206999377</c:v>
                </c:pt>
                <c:pt idx="2">
                  <c:v>0.84118137279148331</c:v>
                </c:pt>
                <c:pt idx="3">
                  <c:v>0.95164460391565708</c:v>
                </c:pt>
                <c:pt idx="4">
                  <c:v>0.64844749982120864</c:v>
                </c:pt>
                <c:pt idx="5">
                  <c:v>0.81732811099688785</c:v>
                </c:pt>
                <c:pt idx="6">
                  <c:v>0.75572562098927576</c:v>
                </c:pt>
                <c:pt idx="7">
                  <c:v>0.74919226608388811</c:v>
                </c:pt>
                <c:pt idx="8">
                  <c:v>0.57405704973502847</c:v>
                </c:pt>
                <c:pt idx="9">
                  <c:v>0.64005400271040924</c:v>
                </c:pt>
                <c:pt idx="10">
                  <c:v>0.55413369889630903</c:v>
                </c:pt>
                <c:pt idx="11">
                  <c:v>0.71448980888650004</c:v>
                </c:pt>
                <c:pt idx="12">
                  <c:v>0.46305813021695258</c:v>
                </c:pt>
                <c:pt idx="13">
                  <c:v>0.74549007269365863</c:v>
                </c:pt>
                <c:pt idx="14">
                  <c:v>0.47682511521235854</c:v>
                </c:pt>
                <c:pt idx="15">
                  <c:v>0.58546789224621554</c:v>
                </c:pt>
                <c:pt idx="16">
                  <c:v>0.83470061527365447</c:v>
                </c:pt>
                <c:pt idx="17">
                  <c:v>0.7598382622049441</c:v>
                </c:pt>
              </c:numCache>
            </c:numRef>
          </c:yVal>
          <c:smooth val="0"/>
          <c:extLst>
            <c:ext xmlns:c16="http://schemas.microsoft.com/office/drawing/2014/chart" uri="{C3380CC4-5D6E-409C-BE32-E72D297353CC}">
              <c16:uniqueId val="{00000013-8F3D-4C2B-8377-2B4EFB268810}"/>
            </c:ext>
          </c:extLst>
        </c:ser>
        <c:dLbls>
          <c:showLegendKey val="0"/>
          <c:showVal val="0"/>
          <c:showCatName val="0"/>
          <c:showSerName val="0"/>
          <c:showPercent val="0"/>
          <c:showBubbleSize val="0"/>
        </c:dLbls>
        <c:axId val="259180032"/>
        <c:axId val="259181952"/>
      </c:scatterChart>
      <c:valAx>
        <c:axId val="259180032"/>
        <c:scaling>
          <c:orientation val="minMax"/>
        </c:scaling>
        <c:delete val="0"/>
        <c:axPos val="b"/>
        <c:title>
          <c:tx>
            <c:rich>
              <a:bodyPr/>
              <a:lstStyle/>
              <a:p>
                <a:pPr>
                  <a:defRPr/>
                </a:pPr>
                <a:r>
                  <a:rPr lang="en-US"/>
                  <a:t>Costo salarial y no salarial (En porcentaje del PIB por trabajador)</a:t>
                </a:r>
              </a:p>
            </c:rich>
          </c:tx>
          <c:overlay val="0"/>
        </c:title>
        <c:numFmt formatCode="0%" sourceLinked="0"/>
        <c:majorTickMark val="out"/>
        <c:minorTickMark val="none"/>
        <c:tickLblPos val="nextTo"/>
        <c:crossAx val="259181952"/>
        <c:crosses val="autoZero"/>
        <c:crossBetween val="midCat"/>
      </c:valAx>
      <c:valAx>
        <c:axId val="259181952"/>
        <c:scaling>
          <c:orientation val="minMax"/>
          <c:min val="0.30000000000000004"/>
        </c:scaling>
        <c:delete val="0"/>
        <c:axPos val="l"/>
        <c:majorGridlines>
          <c:spPr>
            <a:ln>
              <a:prstDash val="sysDash"/>
            </a:ln>
          </c:spPr>
        </c:majorGridlines>
        <c:title>
          <c:tx>
            <c:rich>
              <a:bodyPr rot="-5400000" vert="horz"/>
              <a:lstStyle/>
              <a:p>
                <a:pPr>
                  <a:defRPr/>
                </a:pPr>
                <a:r>
                  <a:rPr lang="en-US"/>
                  <a:t>Ratio jóvenes/adultos </a:t>
                </a:r>
              </a:p>
              <a:p>
                <a:pPr>
                  <a:defRPr/>
                </a:pPr>
                <a:r>
                  <a:rPr lang="en-US"/>
                  <a:t>(trabajadores formales)</a:t>
                </a:r>
              </a:p>
            </c:rich>
          </c:tx>
          <c:layout>
            <c:manualLayout>
              <c:xMode val="edge"/>
              <c:yMode val="edge"/>
              <c:x val="1.2121212121212121E-2"/>
              <c:y val="0.28639685816561766"/>
            </c:manualLayout>
          </c:layout>
          <c:overlay val="0"/>
        </c:title>
        <c:numFmt formatCode="0%" sourceLinked="0"/>
        <c:majorTickMark val="out"/>
        <c:minorTickMark val="none"/>
        <c:tickLblPos val="nextTo"/>
        <c:crossAx val="25918003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'2.9'!$M$24</c:f>
              <c:strCache>
                <c:ptCount val="1"/>
                <c:pt idx="0">
                  <c:v>% de salidas del desempleo hacia trabajo asalariado formal</c:v>
                </c:pt>
              </c:strCache>
            </c:strRef>
          </c:tx>
          <c:spPr>
            <a:ln w="28575">
              <a:noFill/>
            </a:ln>
          </c:spPr>
          <c:marker>
            <c:symbol val="circle"/>
            <c:size val="7"/>
          </c:marker>
          <c:dLbls>
            <c:dLbl>
              <c:idx val="0"/>
              <c:layout>
                <c:manualLayout>
                  <c:x val="-9.348093480934809E-2"/>
                  <c:y val="0"/>
                </c:manualLayout>
              </c:layout>
              <c:tx>
                <c:rich>
                  <a:bodyPr/>
                  <a:lstStyle/>
                  <a:p>
                    <a:r>
                      <a:rPr lang="en-US"/>
                      <a:t>MEX</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72-4B7C-BA88-9B108F91C5DF}"/>
                </c:ext>
              </c:extLst>
            </c:dLbl>
            <c:dLbl>
              <c:idx val="3"/>
              <c:layout>
                <c:manualLayout>
                  <c:x val="-0.13582118524655229"/>
                  <c:y val="-1.8589895013123359E-2"/>
                </c:manualLayout>
              </c:layout>
              <c:tx>
                <c:rich>
                  <a:bodyPr/>
                  <a:lstStyle/>
                  <a:p>
                    <a:r>
                      <a:rPr lang="en-US"/>
                      <a:t> ARG</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72-4B7C-BA88-9B108F91C5DF}"/>
                </c:ext>
              </c:extLst>
            </c:dLbl>
            <c:dLbl>
              <c:idx val="5"/>
              <c:tx>
                <c:rich>
                  <a:bodyPr/>
                  <a:lstStyle/>
                  <a:p>
                    <a:r>
                      <a:rPr lang="en-US"/>
                      <a:t> BRA</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72-4B7C-BA88-9B108F91C5DF}"/>
                </c:ext>
              </c:extLst>
            </c:dLbl>
            <c:dLbl>
              <c:idx val="6"/>
              <c:tx>
                <c:rich>
                  <a:bodyPr/>
                  <a:lstStyle/>
                  <a:p>
                    <a:r>
                      <a:rPr lang="en-US"/>
                      <a:t> COL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72-4B7C-BA88-9B108F91C5DF}"/>
                </c:ext>
              </c:extLst>
            </c:dLbl>
            <c:dLbl>
              <c:idx val="10"/>
              <c:layout>
                <c:manualLayout>
                  <c:x val="-7.3800738007380073E-2"/>
                  <c:y val="2.3008338439251985E-2"/>
                </c:manualLayout>
              </c:layout>
              <c:tx>
                <c:rich>
                  <a:bodyPr/>
                  <a:lstStyle/>
                  <a:p>
                    <a:r>
                      <a:rPr lang="en-US"/>
                      <a:t>ECU</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72-4B7C-BA88-9B108F91C5DF}"/>
                </c:ext>
              </c:extLst>
            </c:dLbl>
            <c:dLbl>
              <c:idx val="11"/>
              <c:layout>
                <c:manualLayout>
                  <c:x val="-1.2300123001230012E-2"/>
                  <c:y val="5.0618344566354417E-2"/>
                </c:manualLayout>
              </c:layout>
              <c:tx>
                <c:rich>
                  <a:bodyPr/>
                  <a:lstStyle/>
                  <a:p>
                    <a:r>
                      <a:rPr lang="en-US"/>
                      <a:t> PER</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72-4B7C-BA88-9B108F91C5DF}"/>
                </c:ext>
              </c:extLst>
            </c:dLbl>
            <c:dLbl>
              <c:idx val="16"/>
              <c:tx>
                <c:rich>
                  <a:bodyPr/>
                  <a:lstStyle/>
                  <a:p>
                    <a:r>
                      <a:rPr lang="en-US"/>
                      <a:t> VEN</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72-4B7C-BA88-9B108F91C5DF}"/>
                </c:ext>
              </c:extLst>
            </c:dLbl>
            <c:dLbl>
              <c:idx val="17"/>
              <c:tx>
                <c:rich>
                  <a:bodyPr/>
                  <a:lstStyle/>
                  <a:p>
                    <a:r>
                      <a:rPr lang="en-US"/>
                      <a:t> PRY</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72-4B7C-BA88-9B108F91C5D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trendlineType val="poly"/>
            <c:order val="2"/>
            <c:dispRSqr val="1"/>
            <c:dispEq val="0"/>
            <c:trendlineLbl>
              <c:numFmt formatCode="General" sourceLinked="0"/>
            </c:trendlineLbl>
          </c:trendline>
          <c:xVal>
            <c:numRef>
              <c:f>'2.9'!$H$25:$H$44</c:f>
              <c:numCache>
                <c:formatCode>_(* #,##0.00_);_(* \(#,##0.00\);_(* "-"??_);_(@_)</c:formatCode>
                <c:ptCount val="20"/>
                <c:pt idx="0">
                  <c:v>0.10954799921093442</c:v>
                </c:pt>
                <c:pt idx="1">
                  <c:v>0.15903867330054344</c:v>
                </c:pt>
                <c:pt idx="2">
                  <c:v>0.17608864704808239</c:v>
                </c:pt>
                <c:pt idx="3">
                  <c:v>0.29865799716306268</c:v>
                </c:pt>
                <c:pt idx="4">
                  <c:v>0.19588891304600051</c:v>
                </c:pt>
                <c:pt idx="5">
                  <c:v>0.2401814159259848</c:v>
                </c:pt>
                <c:pt idx="6">
                  <c:v>0.31229901458452908</c:v>
                </c:pt>
                <c:pt idx="7">
                  <c:v>0.31261457848495922</c:v>
                </c:pt>
                <c:pt idx="8">
                  <c:v>0.31669729963725379</c:v>
                </c:pt>
                <c:pt idx="9">
                  <c:v>0.33849727195402068</c:v>
                </c:pt>
                <c:pt idx="10">
                  <c:v>0.37797680498248354</c:v>
                </c:pt>
                <c:pt idx="11">
                  <c:v>0.4011183447084013</c:v>
                </c:pt>
                <c:pt idx="12">
                  <c:v>0.40315551717936138</c:v>
                </c:pt>
                <c:pt idx="13">
                  <c:v>0.47862638528688678</c:v>
                </c:pt>
                <c:pt idx="14">
                  <c:v>0.50860283690109698</c:v>
                </c:pt>
                <c:pt idx="15">
                  <c:v>0.55101934978387745</c:v>
                </c:pt>
                <c:pt idx="16">
                  <c:v>0.25637413252228547</c:v>
                </c:pt>
                <c:pt idx="17">
                  <c:v>0.6924938974086785</c:v>
                </c:pt>
                <c:pt idx="18">
                  <c:v>0.71298310509010343</c:v>
                </c:pt>
                <c:pt idx="19">
                  <c:v>1.0156166706847269</c:v>
                </c:pt>
              </c:numCache>
            </c:numRef>
          </c:xVal>
          <c:yVal>
            <c:numRef>
              <c:f>'2.9'!$M$25:$M$42</c:f>
              <c:numCache>
                <c:formatCode>_(* #,##0.00_);_(* \(#,##0.00\);_(* "-"??_);_(@_)</c:formatCode>
                <c:ptCount val="18"/>
                <c:pt idx="0">
                  <c:v>0.38127145407112456</c:v>
                </c:pt>
                <c:pt idx="3">
                  <c:v>0.28624305983960519</c:v>
                </c:pt>
                <c:pt idx="5">
                  <c:v>0.5315934065934067</c:v>
                </c:pt>
                <c:pt idx="6">
                  <c:v>0.38375301828216629</c:v>
                </c:pt>
                <c:pt idx="10">
                  <c:v>0.17641544806899137</c:v>
                </c:pt>
                <c:pt idx="11">
                  <c:v>0.24543557642149189</c:v>
                </c:pt>
                <c:pt idx="16">
                  <c:v>0.32051034216122165</c:v>
                </c:pt>
                <c:pt idx="17">
                  <c:v>0.10048939641109299</c:v>
                </c:pt>
              </c:numCache>
            </c:numRef>
          </c:yVal>
          <c:smooth val="0"/>
          <c:extLst>
            <c:ext xmlns:c16="http://schemas.microsoft.com/office/drawing/2014/chart" uri="{C3380CC4-5D6E-409C-BE32-E72D297353CC}">
              <c16:uniqueId val="{00000009-6A72-4B7C-BA88-9B108F91C5DF}"/>
            </c:ext>
          </c:extLst>
        </c:ser>
        <c:dLbls>
          <c:showLegendKey val="0"/>
          <c:showVal val="0"/>
          <c:showCatName val="0"/>
          <c:showSerName val="0"/>
          <c:showPercent val="0"/>
          <c:showBubbleSize val="0"/>
        </c:dLbls>
        <c:axId val="259298432"/>
        <c:axId val="259300352"/>
      </c:scatterChart>
      <c:valAx>
        <c:axId val="259298432"/>
        <c:scaling>
          <c:orientation val="minMax"/>
        </c:scaling>
        <c:delete val="0"/>
        <c:axPos val="b"/>
        <c:title>
          <c:tx>
            <c:rich>
              <a:bodyPr/>
              <a:lstStyle/>
              <a:p>
                <a:pPr>
                  <a:defRPr b="0"/>
                </a:pPr>
                <a:r>
                  <a:rPr lang="en-US" b="0"/>
                  <a:t>Costo salarial y no salarial (En porcentaje del  PIB por trabajador)</a:t>
                </a:r>
              </a:p>
            </c:rich>
          </c:tx>
          <c:overlay val="0"/>
        </c:title>
        <c:numFmt formatCode="0%" sourceLinked="0"/>
        <c:majorTickMark val="out"/>
        <c:minorTickMark val="none"/>
        <c:tickLblPos val="nextTo"/>
        <c:crossAx val="259300352"/>
        <c:crosses val="autoZero"/>
        <c:crossBetween val="midCat"/>
      </c:valAx>
      <c:valAx>
        <c:axId val="259300352"/>
        <c:scaling>
          <c:orientation val="minMax"/>
        </c:scaling>
        <c:delete val="0"/>
        <c:axPos val="l"/>
        <c:majorGridlines/>
        <c:title>
          <c:tx>
            <c:rich>
              <a:bodyPr rot="-5400000" vert="horz"/>
              <a:lstStyle/>
              <a:p>
                <a:pPr>
                  <a:defRPr b="0"/>
                </a:pPr>
                <a:r>
                  <a:rPr lang="en-US" b="0"/>
                  <a:t>Porcentaje de salidas del desempleo hacia trabajos formales</a:t>
                </a:r>
              </a:p>
            </c:rich>
          </c:tx>
          <c:overlay val="0"/>
        </c:title>
        <c:numFmt formatCode="0%" sourceLinked="0"/>
        <c:majorTickMark val="out"/>
        <c:minorTickMark val="none"/>
        <c:tickLblPos val="nextTo"/>
        <c:crossAx val="259298432"/>
        <c:crosses val="autoZero"/>
        <c:crossBetween val="midCat"/>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marker>
          <c:dLbls>
            <c:dLbl>
              <c:idx val="0"/>
              <c:tx>
                <c:strRef>
                  <c:f>'2.9'!$A$51</c:f>
                  <c:strCache>
                    <c:ptCount val="1"/>
                    <c:pt idx="0">
                      <c:v>ARG</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{3C999CA6-FCF4-48CE-9292-3D607E88A913}</c15:txfldGUID>
                      <c15:f>'2.9'!$A$51</c15:f>
                      <c15:dlblFieldTableCache>
                        <c:ptCount val="1"/>
                        <c:pt idx="0">
                          <c:v>ARG</c:v>
                        </c:pt>
                      </c15:dlblFieldTableCache>
                    </c15:dlblFTEntry>
                  </c15:dlblFieldTable>
                  <c15:showDataLabelsRange val="0"/>
                </c:ext>
                <c:ext xmlns:c16="http://schemas.microsoft.com/office/drawing/2014/chart" uri="{C3380CC4-5D6E-409C-BE32-E72D297353CC}">
                  <c16:uniqueId val="{00000000-C10A-4536-9B15-A4FAAAF5FF98}"/>
                </c:ext>
              </c:extLst>
            </c:dLbl>
            <c:dLbl>
              <c:idx val="1"/>
              <c:tx>
                <c:strRef>
                  <c:f>'2.9'!$A$52</c:f>
                  <c:strCache>
                    <c:ptCount val="1"/>
                    <c:pt idx="0">
                      <c:v>BOL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{90D156E7-6742-4230-B8D3-2762BAD78F37}</c15:txfldGUID>
                      <c15:f>'2.9'!$A$52</c15:f>
                      <c15:dlblFieldTableCache>
                        <c:ptCount val="1"/>
                        <c:pt idx="0">
                          <c:v>BOL</c:v>
                        </c:pt>
                      </c15:dlblFieldTableCache>
                    </c15:dlblFTEntry>
                  </c15:dlblFieldTable>
                  <c15:showDataLabelsRange val="0"/>
                </c:ext>
                <c:ext xmlns:c16="http://schemas.microsoft.com/office/drawing/2014/chart" uri="{C3380CC4-5D6E-409C-BE32-E72D297353CC}">
                  <c16:uniqueId val="{00000001-C10A-4536-9B15-A4FAAAF5FF98}"/>
                </c:ext>
              </c:extLst>
            </c:dLbl>
            <c:dLbl>
              <c:idx val="2"/>
              <c:tx>
                <c:strRef>
                  <c:f>'2.9'!$A$53</c:f>
                  <c:strCache>
                    <c:ptCount val="1"/>
                    <c:pt idx="0">
                      <c:v>BRA</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{D0B3BD18-A8EC-45D0-8281-8DBBE9BDB36B}</c15:txfldGUID>
                      <c15:f>'2.9'!$A$53</c15:f>
                      <c15:dlblFieldTableCache>
                        <c:ptCount val="1"/>
                        <c:pt idx="0">
                          <c:v>BRA</c:v>
                        </c:pt>
                      </c15:dlblFieldTableCache>
                    </c15:dlblFTEntry>
                  </c15:dlblFieldTable>
                  <c15:showDataLabelsRange val="0"/>
                </c:ext>
                <c:ext xmlns:c16="http://schemas.microsoft.com/office/drawing/2014/chart" uri="{C3380CC4-5D6E-409C-BE32-E72D297353CC}">
                  <c16:uniqueId val="{00000002-C10A-4536-9B15-A4FAAAF5FF98}"/>
                </c:ext>
              </c:extLst>
            </c:dLbl>
            <c:dLbl>
              <c:idx val="3"/>
              <c:tx>
                <c:strRef>
                  <c:f>'2.9'!$A$54</c:f>
                  <c:strCache>
                    <c:ptCount val="1"/>
                    <c:pt idx="0">
                      <c:v>CHL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{7ABA91EC-6F01-479C-A6EA-CF937AADA67F}</c15:txfldGUID>
                      <c15:f>'2.9'!$A$54</c15:f>
                      <c15:dlblFieldTableCache>
                        <c:ptCount val="1"/>
                        <c:pt idx="0">
                          <c:v>CHL</c:v>
                        </c:pt>
                      </c15:dlblFieldTableCache>
                    </c15:dlblFTEntry>
                  </c15:dlblFieldTable>
                  <c15:showDataLabelsRange val="0"/>
                </c:ext>
                <c:ext xmlns:c16="http://schemas.microsoft.com/office/drawing/2014/chart" uri="{C3380CC4-5D6E-409C-BE32-E72D297353CC}">
                  <c16:uniqueId val="{00000003-C10A-4536-9B15-A4FAAAF5FF98}"/>
                </c:ext>
              </c:extLst>
            </c:dLbl>
            <c:dLbl>
              <c:idx val="4"/>
              <c:tx>
                <c:strRef>
                  <c:f>'2.9'!$A$55</c:f>
                  <c:strCache>
                    <c:ptCount val="1"/>
                    <c:pt idx="0">
                      <c:v>COL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{A308E15E-B889-419D-AB9F-303418AF2A37}</c15:txfldGUID>
                      <c15:f>'2.9'!$A$55</c15:f>
                      <c15:dlblFieldTableCache>
                        <c:ptCount val="1"/>
                        <c:pt idx="0">
                          <c:v>COL</c:v>
                        </c:pt>
                      </c15:dlblFieldTableCache>
                    </c15:dlblFTEntry>
                  </c15:dlblFieldTable>
                  <c15:showDataLabelsRange val="0"/>
                </c:ext>
                <c:ext xmlns:c16="http://schemas.microsoft.com/office/drawing/2014/chart" uri="{C3380CC4-5D6E-409C-BE32-E72D297353CC}">
                  <c16:uniqueId val="{00000004-C10A-4536-9B15-A4FAAAF5FF98}"/>
                </c:ext>
              </c:extLst>
            </c:dLbl>
            <c:dLbl>
              <c:idx val="5"/>
              <c:tx>
                <c:strRef>
                  <c:f>'2.9'!$A$56</c:f>
                  <c:strCache>
                    <c:ptCount val="1"/>
                    <c:pt idx="0">
                      <c:v>CRI</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{1CFD414D-5632-475F-8114-8A5F5697505A}</c15:txfldGUID>
                      <c15:f>'2.9'!$A$56</c15:f>
                      <c15:dlblFieldTableCache>
                        <c:ptCount val="1"/>
                        <c:pt idx="0">
                          <c:v>CRI</c:v>
                        </c:pt>
                      </c15:dlblFieldTableCache>
                    </c15:dlblFTEntry>
                  </c15:dlblFieldTable>
                  <c15:showDataLabelsRange val="0"/>
                </c:ext>
                <c:ext xmlns:c16="http://schemas.microsoft.com/office/drawing/2014/chart" uri="{C3380CC4-5D6E-409C-BE32-E72D297353CC}">
                  <c16:uniqueId val="{00000005-C10A-4536-9B15-A4FAAAF5FF98}"/>
                </c:ext>
              </c:extLst>
            </c:dLbl>
            <c:dLbl>
              <c:idx val="6"/>
              <c:tx>
                <c:strRef>
                  <c:f>'2.9'!$A$57</c:f>
                  <c:strCache>
                    <c:ptCount val="1"/>
                    <c:pt idx="0">
                      <c:v>DOM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{729A2086-63F1-460C-9664-F3B091361978}</c15:txfldGUID>
                      <c15:f>'2.9'!$A$57</c15:f>
                      <c15:dlblFieldTableCache>
                        <c:ptCount val="1"/>
                        <c:pt idx="0">
                          <c:v>DOM</c:v>
                        </c:pt>
                      </c15:dlblFieldTableCache>
                    </c15:dlblFTEntry>
                  </c15:dlblFieldTable>
                  <c15:showDataLabelsRange val="0"/>
                </c:ext>
                <c:ext xmlns:c16="http://schemas.microsoft.com/office/drawing/2014/chart" uri="{C3380CC4-5D6E-409C-BE32-E72D297353CC}">
                  <c16:uniqueId val="{00000006-C10A-4536-9B15-A4FAAAF5FF98}"/>
                </c:ext>
              </c:extLst>
            </c:dLbl>
            <c:dLbl>
              <c:idx val="7"/>
              <c:tx>
                <c:strRef>
                  <c:f>'2.9'!$A$58</c:f>
                  <c:strCache>
                    <c:ptCount val="1"/>
                    <c:pt idx="0">
                      <c:v>ECU</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{6F5D8B0E-1B94-47FF-B40C-D30BDD1DF1B0}</c15:txfldGUID>
                      <c15:f>'2.9'!$A$58</c15:f>
                      <c15:dlblFieldTableCache>
                        <c:ptCount val="1"/>
                        <c:pt idx="0">
                          <c:v>ECU</c:v>
                        </c:pt>
                      </c15:dlblFieldTableCache>
                    </c15:dlblFTEntry>
                  </c15:dlblFieldTable>
                  <c15:showDataLabelsRange val="0"/>
                </c:ext>
                <c:ext xmlns:c16="http://schemas.microsoft.com/office/drawing/2014/chart" uri="{C3380CC4-5D6E-409C-BE32-E72D297353CC}">
                  <c16:uniqueId val="{00000007-C10A-4536-9B15-A4FAAAF5FF98}"/>
                </c:ext>
              </c:extLst>
            </c:dLbl>
            <c:dLbl>
              <c:idx val="8"/>
              <c:tx>
                <c:strRef>
                  <c:f>'2.9'!$A$59</c:f>
                  <c:strCache>
                    <c:ptCount val="1"/>
                    <c:pt idx="0">
                      <c:v>GTM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{A2110F9B-B1DE-4BEC-B671-44E00508A523}</c15:txfldGUID>
                      <c15:f>'2.9'!$A$59</c15:f>
                      <c15:dlblFieldTableCache>
                        <c:ptCount val="1"/>
                        <c:pt idx="0">
                          <c:v>GTM</c:v>
                        </c:pt>
                      </c15:dlblFieldTableCache>
                    </c15:dlblFTEntry>
                  </c15:dlblFieldTable>
                  <c15:showDataLabelsRange val="0"/>
                </c:ext>
                <c:ext xmlns:c16="http://schemas.microsoft.com/office/drawing/2014/chart" uri="{C3380CC4-5D6E-409C-BE32-E72D297353CC}">
                  <c16:uniqueId val="{00000008-C10A-4536-9B15-A4FAAAF5FF98}"/>
                </c:ext>
              </c:extLst>
            </c:dLbl>
            <c:dLbl>
              <c:idx val="9"/>
              <c:tx>
                <c:strRef>
                  <c:f>'2.9'!$A$60</c:f>
                  <c:strCache>
                    <c:ptCount val="1"/>
                    <c:pt idx="0">
                      <c:v>HND</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{98F9AC24-95E4-4AF7-A443-E7AA9FD53F87}</c15:txfldGUID>
                      <c15:f>'2.9'!$A$60</c15:f>
                      <c15:dlblFieldTableCache>
                        <c:ptCount val="1"/>
                        <c:pt idx="0">
                          <c:v>HND</c:v>
                        </c:pt>
                      </c15:dlblFieldTableCache>
                    </c15:dlblFTEntry>
                  </c15:dlblFieldTable>
                  <c15:showDataLabelsRange val="0"/>
                </c:ext>
                <c:ext xmlns:c16="http://schemas.microsoft.com/office/drawing/2014/chart" uri="{C3380CC4-5D6E-409C-BE32-E72D297353CC}">
                  <c16:uniqueId val="{00000009-C10A-4536-9B15-A4FAAAF5FF98}"/>
                </c:ext>
              </c:extLst>
            </c:dLbl>
            <c:dLbl>
              <c:idx val="10"/>
              <c:tx>
                <c:strRef>
                  <c:f>'2.9'!$A$61</c:f>
                  <c:strCache>
                    <c:ptCount val="1"/>
                    <c:pt idx="0">
                      <c:v>JAM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{43D152F4-F6B2-4069-930A-8B69685CBDE8}</c15:txfldGUID>
                      <c15:f>'2.9'!$A$61</c15:f>
                      <c15:dlblFieldTableCache>
                        <c:ptCount val="1"/>
                        <c:pt idx="0">
                          <c:v>JAM</c:v>
                        </c:pt>
                      </c15:dlblFieldTableCache>
                    </c15:dlblFTEntry>
                  </c15:dlblFieldTable>
                  <c15:showDataLabelsRange val="0"/>
                </c:ext>
                <c:ext xmlns:c16="http://schemas.microsoft.com/office/drawing/2014/chart" uri="{C3380CC4-5D6E-409C-BE32-E72D297353CC}">
                  <c16:uniqueId val="{0000000A-C10A-4536-9B15-A4FAAAF5FF98}"/>
                </c:ext>
              </c:extLst>
            </c:dLbl>
            <c:dLbl>
              <c:idx val="11"/>
              <c:tx>
                <c:strRef>
                  <c:f>'2.9'!$A$62</c:f>
                  <c:strCache>
                    <c:ptCount val="1"/>
                    <c:pt idx="0">
                      <c:v>MEX</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{A4F2D070-4BD1-48CF-A5D1-2CF07BA27263}</c15:txfldGUID>
                      <c15:f>'2.9'!$A$62</c15:f>
                      <c15:dlblFieldTableCache>
                        <c:ptCount val="1"/>
                        <c:pt idx="0">
                          <c:v>MEX</c:v>
                        </c:pt>
                      </c15:dlblFieldTableCache>
                    </c15:dlblFTEntry>
                  </c15:dlblFieldTable>
                  <c15:showDataLabelsRange val="0"/>
                </c:ext>
                <c:ext xmlns:c16="http://schemas.microsoft.com/office/drawing/2014/chart" uri="{C3380CC4-5D6E-409C-BE32-E72D297353CC}">
                  <c16:uniqueId val="{0000000B-C10A-4536-9B15-A4FAAAF5FF98}"/>
                </c:ext>
              </c:extLst>
            </c:dLbl>
            <c:dLbl>
              <c:idx val="12"/>
              <c:tx>
                <c:strRef>
                  <c:f>'2.9'!$A$63</c:f>
                  <c:strCache>
                    <c:ptCount val="1"/>
                    <c:pt idx="0">
                      <c:v>NIC</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{20BC1213-7566-42E9-8EEA-7E2DB9B737AD}</c15:txfldGUID>
                      <c15:f>'2.9'!$A$63</c15:f>
                      <c15:dlblFieldTableCache>
                        <c:ptCount val="1"/>
                        <c:pt idx="0">
                          <c:v>NIC</c:v>
                        </c:pt>
                      </c15:dlblFieldTableCache>
                    </c15:dlblFTEntry>
                  </c15:dlblFieldTable>
                  <c15:showDataLabelsRange val="0"/>
                </c:ext>
                <c:ext xmlns:c16="http://schemas.microsoft.com/office/drawing/2014/chart" uri="{C3380CC4-5D6E-409C-BE32-E72D297353CC}">
                  <c16:uniqueId val="{0000000C-C10A-4536-9B15-A4FAAAF5FF98}"/>
                </c:ext>
              </c:extLst>
            </c:dLbl>
            <c:dLbl>
              <c:idx val="13"/>
              <c:tx>
                <c:strRef>
                  <c:f>'2.9'!$A$64</c:f>
                  <c:strCache>
                    <c:ptCount val="1"/>
                    <c:pt idx="0">
                      <c:v>PAN</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{2EF342EC-A279-4738-8029-0DB43FE09339}</c15:txfldGUID>
                      <c15:f>'2.9'!$A$64</c15:f>
                      <c15:dlblFieldTableCache>
                        <c:ptCount val="1"/>
                        <c:pt idx="0">
                          <c:v>PAN</c:v>
                        </c:pt>
                      </c15:dlblFieldTableCache>
                    </c15:dlblFTEntry>
                  </c15:dlblFieldTable>
                  <c15:showDataLabelsRange val="0"/>
                </c:ext>
                <c:ext xmlns:c16="http://schemas.microsoft.com/office/drawing/2014/chart" uri="{C3380CC4-5D6E-409C-BE32-E72D297353CC}">
                  <c16:uniqueId val="{0000000D-C10A-4536-9B15-A4FAAAF5FF98}"/>
                </c:ext>
              </c:extLst>
            </c:dLbl>
            <c:dLbl>
              <c:idx val="14"/>
              <c:tx>
                <c:strRef>
                  <c:f>'2.9'!$A$65</c:f>
                  <c:strCache>
                    <c:ptCount val="1"/>
                    <c:pt idx="0">
                      <c:v>PER</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{5AC0B6B8-3800-4984-902C-0440880493DD}</c15:txfldGUID>
                      <c15:f>'2.9'!$A$65</c15:f>
                      <c15:dlblFieldTableCache>
                        <c:ptCount val="1"/>
                        <c:pt idx="0">
                          <c:v>PER</c:v>
                        </c:pt>
                      </c15:dlblFieldTableCache>
                    </c15:dlblFTEntry>
                  </c15:dlblFieldTable>
                  <c15:showDataLabelsRange val="0"/>
                </c:ext>
                <c:ext xmlns:c16="http://schemas.microsoft.com/office/drawing/2014/chart" uri="{C3380CC4-5D6E-409C-BE32-E72D297353CC}">
                  <c16:uniqueId val="{0000000E-C10A-4536-9B15-A4FAAAF5FF98}"/>
                </c:ext>
              </c:extLst>
            </c:dLbl>
            <c:dLbl>
              <c:idx val="15"/>
              <c:tx>
                <c:strRef>
                  <c:f>'2.9'!$A$66</c:f>
                  <c:strCache>
                    <c:ptCount val="1"/>
                    <c:pt idx="0">
                      <c:v>PRY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{A5097563-91D6-4E7D-9C65-576775A9A74E}</c15:txfldGUID>
                      <c15:f>'2.9'!$A$66</c15:f>
                      <c15:dlblFieldTableCache>
                        <c:ptCount val="1"/>
                        <c:pt idx="0">
                          <c:v>PRY</c:v>
                        </c:pt>
                      </c15:dlblFieldTableCache>
                    </c15:dlblFTEntry>
                  </c15:dlblFieldTable>
                  <c15:showDataLabelsRange val="0"/>
                </c:ext>
                <c:ext xmlns:c16="http://schemas.microsoft.com/office/drawing/2014/chart" uri="{C3380CC4-5D6E-409C-BE32-E72D297353CC}">
                  <c16:uniqueId val="{0000000F-C10A-4536-9B15-A4FAAAF5FF98}"/>
                </c:ext>
              </c:extLst>
            </c:dLbl>
            <c:dLbl>
              <c:idx val="16"/>
              <c:tx>
                <c:strRef>
                  <c:f>'2.9'!$A$67</c:f>
                  <c:strCache>
                    <c:ptCount val="1"/>
                    <c:pt idx="0">
                      <c:v>SLV</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{84E1C3A2-2D23-4CD8-BE24-E9E40637B413}</c15:txfldGUID>
                      <c15:f>'2.9'!$A$67</c15:f>
                      <c15:dlblFieldTableCache>
                        <c:ptCount val="1"/>
                        <c:pt idx="0">
                          <c:v>SLV</c:v>
                        </c:pt>
                      </c15:dlblFieldTableCache>
                    </c15:dlblFTEntry>
                  </c15:dlblFieldTable>
                  <c15:showDataLabelsRange val="0"/>
                </c:ext>
                <c:ext xmlns:c16="http://schemas.microsoft.com/office/drawing/2014/chart" uri="{C3380CC4-5D6E-409C-BE32-E72D297353CC}">
                  <c16:uniqueId val="{00000010-C10A-4536-9B15-A4FAAAF5FF98}"/>
                </c:ext>
              </c:extLst>
            </c:dLbl>
            <c:dLbl>
              <c:idx val="17"/>
              <c:tx>
                <c:strRef>
                  <c:f>'2.9'!$A$68</c:f>
                  <c:strCache>
                    <c:ptCount val="1"/>
                    <c:pt idx="0">
                      <c:v>URY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{B3D7E008-D937-4714-83D7-E83C5080E957}</c15:txfldGUID>
                      <c15:f>'2.9'!$A$68</c15:f>
                      <c15:dlblFieldTableCache>
                        <c:ptCount val="1"/>
                        <c:pt idx="0">
                          <c:v>URY</c:v>
                        </c:pt>
                      </c15:dlblFieldTableCache>
                    </c15:dlblFTEntry>
                  </c15:dlblFieldTable>
                  <c15:showDataLabelsRange val="0"/>
                </c:ext>
                <c:ext xmlns:c16="http://schemas.microsoft.com/office/drawing/2014/chart" uri="{C3380CC4-5D6E-409C-BE32-E72D297353CC}">
                  <c16:uniqueId val="{00000011-C10A-4536-9B15-A4FAAAF5FF98}"/>
                </c:ext>
              </c:extLst>
            </c:dLbl>
            <c:dLbl>
              <c:idx val="18"/>
              <c:tx>
                <c:strRef>
                  <c:f>'2.9'!$A$69</c:f>
                  <c:strCache>
                    <c:ptCount val="1"/>
                    <c:pt idx="0">
                      <c:v>VEN</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{7890CE57-ECB6-4D86-944B-9BB3E9F088FE}</c15:txfldGUID>
                      <c15:f>'2.9'!$A$69</c15:f>
                      <c15:dlblFieldTableCache>
                        <c:ptCount val="1"/>
                        <c:pt idx="0">
                          <c:v>VEN</c:v>
                        </c:pt>
                      </c15:dlblFieldTableCache>
                    </c15:dlblFTEntry>
                  </c15:dlblFieldTable>
                  <c15:showDataLabelsRange val="0"/>
                </c:ext>
                <c:ext xmlns:c16="http://schemas.microsoft.com/office/drawing/2014/chart" uri="{C3380CC4-5D6E-409C-BE32-E72D297353CC}">
                  <c16:uniqueId val="{00000012-C10A-4536-9B15-A4FAAAF5FF9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0"/>
            <c:dispEq val="0"/>
          </c:trendline>
          <c:xVal>
            <c:numRef>
              <c:f>'2.9'!$E$51:$E$69</c:f>
              <c:numCache>
                <c:formatCode>General</c:formatCode>
                <c:ptCount val="19"/>
                <c:pt idx="0">
                  <c:v>0.30545300781566398</c:v>
                </c:pt>
                <c:pt idx="1">
                  <c:v>0.54112200447189474</c:v>
                </c:pt>
                <c:pt idx="2">
                  <c:v>0.24198566778036282</c:v>
                </c:pt>
                <c:pt idx="3">
                  <c:v>0.15903867330054344</c:v>
                </c:pt>
                <c:pt idx="4">
                  <c:v>0.32775224975062606</c:v>
                </c:pt>
                <c:pt idx="5">
                  <c:v>0.32258086282098192</c:v>
                </c:pt>
                <c:pt idx="6">
                  <c:v>0.17665467730464562</c:v>
                </c:pt>
                <c:pt idx="7">
                  <c:v>0.37861205392521091</c:v>
                </c:pt>
                <c:pt idx="8">
                  <c:v>0.48013986365182804</c:v>
                </c:pt>
                <c:pt idx="9">
                  <c:v>0.99496102140200549</c:v>
                </c:pt>
                <c:pt idx="11">
                  <c:v>0.10368466633642601</c:v>
                </c:pt>
                <c:pt idx="12">
                  <c:v>0.70831628564362625</c:v>
                </c:pt>
                <c:pt idx="13">
                  <c:v>0.29841392304054465</c:v>
                </c:pt>
                <c:pt idx="14">
                  <c:v>0.39029663732717612</c:v>
                </c:pt>
                <c:pt idx="15">
                  <c:v>0.70431266460095732</c:v>
                </c:pt>
                <c:pt idx="16">
                  <c:v>0.32539511334163207</c:v>
                </c:pt>
                <c:pt idx="17">
                  <c:v>0.19368070839238588</c:v>
                </c:pt>
                <c:pt idx="18">
                  <c:v>0.25824965960434243</c:v>
                </c:pt>
              </c:numCache>
            </c:numRef>
          </c:xVal>
          <c:yVal>
            <c:numRef>
              <c:f>'2.9'!$B$51:$B$69</c:f>
              <c:numCache>
                <c:formatCode>_(* #,##0.00_);_(* \(#,##0.00\);_(* "-"??_);_(@_)</c:formatCode>
                <c:ptCount val="19"/>
                <c:pt idx="0">
                  <c:v>0.28624305983960519</c:v>
                </c:pt>
                <c:pt idx="2">
                  <c:v>0.5315934065934067</c:v>
                </c:pt>
                <c:pt idx="4">
                  <c:v>0.38375301828216629</c:v>
                </c:pt>
                <c:pt idx="7">
                  <c:v>0.17641544806899137</c:v>
                </c:pt>
                <c:pt idx="11">
                  <c:v>0.38127145407112456</c:v>
                </c:pt>
                <c:pt idx="14">
                  <c:v>0.24543557642149189</c:v>
                </c:pt>
                <c:pt idx="15" formatCode="0%">
                  <c:v>0.10048939641109299</c:v>
                </c:pt>
                <c:pt idx="18">
                  <c:v>0.32051034216122165</c:v>
                </c:pt>
              </c:numCache>
            </c:numRef>
          </c:yVal>
          <c:smooth val="0"/>
          <c:extLst>
            <c:ext xmlns:c16="http://schemas.microsoft.com/office/drawing/2014/chart" uri="{C3380CC4-5D6E-409C-BE32-E72D297353CC}">
              <c16:uniqueId val="{00000014-C10A-4536-9B15-A4FAAAF5FF98}"/>
            </c:ext>
          </c:extLst>
        </c:ser>
        <c:dLbls>
          <c:showLegendKey val="0"/>
          <c:showVal val="0"/>
          <c:showCatName val="0"/>
          <c:showSerName val="0"/>
          <c:showPercent val="0"/>
          <c:showBubbleSize val="0"/>
        </c:dLbls>
        <c:axId val="259583360"/>
        <c:axId val="259728896"/>
      </c:scatterChart>
      <c:valAx>
        <c:axId val="259583360"/>
        <c:scaling>
          <c:orientation val="minMax"/>
        </c:scaling>
        <c:delete val="0"/>
        <c:axPos val="b"/>
        <c:title>
          <c:tx>
            <c:rich>
              <a:bodyPr/>
              <a:lstStyle/>
              <a:p>
                <a:pPr>
                  <a:defRPr/>
                </a:pPr>
                <a:r>
                  <a:rPr lang="en-US"/>
                  <a:t>Costo salarial y no salarial (En porcentaje del PIB por trabajador)</a:t>
                </a:r>
              </a:p>
            </c:rich>
          </c:tx>
          <c:overlay val="0"/>
        </c:title>
        <c:numFmt formatCode="0%" sourceLinked="0"/>
        <c:majorTickMark val="out"/>
        <c:minorTickMark val="none"/>
        <c:tickLblPos val="nextTo"/>
        <c:crossAx val="259728896"/>
        <c:crosses val="autoZero"/>
        <c:crossBetween val="midCat"/>
      </c:valAx>
      <c:valAx>
        <c:axId val="259728896"/>
        <c:scaling>
          <c:orientation val="minMax"/>
          <c:min val="0"/>
        </c:scaling>
        <c:delete val="0"/>
        <c:axPos val="l"/>
        <c:majorGridlines>
          <c:spPr>
            <a:ln>
              <a:prstDash val="sysDash"/>
            </a:ln>
          </c:spPr>
        </c:majorGridlines>
        <c:title>
          <c:tx>
            <c:rich>
              <a:bodyPr rot="-5400000" vert="horz"/>
              <a:lstStyle/>
              <a:p>
                <a:pPr>
                  <a:defRPr/>
                </a:pPr>
                <a:r>
                  <a:rPr lang="en-US"/>
                  <a:t>Porcentaje de salidas del desempleo hacia trabajos formales</a:t>
                </a:r>
              </a:p>
            </c:rich>
          </c:tx>
          <c:overlay val="0"/>
        </c:title>
        <c:numFmt formatCode="0%" sourceLinked="0"/>
        <c:majorTickMark val="out"/>
        <c:minorTickMark val="none"/>
        <c:tickLblPos val="nextTo"/>
        <c:crossAx val="25958336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7"/>
          </c:marker>
          <c:dLbls>
            <c:dLbl>
              <c:idx val="0"/>
              <c:layout>
                <c:manualLayout>
                  <c:x val="-6.0937244443257668E-2"/>
                  <c:y val="4.3431038350632792E-2"/>
                </c:manualLayout>
              </c:layout>
              <c:tx>
                <c:rich>
                  <a:bodyPr/>
                  <a:lstStyle/>
                  <a:p>
                    <a:r>
                      <a:rPr lang="en-US"/>
                      <a:t>MEX</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5C-44B7-8396-43780C56E7B5}"/>
                </c:ext>
              </c:extLst>
            </c:dLbl>
            <c:dLbl>
              <c:idx val="1"/>
              <c:layout>
                <c:manualLayout>
                  <c:x val="-6.093724444325764E-2"/>
                  <c:y val="-6.5146557525949195E-2"/>
                </c:manualLayout>
              </c:layout>
              <c:tx>
                <c:rich>
                  <a:bodyPr/>
                  <a:lstStyle/>
                  <a:p>
                    <a:r>
                      <a:rPr lang="en-US"/>
                      <a:t>CHL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5C-44B7-8396-43780C56E7B5}"/>
                </c:ext>
              </c:extLst>
            </c:dLbl>
            <c:dLbl>
              <c:idx val="2"/>
              <c:layout>
                <c:manualLayout>
                  <c:x val="-6.093724444325764E-2"/>
                  <c:y val="3.4744830680506232E-2"/>
                </c:manualLayout>
              </c:layout>
              <c:tx>
                <c:rich>
                  <a:bodyPr/>
                  <a:lstStyle/>
                  <a:p>
                    <a:r>
                      <a:rPr lang="en-US"/>
                      <a:t>DOM</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5C-44B7-8396-43780C56E7B5}"/>
                </c:ext>
              </c:extLst>
            </c:dLbl>
            <c:dLbl>
              <c:idx val="3"/>
              <c:layout>
                <c:manualLayout>
                  <c:x val="-3.6105179120511602E-2"/>
                  <c:y val="-4.7932688096762481E-2"/>
                </c:manualLayout>
              </c:layout>
              <c:tx>
                <c:rich>
                  <a:bodyPr/>
                  <a:lstStyle/>
                  <a:p>
                    <a:r>
                      <a:rPr lang="en-US"/>
                      <a:t>ARG</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5C-44B7-8396-43780C56E7B5}"/>
                </c:ext>
              </c:extLst>
            </c:dLbl>
            <c:dLbl>
              <c:idx val="4"/>
              <c:tx>
                <c:rich>
                  <a:bodyPr/>
                  <a:lstStyle/>
                  <a:p>
                    <a:r>
                      <a:rPr lang="en-US"/>
                      <a:t> URY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5C-44B7-8396-43780C56E7B5}"/>
                </c:ext>
              </c:extLst>
            </c:dLbl>
            <c:dLbl>
              <c:idx val="5"/>
              <c:layout>
                <c:manualLayout>
                  <c:x val="-5.0339462800951966E-2"/>
                  <c:y val="4.3431038350632792E-2"/>
                </c:manualLayout>
              </c:layout>
              <c:tx>
                <c:rich>
                  <a:bodyPr/>
                  <a:lstStyle/>
                  <a:p>
                    <a:r>
                      <a:rPr lang="en-US"/>
                      <a:t>BRA</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5C-44B7-8396-43780C56E7B5}"/>
                </c:ext>
              </c:extLst>
            </c:dLbl>
            <c:dLbl>
              <c:idx val="6"/>
              <c:layout>
                <c:manualLayout>
                  <c:x val="-3.7092235748069871E-2"/>
                  <c:y val="3.9087934515569592E-2"/>
                </c:manualLayout>
              </c:layout>
              <c:tx>
                <c:rich>
                  <a:bodyPr/>
                  <a:lstStyle/>
                  <a:p>
                    <a:r>
                      <a:rPr lang="en-US"/>
                      <a:t>COL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5C-44B7-8396-43780C56E7B5}"/>
                </c:ext>
              </c:extLst>
            </c:dLbl>
            <c:dLbl>
              <c:idx val="7"/>
              <c:tx>
                <c:rich>
                  <a:bodyPr/>
                  <a:lstStyle/>
                  <a:p>
                    <a:r>
                      <a:rPr lang="en-US"/>
                      <a:t>PAN</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5C-44B7-8396-43780C56E7B5}"/>
                </c:ext>
              </c:extLst>
            </c:dLbl>
            <c:dLbl>
              <c:idx val="8"/>
              <c:layout>
                <c:manualLayout>
                  <c:x val="-9.2730589370174671E-2"/>
                  <c:y val="-1.3029311505189838E-2"/>
                </c:manualLayout>
              </c:layout>
              <c:tx>
                <c:rich>
                  <a:bodyPr/>
                  <a:lstStyle/>
                  <a:p>
                    <a:r>
                      <a:rPr lang="en-US"/>
                      <a:t> SLV</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5C-44B7-8396-43780C56E7B5}"/>
                </c:ext>
              </c:extLst>
            </c:dLbl>
            <c:dLbl>
              <c:idx val="9"/>
              <c:tx>
                <c:rich>
                  <a:bodyPr/>
                  <a:lstStyle/>
                  <a:p>
                    <a:r>
                      <a:rPr lang="en-US"/>
                      <a:t>CRI</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5C-44B7-8396-43780C56E7B5}"/>
                </c:ext>
              </c:extLst>
            </c:dLbl>
            <c:dLbl>
              <c:idx val="10"/>
              <c:layout>
                <c:manualLayout>
                  <c:x val="-4.7690017390375546E-2"/>
                  <c:y val="5.2117246020759352E-2"/>
                </c:manualLayout>
              </c:layout>
              <c:tx>
                <c:rich>
                  <a:bodyPr/>
                  <a:lstStyle/>
                  <a:p>
                    <a:r>
                      <a:rPr lang="en-US"/>
                      <a:t>ECU</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5C-44B7-8396-43780C56E7B5}"/>
                </c:ext>
              </c:extLst>
            </c:dLbl>
            <c:dLbl>
              <c:idx val="11"/>
              <c:tx>
                <c:rich>
                  <a:bodyPr/>
                  <a:lstStyle/>
                  <a:p>
                    <a:r>
                      <a:rPr lang="en-US"/>
                      <a:t>PER</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5C-44B7-8396-43780C56E7B5}"/>
                </c:ext>
              </c:extLst>
            </c:dLbl>
            <c:dLbl>
              <c:idx val="14"/>
              <c:layout>
                <c:manualLayout>
                  <c:x val="-5.828779903268122E-2"/>
                  <c:y val="-4.7774142185696075E-2"/>
                </c:manualLayout>
              </c:layout>
              <c:tx>
                <c:rich>
                  <a:bodyPr/>
                  <a:lstStyle/>
                  <a:p>
                    <a:r>
                      <a:rPr lang="en-US"/>
                      <a:t>GTM</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5C-44B7-8396-43780C56E7B5}"/>
                </c:ext>
              </c:extLst>
            </c:dLbl>
            <c:dLbl>
              <c:idx val="15"/>
              <c:tx>
                <c:rich>
                  <a:bodyPr/>
                  <a:lstStyle/>
                  <a:p>
                    <a:r>
                      <a:rPr lang="en-US"/>
                      <a:t> BOL</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5C-44B7-8396-43780C56E7B5}"/>
                </c:ext>
              </c:extLst>
            </c:dLbl>
            <c:dLbl>
              <c:idx val="16"/>
              <c:layout>
                <c:manualLayout>
                  <c:x val="1.6834893304520145E-2"/>
                  <c:y val="-3.908784125517082E-2"/>
                </c:manualLayout>
              </c:layout>
              <c:tx>
                <c:rich>
                  <a:bodyPr/>
                  <a:lstStyle/>
                  <a:p>
                    <a:r>
                      <a:rPr lang="en-US"/>
                      <a:t>VEN</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5C-44B7-8396-43780C56E7B5}"/>
                </c:ext>
              </c:extLst>
            </c:dLbl>
            <c:dLbl>
              <c:idx val="17"/>
              <c:tx>
                <c:rich>
                  <a:bodyPr/>
                  <a:lstStyle/>
                  <a:p>
                    <a:r>
                      <a:rPr lang="en-US"/>
                      <a:t>PRY</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5C-44B7-8396-43780C56E7B5}"/>
                </c:ext>
              </c:extLst>
            </c:dLbl>
            <c:dLbl>
              <c:idx val="18"/>
              <c:tx>
                <c:rich>
                  <a:bodyPr/>
                  <a:lstStyle/>
                  <a:p>
                    <a:r>
                      <a:rPr lang="en-US"/>
                      <a:t>NIC</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5C-44B7-8396-43780C56E7B5}"/>
                </c:ext>
              </c:extLst>
            </c:dLbl>
            <c:dLbl>
              <c:idx val="19"/>
              <c:tx>
                <c:rich>
                  <a:bodyPr/>
                  <a:lstStyle/>
                  <a:p>
                    <a:r>
                      <a:rPr lang="en-US"/>
                      <a:t>HND</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5C-44B7-8396-43780C56E7B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trendlineType val="poly"/>
            <c:order val="2"/>
            <c:dispRSqr val="1"/>
            <c:dispEq val="0"/>
            <c:trendlineLbl>
              <c:layout>
                <c:manualLayout>
                  <c:x val="4.2644687087537991E-2"/>
                  <c:y val="-0.12662298309505349"/>
                </c:manualLayout>
              </c:layout>
              <c:numFmt formatCode="General" sourceLinked="0"/>
            </c:trendlineLbl>
          </c:trendline>
          <c:xVal>
            <c:numRef>
              <c:f>'2.10'!$R$3:$R$22</c:f>
              <c:numCache>
                <c:formatCode>_(* #,##0.00_);_(* \(#,##0.00\);_(* "-"??_);_(@_)</c:formatCode>
                <c:ptCount val="20"/>
                <c:pt idx="0">
                  <c:v>0.10954799921093442</c:v>
                </c:pt>
                <c:pt idx="1">
                  <c:v>0.15903867330054344</c:v>
                </c:pt>
                <c:pt idx="2">
                  <c:v>0.17608864704808239</c:v>
                </c:pt>
                <c:pt idx="3">
                  <c:v>0.29865799716306268</c:v>
                </c:pt>
                <c:pt idx="4">
                  <c:v>0.19588891304600051</c:v>
                </c:pt>
                <c:pt idx="5">
                  <c:v>0.2401814159259848</c:v>
                </c:pt>
                <c:pt idx="6">
                  <c:v>0.31229901458452908</c:v>
                </c:pt>
                <c:pt idx="7">
                  <c:v>0.31261457848495922</c:v>
                </c:pt>
                <c:pt idx="8">
                  <c:v>0.31669729963725379</c:v>
                </c:pt>
                <c:pt idx="9">
                  <c:v>0.33849727195402068</c:v>
                </c:pt>
                <c:pt idx="10">
                  <c:v>0.37797680498248354</c:v>
                </c:pt>
                <c:pt idx="11">
                  <c:v>0.4011183447084013</c:v>
                </c:pt>
                <c:pt idx="12">
                  <c:v>0.40315551717936138</c:v>
                </c:pt>
                <c:pt idx="13">
                  <c:v>0.47862638528688678</c:v>
                </c:pt>
                <c:pt idx="14">
                  <c:v>0.50860283690109698</c:v>
                </c:pt>
                <c:pt idx="15">
                  <c:v>0.55101934978387745</c:v>
                </c:pt>
                <c:pt idx="16">
                  <c:v>0.25637413252228547</c:v>
                </c:pt>
                <c:pt idx="17">
                  <c:v>0.6924938974086785</c:v>
                </c:pt>
                <c:pt idx="18">
                  <c:v>0.71298310509010343</c:v>
                </c:pt>
                <c:pt idx="19">
                  <c:v>1.0156166706847269</c:v>
                </c:pt>
              </c:numCache>
            </c:numRef>
          </c:xVal>
          <c:yVal>
            <c:numRef>
              <c:f>'2.10'!$U$3:$U$22</c:f>
              <c:numCache>
                <c:formatCode>_(* #,##0.00_);_(* \(#,##0.00\);_(* "-"??_);_(@_)</c:formatCode>
                <c:ptCount val="20"/>
                <c:pt idx="0">
                  <c:v>0.71038505986065414</c:v>
                </c:pt>
                <c:pt idx="1">
                  <c:v>0.79902851995094115</c:v>
                </c:pt>
                <c:pt idx="2">
                  <c:v>0.55507115967985543</c:v>
                </c:pt>
                <c:pt idx="3">
                  <c:v>0.777413700262365</c:v>
                </c:pt>
                <c:pt idx="4">
                  <c:v>0.74278747503045539</c:v>
                </c:pt>
                <c:pt idx="5">
                  <c:v>0.70642204689403187</c:v>
                </c:pt>
                <c:pt idx="6">
                  <c:v>0.45916516784767591</c:v>
                </c:pt>
                <c:pt idx="7">
                  <c:v>0.70631908201684401</c:v>
                </c:pt>
                <c:pt idx="8">
                  <c:v>0.60057151185394553</c:v>
                </c:pt>
                <c:pt idx="9">
                  <c:v>0.76846602219250515</c:v>
                </c:pt>
                <c:pt idx="10">
                  <c:v>0.59894356904174773</c:v>
                </c:pt>
                <c:pt idx="11">
                  <c:v>0.50455238859245144</c:v>
                </c:pt>
                <c:pt idx="13">
                  <c:v>0.60819001881511336</c:v>
                </c:pt>
                <c:pt idx="14">
                  <c:v>0.60239212749779025</c:v>
                </c:pt>
                <c:pt idx="15">
                  <c:v>0.41825527216165093</c:v>
                </c:pt>
                <c:pt idx="16">
                  <c:v>0.6041601406031617</c:v>
                </c:pt>
                <c:pt idx="17">
                  <c:v>0.57569183785482436</c:v>
                </c:pt>
                <c:pt idx="18">
                  <c:v>0.4380734050324116</c:v>
                </c:pt>
                <c:pt idx="19">
                  <c:v>0.46089902219994955</c:v>
                </c:pt>
              </c:numCache>
            </c:numRef>
          </c:yVal>
          <c:smooth val="0"/>
          <c:extLst>
            <c:ext xmlns:c16="http://schemas.microsoft.com/office/drawing/2014/chart" uri="{C3380CC4-5D6E-409C-BE32-E72D297353CC}">
              <c16:uniqueId val="{00000013-FD5C-44B7-8396-43780C56E7B5}"/>
            </c:ext>
          </c:extLst>
        </c:ser>
        <c:dLbls>
          <c:showLegendKey val="0"/>
          <c:showVal val="0"/>
          <c:showCatName val="0"/>
          <c:showSerName val="0"/>
          <c:showPercent val="0"/>
          <c:showBubbleSize val="0"/>
        </c:dLbls>
        <c:axId val="259812352"/>
        <c:axId val="259843200"/>
      </c:scatterChart>
      <c:valAx>
        <c:axId val="259812352"/>
        <c:scaling>
          <c:orientation val="minMax"/>
          <c:max val="1.2"/>
        </c:scaling>
        <c:delete val="0"/>
        <c:axPos val="b"/>
        <c:title>
          <c:tx>
            <c:rich>
              <a:bodyPr/>
              <a:lstStyle/>
              <a:p>
                <a:pPr>
                  <a:defRPr b="0"/>
                </a:pPr>
                <a:r>
                  <a:rPr lang="en-US" b="0"/>
                  <a:t>Costo salarial y no salarial (En porcentaje del PIB por trabajador)</a:t>
                </a:r>
              </a:p>
            </c:rich>
          </c:tx>
          <c:overlay val="0"/>
        </c:title>
        <c:numFmt formatCode="0%" sourceLinked="0"/>
        <c:majorTickMark val="out"/>
        <c:minorTickMark val="none"/>
        <c:tickLblPos val="nextTo"/>
        <c:crossAx val="259843200"/>
        <c:crosses val="autoZero"/>
        <c:crossBetween val="midCat"/>
      </c:valAx>
      <c:valAx>
        <c:axId val="259843200"/>
        <c:scaling>
          <c:orientation val="minMax"/>
          <c:min val="0.30000000000000004"/>
        </c:scaling>
        <c:delete val="0"/>
        <c:axPos val="l"/>
        <c:majorGridlines>
          <c:spPr>
            <a:ln>
              <a:prstDash val="sysDash"/>
            </a:ln>
          </c:spPr>
        </c:majorGridlines>
        <c:title>
          <c:tx>
            <c:rich>
              <a:bodyPr rot="-5400000" vert="horz"/>
              <a:lstStyle/>
              <a:p>
                <a:pPr>
                  <a:defRPr b="0"/>
                </a:pPr>
                <a:r>
                  <a:rPr lang="en-US" b="0"/>
                  <a:t>Porcentaje de  trabajadores asalariados</a:t>
                </a:r>
              </a:p>
            </c:rich>
          </c:tx>
          <c:overlay val="0"/>
        </c:title>
        <c:numFmt formatCode="0%" sourceLinked="0"/>
        <c:majorTickMark val="out"/>
        <c:minorTickMark val="none"/>
        <c:tickLblPos val="nextTo"/>
        <c:crossAx val="259812352"/>
        <c:crosses val="autoZero"/>
        <c:crossBetween val="midCat"/>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marker>
          <c:dLbls>
            <c:dLbl>
              <c:idx val="0"/>
              <c:tx>
                <c:strRef>
                  <c:f>'2.10'!$A$32</c:f>
                  <c:strCache>
                    <c:ptCount val="1"/>
                    <c:pt idx="0">
                      <c:v>ARG</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{A2B68ECD-031C-40BA-A568-DD7FB113CF68}</c15:txfldGUID>
                      <c15:f>'2.10'!$A$32</c15:f>
                      <c15:dlblFieldTableCache>
                        <c:ptCount val="1"/>
                        <c:pt idx="0">
                          <c:v>ARG</c:v>
                        </c:pt>
                      </c15:dlblFieldTableCache>
                    </c15:dlblFTEntry>
                  </c15:dlblFieldTable>
                  <c15:showDataLabelsRange val="0"/>
                </c:ext>
                <c:ext xmlns:c16="http://schemas.microsoft.com/office/drawing/2014/chart" uri="{C3380CC4-5D6E-409C-BE32-E72D297353CC}">
                  <c16:uniqueId val="{00000000-BA25-45BF-A4AB-0A55EEE56FE2}"/>
                </c:ext>
              </c:extLst>
            </c:dLbl>
            <c:dLbl>
              <c:idx val="1"/>
              <c:tx>
                <c:strRef>
                  <c:f>'2.10'!$A$33</c:f>
                  <c:strCache>
                    <c:ptCount val="1"/>
                    <c:pt idx="0">
                      <c:v>BOL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{EE487D85-D637-44DD-834F-9CE842EA3432}</c15:txfldGUID>
                      <c15:f>'2.10'!$A$33</c15:f>
                      <c15:dlblFieldTableCache>
                        <c:ptCount val="1"/>
                        <c:pt idx="0">
                          <c:v>BOL</c:v>
                        </c:pt>
                      </c15:dlblFieldTableCache>
                    </c15:dlblFTEntry>
                  </c15:dlblFieldTable>
                  <c15:showDataLabelsRange val="0"/>
                </c:ext>
                <c:ext xmlns:c16="http://schemas.microsoft.com/office/drawing/2014/chart" uri="{C3380CC4-5D6E-409C-BE32-E72D297353CC}">
                  <c16:uniqueId val="{00000001-BA25-45BF-A4AB-0A55EEE56FE2}"/>
                </c:ext>
              </c:extLst>
            </c:dLbl>
            <c:dLbl>
              <c:idx val="2"/>
              <c:layout>
                <c:manualLayout>
                  <c:x val="-3.9701412482784589E-2"/>
                  <c:y val="4.4022927028292386E-2"/>
                </c:manualLayout>
              </c:layout>
              <c:tx>
                <c:strRef>
                  <c:f>'2.10'!$A$34</c:f>
                  <c:strCache>
                    <c:ptCount val="1"/>
                    <c:pt idx="0">
                      <c:v>BRA</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{3EE3FDE5-9FB8-482B-841B-BE3218758F1A}</c15:txfldGUID>
                      <c15:f>'2.10'!$A$34</c15:f>
                      <c15:dlblFieldTableCache>
                        <c:ptCount val="1"/>
                        <c:pt idx="0">
                          <c:v>BRA</c:v>
                        </c:pt>
                      </c15:dlblFieldTableCache>
                    </c15:dlblFTEntry>
                  </c15:dlblFieldTable>
                  <c15:showDataLabelsRange val="0"/>
                </c:ext>
                <c:ext xmlns:c16="http://schemas.microsoft.com/office/drawing/2014/chart" uri="{C3380CC4-5D6E-409C-BE32-E72D297353CC}">
                  <c16:uniqueId val="{00000002-BA25-45BF-A4AB-0A55EEE56FE2}"/>
                </c:ext>
              </c:extLst>
            </c:dLbl>
            <c:dLbl>
              <c:idx val="3"/>
              <c:tx>
                <c:strRef>
                  <c:f>'2.10'!$A$35</c:f>
                  <c:strCache>
                    <c:ptCount val="1"/>
                    <c:pt idx="0">
                      <c:v>CHL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{918A7E27-6856-4556-848B-CAE5E7E152A7}</c15:txfldGUID>
                      <c15:f>'2.10'!$A$35</c15:f>
                      <c15:dlblFieldTableCache>
                        <c:ptCount val="1"/>
                        <c:pt idx="0">
                          <c:v>CHL</c:v>
                        </c:pt>
                      </c15:dlblFieldTableCache>
                    </c15:dlblFTEntry>
                  </c15:dlblFieldTable>
                  <c15:showDataLabelsRange val="0"/>
                </c:ext>
                <c:ext xmlns:c16="http://schemas.microsoft.com/office/drawing/2014/chart" uri="{C3380CC4-5D6E-409C-BE32-E72D297353CC}">
                  <c16:uniqueId val="{00000003-BA25-45BF-A4AB-0A55EEE56FE2}"/>
                </c:ext>
              </c:extLst>
            </c:dLbl>
            <c:dLbl>
              <c:idx val="4"/>
              <c:tx>
                <c:strRef>
                  <c:f>'2.10'!$A$36</c:f>
                  <c:strCache>
                    <c:ptCount val="1"/>
                    <c:pt idx="0">
                      <c:v>COL</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{AC0C316B-AEA8-4D13-8B97-EE71241FA0D8}</c15:txfldGUID>
                      <c15:f>'2.10'!$A$36</c15:f>
                      <c15:dlblFieldTableCache>
                        <c:ptCount val="1"/>
                        <c:pt idx="0">
                          <c:v>COL</c:v>
                        </c:pt>
                      </c15:dlblFieldTableCache>
                    </c15:dlblFTEntry>
                  </c15:dlblFieldTable>
                  <c15:showDataLabelsRange val="0"/>
                </c:ext>
                <c:ext xmlns:c16="http://schemas.microsoft.com/office/drawing/2014/chart" uri="{C3380CC4-5D6E-409C-BE32-E72D297353CC}">
                  <c16:uniqueId val="{00000004-BA25-45BF-A4AB-0A55EEE56FE2}"/>
                </c:ext>
              </c:extLst>
            </c:dLbl>
            <c:dLbl>
              <c:idx val="5"/>
              <c:layout>
                <c:manualLayout>
                  <c:x val="-2.7491155971085938E-3"/>
                  <c:y val="6.5566061531499289E-3"/>
                </c:manualLayout>
              </c:layout>
              <c:tx>
                <c:strRef>
                  <c:f>'2.10'!$A$37</c:f>
                  <c:strCache>
                    <c:ptCount val="1"/>
                    <c:pt idx="0">
                      <c:v>CRI</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{173980E4-CE2E-446D-B7EC-4D85B30E12D8}</c15:txfldGUID>
                      <c15:f>'2.10'!$A$37</c15:f>
                      <c15:dlblFieldTableCache>
                        <c:ptCount val="1"/>
                        <c:pt idx="0">
                          <c:v>CRI</c:v>
                        </c:pt>
                      </c15:dlblFieldTableCache>
                    </c15:dlblFTEntry>
                  </c15:dlblFieldTable>
                  <c15:showDataLabelsRange val="0"/>
                </c:ext>
                <c:ext xmlns:c16="http://schemas.microsoft.com/office/drawing/2014/chart" uri="{C3380CC4-5D6E-409C-BE32-E72D297353CC}">
                  <c16:uniqueId val="{00000005-BA25-45BF-A4AB-0A55EEE56FE2}"/>
                </c:ext>
              </c:extLst>
            </c:dLbl>
            <c:dLbl>
              <c:idx val="6"/>
              <c:layout>
                <c:manualLayout>
                  <c:x val="-7.3441516558415326E-2"/>
                  <c:y val="-3.0909714721992592E-2"/>
                </c:manualLayout>
              </c:layout>
              <c:tx>
                <c:strRef>
                  <c:f>'2.10'!$A$38</c:f>
                  <c:strCache>
                    <c:ptCount val="1"/>
                    <c:pt idx="0">
                      <c:v>DOM</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{2A50430A-CD17-4CAD-8D3D-4255E1CD0A85}</c15:txfldGUID>
                      <c15:f>'2.10'!$A$38</c15:f>
                      <c15:dlblFieldTableCache>
                        <c:ptCount val="1"/>
                        <c:pt idx="0">
                          <c:v>DOM</c:v>
                        </c:pt>
                      </c15:dlblFieldTableCache>
                    </c15:dlblFTEntry>
                  </c15:dlblFieldTable>
                  <c15:showDataLabelsRange val="0"/>
                </c:ext>
                <c:ext xmlns:c16="http://schemas.microsoft.com/office/drawing/2014/chart" uri="{C3380CC4-5D6E-409C-BE32-E72D297353CC}">
                  <c16:uniqueId val="{00000006-BA25-45BF-A4AB-0A55EEE56FE2}"/>
                </c:ext>
              </c:extLst>
            </c:dLbl>
            <c:dLbl>
              <c:idx val="7"/>
              <c:layout>
                <c:manualLayout>
                  <c:x val="-2.8828826491648557E-2"/>
                  <c:y val="-3.8402978897021017E-2"/>
                </c:manualLayout>
              </c:layout>
              <c:tx>
                <c:strRef>
                  <c:f>'2.10'!$A$39</c:f>
                  <c:strCache>
                    <c:ptCount val="1"/>
                    <c:pt idx="0">
                      <c:v>ECU</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{BD5810C5-2DAF-43D0-A54F-BAE084559CCB}</c15:txfldGUID>
                      <c15:f>'2.10'!$A$39</c15:f>
                      <c15:dlblFieldTableCache>
                        <c:ptCount val="1"/>
                        <c:pt idx="0">
                          <c:v>ECU</c:v>
                        </c:pt>
                      </c15:dlblFieldTableCache>
                    </c15:dlblFTEntry>
                  </c15:dlblFieldTable>
                  <c15:showDataLabelsRange val="0"/>
                </c:ext>
                <c:ext xmlns:c16="http://schemas.microsoft.com/office/drawing/2014/chart" uri="{C3380CC4-5D6E-409C-BE32-E72D297353CC}">
                  <c16:uniqueId val="{00000007-BA25-45BF-A4AB-0A55EEE56FE2}"/>
                </c:ext>
              </c:extLst>
            </c:dLbl>
            <c:dLbl>
              <c:idx val="8"/>
              <c:tx>
                <c:strRef>
                  <c:f>'2.10'!$A$40</c:f>
                  <c:strCache>
                    <c:ptCount val="1"/>
                    <c:pt idx="0">
                      <c:v>GTM</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{96FA287B-FED4-4756-B060-23D34277A779}</c15:txfldGUID>
                      <c15:f>'2.10'!$A$40</c15:f>
                      <c15:dlblFieldTableCache>
                        <c:ptCount val="1"/>
                        <c:pt idx="0">
                          <c:v>GTM</c:v>
                        </c:pt>
                      </c15:dlblFieldTableCache>
                    </c15:dlblFTEntry>
                  </c15:dlblFieldTable>
                  <c15:showDataLabelsRange val="0"/>
                </c:ext>
                <c:ext xmlns:c16="http://schemas.microsoft.com/office/drawing/2014/chart" uri="{C3380CC4-5D6E-409C-BE32-E72D297353CC}">
                  <c16:uniqueId val="{00000008-BA25-45BF-A4AB-0A55EEE56FE2}"/>
                </c:ext>
              </c:extLst>
            </c:dLbl>
            <c:dLbl>
              <c:idx val="9"/>
              <c:tx>
                <c:strRef>
                  <c:f>'2.10'!$A$41</c:f>
                  <c:strCache>
                    <c:ptCount val="1"/>
                    <c:pt idx="0">
                      <c:v>HND</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{BFDBB281-4AEC-4FE4-B829-A464A1EC8670}</c15:txfldGUID>
                      <c15:f>'2.10'!$A$41</c15:f>
                      <c15:dlblFieldTableCache>
                        <c:ptCount val="1"/>
                        <c:pt idx="0">
                          <c:v>HND</c:v>
                        </c:pt>
                      </c15:dlblFieldTableCache>
                    </c15:dlblFTEntry>
                  </c15:dlblFieldTable>
                  <c15:showDataLabelsRange val="0"/>
                </c:ext>
                <c:ext xmlns:c16="http://schemas.microsoft.com/office/drawing/2014/chart" uri="{C3380CC4-5D6E-409C-BE32-E72D297353CC}">
                  <c16:uniqueId val="{00000009-BA25-45BF-A4AB-0A55EEE56FE2}"/>
                </c:ext>
              </c:extLst>
            </c:dLbl>
            <c:dLbl>
              <c:idx val="10"/>
              <c:tx>
                <c:strRef>
                  <c:f>'2.10'!$A$42</c:f>
                  <c:strCache>
                    <c:ptCount val="1"/>
                    <c:pt idx="0">
                      <c:v>MEX</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{3CD4CEFA-6573-47CC-AFD0-BCE8F51BB9F1}</c15:txfldGUID>
                      <c15:f>'2.10'!$A$42</c15:f>
                      <c15:dlblFieldTableCache>
                        <c:ptCount val="1"/>
                        <c:pt idx="0">
                          <c:v>MEX</c:v>
                        </c:pt>
                      </c15:dlblFieldTableCache>
                    </c15:dlblFTEntry>
                  </c15:dlblFieldTable>
                  <c15:showDataLabelsRange val="0"/>
                </c:ext>
                <c:ext xmlns:c16="http://schemas.microsoft.com/office/drawing/2014/chart" uri="{C3380CC4-5D6E-409C-BE32-E72D297353CC}">
                  <c16:uniqueId val="{0000000A-BA25-45BF-A4AB-0A55EEE56FE2}"/>
                </c:ext>
              </c:extLst>
            </c:dLbl>
            <c:dLbl>
              <c:idx val="11"/>
              <c:tx>
                <c:strRef>
                  <c:f>'2.10'!$A$43</c:f>
                  <c:strCache>
                    <c:ptCount val="1"/>
                    <c:pt idx="0">
                      <c:v>NIC</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{0B24B614-633C-4A56-96C5-07F5B7288F83}</c15:txfldGUID>
                      <c15:f>'2.10'!$A$43</c15:f>
                      <c15:dlblFieldTableCache>
                        <c:ptCount val="1"/>
                        <c:pt idx="0">
                          <c:v>NIC</c:v>
                        </c:pt>
                      </c15:dlblFieldTableCache>
                    </c15:dlblFTEntry>
                  </c15:dlblFieldTable>
                  <c15:showDataLabelsRange val="0"/>
                </c:ext>
                <c:ext xmlns:c16="http://schemas.microsoft.com/office/drawing/2014/chart" uri="{C3380CC4-5D6E-409C-BE32-E72D297353CC}">
                  <c16:uniqueId val="{0000000B-BA25-45BF-A4AB-0A55EEE56FE2}"/>
                </c:ext>
              </c:extLst>
            </c:dLbl>
            <c:dLbl>
              <c:idx val="12"/>
              <c:layout>
                <c:manualLayout>
                  <c:x val="0"/>
                  <c:y val="-8.4299221969070526E-3"/>
                </c:manualLayout>
              </c:layout>
              <c:tx>
                <c:strRef>
                  <c:f>'2.10'!$A$44</c:f>
                  <c:strCache>
                    <c:ptCount val="1"/>
                    <c:pt idx="0">
                      <c:v>PAN</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{E5B04FFB-7A0B-4D23-ABEF-2A9F1D40AE96}</c15:txfldGUID>
                      <c15:f>'2.10'!$A$44</c15:f>
                      <c15:dlblFieldTableCache>
                        <c:ptCount val="1"/>
                        <c:pt idx="0">
                          <c:v>PAN</c:v>
                        </c:pt>
                      </c15:dlblFieldTableCache>
                    </c15:dlblFTEntry>
                  </c15:dlblFieldTable>
                  <c15:showDataLabelsRange val="0"/>
                </c:ext>
                <c:ext xmlns:c16="http://schemas.microsoft.com/office/drawing/2014/chart" uri="{C3380CC4-5D6E-409C-BE32-E72D297353CC}">
                  <c16:uniqueId val="{0000000C-BA25-45BF-A4AB-0A55EEE56FE2}"/>
                </c:ext>
              </c:extLst>
            </c:dLbl>
            <c:dLbl>
              <c:idx val="13"/>
              <c:tx>
                <c:strRef>
                  <c:f>'2.10'!$A$45</c:f>
                  <c:strCache>
                    <c:ptCount val="1"/>
                    <c:pt idx="0">
                      <c:v>PER</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{192B441F-6B9A-4627-AE61-EB9169AA2A92}</c15:txfldGUID>
                      <c15:f>'2.10'!$A$45</c15:f>
                      <c15:dlblFieldTableCache>
                        <c:ptCount val="1"/>
                        <c:pt idx="0">
                          <c:v>PER</c:v>
                        </c:pt>
                      </c15:dlblFieldTableCache>
                    </c15:dlblFTEntry>
                  </c15:dlblFieldTable>
                  <c15:showDataLabelsRange val="0"/>
                </c:ext>
                <c:ext xmlns:c16="http://schemas.microsoft.com/office/drawing/2014/chart" uri="{C3380CC4-5D6E-409C-BE32-E72D297353CC}">
                  <c16:uniqueId val="{0000000D-BA25-45BF-A4AB-0A55EEE56FE2}"/>
                </c:ext>
              </c:extLst>
            </c:dLbl>
            <c:dLbl>
              <c:idx val="14"/>
              <c:tx>
                <c:strRef>
                  <c:f>'2.10'!$A$46</c:f>
                  <c:strCache>
                    <c:ptCount val="1"/>
                    <c:pt idx="0">
                      <c:v>PRY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{B80125BF-AFD0-4896-A34E-20C19BFB6FB0}</c15:txfldGUID>
                      <c15:f>'2.10'!$A$46</c15:f>
                      <c15:dlblFieldTableCache>
                        <c:ptCount val="1"/>
                        <c:pt idx="0">
                          <c:v>PRY</c:v>
                        </c:pt>
                      </c15:dlblFieldTableCache>
                    </c15:dlblFTEntry>
                  </c15:dlblFieldTable>
                  <c15:showDataLabelsRange val="0"/>
                </c:ext>
                <c:ext xmlns:c16="http://schemas.microsoft.com/office/drawing/2014/chart" uri="{C3380CC4-5D6E-409C-BE32-E72D297353CC}">
                  <c16:uniqueId val="{0000000E-BA25-45BF-A4AB-0A55EEE56FE2}"/>
                </c:ext>
              </c:extLst>
            </c:dLbl>
            <c:dLbl>
              <c:idx val="15"/>
              <c:tx>
                <c:strRef>
                  <c:f>'2.10'!$A$47</c:f>
                  <c:strCache>
                    <c:ptCount val="1"/>
                    <c:pt idx="0">
                      <c:v>SLV</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{A6738E5B-12ED-4AD5-B3AA-5D6E8EB3D7C8}</c15:txfldGUID>
                      <c15:f>'2.10'!$A$47</c15:f>
                      <c15:dlblFieldTableCache>
                        <c:ptCount val="1"/>
                        <c:pt idx="0">
                          <c:v>SLV</c:v>
                        </c:pt>
                      </c15:dlblFieldTableCache>
                    </c15:dlblFTEntry>
                  </c15:dlblFieldTable>
                  <c15:showDataLabelsRange val="0"/>
                </c:ext>
                <c:ext xmlns:c16="http://schemas.microsoft.com/office/drawing/2014/chart" uri="{C3380CC4-5D6E-409C-BE32-E72D297353CC}">
                  <c16:uniqueId val="{0000000F-BA25-45BF-A4AB-0A55EEE56FE2}"/>
                </c:ext>
              </c:extLst>
            </c:dLbl>
            <c:dLbl>
              <c:idx val="16"/>
              <c:tx>
                <c:strRef>
                  <c:f>'2.10'!$A$48</c:f>
                  <c:strCache>
                    <c:ptCount val="1"/>
                    <c:pt idx="0">
                      <c:v>URY</c:v>
                    </c:pt>
                  </c:strCache>
                </c:strRef>
              </c:tx>
              <c:spPr/>
              <c:txPr>
                <a:bodyPr/>
                <a:lstStyle/>
                <a:p>
                  <a:pPr>
                    <a:defRPr sz="1000" b="0" i="0" strike="noStrike">
                      <a:latin typeface="Times New Roman"/>
                    </a:defRPr>
                  </a:pPr>
                  <a:endParaRPr 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{3A92F160-48CE-4E06-8A7C-E9E248D878E5}</c15:txfldGUID>
                      <c15:f>'2.10'!$A$48</c15:f>
                      <c15:dlblFieldTableCache>
                        <c:ptCount val="1"/>
                        <c:pt idx="0">
                          <c:v>URY</c:v>
                        </c:pt>
                      </c15:dlblFieldTableCache>
                    </c15:dlblFTEntry>
                  </c15:dlblFieldTable>
                  <c15:showDataLabelsRange val="0"/>
                </c:ext>
                <c:ext xmlns:c16="http://schemas.microsoft.com/office/drawing/2014/chart" uri="{C3380CC4-5D6E-409C-BE32-E72D297353CC}">
                  <c16:uniqueId val="{00000010-BA25-45BF-A4AB-0A55EEE56FE2}"/>
                </c:ext>
              </c:extLst>
            </c:dLbl>
            <c:dLbl>
              <c:idx val="17"/>
              <c:layout>
                <c:manualLayout>
                  <c:x val="-6.2342418359130645E-2"/>
                  <c:y val="-2.3416450546964035E-2"/>
                </c:manualLayout>
              </c:layout>
              <c:tx>
                <c:strRef>
                  <c:f>'2.10'!$A$49</c:f>
                  <c:strCache>
                    <c:ptCount val="1"/>
                    <c:pt idx="0">
                      <c:v>VEN</c:v>
                    </c:pt>
                  </c:strCache>
                </c:strRef>
              </c:tx>
              <c:spPr/>
              <c:txPr>
                <a:bodyPr/>
                <a:lstStyle/>
                <a:p>
                  <a:pPr>
                    <a:defRPr sz="1000" b="0" i="0" strike="noStrike">
                      <a:latin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{C45BD01A-1A70-421F-9CDE-19DA65D3D259}</c15:txfldGUID>
                      <c15:f>'2.10'!$A$49</c15:f>
                      <c15:dlblFieldTableCache>
                        <c:ptCount val="1"/>
                        <c:pt idx="0">
                          <c:v>VEN</c:v>
                        </c:pt>
                      </c15:dlblFieldTableCache>
                    </c15:dlblFTEntry>
                  </c15:dlblFieldTable>
                  <c15:showDataLabelsRange val="0"/>
                </c:ext>
                <c:ext xmlns:c16="http://schemas.microsoft.com/office/drawing/2014/chart" uri="{C3380CC4-5D6E-409C-BE32-E72D297353CC}">
                  <c16:uniqueId val="{00000011-BA25-45BF-A4AB-0A55EEE56FE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0"/>
            <c:dispEq val="0"/>
          </c:trendline>
          <c:xVal>
            <c:numRef>
              <c:f>'2.10'!$E$32:$E$49</c:f>
              <c:numCache>
                <c:formatCode>General</c:formatCode>
                <c:ptCount val="18"/>
                <c:pt idx="0">
                  <c:v>0.30545300781566398</c:v>
                </c:pt>
                <c:pt idx="1">
                  <c:v>0.54112200447189474</c:v>
                </c:pt>
                <c:pt idx="2">
                  <c:v>0.24198566778036282</c:v>
                </c:pt>
                <c:pt idx="3">
                  <c:v>0.15903867330054344</c:v>
                </c:pt>
                <c:pt idx="4">
                  <c:v>0.32775224975062606</c:v>
                </c:pt>
                <c:pt idx="5">
                  <c:v>0.32258086282098192</c:v>
                </c:pt>
                <c:pt idx="6">
                  <c:v>0.17665467730464562</c:v>
                </c:pt>
                <c:pt idx="7">
                  <c:v>0.37861205392521091</c:v>
                </c:pt>
                <c:pt idx="8">
                  <c:v>0.48013986365182804</c:v>
                </c:pt>
                <c:pt idx="9">
                  <c:v>0.99496102140200549</c:v>
                </c:pt>
                <c:pt idx="10">
                  <c:v>0.10368466633642601</c:v>
                </c:pt>
                <c:pt idx="11">
                  <c:v>0.70831628564362625</c:v>
                </c:pt>
                <c:pt idx="12">
                  <c:v>0.29841392304054465</c:v>
                </c:pt>
                <c:pt idx="13">
                  <c:v>0.39029663732717612</c:v>
                </c:pt>
                <c:pt idx="14">
                  <c:v>0.70431266460095732</c:v>
                </c:pt>
                <c:pt idx="15">
                  <c:v>0.32539511334163207</c:v>
                </c:pt>
                <c:pt idx="16">
                  <c:v>0.19368070839238588</c:v>
                </c:pt>
                <c:pt idx="17">
                  <c:v>0.25824965960434243</c:v>
                </c:pt>
              </c:numCache>
            </c:numRef>
          </c:xVal>
          <c:yVal>
            <c:numRef>
              <c:f>'2.10'!$B$32:$B$49</c:f>
              <c:numCache>
                <c:formatCode>General</c:formatCode>
                <c:ptCount val="18"/>
                <c:pt idx="0">
                  <c:v>0.777413700262365</c:v>
                </c:pt>
                <c:pt idx="1">
                  <c:v>0.41825527216165093</c:v>
                </c:pt>
                <c:pt idx="2">
                  <c:v>0.70642204689403187</c:v>
                </c:pt>
                <c:pt idx="3">
                  <c:v>0.79902851995094115</c:v>
                </c:pt>
                <c:pt idx="4">
                  <c:v>0.45916516784767591</c:v>
                </c:pt>
                <c:pt idx="5">
                  <c:v>0.76846602219250515</c:v>
                </c:pt>
                <c:pt idx="6">
                  <c:v>0.55507115967985543</c:v>
                </c:pt>
                <c:pt idx="7">
                  <c:v>0.59894356904174773</c:v>
                </c:pt>
                <c:pt idx="8">
                  <c:v>0.60239212749779025</c:v>
                </c:pt>
                <c:pt idx="9">
                  <c:v>0.46089902219994955</c:v>
                </c:pt>
                <c:pt idx="10">
                  <c:v>0.71038505986065414</c:v>
                </c:pt>
                <c:pt idx="11">
                  <c:v>0.4380734050324116</c:v>
                </c:pt>
                <c:pt idx="12">
                  <c:v>0.70631908201684401</c:v>
                </c:pt>
                <c:pt idx="13">
                  <c:v>0.50455238859245144</c:v>
                </c:pt>
                <c:pt idx="14">
                  <c:v>0.57569183785482436</c:v>
                </c:pt>
                <c:pt idx="15">
                  <c:v>0.60057151185394553</c:v>
                </c:pt>
                <c:pt idx="16">
                  <c:v>0.74278747503045539</c:v>
                </c:pt>
                <c:pt idx="17">
                  <c:v>0.6041601406031617</c:v>
                </c:pt>
              </c:numCache>
            </c:numRef>
          </c:yVal>
          <c:smooth val="0"/>
          <c:extLst>
            <c:ext xmlns:c16="http://schemas.microsoft.com/office/drawing/2014/chart" uri="{C3380CC4-5D6E-409C-BE32-E72D297353CC}">
              <c16:uniqueId val="{00000013-BA25-45BF-A4AB-0A55EEE56FE2}"/>
            </c:ext>
          </c:extLst>
        </c:ser>
        <c:dLbls>
          <c:showLegendKey val="0"/>
          <c:showVal val="0"/>
          <c:showCatName val="0"/>
          <c:showSerName val="0"/>
          <c:showPercent val="0"/>
          <c:showBubbleSize val="0"/>
        </c:dLbls>
        <c:axId val="259912832"/>
        <c:axId val="259914752"/>
      </c:scatterChart>
      <c:valAx>
        <c:axId val="259912832"/>
        <c:scaling>
          <c:orientation val="minMax"/>
        </c:scaling>
        <c:delete val="0"/>
        <c:axPos val="b"/>
        <c:title>
          <c:tx>
            <c:rich>
              <a:bodyPr/>
              <a:lstStyle/>
              <a:p>
                <a:pPr>
                  <a:defRPr/>
                </a:pPr>
                <a:r>
                  <a:rPr lang="en-US"/>
                  <a:t>Costo salarial y no salarial (En porcentaje del PIB por trabajador)</a:t>
                </a:r>
              </a:p>
            </c:rich>
          </c:tx>
          <c:overlay val="0"/>
        </c:title>
        <c:numFmt formatCode="0%" sourceLinked="0"/>
        <c:majorTickMark val="out"/>
        <c:minorTickMark val="none"/>
        <c:tickLblPos val="nextTo"/>
        <c:crossAx val="259914752"/>
        <c:crosses val="autoZero"/>
        <c:crossBetween val="midCat"/>
      </c:valAx>
      <c:valAx>
        <c:axId val="259914752"/>
        <c:scaling>
          <c:orientation val="minMax"/>
          <c:min val="0.30000000000000004"/>
        </c:scaling>
        <c:delete val="0"/>
        <c:axPos val="l"/>
        <c:majorGridlines>
          <c:spPr>
            <a:ln>
              <a:prstDash val="sysDash"/>
            </a:ln>
          </c:spPr>
        </c:majorGridlines>
        <c:title>
          <c:tx>
            <c:rich>
              <a:bodyPr rot="-5400000" vert="horz"/>
              <a:lstStyle/>
              <a:p>
                <a:pPr>
                  <a:defRPr/>
                </a:pPr>
                <a:r>
                  <a:rPr lang="en-US"/>
                  <a:t>Porcentaje de trabajadores asalariados</a:t>
                </a:r>
              </a:p>
            </c:rich>
          </c:tx>
          <c:overlay val="0"/>
        </c:title>
        <c:numFmt formatCode="0%" sourceLinked="0"/>
        <c:majorTickMark val="out"/>
        <c:minorTickMark val="none"/>
        <c:tickLblPos val="nextTo"/>
        <c:crossAx val="25991283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57149</xdr:colOff>
      <xdr:row>25</xdr:row>
      <xdr:rowOff>71436</xdr:rowOff>
    </xdr:from>
    <xdr:to>
      <xdr:col>10</xdr:col>
      <xdr:colOff>581024</xdr:colOff>
      <xdr:row>48</xdr:row>
      <xdr:rowOff>114299</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33336</xdr:rowOff>
    </xdr:from>
    <xdr:to>
      <xdr:col>6</xdr:col>
      <xdr:colOff>833438</xdr:colOff>
      <xdr:row>20</xdr:row>
      <xdr:rowOff>166687</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702470</xdr:colOff>
      <xdr:row>27</xdr:row>
      <xdr:rowOff>27382</xdr:rowOff>
    </xdr:from>
    <xdr:to>
      <xdr:col>15</xdr:col>
      <xdr:colOff>321469</xdr:colOff>
      <xdr:row>45</xdr:row>
      <xdr:rowOff>119062</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297656</xdr:colOff>
      <xdr:row>2</xdr:row>
      <xdr:rowOff>40480</xdr:rowOff>
    </xdr:from>
    <xdr:to>
      <xdr:col>10</xdr:col>
      <xdr:colOff>64293</xdr:colOff>
      <xdr:row>20</xdr:row>
      <xdr:rowOff>119062</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25</xdr:row>
      <xdr:rowOff>142875</xdr:rowOff>
    </xdr:from>
    <xdr:to>
      <xdr:col>16</xdr:col>
      <xdr:colOff>23813</xdr:colOff>
      <xdr:row>46</xdr:row>
      <xdr:rowOff>154781</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207168</xdr:colOff>
      <xdr:row>2</xdr:row>
      <xdr:rowOff>95250</xdr:rowOff>
    </xdr:from>
    <xdr:to>
      <xdr:col>9</xdr:col>
      <xdr:colOff>440532</xdr:colOff>
      <xdr:row>20</xdr:row>
      <xdr:rowOff>142875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321467</xdr:colOff>
      <xdr:row>49</xdr:row>
      <xdr:rowOff>98822</xdr:rowOff>
    </xdr:from>
    <xdr:to>
      <xdr:col>12</xdr:col>
      <xdr:colOff>261937</xdr:colOff>
      <xdr:row>69</xdr:row>
      <xdr:rowOff>83344</xdr:rowOff>
    </xdr:to>
    <xdr:graphicFrame macro="">
      <xdr:nvGraphicFramePr>
        <xdr:cNvPr id="3" name="Chart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452438</xdr:colOff>
      <xdr:row>2</xdr:row>
      <xdr:rowOff>133350</xdr:rowOff>
    </xdr:from>
    <xdr:to>
      <xdr:col>10</xdr:col>
      <xdr:colOff>261937</xdr:colOff>
      <xdr:row>23</xdr:row>
      <xdr:rowOff>23813</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583406</xdr:colOff>
      <xdr:row>29</xdr:row>
      <xdr:rowOff>27383</xdr:rowOff>
    </xdr:from>
    <xdr:to>
      <xdr:col>16</xdr:col>
      <xdr:colOff>71438</xdr:colOff>
      <xdr:row>49</xdr:row>
      <xdr:rowOff>83344</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23813</xdr:colOff>
      <xdr:row>3</xdr:row>
      <xdr:rowOff>47625</xdr:rowOff>
    </xdr:from>
    <xdr:to>
      <xdr:col>13</xdr:col>
      <xdr:colOff>202406</xdr:colOff>
      <xdr:row>26</xdr:row>
      <xdr:rowOff>23813</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0.41888</cdr:x>
      <cdr:y>0.911</cdr:y>
    </cdr:from>
    <cdr:to>
      <cdr:x>0.91593</cdr:x>
      <cdr:y>0.9712</cdr:y>
    </cdr:to>
    <cdr:sp macro="" textlink="">
      <cdr:nvSpPr>
        <cdr:cNvPr id="2" name="TextBox 1"/>
        <cdr:cNvSpPr txBox="1"/>
      </cdr:nvSpPr>
      <cdr:spPr>
        <a:xfrm xmlns:a="http://schemas.openxmlformats.org/drawingml/2006/main">
          <a:off x="3381392" y="4143383"/>
          <a:ext cx="4012389" cy="2738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         Salario mínimo OECD                 Costo por</a:t>
          </a:r>
          <a:r>
            <a:rPr lang="en-US" sz="1100" baseline="0"/>
            <a:t> Seg. Social </a:t>
          </a:r>
          <a:r>
            <a:rPr lang="en-US" sz="1100"/>
            <a:t>OECD</a:t>
          </a:r>
        </a:p>
      </cdr:txBody>
    </cdr:sp>
  </cdr:relSizeAnchor>
  <cdr:relSizeAnchor xmlns:cdr="http://schemas.openxmlformats.org/drawingml/2006/chartDrawing">
    <cdr:from>
      <cdr:x>0.43068</cdr:x>
      <cdr:y>0.93455</cdr:y>
    </cdr:from>
    <cdr:to>
      <cdr:x>0.44248</cdr:x>
      <cdr:y>0.95026</cdr:y>
    </cdr:to>
    <cdr:sp macro="" textlink="">
      <cdr:nvSpPr>
        <cdr:cNvPr id="3" name="Rectangle 2"/>
        <cdr:cNvSpPr/>
      </cdr:nvSpPr>
      <cdr:spPr>
        <a:xfrm xmlns:a="http://schemas.openxmlformats.org/drawingml/2006/main" flipH="1">
          <a:off x="3476625" y="4250509"/>
          <a:ext cx="95250" cy="71460"/>
        </a:xfrm>
        <a:prstGeom xmlns:a="http://schemas.openxmlformats.org/drawingml/2006/main" prst="rect">
          <a:avLst/>
        </a:prstGeom>
        <a:solidFill xmlns:a="http://schemas.openxmlformats.org/drawingml/2006/main">
          <a:schemeClr val="accent3">
            <a:lumMod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0.65782</cdr:x>
      <cdr:y>0.9267</cdr:y>
    </cdr:from>
    <cdr:to>
      <cdr:x>0.66667</cdr:x>
      <cdr:y>0.94503</cdr:y>
    </cdr:to>
    <cdr:sp macro="" textlink="">
      <cdr:nvSpPr>
        <cdr:cNvPr id="5" name="Rectangle 4"/>
        <cdr:cNvSpPr/>
      </cdr:nvSpPr>
      <cdr:spPr>
        <a:xfrm xmlns:a="http://schemas.openxmlformats.org/drawingml/2006/main">
          <a:off x="5310188" y="4214813"/>
          <a:ext cx="71437" cy="83344"/>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onocimiento/RG-K1338_Desempleo_libro_materiales/05.Diagnostico/01.EPL/otros/OECD_EP_Part%201_sm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oliveri\AppData\Local\Microsoft\Windows\Temporary%20Internet%20Files\Content.Outlook\6OG1NR43\1.%20Tenure%20estatic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ALAIMO/AppData/Local/Microsoft/Windows/Temporary%20Internet%20Files/Content.Outlook/GE01I8UM/OECD_EP_Part%201_smal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nocimiento/RG-K1338_Desempleo_libro_materiales/05.Diagnostico/z_tenure/2.%20Tenure%20tempo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s>
    <sheetDataSet>
      <sheetData sheetId="0">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AUSREG12008</v>
          </cell>
          <cell r="B2" t="str">
            <v>AUS</v>
          </cell>
          <cell r="C2" t="str">
            <v>Australia</v>
          </cell>
          <cell r="D2" t="str">
            <v>Item 1</v>
          </cell>
          <cell r="E2" t="str">
            <v>REG1</v>
          </cell>
          <cell r="F2" t="str">
            <v>Notification procedures</v>
          </cell>
          <cell r="G2">
            <v>2008</v>
          </cell>
          <cell r="H2">
            <v>2008</v>
          </cell>
          <cell r="I2" t="str">
            <v>No prescribed procedures.  In case of legal proceedings, the Australian Industrial Relation Commision will consider whether there was a valid reason for the termination, whether employee notified of reason, given opportunity to respond where reason related to capacity/conduct, and any warnings about unsatisfactory performance if that’s why employee was terminated.</v>
          </cell>
          <cell r="J2">
            <v>0.5</v>
          </cell>
          <cell r="M2">
            <v>1</v>
          </cell>
          <cell r="P2">
            <v>0</v>
          </cell>
        </row>
        <row r="3">
          <cell r="A3" t="str">
            <v>AUSREG22008</v>
          </cell>
          <cell r="B3" t="str">
            <v>AUS</v>
          </cell>
          <cell r="C3" t="str">
            <v>Australia</v>
          </cell>
          <cell r="D3" t="str">
            <v>Item 2</v>
          </cell>
          <cell r="E3" t="str">
            <v>REG2</v>
          </cell>
          <cell r="F3" t="str">
            <v>Delay before notice can start</v>
          </cell>
          <cell r="G3">
            <v>2008</v>
          </cell>
          <cell r="H3">
            <v>2008</v>
          </cell>
          <cell r="I3" t="str">
            <v xml:space="preserve">Redundancy: written or oral notice with statement of reasons; Personal reasons: if disputed, the AIRC takes into account whether the employee was warned about unsatisfactory performance and given time to respond before dismissal. 
Calculation: 4 = average of redundancy (1 day) and personal reasons (6 days for warning + 1 day for notice) </v>
          </cell>
          <cell r="J3">
            <v>4</v>
          </cell>
          <cell r="M3">
            <v>1</v>
          </cell>
          <cell r="P3">
            <v>0</v>
          </cell>
        </row>
        <row r="4">
          <cell r="A4" t="str">
            <v>AUSREG32008</v>
          </cell>
          <cell r="B4" t="str">
            <v>AUS</v>
          </cell>
          <cell r="C4" t="str">
            <v>Australia</v>
          </cell>
          <cell r="D4" t="str">
            <v>Item 3</v>
          </cell>
          <cell r="E4" t="str">
            <v>REG3A, REG3B, REG3C</v>
          </cell>
          <cell r="F4" t="str">
            <v>Notice / tenure</v>
          </cell>
          <cell r="G4">
            <v>2008</v>
          </cell>
          <cell r="H4">
            <v>2008</v>
          </cell>
          <cell r="I4" t="str">
            <v>All workers: 1w&lt;1y, 2w&lt;3y, 3w&lt;5y, 4w&gt;5y.  These notice periods are increased by one week if employee is over 45 years old and has over 2 years continuous service. Notice periods may be increased through collective agreements, particularly in cases of redundancy.
Calculation: 9 months tenure: 1week, 4 years tenure: 3 weeks, 20 years tenure: 4 weeks.</v>
          </cell>
          <cell r="J4">
            <v>0.25</v>
          </cell>
          <cell r="K4">
            <v>0.75</v>
          </cell>
          <cell r="L4">
            <v>1</v>
          </cell>
          <cell r="M4">
            <v>1</v>
          </cell>
          <cell r="N4">
            <v>1</v>
          </cell>
          <cell r="O4">
            <v>1</v>
          </cell>
          <cell r="P4">
            <v>0</v>
          </cell>
        </row>
        <row r="5">
          <cell r="A5" t="str">
            <v>AUSREG42008</v>
          </cell>
          <cell r="B5" t="str">
            <v>AUS</v>
          </cell>
          <cell r="C5" t="str">
            <v>Australia</v>
          </cell>
          <cell r="D5" t="str">
            <v>Item 4</v>
          </cell>
          <cell r="E5" t="str">
            <v>REG4A, REG4B, REG4C</v>
          </cell>
          <cell r="F5" t="str">
            <v>Severance pay / tenure</v>
          </cell>
          <cell r="G5">
            <v>2008</v>
          </cell>
          <cell r="H5">
            <v>2008</v>
          </cell>
          <cell r="I5" t="str">
            <v>All workers: None. Redundancy cases: 0&lt;1y ; 4w&lt;2y, 6w&lt;3y, 7w&lt;4y, 8w&gt;4y (typical cases). No redundancy pay for employees of businesses with fewer than 15 employees.
Calculation: average of all workers (0 weeks) and redundancy cases (9 months tenure: 0, 4 years tenure: 8 weeks, 20 years tenure: 8 weeks)</v>
          </cell>
          <cell r="J5">
            <v>0</v>
          </cell>
          <cell r="K5">
            <v>1</v>
          </cell>
          <cell r="L5">
            <v>1</v>
          </cell>
          <cell r="M5">
            <v>0</v>
          </cell>
          <cell r="N5">
            <v>2</v>
          </cell>
          <cell r="O5">
            <v>1</v>
          </cell>
          <cell r="P5">
            <v>0</v>
          </cell>
        </row>
        <row r="6">
          <cell r="A6" t="str">
            <v>AUSREG52008</v>
          </cell>
          <cell r="B6" t="str">
            <v>AUS</v>
          </cell>
          <cell r="C6" t="str">
            <v>Australia</v>
          </cell>
          <cell r="D6" t="str">
            <v>Item 5</v>
          </cell>
          <cell r="E6" t="str">
            <v>REG5</v>
          </cell>
          <cell r="F6" t="str">
            <v>Definition of justified or unfair dismissal</v>
          </cell>
          <cell r="G6">
            <v>2008</v>
          </cell>
          <cell r="H6">
            <v>2008</v>
          </cell>
          <cell r="I6" t="str">
            <v xml:space="preserve">Fair: Dismissal can be fair if justified on the basis of capacity or conduct, subject to whether it is harsh, unjust or unreasonable as well as for economic redundancy (“retrenchment”), or for genuine operational reasons meaning reasons of an economic, technological, structural or similar nature relating to the employer's undertaking, establishment, service or business.
Unfair dismissal happens when process of an employee’s dismissal is ‘harsh, unjust or unreasonable.’  This phrase is not defined but factors taken into account in determining whether it applies are: whether there was a valid reason for the termination related to the capacity/conduct of the employee or operational requirements of business, whether employee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Unlawful: temporary absence from work because of illness or injury, trade union membership, non membership of a trade union, seeking office as or acting as a representative of employees, filing complaint or participating in proceedings against employer involving a violation of laws, race, colour, sex, sexual preference, age, physical or mental disability, marital status, family responsibilities, pregnancy, absence from work during maternity leave or parental leave, temporary absence from work to carry out voluntary emergency management activity, religion, political opinion, national extraction or social origin, refusing to negotiate in connection with, make, sign, extend, vary or terminate an AWA.
Firms employing 100 or less employees are exempt from unfair dismissal laws, but unlawful termination (for discriminatory reasons) continues to be prohibited in all firms. These firms are estimated to account for 56% of total employees. </v>
          </cell>
          <cell r="J6">
            <v>0</v>
          </cell>
          <cell r="M6">
            <v>0</v>
          </cell>
          <cell r="N6">
            <v>0</v>
          </cell>
          <cell r="O6">
            <v>0</v>
          </cell>
          <cell r="P6">
            <v>0</v>
          </cell>
        </row>
        <row r="7">
          <cell r="A7" t="str">
            <v>AUSREG62008</v>
          </cell>
          <cell r="B7" t="str">
            <v>AUS</v>
          </cell>
          <cell r="C7" t="str">
            <v>Australia</v>
          </cell>
          <cell r="D7" t="str">
            <v>Item 6</v>
          </cell>
          <cell r="E7" t="str">
            <v>REG6</v>
          </cell>
          <cell r="F7" t="str">
            <v>Trial period</v>
          </cell>
          <cell r="G7">
            <v>2008</v>
          </cell>
          <cell r="H7">
            <v>2008</v>
          </cell>
          <cell r="I7" t="str">
            <v>The probation period is no more than 3 months, except if a longer period is reasonable given the nature of employment. Employees are not eligible to make an unfair dismissal claim in the first 6 months of employment.</v>
          </cell>
          <cell r="J7">
            <v>6</v>
          </cell>
          <cell r="M7">
            <v>3</v>
          </cell>
          <cell r="N7">
            <v>0</v>
          </cell>
          <cell r="O7">
            <v>0</v>
          </cell>
          <cell r="P7">
            <v>0</v>
          </cell>
        </row>
        <row r="8">
          <cell r="A8" t="str">
            <v>AUSREG72008</v>
          </cell>
          <cell r="B8" t="str">
            <v>AUS</v>
          </cell>
          <cell r="C8" t="str">
            <v>Australia</v>
          </cell>
          <cell r="D8" t="str">
            <v>Item 7</v>
          </cell>
          <cell r="E8" t="str">
            <v>REG7</v>
          </cell>
          <cell r="F8" t="str">
            <v xml:space="preserve">Compensation following unfair dismissal </v>
          </cell>
          <cell r="G8">
            <v>2008</v>
          </cell>
          <cell r="H8">
            <v>2008</v>
          </cell>
          <cell r="I8" t="str">
            <v xml:space="preserve">Compensation up to six months wages, plus entitlements (that would have been) accrued until the end of notice period. (For non-award employees, the cap is either 6 months wages or $42,700, whichever is the lower amount.) 
Typical compensation at 20 years tenure (all workers): Wide range, on case-by-case basis.
</v>
          </cell>
          <cell r="J8">
            <v>6</v>
          </cell>
          <cell r="M8">
            <v>1</v>
          </cell>
          <cell r="N8">
            <v>0</v>
          </cell>
          <cell r="O8">
            <v>0</v>
          </cell>
          <cell r="P8">
            <v>0</v>
          </cell>
        </row>
        <row r="9">
          <cell r="A9" t="str">
            <v>AUSREG82008</v>
          </cell>
          <cell r="B9" t="str">
            <v>AUS</v>
          </cell>
          <cell r="C9" t="str">
            <v>Australia</v>
          </cell>
          <cell r="D9" t="str">
            <v>Item 8</v>
          </cell>
          <cell r="E9" t="str">
            <v>REG8</v>
          </cell>
          <cell r="F9" t="str">
            <v>Possibility of reinstatement following unfair dismissal</v>
          </cell>
          <cell r="G9">
            <v>2008</v>
          </cell>
          <cell r="H9">
            <v>2008</v>
          </cell>
          <cell r="I9" t="str">
            <v>Courts may order reinstatement with back pay. The option of reinstatement is relatively rarely made available to the employee (reinstatement is typically granted in no more than 20% of the cases in which the dismissal is found harsh, unjust or unreasonable by AIRC).</v>
          </cell>
          <cell r="J9">
            <v>1</v>
          </cell>
          <cell r="M9">
            <v>2</v>
          </cell>
          <cell r="N9">
            <v>0</v>
          </cell>
          <cell r="O9">
            <v>0</v>
          </cell>
          <cell r="P9">
            <v>0</v>
          </cell>
        </row>
        <row r="10">
          <cell r="A10" t="str">
            <v>AUSREG92008</v>
          </cell>
          <cell r="B10" t="str">
            <v>AUS</v>
          </cell>
          <cell r="C10" t="str">
            <v>Australia</v>
          </cell>
          <cell r="D10" t="str">
            <v>Item 9</v>
          </cell>
          <cell r="E10" t="str">
            <v>REG9</v>
          </cell>
          <cell r="F10" t="str">
            <v>Maximum time for claim</v>
          </cell>
          <cell r="G10">
            <v>2008</v>
          </cell>
          <cell r="H10">
            <v>2008</v>
          </cell>
          <cell r="I10" t="str">
            <v>21 days.</v>
          </cell>
          <cell r="J10">
            <v>0.75</v>
          </cell>
          <cell r="M10">
            <v>1</v>
          </cell>
          <cell r="P10">
            <v>0</v>
          </cell>
        </row>
        <row r="11">
          <cell r="A11" t="str">
            <v>AUSFTC12008</v>
          </cell>
          <cell r="B11" t="str">
            <v>AUS</v>
          </cell>
          <cell r="C11" t="str">
            <v>Australia</v>
          </cell>
          <cell r="D11" t="str">
            <v>Item 10</v>
          </cell>
          <cell r="E11" t="str">
            <v>FTC1</v>
          </cell>
          <cell r="F11" t="str">
            <v>Valid cases for use of fixed-term contracts, other than  “objective”  or “material” situation</v>
          </cell>
          <cell r="G11">
            <v>2008</v>
          </cell>
          <cell r="H11">
            <v>2008</v>
          </cell>
          <cell r="I11" t="str">
            <v>No restrictions in legislation</v>
          </cell>
          <cell r="J11">
            <v>3</v>
          </cell>
          <cell r="M11">
            <v>0</v>
          </cell>
          <cell r="N11">
            <v>0</v>
          </cell>
          <cell r="O11">
            <v>0</v>
          </cell>
          <cell r="P11">
            <v>0</v>
          </cell>
        </row>
        <row r="12">
          <cell r="A12" t="str">
            <v>AUSFTC22008</v>
          </cell>
          <cell r="B12" t="str">
            <v>AUS</v>
          </cell>
          <cell r="C12" t="str">
            <v>Australia</v>
          </cell>
          <cell r="D12" t="str">
            <v>Item 11</v>
          </cell>
          <cell r="E12" t="str">
            <v>FTC2</v>
          </cell>
          <cell r="F12" t="str">
            <v>Maximum number of successive fixed-term contracts</v>
          </cell>
          <cell r="G12">
            <v>2008</v>
          </cell>
          <cell r="H12">
            <v>2008</v>
          </cell>
          <cell r="I12" t="str">
            <v xml:space="preserve">Estimated 1.5 No legal limit specified; but risk that, upon continuous renewal, the courts will find that the primary purpose of the contract is to avoid termination laws. </v>
          </cell>
          <cell r="J12">
            <v>1.5</v>
          </cell>
          <cell r="M12">
            <v>5</v>
          </cell>
          <cell r="N12">
            <v>0</v>
          </cell>
          <cell r="O12">
            <v>0</v>
          </cell>
          <cell r="P12">
            <v>0</v>
          </cell>
        </row>
        <row r="13">
          <cell r="A13" t="str">
            <v>AUSFTC32008</v>
          </cell>
          <cell r="B13" t="str">
            <v>AUS</v>
          </cell>
          <cell r="C13" t="str">
            <v>Australia</v>
          </cell>
          <cell r="D13" t="str">
            <v>Item 12</v>
          </cell>
          <cell r="E13" t="str">
            <v>FTC3</v>
          </cell>
          <cell r="F13" t="str">
            <v>Maximum cumulated duration of successive fixed-term contracts</v>
          </cell>
          <cell r="G13">
            <v>2008</v>
          </cell>
          <cell r="H13">
            <v>2008</v>
          </cell>
          <cell r="I13" t="str">
            <v>No limit specified.</v>
          </cell>
          <cell r="J13">
            <v>200</v>
          </cell>
          <cell r="M13">
            <v>0</v>
          </cell>
          <cell r="N13">
            <v>0</v>
          </cell>
          <cell r="O13">
            <v>0</v>
          </cell>
          <cell r="P13">
            <v>0</v>
          </cell>
        </row>
        <row r="14">
          <cell r="A14" t="str">
            <v>AUSTWA12008</v>
          </cell>
          <cell r="B14" t="str">
            <v>AUS</v>
          </cell>
          <cell r="C14" t="str">
            <v>Australia</v>
          </cell>
          <cell r="D14" t="str">
            <v>Item 13</v>
          </cell>
          <cell r="E14" t="str">
            <v>TWA1</v>
          </cell>
          <cell r="F14" t="str">
            <v>Types of work for which TWA employment is legal</v>
          </cell>
          <cell r="G14">
            <v>2008</v>
          </cell>
          <cell r="H14">
            <v>2008</v>
          </cell>
          <cell r="I14" t="str">
            <v>General</v>
          </cell>
          <cell r="J14">
            <v>4</v>
          </cell>
          <cell r="M14">
            <v>0</v>
          </cell>
          <cell r="N14">
            <v>0</v>
          </cell>
          <cell r="O14">
            <v>0</v>
          </cell>
          <cell r="P14">
            <v>0</v>
          </cell>
        </row>
        <row r="15">
          <cell r="A15" t="str">
            <v>AUSTWA22008</v>
          </cell>
          <cell r="B15" t="str">
            <v>AUS</v>
          </cell>
          <cell r="C15" t="str">
            <v>Australia</v>
          </cell>
          <cell r="D15" t="str">
            <v>Item 14</v>
          </cell>
          <cell r="E15" t="str">
            <v>TWA2A, TWA2B</v>
          </cell>
          <cell r="F15" t="str">
            <v>Are there any restrictions on the number of renewals of a TWA contract?</v>
          </cell>
          <cell r="G15">
            <v>2008</v>
          </cell>
          <cell r="H15">
            <v>2008</v>
          </cell>
          <cell r="I15" t="str">
            <v>No.</v>
          </cell>
          <cell r="J15" t="str">
            <v>No</v>
          </cell>
          <cell r="K15" t="str">
            <v>No</v>
          </cell>
          <cell r="M15">
            <v>2</v>
          </cell>
          <cell r="N15">
            <v>2</v>
          </cell>
          <cell r="O15">
            <v>0</v>
          </cell>
          <cell r="P15">
            <v>0</v>
          </cell>
        </row>
        <row r="16">
          <cell r="A16" t="str">
            <v>AUSTWA32008</v>
          </cell>
          <cell r="B16" t="str">
            <v>AUS</v>
          </cell>
          <cell r="C16" t="str">
            <v>Australia</v>
          </cell>
          <cell r="D16" t="str">
            <v>Item 15</v>
          </cell>
          <cell r="E16" t="str">
            <v>TWA3A, TWA3B</v>
          </cell>
          <cell r="F16" t="str">
            <v>Maximum cumulated duration of temporary work contracts</v>
          </cell>
          <cell r="G16">
            <v>2008</v>
          </cell>
          <cell r="H16">
            <v>2008</v>
          </cell>
          <cell r="I16" t="str">
            <v>No limit.</v>
          </cell>
          <cell r="J16">
            <v>100</v>
          </cell>
          <cell r="K16">
            <v>100</v>
          </cell>
          <cell r="M16">
            <v>0</v>
          </cell>
          <cell r="N16">
            <v>0</v>
          </cell>
          <cell r="O16">
            <v>0</v>
          </cell>
          <cell r="P16">
            <v>0</v>
          </cell>
        </row>
        <row r="17">
          <cell r="A17" t="str">
            <v>AUSTWA42008</v>
          </cell>
          <cell r="B17" t="str">
            <v>AUS</v>
          </cell>
          <cell r="C17" t="str">
            <v>Australia</v>
          </cell>
          <cell r="D17" t="str">
            <v>Item 16</v>
          </cell>
          <cell r="E17" t="str">
            <v>TWA4</v>
          </cell>
          <cell r="F17" t="str">
            <v>Authorisation and reporting obligations</v>
          </cell>
          <cell r="G17">
            <v>2008</v>
          </cell>
          <cell r="H17">
            <v>2008</v>
          </cell>
          <cell r="I17" t="str">
            <v>No</v>
          </cell>
          <cell r="J17">
            <v>0</v>
          </cell>
          <cell r="M17">
            <v>0</v>
          </cell>
          <cell r="N17">
            <v>0</v>
          </cell>
          <cell r="O17">
            <v>0</v>
          </cell>
          <cell r="P17">
            <v>0</v>
          </cell>
        </row>
        <row r="18">
          <cell r="A18" t="str">
            <v>AUSTWA52008</v>
          </cell>
          <cell r="B18" t="str">
            <v>AUS</v>
          </cell>
          <cell r="C18" t="str">
            <v>Australia</v>
          </cell>
          <cell r="D18" t="str">
            <v>Item 17</v>
          </cell>
          <cell r="E18" t="str">
            <v>TWA5</v>
          </cell>
          <cell r="F18" t="str">
            <v>Equal treatment for TWA workers</v>
          </cell>
          <cell r="G18">
            <v>2008</v>
          </cell>
          <cell r="H18">
            <v>2008</v>
          </cell>
          <cell r="I18" t="str">
            <v>No regulations for equal treatment. Law prohibits restrictive clauses on use of agency workers in awards and agreements.</v>
          </cell>
          <cell r="J18">
            <v>0</v>
          </cell>
          <cell r="M18">
            <v>0</v>
          </cell>
          <cell r="N18">
            <v>0</v>
          </cell>
          <cell r="O18">
            <v>0</v>
          </cell>
          <cell r="P18">
            <v>0</v>
          </cell>
        </row>
        <row r="19">
          <cell r="A19" t="str">
            <v>AUSCD12008</v>
          </cell>
          <cell r="B19" t="str">
            <v>AUS</v>
          </cell>
          <cell r="C19" t="str">
            <v>Australia</v>
          </cell>
          <cell r="D19" t="str">
            <v>Item 18</v>
          </cell>
          <cell r="E19" t="str">
            <v>CD1</v>
          </cell>
          <cell r="F19" t="str">
            <v>Definition of collective dismissal</v>
          </cell>
          <cell r="G19">
            <v>2008</v>
          </cell>
          <cell r="H19">
            <v>2008</v>
          </cell>
          <cell r="I19" t="str">
            <v>Termination of 15 or more employees for reasons of an economic, technological or structural nature, or for reasons including such reasons.</v>
          </cell>
          <cell r="J19">
            <v>3</v>
          </cell>
          <cell r="M19">
            <v>4.5</v>
          </cell>
          <cell r="N19">
            <v>0</v>
          </cell>
          <cell r="O19">
            <v>0</v>
          </cell>
          <cell r="P19">
            <v>0</v>
          </cell>
        </row>
        <row r="20">
          <cell r="A20" t="str">
            <v>AUSCD22008</v>
          </cell>
          <cell r="B20" t="str">
            <v>AUS</v>
          </cell>
          <cell r="C20" t="str">
            <v>Australia</v>
          </cell>
          <cell r="D20" t="str">
            <v>Item 19</v>
          </cell>
          <cell r="E20" t="str">
            <v>CD2</v>
          </cell>
          <cell r="F20" t="str">
            <v>Additional notification requirements in case of collective dismissals</v>
          </cell>
          <cell r="G20">
            <v>2008</v>
          </cell>
          <cell r="H20">
            <v>2008</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M20">
            <v>6</v>
          </cell>
          <cell r="N20">
            <v>0</v>
          </cell>
          <cell r="O20">
            <v>0</v>
          </cell>
          <cell r="P20">
            <v>0</v>
          </cell>
        </row>
        <row r="21">
          <cell r="A21" t="str">
            <v>AUSCD32008</v>
          </cell>
          <cell r="B21" t="str">
            <v>AUS</v>
          </cell>
          <cell r="C21" t="str">
            <v>Australia</v>
          </cell>
          <cell r="D21" t="str">
            <v>Item 20</v>
          </cell>
          <cell r="E21" t="str">
            <v>CD3</v>
          </cell>
          <cell r="F21" t="str">
            <v>Additional delays involved in case of collective dismissals</v>
          </cell>
          <cell r="G21">
            <v>2008</v>
          </cell>
          <cell r="H21">
            <v>2008</v>
          </cell>
          <cell r="I21" t="str">
            <v>No specific delay in Act or Regulations, but must go through consultation steps with relevant unions, including measures to avert the terminations, or minimise the terminations, and measures (such as finding alternative employment) to mitigate the adverse effect of the termination(s). (estimated 6 days consultations -1)</v>
          </cell>
          <cell r="J21">
            <v>5</v>
          </cell>
          <cell r="M21">
            <v>1</v>
          </cell>
          <cell r="N21">
            <v>0</v>
          </cell>
          <cell r="O21">
            <v>0</v>
          </cell>
          <cell r="P21">
            <v>0</v>
          </cell>
        </row>
        <row r="22">
          <cell r="A22" t="str">
            <v>AUSCD42008</v>
          </cell>
          <cell r="B22" t="str">
            <v>AUS</v>
          </cell>
          <cell r="C22" t="str">
            <v>Australia</v>
          </cell>
          <cell r="D22" t="str">
            <v>Item 21</v>
          </cell>
          <cell r="E22" t="str">
            <v>CD4</v>
          </cell>
          <cell r="F22" t="str">
            <v>Other special costs to employers in case of collective dismissals</v>
          </cell>
          <cell r="G22">
            <v>2008</v>
          </cell>
          <cell r="H22">
            <v>2008</v>
          </cell>
          <cell r="I22" t="str">
            <v xml:space="preserve">Type of negotiation required: Consultation on alternatives to redundancy and selection standards. 
Selection criteria: Law requires fair basis of employee selection. 
Severance pay: No special regulations for collective dismissal.
</v>
          </cell>
          <cell r="J22">
            <v>0</v>
          </cell>
          <cell r="M22">
            <v>0</v>
          </cell>
          <cell r="N22">
            <v>0</v>
          </cell>
          <cell r="O22">
            <v>0</v>
          </cell>
          <cell r="P22">
            <v>0</v>
          </cell>
        </row>
        <row r="23">
          <cell r="A23" t="str">
            <v>AUTREG12008</v>
          </cell>
          <cell r="B23" t="str">
            <v>AUT</v>
          </cell>
          <cell r="C23" t="str">
            <v>Austria</v>
          </cell>
          <cell r="D23" t="str">
            <v>Item 1</v>
          </cell>
          <cell r="E23" t="str">
            <v>REG1</v>
          </cell>
          <cell r="F23" t="str">
            <v>Notification procedures</v>
          </cell>
          <cell r="G23">
            <v>2008</v>
          </cell>
          <cell r="H23">
            <v>2008</v>
          </cell>
          <cell r="I23" t="str">
            <v>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v>
          </cell>
          <cell r="J23">
            <v>2</v>
          </cell>
          <cell r="M23">
            <v>4</v>
          </cell>
          <cell r="P23">
            <v>0</v>
          </cell>
        </row>
        <row r="24">
          <cell r="A24" t="str">
            <v>AUTREG22008</v>
          </cell>
          <cell r="B24" t="str">
            <v>AUT</v>
          </cell>
          <cell r="C24" t="str">
            <v>Austria</v>
          </cell>
          <cell r="D24" t="str">
            <v>Item 2</v>
          </cell>
          <cell r="E24" t="str">
            <v>REG2</v>
          </cell>
          <cell r="F24" t="str">
            <v>Delay before notice can start</v>
          </cell>
          <cell r="G24">
            <v>2008</v>
          </cell>
          <cell r="H24">
            <v>2008</v>
          </cell>
          <cell r="I24" t="str">
            <v>Maximum 5 days for Works Council to react. Notice can then be served, usually orally.
Calculation: 1 day to notify Works Council + 5 days for response + 1 days for oral notification</v>
          </cell>
          <cell r="J24">
            <v>7</v>
          </cell>
          <cell r="M24">
            <v>1</v>
          </cell>
          <cell r="P24">
            <v>0</v>
          </cell>
        </row>
        <row r="25">
          <cell r="A25" t="str">
            <v>AUTREG32008</v>
          </cell>
          <cell r="B25" t="str">
            <v>AUT</v>
          </cell>
          <cell r="C25" t="str">
            <v>Austria</v>
          </cell>
          <cell r="D25" t="str">
            <v>Item 3</v>
          </cell>
          <cell r="E25" t="str">
            <v>REG3A, REG3B, REG3C</v>
          </cell>
          <cell r="F25" t="str">
            <v>Notice / tenure</v>
          </cell>
          <cell r="G25">
            <v>2008</v>
          </cell>
          <cell r="H25">
            <v>2008</v>
          </cell>
          <cell r="I25" t="str">
            <v>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v>
          </cell>
          <cell r="J25">
            <v>1</v>
          </cell>
          <cell r="K25">
            <v>1.25</v>
          </cell>
          <cell r="L25">
            <v>2.25</v>
          </cell>
          <cell r="M25">
            <v>3</v>
          </cell>
          <cell r="N25">
            <v>2</v>
          </cell>
          <cell r="O25">
            <v>1</v>
          </cell>
          <cell r="P25">
            <v>0</v>
          </cell>
        </row>
        <row r="26">
          <cell r="A26" t="str">
            <v>AUTREG42008</v>
          </cell>
          <cell r="B26" t="str">
            <v>AUT</v>
          </cell>
          <cell r="C26" t="str">
            <v>Austria</v>
          </cell>
          <cell r="D26" t="str">
            <v>Item 4</v>
          </cell>
          <cell r="E26" t="str">
            <v>REG4A, REG4B, REG4C</v>
          </cell>
          <cell r="F26" t="str">
            <v>Severance pay / tenure</v>
          </cell>
          <cell r="G26">
            <v>2008</v>
          </cell>
          <cell r="H26">
            <v>2008</v>
          </cell>
          <cell r="I2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26">
            <v>0</v>
          </cell>
          <cell r="K26">
            <v>0</v>
          </cell>
          <cell r="L26">
            <v>0</v>
          </cell>
          <cell r="M26">
            <v>0</v>
          </cell>
          <cell r="N26">
            <v>0</v>
          </cell>
          <cell r="O26">
            <v>0</v>
          </cell>
          <cell r="P26">
            <v>0</v>
          </cell>
        </row>
        <row r="27">
          <cell r="A27" t="str">
            <v>AUTREG52008</v>
          </cell>
          <cell r="B27" t="str">
            <v>AUT</v>
          </cell>
          <cell r="C27" t="str">
            <v>Austria</v>
          </cell>
          <cell r="D27" t="str">
            <v>Item 5</v>
          </cell>
          <cell r="E27" t="str">
            <v>REG5</v>
          </cell>
          <cell r="F27" t="str">
            <v>Definition of justified or unfair dismissal</v>
          </cell>
          <cell r="G27">
            <v>2008</v>
          </cell>
          <cell r="H27">
            <v>2008</v>
          </cell>
          <cell r="I2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27">
            <v>1</v>
          </cell>
          <cell r="M27">
            <v>2</v>
          </cell>
          <cell r="N27">
            <v>0</v>
          </cell>
          <cell r="O27">
            <v>0</v>
          </cell>
          <cell r="P27">
            <v>0</v>
          </cell>
        </row>
        <row r="28">
          <cell r="A28" t="str">
            <v>AUTREG62008</v>
          </cell>
          <cell r="B28" t="str">
            <v>AUT</v>
          </cell>
          <cell r="C28" t="str">
            <v>Austria</v>
          </cell>
          <cell r="D28" t="str">
            <v>Item 6</v>
          </cell>
          <cell r="E28" t="str">
            <v>REG6</v>
          </cell>
          <cell r="F28" t="str">
            <v>Trial period</v>
          </cell>
          <cell r="G28">
            <v>2008</v>
          </cell>
          <cell r="H28">
            <v>2008</v>
          </cell>
          <cell r="I28" t="str">
            <v>Usually 1 month</v>
          </cell>
          <cell r="J28">
            <v>1</v>
          </cell>
          <cell r="M28">
            <v>6</v>
          </cell>
          <cell r="N28">
            <v>0</v>
          </cell>
          <cell r="O28">
            <v>0</v>
          </cell>
          <cell r="P28">
            <v>0</v>
          </cell>
        </row>
        <row r="29">
          <cell r="A29" t="str">
            <v>AUTREG72008</v>
          </cell>
          <cell r="B29" t="str">
            <v>AUT</v>
          </cell>
          <cell r="C29" t="str">
            <v>Austria</v>
          </cell>
          <cell r="D29" t="str">
            <v>Item 7</v>
          </cell>
          <cell r="E29" t="str">
            <v>REG7</v>
          </cell>
          <cell r="F29" t="str">
            <v xml:space="preserve">Compensation following unfair dismissal </v>
          </cell>
          <cell r="G29">
            <v>2008</v>
          </cell>
          <cell r="H29">
            <v>2008</v>
          </cell>
          <cell r="I2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29">
            <v>6</v>
          </cell>
          <cell r="M29">
            <v>1</v>
          </cell>
          <cell r="N29">
            <v>0</v>
          </cell>
          <cell r="O29">
            <v>0</v>
          </cell>
          <cell r="P29">
            <v>0</v>
          </cell>
        </row>
        <row r="30">
          <cell r="A30" t="str">
            <v>AUTREG82008</v>
          </cell>
          <cell r="B30" t="str">
            <v>AUT</v>
          </cell>
          <cell r="C30" t="str">
            <v>Austria</v>
          </cell>
          <cell r="D30" t="str">
            <v>Item 8</v>
          </cell>
          <cell r="E30" t="str">
            <v>REG8</v>
          </cell>
          <cell r="F30" t="str">
            <v>Possibility of reinstatement following unfair dismissal</v>
          </cell>
          <cell r="G30">
            <v>2008</v>
          </cell>
          <cell r="H30">
            <v>2008</v>
          </cell>
          <cell r="I30" t="str">
            <v>The employee has the right to choose between reinstatement and compensation, although this option is rarely taken up by the employee concerned.</v>
          </cell>
          <cell r="J30">
            <v>3</v>
          </cell>
          <cell r="M30">
            <v>6</v>
          </cell>
          <cell r="N30">
            <v>0</v>
          </cell>
          <cell r="O30">
            <v>0</v>
          </cell>
          <cell r="P30">
            <v>0</v>
          </cell>
        </row>
        <row r="31">
          <cell r="A31" t="str">
            <v>AUTREG92008</v>
          </cell>
          <cell r="B31" t="str">
            <v>AUT</v>
          </cell>
          <cell r="C31" t="str">
            <v>Austria</v>
          </cell>
          <cell r="D31" t="str">
            <v>Item 9</v>
          </cell>
          <cell r="E31" t="str">
            <v>REG9</v>
          </cell>
          <cell r="F31" t="str">
            <v>Maximum time for claim</v>
          </cell>
          <cell r="G31">
            <v>2008</v>
          </cell>
          <cell r="H31">
            <v>2008</v>
          </cell>
          <cell r="I31" t="str">
            <v>If the works council has expressly objected to the intended dismissal within the specified period of time, it may contest the dismissal in the labour and social court at the request of the employee within one week of having been informed that the notice has been served. If the works council does not act on this request, the dismissed employee may himself/herself challenge the dismissal in court within one week after the expiry of the period set for the works council.
Before dismissal takes effect.</v>
          </cell>
          <cell r="J31">
            <v>0</v>
          </cell>
          <cell r="M31">
            <v>0</v>
          </cell>
          <cell r="P31">
            <v>0</v>
          </cell>
        </row>
        <row r="32">
          <cell r="A32" t="str">
            <v>AUTFTC12008</v>
          </cell>
          <cell r="B32" t="str">
            <v>AUT</v>
          </cell>
          <cell r="C32" t="str">
            <v>Austria</v>
          </cell>
          <cell r="D32" t="str">
            <v>Item 10</v>
          </cell>
          <cell r="E32" t="str">
            <v>FTC1</v>
          </cell>
          <cell r="F32" t="str">
            <v>Valid cases for use of fixed-term contracts, other than  “objective”  or “material” situation</v>
          </cell>
          <cell r="G32">
            <v>2008</v>
          </cell>
          <cell r="H32">
            <v>2008</v>
          </cell>
          <cell r="I32" t="str">
            <v xml:space="preserve">No restrictions for first contract. </v>
          </cell>
          <cell r="J32">
            <v>2.5</v>
          </cell>
          <cell r="M32">
            <v>1</v>
          </cell>
          <cell r="N32">
            <v>0</v>
          </cell>
          <cell r="O32">
            <v>0</v>
          </cell>
          <cell r="P32">
            <v>0</v>
          </cell>
        </row>
        <row r="33">
          <cell r="A33" t="str">
            <v>AUTFTC22008</v>
          </cell>
          <cell r="B33" t="str">
            <v>AUT</v>
          </cell>
          <cell r="C33" t="str">
            <v>Austria</v>
          </cell>
          <cell r="D33" t="str">
            <v>Item 11</v>
          </cell>
          <cell r="E33" t="str">
            <v>FTC2</v>
          </cell>
          <cell r="F33" t="str">
            <v>Maximum number of successive fixed-term contracts</v>
          </cell>
          <cell r="G33">
            <v>2008</v>
          </cell>
          <cell r="H33">
            <v>2008</v>
          </cell>
          <cell r="I33" t="str">
            <v xml:space="preserve">Estimated 1.5. A succession of  fixed-term contracts will automatically result in an open-ended employment contract of indeterminate length unless objective or material reasons can be shown to justify the need to renew a fixed-term contract. </v>
          </cell>
          <cell r="J33">
            <v>1.5</v>
          </cell>
          <cell r="M33">
            <v>5</v>
          </cell>
          <cell r="N33">
            <v>0</v>
          </cell>
          <cell r="O33">
            <v>0</v>
          </cell>
          <cell r="P33">
            <v>0</v>
          </cell>
        </row>
        <row r="34">
          <cell r="A34" t="str">
            <v>AUTFTC32008</v>
          </cell>
          <cell r="B34" t="str">
            <v>AUT</v>
          </cell>
          <cell r="C34" t="str">
            <v>Austria</v>
          </cell>
          <cell r="D34" t="str">
            <v>Item 12</v>
          </cell>
          <cell r="E34" t="str">
            <v>FTC3</v>
          </cell>
          <cell r="F34" t="str">
            <v>Maximum cumulated duration of successive fixed-term contracts</v>
          </cell>
          <cell r="G34">
            <v>2008</v>
          </cell>
          <cell r="H34">
            <v>2008</v>
          </cell>
          <cell r="I34" t="str">
            <v>No limit specified.</v>
          </cell>
          <cell r="J34">
            <v>200</v>
          </cell>
          <cell r="M34">
            <v>0</v>
          </cell>
          <cell r="N34">
            <v>0</v>
          </cell>
          <cell r="O34">
            <v>0</v>
          </cell>
          <cell r="P34">
            <v>0</v>
          </cell>
        </row>
        <row r="35">
          <cell r="A35" t="str">
            <v>AUTTWA12008</v>
          </cell>
          <cell r="B35" t="str">
            <v>AUT</v>
          </cell>
          <cell r="C35" t="str">
            <v>Austria</v>
          </cell>
          <cell r="D35" t="str">
            <v>Item 13</v>
          </cell>
          <cell r="E35" t="str">
            <v>TWA1</v>
          </cell>
          <cell r="F35" t="str">
            <v>Types of work for which TWA employment is legal</v>
          </cell>
          <cell r="G35">
            <v>2008</v>
          </cell>
          <cell r="H35">
            <v>2008</v>
          </cell>
          <cell r="I35" t="str">
            <v>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v>
          </cell>
          <cell r="J35">
            <v>3.5</v>
          </cell>
          <cell r="M35">
            <v>0.75</v>
          </cell>
          <cell r="N35">
            <v>0</v>
          </cell>
          <cell r="O35">
            <v>0</v>
          </cell>
          <cell r="P35">
            <v>0</v>
          </cell>
        </row>
        <row r="36">
          <cell r="A36" t="str">
            <v>AUTTWA22008</v>
          </cell>
          <cell r="B36" t="str">
            <v>AUT</v>
          </cell>
          <cell r="C36" t="str">
            <v>Austria</v>
          </cell>
          <cell r="D36" t="str">
            <v>Item 14</v>
          </cell>
          <cell r="E36" t="str">
            <v>TWA2A, TWA2B</v>
          </cell>
          <cell r="F36" t="str">
            <v>Are there any restrictions on the number of renewals of a TWA contract?</v>
          </cell>
          <cell r="G36">
            <v>2008</v>
          </cell>
          <cell r="H36">
            <v>2008</v>
          </cell>
          <cell r="I3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36" t="str">
            <v>No</v>
          </cell>
          <cell r="K36" t="str">
            <v>Yes</v>
          </cell>
          <cell r="M36">
            <v>2</v>
          </cell>
          <cell r="N36">
            <v>4</v>
          </cell>
          <cell r="O36">
            <v>0</v>
          </cell>
          <cell r="P36">
            <v>0</v>
          </cell>
        </row>
        <row r="37">
          <cell r="A37" t="str">
            <v>AUTTWA32008</v>
          </cell>
          <cell r="B37" t="str">
            <v>AUT</v>
          </cell>
          <cell r="C37" t="str">
            <v>Austria</v>
          </cell>
          <cell r="D37" t="str">
            <v>Item 15</v>
          </cell>
          <cell r="E37" t="str">
            <v>TWA3A, TWA3B</v>
          </cell>
          <cell r="F37" t="str">
            <v>Maximum cumulated duration of temporary work contracts</v>
          </cell>
          <cell r="G37">
            <v>2008</v>
          </cell>
          <cell r="H37">
            <v>2008</v>
          </cell>
          <cell r="I37" t="str">
            <v>The personnel leasing act knows no constraints on the duration of employment contracts or the duration of the assignments/leases.</v>
          </cell>
          <cell r="J37">
            <v>100</v>
          </cell>
          <cell r="K37">
            <v>100</v>
          </cell>
          <cell r="M37">
            <v>0</v>
          </cell>
          <cell r="N37">
            <v>0</v>
          </cell>
          <cell r="O37">
            <v>0</v>
          </cell>
          <cell r="P37">
            <v>0</v>
          </cell>
        </row>
        <row r="38">
          <cell r="A38" t="str">
            <v>AUTTWA42008</v>
          </cell>
          <cell r="B38" t="str">
            <v>AUT</v>
          </cell>
          <cell r="C38" t="str">
            <v>Austria</v>
          </cell>
          <cell r="D38" t="str">
            <v>Item 16</v>
          </cell>
          <cell r="E38" t="str">
            <v>TWA4</v>
          </cell>
          <cell r="F38" t="str">
            <v>Authorisation and reporting obligations</v>
          </cell>
          <cell r="G38">
            <v>2008</v>
          </cell>
          <cell r="H38">
            <v>2008</v>
          </cell>
          <cell r="I38" t="str">
            <v>Requires special administrative authorisation as well as periodic reporting obligations.</v>
          </cell>
          <cell r="J38">
            <v>3</v>
          </cell>
          <cell r="M38">
            <v>6</v>
          </cell>
          <cell r="N38">
            <v>0</v>
          </cell>
          <cell r="O38">
            <v>0</v>
          </cell>
          <cell r="P38">
            <v>0</v>
          </cell>
        </row>
        <row r="39">
          <cell r="A39" t="str">
            <v>AUTTWA52008</v>
          </cell>
          <cell r="B39" t="str">
            <v>AUT</v>
          </cell>
          <cell r="C39" t="str">
            <v>Austria</v>
          </cell>
          <cell r="D39" t="str">
            <v>Item 17</v>
          </cell>
          <cell r="E39" t="str">
            <v>TWA5</v>
          </cell>
          <cell r="F39" t="str">
            <v>Equal treatment for TWA workers</v>
          </cell>
          <cell r="G39">
            <v>2008</v>
          </cell>
          <cell r="H39">
            <v>2008</v>
          </cell>
          <cell r="I39" t="str">
            <v>Regulations ensure equal treatment regarding pay as well as other working conditions.</v>
          </cell>
          <cell r="J39">
            <v>2</v>
          </cell>
          <cell r="M39">
            <v>6</v>
          </cell>
          <cell r="N39">
            <v>0</v>
          </cell>
          <cell r="O39">
            <v>0</v>
          </cell>
          <cell r="P39">
            <v>0</v>
          </cell>
        </row>
        <row r="40">
          <cell r="A40" t="str">
            <v>AUTCD12008</v>
          </cell>
          <cell r="B40" t="str">
            <v>AUT</v>
          </cell>
          <cell r="C40" t="str">
            <v>Austria</v>
          </cell>
          <cell r="D40" t="str">
            <v>Item 18</v>
          </cell>
          <cell r="E40" t="str">
            <v>CD1</v>
          </cell>
          <cell r="F40" t="str">
            <v>Definition of collective dismissal</v>
          </cell>
          <cell r="G40">
            <v>2008</v>
          </cell>
          <cell r="H40">
            <v>2008</v>
          </cell>
          <cell r="I40" t="str">
            <v>Within 30 days, 5+ workers in firms 20-99; 5%+ in firms 100-599; 30+ workers in firms&gt;600; 5+ workers &gt;50 years old.
Firms with less than 20 employees are exempt from requirements for collective dismissals.</v>
          </cell>
          <cell r="J40">
            <v>4</v>
          </cell>
          <cell r="M40">
            <v>6</v>
          </cell>
          <cell r="N40">
            <v>0</v>
          </cell>
          <cell r="O40">
            <v>0</v>
          </cell>
          <cell r="P40">
            <v>0</v>
          </cell>
        </row>
        <row r="41">
          <cell r="A41" t="str">
            <v>AUTCD22008</v>
          </cell>
          <cell r="B41" t="str">
            <v>AUT</v>
          </cell>
          <cell r="C41" t="str">
            <v>Austria</v>
          </cell>
          <cell r="D41" t="str">
            <v>Item 19</v>
          </cell>
          <cell r="E41" t="str">
            <v>CD2</v>
          </cell>
          <cell r="F41" t="str">
            <v>Additional notification requirements in case of collective dismissals</v>
          </cell>
          <cell r="G41">
            <v>2008</v>
          </cell>
          <cell r="H41">
            <v>2008</v>
          </cell>
          <cell r="I41" t="str">
            <v>Notification of employee representatives: General duty to inform the Works Council about changes affecting the business. Notification of public authorities: Notification of local employment office.</v>
          </cell>
          <cell r="J41">
            <v>1</v>
          </cell>
          <cell r="M41">
            <v>3</v>
          </cell>
          <cell r="N41">
            <v>0</v>
          </cell>
          <cell r="O41">
            <v>0</v>
          </cell>
          <cell r="P41">
            <v>0</v>
          </cell>
        </row>
        <row r="42">
          <cell r="A42" t="str">
            <v>AUTCD32008</v>
          </cell>
          <cell r="B42" t="str">
            <v>AUT</v>
          </cell>
          <cell r="C42" t="str">
            <v>Austria</v>
          </cell>
          <cell r="D42" t="str">
            <v>Item 20</v>
          </cell>
          <cell r="E42" t="str">
            <v>CD3</v>
          </cell>
          <cell r="F42" t="str">
            <v>Additional delays involved in case of collective dismissals</v>
          </cell>
          <cell r="G42">
            <v>2008</v>
          </cell>
          <cell r="H42">
            <v>2008</v>
          </cell>
          <cell r="I42" t="str">
            <v>30 days waiting period before first notice can become effective.
Calculation: 30 days waiting period – 7 days for individual dismissal (item 2)</v>
          </cell>
          <cell r="J42">
            <v>23</v>
          </cell>
          <cell r="M42">
            <v>1</v>
          </cell>
          <cell r="N42">
            <v>0</v>
          </cell>
          <cell r="O42">
            <v>0</v>
          </cell>
          <cell r="P42">
            <v>0</v>
          </cell>
        </row>
        <row r="43">
          <cell r="A43" t="str">
            <v>AUTCD42008</v>
          </cell>
          <cell r="B43" t="str">
            <v>AUT</v>
          </cell>
          <cell r="C43" t="str">
            <v>Austria</v>
          </cell>
          <cell r="D43" t="str">
            <v>Item 21</v>
          </cell>
          <cell r="E43" t="str">
            <v>CD4</v>
          </cell>
          <cell r="F43" t="str">
            <v>Other special costs to employers in case of collective dismissals</v>
          </cell>
          <cell r="G43">
            <v>2008</v>
          </cell>
          <cell r="H43">
            <v>2008</v>
          </cell>
          <cell r="I4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43">
            <v>1</v>
          </cell>
          <cell r="M43">
            <v>3</v>
          </cell>
          <cell r="N43">
            <v>0</v>
          </cell>
          <cell r="O43">
            <v>0</v>
          </cell>
          <cell r="P43">
            <v>0</v>
          </cell>
        </row>
        <row r="44">
          <cell r="A44" t="str">
            <v>BELREG12008</v>
          </cell>
          <cell r="B44" t="str">
            <v>BEL</v>
          </cell>
          <cell r="C44" t="str">
            <v>Belgium</v>
          </cell>
          <cell r="D44" t="str">
            <v>Item 1</v>
          </cell>
          <cell r="E44" t="str">
            <v>REG1</v>
          </cell>
          <cell r="F44" t="str">
            <v>Notification procedures</v>
          </cell>
          <cell r="G44">
            <v>2008</v>
          </cell>
          <cell r="H44">
            <v>2008</v>
          </cell>
          <cell r="I44" t="str">
            <v>Notification of employee by registered letter. Oral notification possible if the employer chooses severance pay in lieu of notice but only if the worker does not challenge the dismissal.</v>
          </cell>
          <cell r="J44">
            <v>1</v>
          </cell>
          <cell r="M44">
            <v>2</v>
          </cell>
          <cell r="P44">
            <v>0</v>
          </cell>
        </row>
        <row r="45">
          <cell r="A45" t="str">
            <v>BELREG22008</v>
          </cell>
          <cell r="B45" t="str">
            <v>BEL</v>
          </cell>
          <cell r="C45" t="str">
            <v>Belgium</v>
          </cell>
          <cell r="D45" t="str">
            <v>Item 2</v>
          </cell>
          <cell r="E45" t="str">
            <v>REG2</v>
          </cell>
          <cell r="F45" t="str">
            <v>Delay before notice can start</v>
          </cell>
          <cell r="G45">
            <v>2008</v>
          </cell>
          <cell r="H45">
            <v>2008</v>
          </cell>
          <cell r="I45"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45">
            <v>12.25</v>
          </cell>
          <cell r="M45">
            <v>2</v>
          </cell>
          <cell r="P45">
            <v>0</v>
          </cell>
        </row>
        <row r="46">
          <cell r="A46" t="str">
            <v>BELREG32008</v>
          </cell>
          <cell r="B46" t="str">
            <v>BEL</v>
          </cell>
          <cell r="C46" t="str">
            <v>Belgium</v>
          </cell>
          <cell r="D46" t="str">
            <v>Item 3</v>
          </cell>
          <cell r="E46" t="str">
            <v>REG3A, REG3B, REG3C</v>
          </cell>
          <cell r="F46" t="str">
            <v>Notice / tenure</v>
          </cell>
          <cell r="G46">
            <v>2008</v>
          </cell>
          <cell r="H46">
            <v>2008</v>
          </cell>
          <cell r="I46" t="str">
            <v xml:space="preserve">Blue collar: no notice during trial period; 7d&lt;6m (if provided for in individual contracts); 28d&lt;6 m; 35 d&lt;5y; 42 d&lt;10 y; 56 d&lt;15 y; 84 d&lt;20 y; 112 d&gt;20 y unless stipulated otherwise in a royal decree, collective branch agreement or collective bargaining agreement.
White collar: 7d during trial period; 3m&lt;5y. Additional three months’ notice for each started 5-year period of tenure (e.g. 6 m&lt;10 years, 9 m&lt;15 years, etc.). This is the legal minimum. 
If annual remuneration is above EUR 28 580 (2008) or EUR 29 729 (2009), the parties must agree to a reasonable notice period which cannot be less than the legal minimum. If they fail to reach an agreement, the courts shall rule on a reasonable notice period. Some methods, such as the Claeys formula, have been developed by legal experts to calculate this appropriate notice period, but they are in no way binding.
Blue collar: 9 months’ tenure: 35 days, 4 years’ tenure: 35 days, 20 years’ tenure: 112 days. 
White collar: 9 months’ tenure: 3 months, 4 years’ tenure: 3 months, 20 years’ tenure: 15 months (minimum notice periods) 
</v>
          </cell>
          <cell r="J46">
            <v>2.1</v>
          </cell>
          <cell r="K46">
            <v>2.8</v>
          </cell>
          <cell r="L46">
            <v>11</v>
          </cell>
          <cell r="M46">
            <v>6</v>
          </cell>
          <cell r="N46">
            <v>5</v>
          </cell>
          <cell r="O46">
            <v>6</v>
          </cell>
          <cell r="P46">
            <v>0</v>
          </cell>
        </row>
        <row r="47">
          <cell r="A47" t="str">
            <v>BELREG42008</v>
          </cell>
          <cell r="B47" t="str">
            <v>BEL</v>
          </cell>
          <cell r="C47" t="str">
            <v>Belgium</v>
          </cell>
          <cell r="D47" t="str">
            <v>Item 4</v>
          </cell>
          <cell r="E47" t="str">
            <v>REG4A, REG4B, REG4C</v>
          </cell>
          <cell r="F47" t="str">
            <v>Severance pay / tenure</v>
          </cell>
          <cell r="G47">
            <v>2008</v>
          </cell>
          <cell r="H47">
            <v>2008</v>
          </cell>
          <cell r="I47" t="str">
            <v>In the event of dismissal without a notice period, severance pay depends on the length of the notice period that should have been observed. For example, if the notice period is 3 months, severance pay shall be equivalent to 3 months’ salary.</v>
          </cell>
          <cell r="J47">
            <v>0</v>
          </cell>
          <cell r="K47">
            <v>0</v>
          </cell>
          <cell r="L47">
            <v>0</v>
          </cell>
          <cell r="M47">
            <v>0</v>
          </cell>
          <cell r="N47">
            <v>0</v>
          </cell>
          <cell r="O47">
            <v>0</v>
          </cell>
          <cell r="P47">
            <v>0</v>
          </cell>
        </row>
        <row r="48">
          <cell r="A48" t="str">
            <v>BELREG52008</v>
          </cell>
          <cell r="B48" t="str">
            <v>BEL</v>
          </cell>
          <cell r="C48" t="str">
            <v>Belgium</v>
          </cell>
          <cell r="D48" t="str">
            <v>Item 5</v>
          </cell>
          <cell r="E48" t="str">
            <v>REG5</v>
          </cell>
          <cell r="F48" t="str">
            <v>Definition of justified or unfair dismissal</v>
          </cell>
          <cell r="G48">
            <v>2008</v>
          </cell>
          <cell r="H48">
            <v>2008</v>
          </cell>
          <cell r="I48"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48">
            <v>0</v>
          </cell>
          <cell r="M48">
            <v>0</v>
          </cell>
          <cell r="N48">
            <v>0</v>
          </cell>
          <cell r="O48">
            <v>0</v>
          </cell>
          <cell r="P48">
            <v>0</v>
          </cell>
        </row>
        <row r="49">
          <cell r="A49" t="str">
            <v>BELREG62008</v>
          </cell>
          <cell r="B49" t="str">
            <v>BEL</v>
          </cell>
          <cell r="C49" t="str">
            <v>Belgium</v>
          </cell>
          <cell r="D49" t="str">
            <v>Item 6</v>
          </cell>
          <cell r="E49" t="str">
            <v>REG6</v>
          </cell>
          <cell r="F49" t="str">
            <v>Trial period</v>
          </cell>
          <cell r="G49">
            <v>2008</v>
          </cell>
          <cell r="H49">
            <v>2008</v>
          </cell>
          <cell r="I49"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34 261 (2008) or EUR 35 638 (2009)] 
Calculation: average of maximum values for blue collar and white collar workers (average of both cases for white collar workers) = 4.75 months.
</v>
          </cell>
          <cell r="J49">
            <v>4.75</v>
          </cell>
          <cell r="M49">
            <v>4</v>
          </cell>
          <cell r="N49">
            <v>0</v>
          </cell>
          <cell r="O49">
            <v>0</v>
          </cell>
          <cell r="P49">
            <v>0</v>
          </cell>
        </row>
        <row r="50">
          <cell r="A50" t="str">
            <v>BELREG72008</v>
          </cell>
          <cell r="B50" t="str">
            <v>BEL</v>
          </cell>
          <cell r="C50" t="str">
            <v>Belgium</v>
          </cell>
          <cell r="D50" t="str">
            <v>Item 7</v>
          </cell>
          <cell r="E50" t="str">
            <v>REG7</v>
          </cell>
          <cell r="F50" t="str">
            <v xml:space="preserve">Compensation following unfair dismissal </v>
          </cell>
          <cell r="G50">
            <v>2008</v>
          </cell>
          <cell r="H50">
            <v>2008</v>
          </cell>
          <cell r="I50"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50">
            <v>3</v>
          </cell>
          <cell r="M50">
            <v>0</v>
          </cell>
          <cell r="N50">
            <v>0</v>
          </cell>
          <cell r="O50">
            <v>0</v>
          </cell>
          <cell r="P50">
            <v>0</v>
          </cell>
        </row>
        <row r="51">
          <cell r="A51" t="str">
            <v>BELREG82008</v>
          </cell>
          <cell r="B51" t="str">
            <v>BEL</v>
          </cell>
          <cell r="C51" t="str">
            <v>Belgium</v>
          </cell>
          <cell r="D51" t="str">
            <v>Item 8</v>
          </cell>
          <cell r="E51" t="str">
            <v>REG8</v>
          </cell>
          <cell r="F51" t="str">
            <v>Possibility of reinstatement following unfair dismissal</v>
          </cell>
          <cell r="G51">
            <v>2008</v>
          </cell>
          <cell r="H51">
            <v>2008</v>
          </cell>
          <cell r="I51" t="str">
            <v xml:space="preserve">There is no right to reinstatement. </v>
          </cell>
          <cell r="J51">
            <v>0</v>
          </cell>
          <cell r="M51">
            <v>0</v>
          </cell>
          <cell r="N51">
            <v>0</v>
          </cell>
          <cell r="O51">
            <v>0</v>
          </cell>
          <cell r="P51">
            <v>0</v>
          </cell>
        </row>
        <row r="52">
          <cell r="A52" t="str">
            <v>BELREG92008</v>
          </cell>
          <cell r="B52" t="str">
            <v>BEL</v>
          </cell>
          <cell r="C52" t="str">
            <v>Belgium</v>
          </cell>
          <cell r="D52" t="str">
            <v>Item 9</v>
          </cell>
          <cell r="E52" t="str">
            <v>REG9</v>
          </cell>
          <cell r="F52" t="str">
            <v>Maximum time for claim</v>
          </cell>
          <cell r="G52">
            <v>2008</v>
          </cell>
          <cell r="H52">
            <v>2008</v>
          </cell>
          <cell r="I52" t="str">
            <v xml:space="preserve">The time limit for making a claim of unfair dismissal is 1 year from the date at which the contract is terminated. </v>
          </cell>
          <cell r="J52">
            <v>12</v>
          </cell>
          <cell r="M52">
            <v>5</v>
          </cell>
          <cell r="P52">
            <v>0</v>
          </cell>
        </row>
        <row r="53">
          <cell r="A53" t="str">
            <v>BELFTC12008</v>
          </cell>
          <cell r="B53" t="str">
            <v>BEL</v>
          </cell>
          <cell r="C53" t="str">
            <v>Belgium</v>
          </cell>
          <cell r="D53" t="str">
            <v>Item 10</v>
          </cell>
          <cell r="E53" t="str">
            <v>FTC1</v>
          </cell>
          <cell r="F53" t="str">
            <v>Valid cases for use of fixed-term contracts, other than  “objective”  or “material” situation</v>
          </cell>
          <cell r="G53">
            <v>2008</v>
          </cell>
          <cell r="H53">
            <v>2008</v>
          </cell>
          <cell r="I53" t="str">
            <v>Fixed-term contracts are permitted without specifying an objective reason.</v>
          </cell>
          <cell r="J53">
            <v>3</v>
          </cell>
          <cell r="M53">
            <v>0</v>
          </cell>
          <cell r="N53">
            <v>0</v>
          </cell>
          <cell r="O53">
            <v>0</v>
          </cell>
          <cell r="P53">
            <v>0</v>
          </cell>
        </row>
        <row r="54">
          <cell r="A54" t="str">
            <v>BELFTC22008</v>
          </cell>
          <cell r="B54" t="str">
            <v>BEL</v>
          </cell>
          <cell r="C54" t="str">
            <v>Belgium</v>
          </cell>
          <cell r="D54" t="str">
            <v>Item 11</v>
          </cell>
          <cell r="E54" t="str">
            <v>FTC2</v>
          </cell>
          <cell r="F54" t="str">
            <v>Maximum number of successive fixed-term contracts</v>
          </cell>
          <cell r="G54">
            <v>2008</v>
          </cell>
          <cell r="H54">
            <v>2008</v>
          </cell>
          <cell r="I54"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54">
            <v>4</v>
          </cell>
          <cell r="M54">
            <v>2</v>
          </cell>
          <cell r="N54">
            <v>0</v>
          </cell>
          <cell r="O54">
            <v>0</v>
          </cell>
          <cell r="P54">
            <v>0</v>
          </cell>
        </row>
        <row r="55">
          <cell r="A55" t="str">
            <v>BELFTC32008</v>
          </cell>
          <cell r="B55" t="str">
            <v>BEL</v>
          </cell>
          <cell r="C55" t="str">
            <v>Belgium</v>
          </cell>
          <cell r="D55" t="str">
            <v>Item 12</v>
          </cell>
          <cell r="E55" t="str">
            <v>FTC3</v>
          </cell>
          <cell r="F55" t="str">
            <v>Maximum cumulated duration of successive fixed-term contracts</v>
          </cell>
          <cell r="G55">
            <v>2008</v>
          </cell>
          <cell r="H55">
            <v>2008</v>
          </cell>
          <cell r="I55"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55">
            <v>30</v>
          </cell>
          <cell r="M55">
            <v>2</v>
          </cell>
          <cell r="N55">
            <v>0</v>
          </cell>
          <cell r="O55">
            <v>0</v>
          </cell>
          <cell r="P55">
            <v>0</v>
          </cell>
        </row>
        <row r="56">
          <cell r="A56" t="str">
            <v>BELTWA12008</v>
          </cell>
          <cell r="B56" t="str">
            <v>BEL</v>
          </cell>
          <cell r="C56" t="str">
            <v>Belgium</v>
          </cell>
          <cell r="D56" t="str">
            <v>Item 13</v>
          </cell>
          <cell r="E56" t="str">
            <v>TWA1</v>
          </cell>
          <cell r="F56" t="str">
            <v>Types of work for which TWA employment is legal</v>
          </cell>
          <cell r="G56">
            <v>2008</v>
          </cell>
          <cell r="H56">
            <v>2008</v>
          </cell>
          <cell r="I56" t="str">
            <v xml:space="preserve">Use of services of temporary work agencies (TWA): temporary replacement of a permanent employee; temporary increase in workload; work of an exceptional nature.  </v>
          </cell>
          <cell r="J56">
            <v>2</v>
          </cell>
          <cell r="M56">
            <v>3</v>
          </cell>
          <cell r="N56">
            <v>0</v>
          </cell>
          <cell r="O56">
            <v>0</v>
          </cell>
          <cell r="P56">
            <v>0</v>
          </cell>
        </row>
        <row r="57">
          <cell r="A57" t="str">
            <v>BELTWA22008</v>
          </cell>
          <cell r="B57" t="str">
            <v>BEL</v>
          </cell>
          <cell r="C57" t="str">
            <v>Belgium</v>
          </cell>
          <cell r="D57" t="str">
            <v>Item 14</v>
          </cell>
          <cell r="E57" t="str">
            <v>TWA2A, TWA2B</v>
          </cell>
          <cell r="F57" t="str">
            <v>Are there any restrictions on the number of renewals of a TWA contract?</v>
          </cell>
          <cell r="G57">
            <v>2008</v>
          </cell>
          <cell r="H57">
            <v>2008</v>
          </cell>
          <cell r="I57" t="str">
            <v xml:space="preserve">Authorisation procedures and time limit on the use of temporary employment.
No particular restrictions with regard to the contract between the TWA and the worker. 
</v>
          </cell>
          <cell r="J57" t="str">
            <v>Yes</v>
          </cell>
          <cell r="K57" t="str">
            <v>No</v>
          </cell>
          <cell r="M57">
            <v>4</v>
          </cell>
          <cell r="N57">
            <v>2</v>
          </cell>
          <cell r="O57">
            <v>0</v>
          </cell>
          <cell r="P57">
            <v>0</v>
          </cell>
        </row>
        <row r="58">
          <cell r="A58" t="str">
            <v>BELTWA32008</v>
          </cell>
          <cell r="B58" t="str">
            <v>BEL</v>
          </cell>
          <cell r="C58" t="str">
            <v>Belgium</v>
          </cell>
          <cell r="D58" t="str">
            <v>Item 15</v>
          </cell>
          <cell r="E58" t="str">
            <v>TWA3A, TWA3B</v>
          </cell>
          <cell r="F58" t="str">
            <v>Maximum cumulated duration of temporary work contracts</v>
          </cell>
          <cell r="G58">
            <v>2008</v>
          </cell>
          <cell r="H58">
            <v>2008</v>
          </cell>
          <cell r="I58"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58">
            <v>11</v>
          </cell>
          <cell r="K58">
            <v>100</v>
          </cell>
          <cell r="M58">
            <v>5</v>
          </cell>
          <cell r="N58">
            <v>0</v>
          </cell>
          <cell r="O58">
            <v>0</v>
          </cell>
          <cell r="P58">
            <v>0</v>
          </cell>
        </row>
        <row r="59">
          <cell r="A59" t="str">
            <v>BELTWA42008</v>
          </cell>
          <cell r="B59" t="str">
            <v>BEL</v>
          </cell>
          <cell r="C59" t="str">
            <v>Belgium</v>
          </cell>
          <cell r="D59" t="str">
            <v>Item 16</v>
          </cell>
          <cell r="E59" t="str">
            <v>TWA4</v>
          </cell>
          <cell r="F59" t="str">
            <v>Authorisation and reporting obligations</v>
          </cell>
          <cell r="G59">
            <v>2008</v>
          </cell>
          <cell r="H59">
            <v>2008</v>
          </cell>
          <cell r="I59" t="str">
            <v>Authorisation from regional authorities is required for the setting up of a TWA.</v>
          </cell>
          <cell r="J59">
            <v>1</v>
          </cell>
          <cell r="M59">
            <v>2</v>
          </cell>
          <cell r="N59">
            <v>0</v>
          </cell>
          <cell r="O59">
            <v>0</v>
          </cell>
          <cell r="P59">
            <v>0</v>
          </cell>
        </row>
        <row r="60">
          <cell r="A60" t="str">
            <v>BELTWA52008</v>
          </cell>
          <cell r="B60" t="str">
            <v>BEL</v>
          </cell>
          <cell r="C60" t="str">
            <v>Belgium</v>
          </cell>
          <cell r="D60" t="str">
            <v>Item 17</v>
          </cell>
          <cell r="E60" t="str">
            <v>TWA5</v>
          </cell>
          <cell r="F60" t="str">
            <v>Equal treatment for TWA workers</v>
          </cell>
          <cell r="G60">
            <v>2008</v>
          </cell>
          <cell r="H60">
            <v>2008</v>
          </cell>
          <cell r="I60" t="str">
            <v>Yes</v>
          </cell>
          <cell r="J60">
            <v>2</v>
          </cell>
          <cell r="M60">
            <v>6</v>
          </cell>
          <cell r="N60">
            <v>0</v>
          </cell>
          <cell r="O60">
            <v>0</v>
          </cell>
          <cell r="P60">
            <v>0</v>
          </cell>
        </row>
        <row r="61">
          <cell r="A61" t="str">
            <v>BELCD12008</v>
          </cell>
          <cell r="B61" t="str">
            <v>BEL</v>
          </cell>
          <cell r="C61" t="str">
            <v>Belgium</v>
          </cell>
          <cell r="D61" t="str">
            <v>Item 18</v>
          </cell>
          <cell r="E61" t="str">
            <v>CD1</v>
          </cell>
          <cell r="F61" t="str">
            <v>Definition of collective dismissal</v>
          </cell>
          <cell r="G61">
            <v>2008</v>
          </cell>
          <cell r="H61">
            <v>2008</v>
          </cell>
          <cell r="I61"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61">
            <v>3</v>
          </cell>
          <cell r="M61">
            <v>4.5</v>
          </cell>
          <cell r="N61">
            <v>0</v>
          </cell>
          <cell r="O61">
            <v>0</v>
          </cell>
          <cell r="P61">
            <v>0</v>
          </cell>
        </row>
        <row r="62">
          <cell r="A62" t="str">
            <v>BELCD22008</v>
          </cell>
          <cell r="B62" t="str">
            <v>BEL</v>
          </cell>
          <cell r="C62" t="str">
            <v>Belgium</v>
          </cell>
          <cell r="D62" t="str">
            <v>Item 19</v>
          </cell>
          <cell r="E62" t="str">
            <v>CD2</v>
          </cell>
          <cell r="F62" t="str">
            <v>Additional notification requirements in case of collective dismissals</v>
          </cell>
          <cell r="G62">
            <v>2008</v>
          </cell>
          <cell r="H62">
            <v>2008</v>
          </cell>
          <cell r="I62"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62">
            <v>2</v>
          </cell>
          <cell r="M62">
            <v>6</v>
          </cell>
          <cell r="N62">
            <v>0</v>
          </cell>
          <cell r="O62">
            <v>0</v>
          </cell>
          <cell r="P62">
            <v>0</v>
          </cell>
        </row>
        <row r="63">
          <cell r="A63" t="str">
            <v>BELCD32008</v>
          </cell>
          <cell r="B63" t="str">
            <v>BEL</v>
          </cell>
          <cell r="C63" t="str">
            <v>Belgium</v>
          </cell>
          <cell r="D63" t="str">
            <v>Item 20</v>
          </cell>
          <cell r="E63" t="str">
            <v>CD3</v>
          </cell>
          <cell r="F63" t="str">
            <v>Additional delays involved in case of collective dismissals</v>
          </cell>
          <cell r="G63">
            <v>2008</v>
          </cell>
          <cell r="H63">
            <v>2008</v>
          </cell>
          <cell r="I63"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63">
            <v>50</v>
          </cell>
          <cell r="M63">
            <v>4</v>
          </cell>
          <cell r="N63">
            <v>0</v>
          </cell>
          <cell r="O63">
            <v>0</v>
          </cell>
          <cell r="P63">
            <v>0</v>
          </cell>
        </row>
        <row r="64">
          <cell r="A64" t="str">
            <v>BELCD42008</v>
          </cell>
          <cell r="B64" t="str">
            <v>BEL</v>
          </cell>
          <cell r="C64" t="str">
            <v>Belgium</v>
          </cell>
          <cell r="D64" t="str">
            <v>Item 21</v>
          </cell>
          <cell r="E64" t="str">
            <v>CD4</v>
          </cell>
          <cell r="F64" t="str">
            <v>Other special costs to employers in case of collective dismissals</v>
          </cell>
          <cell r="G64">
            <v>2008</v>
          </cell>
          <cell r="H64">
            <v>2008</v>
          </cell>
          <cell r="I64"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64">
            <v>2</v>
          </cell>
          <cell r="M64">
            <v>6</v>
          </cell>
          <cell r="N64">
            <v>0</v>
          </cell>
          <cell r="O64">
            <v>0</v>
          </cell>
          <cell r="P64">
            <v>0</v>
          </cell>
        </row>
        <row r="65">
          <cell r="A65" t="str">
            <v>CANREG12008</v>
          </cell>
          <cell r="B65" t="str">
            <v>CAN</v>
          </cell>
          <cell r="C65" t="str">
            <v>Canada</v>
          </cell>
          <cell r="D65" t="str">
            <v>Item 1</v>
          </cell>
          <cell r="E65" t="str">
            <v>REG1</v>
          </cell>
          <cell r="F65" t="str">
            <v>Notification procedures</v>
          </cell>
          <cell r="G65">
            <v>2008</v>
          </cell>
          <cell r="H65">
            <v>2008</v>
          </cell>
          <cell r="I65" t="str">
            <v>Written or oral notification to the employee or, sometimes, to the employee’s representative (union).</v>
          </cell>
          <cell r="J65">
            <v>1</v>
          </cell>
          <cell r="M65">
            <v>2</v>
          </cell>
          <cell r="P65">
            <v>0</v>
          </cell>
        </row>
        <row r="66">
          <cell r="A66" t="str">
            <v>CANREG22008</v>
          </cell>
          <cell r="B66" t="str">
            <v>CAN</v>
          </cell>
          <cell r="C66" t="str">
            <v>Canada</v>
          </cell>
          <cell r="D66" t="str">
            <v>Item 2</v>
          </cell>
          <cell r="E66" t="str">
            <v>REG2</v>
          </cell>
          <cell r="F66" t="str">
            <v>Delay before notice can start</v>
          </cell>
          <cell r="G66">
            <v>2008</v>
          </cell>
          <cell r="H66">
            <v>2008</v>
          </cell>
          <cell r="I66" t="str">
            <v>Written or oral notification.</v>
          </cell>
          <cell r="J66">
            <v>1</v>
          </cell>
          <cell r="M66">
            <v>0</v>
          </cell>
          <cell r="P66">
            <v>0</v>
          </cell>
        </row>
        <row r="67">
          <cell r="A67" t="str">
            <v>CANREG32008</v>
          </cell>
          <cell r="B67" t="str">
            <v>CAN</v>
          </cell>
          <cell r="C67" t="str">
            <v>Canada</v>
          </cell>
          <cell r="D67" t="str">
            <v>Item 3</v>
          </cell>
          <cell r="E67" t="str">
            <v>REG3A, REG3B, REG3C</v>
          </cell>
          <cell r="F67" t="str">
            <v>Notice / tenure</v>
          </cell>
          <cell r="G67">
            <v>2008</v>
          </cell>
          <cell r="H67">
            <v>2008</v>
          </cell>
          <cell r="I67" t="str">
            <v>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7">
            <v>0.25</v>
          </cell>
          <cell r="K67">
            <v>0.82250000000000001</v>
          </cell>
          <cell r="L67">
            <v>2</v>
          </cell>
          <cell r="M67">
            <v>1</v>
          </cell>
          <cell r="N67">
            <v>2</v>
          </cell>
          <cell r="O67">
            <v>1</v>
          </cell>
          <cell r="P67">
            <v>0</v>
          </cell>
        </row>
        <row r="68">
          <cell r="A68" t="str">
            <v>CANREG42008</v>
          </cell>
          <cell r="B68" t="str">
            <v>CAN</v>
          </cell>
          <cell r="C68" t="str">
            <v>Canada</v>
          </cell>
          <cell r="D68" t="str">
            <v>Item 4</v>
          </cell>
          <cell r="E68" t="str">
            <v>REG4A, REG4B, REG4C</v>
          </cell>
          <cell r="F68" t="str">
            <v>Severance pay / tenure</v>
          </cell>
          <cell r="G68">
            <v>2008</v>
          </cell>
          <cell r="H68">
            <v>2008</v>
          </cell>
          <cell r="I68" t="str">
            <v>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8">
            <v>0</v>
          </cell>
          <cell r="K68">
            <v>0</v>
          </cell>
          <cell r="L68">
            <v>2.25</v>
          </cell>
          <cell r="M68">
            <v>0</v>
          </cell>
          <cell r="N68">
            <v>0</v>
          </cell>
          <cell r="O68">
            <v>1</v>
          </cell>
          <cell r="P68">
            <v>0</v>
          </cell>
        </row>
        <row r="69">
          <cell r="A69" t="str">
            <v>CANREG52008</v>
          </cell>
          <cell r="B69" t="str">
            <v>CAN</v>
          </cell>
          <cell r="C69" t="str">
            <v>Canada</v>
          </cell>
          <cell r="D69" t="str">
            <v>Item 5</v>
          </cell>
          <cell r="E69" t="str">
            <v>REG5</v>
          </cell>
          <cell r="F69" t="str">
            <v>Definition of justified or unfair dismissal</v>
          </cell>
          <cell r="G69">
            <v>2008</v>
          </cell>
          <cell r="H69">
            <v>2008</v>
          </cell>
          <cell r="I69" t="str">
            <v>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v>
          </cell>
          <cell r="J69">
            <v>0</v>
          </cell>
          <cell r="M69">
            <v>0</v>
          </cell>
          <cell r="N69">
            <v>0</v>
          </cell>
          <cell r="O69">
            <v>0</v>
          </cell>
          <cell r="P69">
            <v>0</v>
          </cell>
        </row>
        <row r="70">
          <cell r="A70" t="str">
            <v>CANREG62008</v>
          </cell>
          <cell r="B70" t="str">
            <v>CAN</v>
          </cell>
          <cell r="C70" t="str">
            <v>Canada</v>
          </cell>
          <cell r="D70" t="str">
            <v>Item 6</v>
          </cell>
          <cell r="E70" t="str">
            <v>REG6</v>
          </cell>
          <cell r="F70" t="str">
            <v>Trial period</v>
          </cell>
          <cell r="G70">
            <v>2008</v>
          </cell>
          <cell r="H70">
            <v>2008</v>
          </cell>
          <cell r="I70"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70" t="str">
            <v>..</v>
          </cell>
          <cell r="M70" t="e">
            <v>#N/A</v>
          </cell>
          <cell r="N70">
            <v>0</v>
          </cell>
          <cell r="O70">
            <v>0</v>
          </cell>
          <cell r="P70">
            <v>0</v>
          </cell>
        </row>
        <row r="71">
          <cell r="A71" t="str">
            <v>CANREG72008</v>
          </cell>
          <cell r="B71" t="str">
            <v>CAN</v>
          </cell>
          <cell r="C71" t="str">
            <v>Canada</v>
          </cell>
          <cell r="D71" t="str">
            <v>Item 7</v>
          </cell>
          <cell r="E71" t="str">
            <v>REG7</v>
          </cell>
          <cell r="F71" t="str">
            <v xml:space="preserve">Compensation following unfair dismissal </v>
          </cell>
          <cell r="G71">
            <v>2008</v>
          </cell>
          <cell r="H71">
            <v>2008</v>
          </cell>
          <cell r="I71"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71" t="str">
            <v>..</v>
          </cell>
          <cell r="M71" t="e">
            <v>#N/A</v>
          </cell>
          <cell r="N71">
            <v>0</v>
          </cell>
          <cell r="O71">
            <v>0</v>
          </cell>
          <cell r="P71">
            <v>0</v>
          </cell>
        </row>
        <row r="72">
          <cell r="A72" t="str">
            <v>CANREG82008</v>
          </cell>
          <cell r="B72" t="str">
            <v>CAN</v>
          </cell>
          <cell r="C72" t="str">
            <v>Canada</v>
          </cell>
          <cell r="D72" t="str">
            <v>Item 8</v>
          </cell>
          <cell r="E72" t="str">
            <v>REG8</v>
          </cell>
          <cell r="F72" t="str">
            <v>Possibility of reinstatement following unfair dismissal</v>
          </cell>
          <cell r="G72">
            <v>2008</v>
          </cell>
          <cell r="H72">
            <v>2008</v>
          </cell>
          <cell r="I72" t="str">
            <v>Depending on the circumstances of a case, an employer may be ordered to reinstate an employee.</v>
          </cell>
          <cell r="J72">
            <v>1</v>
          </cell>
          <cell r="M72">
            <v>2</v>
          </cell>
          <cell r="N72">
            <v>0</v>
          </cell>
          <cell r="O72">
            <v>0</v>
          </cell>
          <cell r="P72">
            <v>0</v>
          </cell>
        </row>
        <row r="73">
          <cell r="A73" t="str">
            <v>CANREG92008</v>
          </cell>
          <cell r="B73" t="str">
            <v>CAN</v>
          </cell>
          <cell r="C73" t="str">
            <v>Canada</v>
          </cell>
          <cell r="D73" t="str">
            <v>Item 9</v>
          </cell>
          <cell r="E73" t="str">
            <v>REG9</v>
          </cell>
          <cell r="F73" t="str">
            <v>Maximum time for claim</v>
          </cell>
          <cell r="G73">
            <v>2008</v>
          </cell>
          <cell r="H73">
            <v>2008</v>
          </cell>
          <cell r="I73"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73">
            <v>0.42000000000000004</v>
          </cell>
          <cell r="M73">
            <v>1</v>
          </cell>
          <cell r="P73">
            <v>0</v>
          </cell>
        </row>
        <row r="74">
          <cell r="A74" t="str">
            <v>CANFTC12008</v>
          </cell>
          <cell r="B74" t="str">
            <v>CAN</v>
          </cell>
          <cell r="C74" t="str">
            <v>Canada</v>
          </cell>
          <cell r="D74" t="str">
            <v>Item 10</v>
          </cell>
          <cell r="E74" t="str">
            <v>FTC1</v>
          </cell>
          <cell r="F74" t="str">
            <v>Valid cases for use of fixed-term contracts, other than  “objective”  or “material” situation</v>
          </cell>
          <cell r="G74">
            <v>2008</v>
          </cell>
          <cell r="H74">
            <v>2008</v>
          </cell>
          <cell r="I74" t="str">
            <v>No restrictions</v>
          </cell>
          <cell r="J74">
            <v>3</v>
          </cell>
          <cell r="M74">
            <v>0</v>
          </cell>
          <cell r="N74">
            <v>0</v>
          </cell>
          <cell r="O74">
            <v>0</v>
          </cell>
          <cell r="P74">
            <v>0</v>
          </cell>
        </row>
        <row r="75">
          <cell r="A75" t="str">
            <v>CANFTC22008</v>
          </cell>
          <cell r="B75" t="str">
            <v>CAN</v>
          </cell>
          <cell r="C75" t="str">
            <v>Canada</v>
          </cell>
          <cell r="D75" t="str">
            <v>Item 11</v>
          </cell>
          <cell r="E75" t="str">
            <v>FTC2</v>
          </cell>
          <cell r="F75" t="str">
            <v>Maximum number of successive fixed-term contracts</v>
          </cell>
          <cell r="G75">
            <v>2008</v>
          </cell>
          <cell r="H75">
            <v>2008</v>
          </cell>
          <cell r="I75" t="str">
            <v>No limit</v>
          </cell>
          <cell r="J75">
            <v>100</v>
          </cell>
          <cell r="M75">
            <v>0</v>
          </cell>
          <cell r="N75">
            <v>0</v>
          </cell>
          <cell r="O75">
            <v>0</v>
          </cell>
          <cell r="P75">
            <v>0</v>
          </cell>
        </row>
        <row r="76">
          <cell r="A76" t="str">
            <v>CANFTC32008</v>
          </cell>
          <cell r="B76" t="str">
            <v>CAN</v>
          </cell>
          <cell r="C76" t="str">
            <v>Canada</v>
          </cell>
          <cell r="D76" t="str">
            <v>Item 12</v>
          </cell>
          <cell r="E76" t="str">
            <v>FTC3</v>
          </cell>
          <cell r="F76" t="str">
            <v>Maximum cumulated duration of successive fixed-term contracts</v>
          </cell>
          <cell r="G76">
            <v>2008</v>
          </cell>
          <cell r="H76">
            <v>2008</v>
          </cell>
          <cell r="I76" t="str">
            <v>No limit</v>
          </cell>
          <cell r="J76">
            <v>200</v>
          </cell>
          <cell r="M76">
            <v>0</v>
          </cell>
          <cell r="N76">
            <v>0</v>
          </cell>
          <cell r="O76">
            <v>0</v>
          </cell>
          <cell r="P76">
            <v>0</v>
          </cell>
        </row>
        <row r="77">
          <cell r="A77" t="str">
            <v>CANTWA12008</v>
          </cell>
          <cell r="B77" t="str">
            <v>CAN</v>
          </cell>
          <cell r="C77" t="str">
            <v>Canada</v>
          </cell>
          <cell r="D77" t="str">
            <v>Item 13</v>
          </cell>
          <cell r="E77" t="str">
            <v>TWA1</v>
          </cell>
          <cell r="F77" t="str">
            <v>Types of work for which TWA employment is legal</v>
          </cell>
          <cell r="G77">
            <v>2008</v>
          </cell>
          <cell r="H77">
            <v>2008</v>
          </cell>
          <cell r="I77" t="str">
            <v>General</v>
          </cell>
          <cell r="J77">
            <v>4</v>
          </cell>
          <cell r="M77">
            <v>0</v>
          </cell>
          <cell r="N77">
            <v>0</v>
          </cell>
          <cell r="O77">
            <v>0</v>
          </cell>
          <cell r="P77">
            <v>0</v>
          </cell>
        </row>
        <row r="78">
          <cell r="A78" t="str">
            <v>CANTWA22008</v>
          </cell>
          <cell r="B78" t="str">
            <v>CAN</v>
          </cell>
          <cell r="C78" t="str">
            <v>Canada</v>
          </cell>
          <cell r="D78" t="str">
            <v>Item 14</v>
          </cell>
          <cell r="E78" t="str">
            <v>TWA2A, TWA2B</v>
          </cell>
          <cell r="F78" t="str">
            <v>Are there any restrictions on the number of renewals of a TWA contract?</v>
          </cell>
          <cell r="G78">
            <v>2008</v>
          </cell>
          <cell r="H78">
            <v>2008</v>
          </cell>
          <cell r="I78" t="str">
            <v>No</v>
          </cell>
          <cell r="J78" t="str">
            <v>No</v>
          </cell>
          <cell r="K78" t="str">
            <v>No</v>
          </cell>
          <cell r="M78">
            <v>2</v>
          </cell>
          <cell r="N78">
            <v>2</v>
          </cell>
          <cell r="O78">
            <v>0</v>
          </cell>
          <cell r="P78">
            <v>0</v>
          </cell>
        </row>
        <row r="79">
          <cell r="A79" t="str">
            <v>CANTWA32008</v>
          </cell>
          <cell r="B79" t="str">
            <v>CAN</v>
          </cell>
          <cell r="C79" t="str">
            <v>Canada</v>
          </cell>
          <cell r="D79" t="str">
            <v>Item 15</v>
          </cell>
          <cell r="E79" t="str">
            <v>TWA3A, TWA3B</v>
          </cell>
          <cell r="F79" t="str">
            <v>Maximum cumulated duration of temporary work contracts</v>
          </cell>
          <cell r="G79">
            <v>2008</v>
          </cell>
          <cell r="H79">
            <v>2008</v>
          </cell>
          <cell r="I79" t="str">
            <v>No limit</v>
          </cell>
          <cell r="J79">
            <v>100</v>
          </cell>
          <cell r="K79">
            <v>100</v>
          </cell>
          <cell r="M79">
            <v>0</v>
          </cell>
          <cell r="N79">
            <v>0</v>
          </cell>
          <cell r="O79">
            <v>0</v>
          </cell>
          <cell r="P79">
            <v>0</v>
          </cell>
        </row>
        <row r="80">
          <cell r="A80" t="str">
            <v>CANTWA42008</v>
          </cell>
          <cell r="B80" t="str">
            <v>CAN</v>
          </cell>
          <cell r="C80" t="str">
            <v>Canada</v>
          </cell>
          <cell r="D80" t="str">
            <v>Item 16</v>
          </cell>
          <cell r="E80" t="str">
            <v>TWA4</v>
          </cell>
          <cell r="F80" t="str">
            <v>Authorisation and reporting obligations</v>
          </cell>
          <cell r="G80">
            <v>2008</v>
          </cell>
          <cell r="H80">
            <v>2008</v>
          </cell>
          <cell r="I80"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v>
          </cell>
          <cell r="J80">
            <v>0.26</v>
          </cell>
          <cell r="M80">
            <v>0.52</v>
          </cell>
          <cell r="N80">
            <v>0</v>
          </cell>
          <cell r="O80">
            <v>0</v>
          </cell>
          <cell r="P80">
            <v>0</v>
          </cell>
        </row>
        <row r="81">
          <cell r="A81" t="str">
            <v>CANTWA52008</v>
          </cell>
          <cell r="B81" t="str">
            <v>CAN</v>
          </cell>
          <cell r="C81" t="str">
            <v>Canada</v>
          </cell>
          <cell r="D81" t="str">
            <v>Item 17</v>
          </cell>
          <cell r="E81" t="str">
            <v>TWA5</v>
          </cell>
          <cell r="F81" t="str">
            <v>Equal treatment for TWA workers</v>
          </cell>
          <cell r="G81">
            <v>2008</v>
          </cell>
          <cell r="H81">
            <v>2008</v>
          </cell>
          <cell r="I81" t="str">
            <v>No</v>
          </cell>
          <cell r="J81">
            <v>0</v>
          </cell>
          <cell r="M81">
            <v>0</v>
          </cell>
          <cell r="N81">
            <v>0</v>
          </cell>
          <cell r="O81">
            <v>0</v>
          </cell>
          <cell r="P81">
            <v>0</v>
          </cell>
        </row>
        <row r="82">
          <cell r="A82" t="str">
            <v>CANCD12008</v>
          </cell>
          <cell r="B82" t="str">
            <v>CAN</v>
          </cell>
          <cell r="C82" t="str">
            <v>Canada</v>
          </cell>
          <cell r="D82" t="str">
            <v>Item 18</v>
          </cell>
          <cell r="E82" t="str">
            <v>CD1</v>
          </cell>
          <cell r="F82" t="str">
            <v>Definition of collective dismissal</v>
          </cell>
          <cell r="G82">
            <v>2008</v>
          </cell>
          <cell r="H82">
            <v>2008</v>
          </cell>
          <cell r="I82"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82">
            <v>1.83</v>
          </cell>
          <cell r="M82">
            <v>2.7450000000000001</v>
          </cell>
          <cell r="N82">
            <v>0</v>
          </cell>
          <cell r="O82">
            <v>0</v>
          </cell>
          <cell r="P82">
            <v>0</v>
          </cell>
        </row>
        <row r="83">
          <cell r="A83" t="str">
            <v>CANCD22008</v>
          </cell>
          <cell r="B83" t="str">
            <v>CAN</v>
          </cell>
          <cell r="C83" t="str">
            <v>Canada</v>
          </cell>
          <cell r="D83" t="str">
            <v>Item 19</v>
          </cell>
          <cell r="E83" t="str">
            <v>CD2</v>
          </cell>
          <cell r="F83" t="str">
            <v>Additional notification requirements in case of collective dismissals</v>
          </cell>
          <cell r="G83">
            <v>2008</v>
          </cell>
          <cell r="H83">
            <v>2008</v>
          </cell>
          <cell r="I83"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83">
            <v>1.43</v>
          </cell>
          <cell r="M83">
            <v>4.29</v>
          </cell>
          <cell r="N83">
            <v>0</v>
          </cell>
          <cell r="O83">
            <v>0</v>
          </cell>
          <cell r="P83">
            <v>0</v>
          </cell>
        </row>
        <row r="84">
          <cell r="A84" t="str">
            <v>CANCD32008</v>
          </cell>
          <cell r="B84" t="str">
            <v>CAN</v>
          </cell>
          <cell r="C84" t="str">
            <v>Canada</v>
          </cell>
          <cell r="D84" t="str">
            <v>Item 20</v>
          </cell>
          <cell r="E84" t="str">
            <v>CD3</v>
          </cell>
          <cell r="F84" t="str">
            <v>Additional delays involved in case of collective dismissals</v>
          </cell>
          <cell r="G84">
            <v>2008</v>
          </cell>
          <cell r="H84">
            <v>2008</v>
          </cell>
          <cell r="I84"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84">
            <v>53</v>
          </cell>
          <cell r="M84">
            <v>4</v>
          </cell>
          <cell r="N84">
            <v>0</v>
          </cell>
          <cell r="O84">
            <v>0</v>
          </cell>
          <cell r="P84">
            <v>0</v>
          </cell>
        </row>
        <row r="85">
          <cell r="A85" t="str">
            <v>CANCD42008</v>
          </cell>
          <cell r="B85" t="str">
            <v>CAN</v>
          </cell>
          <cell r="C85" t="str">
            <v>Canada</v>
          </cell>
          <cell r="D85" t="str">
            <v>Item 21</v>
          </cell>
          <cell r="E85" t="str">
            <v>CD4</v>
          </cell>
          <cell r="F85" t="str">
            <v>Other special costs to employers in case of collective dismissals</v>
          </cell>
          <cell r="G85">
            <v>2008</v>
          </cell>
          <cell r="H85">
            <v>2008</v>
          </cell>
          <cell r="I85"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85">
            <v>0.28000000000000003</v>
          </cell>
          <cell r="M85">
            <v>0.84000000000000008</v>
          </cell>
          <cell r="N85">
            <v>0</v>
          </cell>
          <cell r="O85">
            <v>0</v>
          </cell>
          <cell r="P85">
            <v>0</v>
          </cell>
        </row>
        <row r="86">
          <cell r="A86" t="str">
            <v>CZEREG12008</v>
          </cell>
          <cell r="B86" t="str">
            <v>CZE</v>
          </cell>
          <cell r="C86" t="str">
            <v>Czech Republic</v>
          </cell>
          <cell r="D86" t="str">
            <v>Item 1</v>
          </cell>
          <cell r="E86" t="str">
            <v>REG1</v>
          </cell>
          <cell r="F86" t="str">
            <v>Notification procedures</v>
          </cell>
          <cell r="G86">
            <v>2008</v>
          </cell>
          <cell r="H86">
            <v>2008</v>
          </cell>
          <cell r="I86"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86">
            <v>2</v>
          </cell>
          <cell r="M86">
            <v>4</v>
          </cell>
          <cell r="P86">
            <v>0</v>
          </cell>
        </row>
        <row r="87">
          <cell r="A87" t="str">
            <v>CZEREG22008</v>
          </cell>
          <cell r="B87" t="str">
            <v>CZE</v>
          </cell>
          <cell r="C87" t="str">
            <v>Czech Republic</v>
          </cell>
          <cell r="D87" t="str">
            <v>Item 2</v>
          </cell>
          <cell r="E87" t="str">
            <v>REG2</v>
          </cell>
          <cell r="F87" t="str">
            <v>Delay before notice can start</v>
          </cell>
          <cell r="G87">
            <v>2008</v>
          </cell>
          <cell r="H87">
            <v>2008</v>
          </cell>
          <cell r="I87" t="str">
            <v>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v>
          </cell>
          <cell r="J87">
            <v>21</v>
          </cell>
          <cell r="M87">
            <v>3</v>
          </cell>
          <cell r="P87">
            <v>0</v>
          </cell>
        </row>
        <row r="88">
          <cell r="A88" t="str">
            <v>CZEREG32008</v>
          </cell>
          <cell r="B88" t="str">
            <v>CZE</v>
          </cell>
          <cell r="C88" t="str">
            <v>Czech Republic</v>
          </cell>
          <cell r="D88" t="str">
            <v>Item 3</v>
          </cell>
          <cell r="E88" t="str">
            <v>REG3A, REG3B, REG3C</v>
          </cell>
          <cell r="F88" t="str">
            <v>Notice / tenure</v>
          </cell>
          <cell r="G88">
            <v>2008</v>
          </cell>
          <cell r="H88">
            <v>2008</v>
          </cell>
          <cell r="I88" t="str">
            <v>All workers: 2 months.</v>
          </cell>
          <cell r="J88">
            <v>2</v>
          </cell>
          <cell r="K88">
            <v>2</v>
          </cell>
          <cell r="L88">
            <v>2</v>
          </cell>
          <cell r="M88">
            <v>6</v>
          </cell>
          <cell r="N88">
            <v>4</v>
          </cell>
          <cell r="O88">
            <v>1</v>
          </cell>
          <cell r="P88">
            <v>0</v>
          </cell>
        </row>
        <row r="89">
          <cell r="A89" t="str">
            <v>CZEREG42008</v>
          </cell>
          <cell r="B89" t="str">
            <v>CZE</v>
          </cell>
          <cell r="C89" t="str">
            <v>Czech Republic</v>
          </cell>
          <cell r="D89" t="str">
            <v>Item 4</v>
          </cell>
          <cell r="E89" t="str">
            <v>REG4A, REG4B, REG4C</v>
          </cell>
          <cell r="F89" t="str">
            <v>Severance pay / tenure</v>
          </cell>
          <cell r="G89">
            <v>2008</v>
          </cell>
          <cell r="H89">
            <v>2008</v>
          </cell>
          <cell r="I89" t="str">
            <v xml:space="preserve">Personal reasons: None. Redundancy: 3 months. In cases of dismissal due to work-related accident or illness: 12 months.
Calculation: average of personal reasons and redundancy. </v>
          </cell>
          <cell r="J89">
            <v>1.5</v>
          </cell>
          <cell r="K89">
            <v>1.5</v>
          </cell>
          <cell r="L89">
            <v>1.5</v>
          </cell>
          <cell r="M89">
            <v>3</v>
          </cell>
          <cell r="N89">
            <v>3</v>
          </cell>
          <cell r="O89">
            <v>1</v>
          </cell>
          <cell r="P89">
            <v>0</v>
          </cell>
        </row>
        <row r="90">
          <cell r="A90" t="str">
            <v>CZEREG52008</v>
          </cell>
          <cell r="B90" t="str">
            <v>CZE</v>
          </cell>
          <cell r="C90" t="str">
            <v>Czech Republic</v>
          </cell>
          <cell r="D90" t="str">
            <v>Item 5</v>
          </cell>
          <cell r="E90" t="str">
            <v>REG5</v>
          </cell>
          <cell r="F90" t="str">
            <v>Definition of justified or unfair dismissal</v>
          </cell>
          <cell r="G90">
            <v>2008</v>
          </cell>
          <cell r="H90">
            <v>2008</v>
          </cell>
          <cell r="I90" t="str">
            <v>Fair:  Dismissals for failure to meet performance requirements and for reasons of technological and organisational change. Unfair: Dismissals based on discrimination (age, sex, colour, religion, union membership, etc.).</v>
          </cell>
          <cell r="J90">
            <v>0</v>
          </cell>
          <cell r="M90">
            <v>0</v>
          </cell>
          <cell r="N90">
            <v>0</v>
          </cell>
          <cell r="O90">
            <v>0</v>
          </cell>
          <cell r="P90">
            <v>0</v>
          </cell>
        </row>
        <row r="91">
          <cell r="A91" t="str">
            <v>CZEREG62008</v>
          </cell>
          <cell r="B91" t="str">
            <v>CZE</v>
          </cell>
          <cell r="C91" t="str">
            <v>Czech Republic</v>
          </cell>
          <cell r="D91" t="str">
            <v>Item 6</v>
          </cell>
          <cell r="E91" t="str">
            <v>REG6</v>
          </cell>
          <cell r="F91" t="str">
            <v>Trial period</v>
          </cell>
          <cell r="G91">
            <v>2008</v>
          </cell>
          <cell r="H91">
            <v>2008</v>
          </cell>
          <cell r="I91" t="str">
            <v>3 months (all workers)</v>
          </cell>
          <cell r="J91">
            <v>3</v>
          </cell>
          <cell r="M91">
            <v>4</v>
          </cell>
          <cell r="N91">
            <v>0</v>
          </cell>
          <cell r="O91">
            <v>0</v>
          </cell>
          <cell r="P91">
            <v>0</v>
          </cell>
        </row>
        <row r="92">
          <cell r="A92" t="str">
            <v>CZEREG72008</v>
          </cell>
          <cell r="B92" t="str">
            <v>CZE</v>
          </cell>
          <cell r="C92" t="str">
            <v>Czech Republic</v>
          </cell>
          <cell r="D92" t="str">
            <v>Item 7</v>
          </cell>
          <cell r="E92" t="str">
            <v>REG7</v>
          </cell>
          <cell r="F92" t="str">
            <v xml:space="preserve">Compensation following unfair dismissal </v>
          </cell>
          <cell r="G92">
            <v>2008</v>
          </cell>
          <cell r="H92">
            <v>2008</v>
          </cell>
          <cell r="I92" t="str">
            <v>Unfair dismissal gives rise to a right to reinstatement.  If reinstatement is not accepted by both parties, compensation is through severance pay and award of lost earnings during the court case (up to 6 months).  Sums earned by the employee in the interim are set off against the award. There is no maximum amount for compensation.
Typical compensation at 20 years tenure: 6 months.</v>
          </cell>
          <cell r="J92">
            <v>6</v>
          </cell>
          <cell r="M92">
            <v>1</v>
          </cell>
          <cell r="N92">
            <v>0</v>
          </cell>
          <cell r="O92">
            <v>0</v>
          </cell>
          <cell r="P92">
            <v>0</v>
          </cell>
        </row>
        <row r="93">
          <cell r="A93" t="str">
            <v>CZEREG82008</v>
          </cell>
          <cell r="B93" t="str">
            <v>CZE</v>
          </cell>
          <cell r="C93" t="str">
            <v>Czech Republic</v>
          </cell>
          <cell r="D93" t="str">
            <v>Item 8</v>
          </cell>
          <cell r="E93" t="str">
            <v>REG8</v>
          </cell>
          <cell r="F93" t="str">
            <v>Possibility of reinstatement following unfair dismissal</v>
          </cell>
          <cell r="G93">
            <v>2008</v>
          </cell>
          <cell r="H93">
            <v>2008</v>
          </cell>
          <cell r="I93" t="str">
            <v>Reinstatement is always available to the employee.</v>
          </cell>
          <cell r="J93">
            <v>3</v>
          </cell>
          <cell r="M93">
            <v>6</v>
          </cell>
          <cell r="N93">
            <v>0</v>
          </cell>
          <cell r="O93">
            <v>0</v>
          </cell>
          <cell r="P93">
            <v>0</v>
          </cell>
        </row>
        <row r="94">
          <cell r="A94" t="str">
            <v>CZEREG92008</v>
          </cell>
          <cell r="B94" t="str">
            <v>CZE</v>
          </cell>
          <cell r="C94" t="str">
            <v>Czech Republic</v>
          </cell>
          <cell r="D94" t="str">
            <v>Item 9</v>
          </cell>
          <cell r="E94" t="str">
            <v>REG9</v>
          </cell>
          <cell r="F94" t="str">
            <v>Maximum time for claim</v>
          </cell>
          <cell r="G94">
            <v>2008</v>
          </cell>
          <cell r="H94">
            <v>2008</v>
          </cell>
          <cell r="I94" t="str">
            <v>Two months after the day on which the contract was due to end (art. 72, Labour Code).</v>
          </cell>
          <cell r="J94">
            <v>2</v>
          </cell>
          <cell r="M94">
            <v>2</v>
          </cell>
          <cell r="P94">
            <v>0</v>
          </cell>
        </row>
        <row r="95">
          <cell r="A95" t="str">
            <v>CZEFTC12008</v>
          </cell>
          <cell r="B95" t="str">
            <v>CZE</v>
          </cell>
          <cell r="C95" t="str">
            <v>Czech Republic</v>
          </cell>
          <cell r="D95" t="str">
            <v>Item 10</v>
          </cell>
          <cell r="E95" t="str">
            <v>FTC1</v>
          </cell>
          <cell r="F95" t="str">
            <v>Valid cases for use of fixed-term contracts, other than  “objective”  or “material” situation</v>
          </cell>
          <cell r="G95">
            <v>2008</v>
          </cell>
          <cell r="H95">
            <v>2008</v>
          </cell>
          <cell r="I95" t="str">
            <v>Generally permitted.</v>
          </cell>
          <cell r="J95">
            <v>3</v>
          </cell>
          <cell r="M95">
            <v>0</v>
          </cell>
          <cell r="N95">
            <v>0</v>
          </cell>
          <cell r="O95">
            <v>0</v>
          </cell>
          <cell r="P95">
            <v>0</v>
          </cell>
        </row>
        <row r="96">
          <cell r="A96" t="str">
            <v>CZEFTC22008</v>
          </cell>
          <cell r="B96" t="str">
            <v>CZE</v>
          </cell>
          <cell r="C96" t="str">
            <v>Czech Republic</v>
          </cell>
          <cell r="D96" t="str">
            <v>Item 11</v>
          </cell>
          <cell r="E96" t="str">
            <v>FTC2</v>
          </cell>
          <cell r="F96" t="str">
            <v>Maximum number of successive fixed-term contracts</v>
          </cell>
          <cell r="G96">
            <v>2008</v>
          </cell>
          <cell r="H96">
            <v>2008</v>
          </cell>
          <cell r="I96" t="str">
            <v>No limit.</v>
          </cell>
          <cell r="J96">
            <v>100</v>
          </cell>
          <cell r="M96">
            <v>0</v>
          </cell>
          <cell r="N96">
            <v>0</v>
          </cell>
          <cell r="O96">
            <v>0</v>
          </cell>
          <cell r="P96">
            <v>0</v>
          </cell>
        </row>
        <row r="97">
          <cell r="A97" t="str">
            <v>CZEFTC32008</v>
          </cell>
          <cell r="B97" t="str">
            <v>CZE</v>
          </cell>
          <cell r="C97" t="str">
            <v>Czech Republic</v>
          </cell>
          <cell r="D97" t="str">
            <v>Item 12</v>
          </cell>
          <cell r="E97" t="str">
            <v>FTC3</v>
          </cell>
          <cell r="F97" t="str">
            <v>Maximum cumulated duration of successive fixed-term contracts</v>
          </cell>
          <cell r="G97">
            <v>2008</v>
          </cell>
          <cell r="H97">
            <v>2008</v>
          </cell>
          <cell r="I97" t="str">
            <v>The maximum duration of successive fixed term contracts is two years.</v>
          </cell>
          <cell r="J97">
            <v>24</v>
          </cell>
          <cell r="M97">
            <v>3</v>
          </cell>
          <cell r="N97">
            <v>0</v>
          </cell>
          <cell r="O97">
            <v>0</v>
          </cell>
          <cell r="P97">
            <v>0</v>
          </cell>
        </row>
        <row r="98">
          <cell r="A98" t="str">
            <v>CZETWA12008</v>
          </cell>
          <cell r="B98" t="str">
            <v>CZE</v>
          </cell>
          <cell r="C98" t="str">
            <v>Czech Republic</v>
          </cell>
          <cell r="D98" t="str">
            <v>Item 13</v>
          </cell>
          <cell r="E98" t="str">
            <v>TWA1</v>
          </cell>
          <cell r="F98" t="str">
            <v>Types of work for which TWA employment is legal</v>
          </cell>
          <cell r="G98">
            <v>2008</v>
          </cell>
          <cell r="H98">
            <v>2008</v>
          </cell>
          <cell r="I98" t="str">
            <v>General</v>
          </cell>
          <cell r="J98">
            <v>4</v>
          </cell>
          <cell r="M98">
            <v>0</v>
          </cell>
          <cell r="N98">
            <v>0</v>
          </cell>
          <cell r="O98">
            <v>0</v>
          </cell>
          <cell r="P98">
            <v>0</v>
          </cell>
        </row>
        <row r="99">
          <cell r="A99" t="str">
            <v>CZETWA22008</v>
          </cell>
          <cell r="B99" t="str">
            <v>CZE</v>
          </cell>
          <cell r="C99" t="str">
            <v>Czech Republic</v>
          </cell>
          <cell r="D99" t="str">
            <v>Item 14</v>
          </cell>
          <cell r="E99" t="str">
            <v>TWA2A, TWA2B</v>
          </cell>
          <cell r="F99" t="str">
            <v>Are there any restrictions on the number of renewals of a TWA contract?</v>
          </cell>
          <cell r="G99">
            <v>2008</v>
          </cell>
          <cell r="H99">
            <v>2008</v>
          </cell>
          <cell r="I99" t="str">
            <v>No</v>
          </cell>
          <cell r="J99" t="str">
            <v>No</v>
          </cell>
          <cell r="K99" t="str">
            <v>No</v>
          </cell>
          <cell r="M99">
            <v>2</v>
          </cell>
          <cell r="N99">
            <v>2</v>
          </cell>
          <cell r="O99">
            <v>0</v>
          </cell>
          <cell r="P99">
            <v>0</v>
          </cell>
        </row>
        <row r="100">
          <cell r="A100" t="str">
            <v>CZETWA32008</v>
          </cell>
          <cell r="B100" t="str">
            <v>CZE</v>
          </cell>
          <cell r="C100" t="str">
            <v>Czech Republic</v>
          </cell>
          <cell r="D100" t="str">
            <v>Item 15</v>
          </cell>
          <cell r="E100" t="str">
            <v>TWA3A, TWA3B</v>
          </cell>
          <cell r="F100" t="str">
            <v>Maximum cumulated duration of temporary work contracts</v>
          </cell>
          <cell r="G100">
            <v>2008</v>
          </cell>
          <cell r="H100">
            <v>2008</v>
          </cell>
          <cell r="I100"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The maximum duration of successive TWA contracts between the agency and the worker is two years. However, open-ended TWA contracts are possible and frequent.</v>
          </cell>
          <cell r="J100">
            <v>12</v>
          </cell>
          <cell r="K100">
            <v>24</v>
          </cell>
          <cell r="M100">
            <v>4</v>
          </cell>
          <cell r="N100">
            <v>2</v>
          </cell>
          <cell r="O100">
            <v>0</v>
          </cell>
          <cell r="P100">
            <v>0</v>
          </cell>
        </row>
        <row r="101">
          <cell r="A101" t="str">
            <v>CZETWA42008</v>
          </cell>
          <cell r="B101" t="str">
            <v>CZE</v>
          </cell>
          <cell r="C101" t="str">
            <v>Czech Republic</v>
          </cell>
          <cell r="D101" t="str">
            <v>Item 16</v>
          </cell>
          <cell r="E101" t="str">
            <v>TWA4</v>
          </cell>
          <cell r="F101" t="str">
            <v>Authorisation and reporting obligations</v>
          </cell>
          <cell r="G101">
            <v>2008</v>
          </cell>
          <cell r="H101">
            <v>2008</v>
          </cell>
          <cell r="I101" t="str">
            <v>Requires authorization and periodic reporting obligations.</v>
          </cell>
          <cell r="J101">
            <v>3</v>
          </cell>
          <cell r="M101">
            <v>6</v>
          </cell>
          <cell r="N101">
            <v>0</v>
          </cell>
          <cell r="O101">
            <v>0</v>
          </cell>
          <cell r="P101">
            <v>0</v>
          </cell>
        </row>
        <row r="102">
          <cell r="A102" t="str">
            <v>CZETWA52008</v>
          </cell>
          <cell r="B102" t="str">
            <v>CZE</v>
          </cell>
          <cell r="C102" t="str">
            <v>Czech Republic</v>
          </cell>
          <cell r="D102" t="str">
            <v>Item 17</v>
          </cell>
          <cell r="E102" t="str">
            <v>TWA5</v>
          </cell>
          <cell r="F102" t="str">
            <v>Equal treatment for TWA workers</v>
          </cell>
          <cell r="G102">
            <v>2008</v>
          </cell>
          <cell r="H102">
            <v>2008</v>
          </cell>
          <cell r="I102" t="str">
            <v>Equal treatment on wages and conditions.</v>
          </cell>
          <cell r="J102">
            <v>2</v>
          </cell>
          <cell r="M102">
            <v>6</v>
          </cell>
          <cell r="N102">
            <v>0</v>
          </cell>
          <cell r="O102">
            <v>0</v>
          </cell>
          <cell r="P102">
            <v>0</v>
          </cell>
        </row>
        <row r="103">
          <cell r="A103" t="str">
            <v>CZECD12008</v>
          </cell>
          <cell r="B103" t="str">
            <v>CZE</v>
          </cell>
          <cell r="C103" t="str">
            <v>Czech Republic</v>
          </cell>
          <cell r="D103" t="str">
            <v>Item 18</v>
          </cell>
          <cell r="E103" t="str">
            <v>CD1</v>
          </cell>
          <cell r="F103" t="str">
            <v>Definition of collective dismissal</v>
          </cell>
          <cell r="G103">
            <v>2008</v>
          </cell>
          <cell r="H103">
            <v>2008</v>
          </cell>
          <cell r="I103" t="str">
            <v>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v>
          </cell>
          <cell r="J103">
            <v>3</v>
          </cell>
          <cell r="M103">
            <v>4.5</v>
          </cell>
          <cell r="N103">
            <v>0</v>
          </cell>
          <cell r="O103">
            <v>0</v>
          </cell>
          <cell r="P103">
            <v>0</v>
          </cell>
        </row>
        <row r="104">
          <cell r="A104" t="str">
            <v>CZECD22008</v>
          </cell>
          <cell r="B104" t="str">
            <v>CZE</v>
          </cell>
          <cell r="C104" t="str">
            <v>Czech Republic</v>
          </cell>
          <cell r="D104" t="str">
            <v>Item 19</v>
          </cell>
          <cell r="E104" t="str">
            <v>CD2</v>
          </cell>
          <cell r="F104" t="str">
            <v>Additional notification requirements in case of collective dismissals</v>
          </cell>
          <cell r="G104">
            <v>2008</v>
          </cell>
          <cell r="H104">
            <v>2008</v>
          </cell>
          <cell r="I104" t="str">
            <v>Notification of employee representatives: Duty to inform competent employment representatives. Notification of public authorities: Notification of district labour office.</v>
          </cell>
          <cell r="J104">
            <v>1</v>
          </cell>
          <cell r="M104">
            <v>3</v>
          </cell>
          <cell r="N104">
            <v>0</v>
          </cell>
          <cell r="O104">
            <v>0</v>
          </cell>
          <cell r="P104">
            <v>0</v>
          </cell>
        </row>
        <row r="105">
          <cell r="A105" t="str">
            <v>CZECD32008</v>
          </cell>
          <cell r="B105" t="str">
            <v>CZE</v>
          </cell>
          <cell r="C105" t="str">
            <v>Czech Republic</v>
          </cell>
          <cell r="D105" t="str">
            <v>Item 20</v>
          </cell>
          <cell r="E105" t="str">
            <v>CD3</v>
          </cell>
          <cell r="F105" t="str">
            <v>Additional delays involved in case of collective dismissals</v>
          </cell>
          <cell r="G105">
            <v>2008</v>
          </cell>
          <cell r="H105">
            <v>2008</v>
          </cell>
          <cell r="I105" t="str">
            <v>Information to trade union and PES office 30 days before implementation. 
Calculation: 30 days - 21days in case of individual dismissal (item 2)</v>
          </cell>
          <cell r="J105">
            <v>9</v>
          </cell>
          <cell r="M105">
            <v>1</v>
          </cell>
          <cell r="N105">
            <v>0</v>
          </cell>
          <cell r="O105">
            <v>0</v>
          </cell>
          <cell r="P105">
            <v>0</v>
          </cell>
        </row>
        <row r="106">
          <cell r="A106" t="str">
            <v>CZECD42008</v>
          </cell>
          <cell r="B106" t="str">
            <v>CZE</v>
          </cell>
          <cell r="C106" t="str">
            <v>Czech Republic</v>
          </cell>
          <cell r="D106" t="str">
            <v>Item 21</v>
          </cell>
          <cell r="E106" t="str">
            <v>CD4</v>
          </cell>
          <cell r="F106" t="str">
            <v>Other special costs to employers in case of collective dismissals</v>
          </cell>
          <cell r="G106">
            <v>2008</v>
          </cell>
          <cell r="H106">
            <v>2008</v>
          </cell>
          <cell r="I106"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06">
            <v>0</v>
          </cell>
          <cell r="M106">
            <v>0</v>
          </cell>
          <cell r="N106">
            <v>0</v>
          </cell>
          <cell r="O106">
            <v>0</v>
          </cell>
          <cell r="P106">
            <v>0</v>
          </cell>
        </row>
        <row r="107">
          <cell r="A107" t="str">
            <v>DNKREG12008</v>
          </cell>
          <cell r="B107" t="str">
            <v>DNK</v>
          </cell>
          <cell r="C107" t="str">
            <v>Denmark</v>
          </cell>
          <cell r="D107" t="str">
            <v>Item 1</v>
          </cell>
          <cell r="E107" t="str">
            <v>REG1</v>
          </cell>
          <cell r="F107" t="str">
            <v>Notification procedures</v>
          </cell>
          <cell r="G107">
            <v>2008</v>
          </cell>
          <cell r="H107">
            <v>2008</v>
          </cell>
          <cell r="I107"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07">
            <v>2</v>
          </cell>
          <cell r="M107">
            <v>4</v>
          </cell>
          <cell r="P107">
            <v>0</v>
          </cell>
        </row>
        <row r="108">
          <cell r="A108" t="str">
            <v>DNKREG22008</v>
          </cell>
          <cell r="B108" t="str">
            <v>DNK</v>
          </cell>
          <cell r="C108" t="str">
            <v>Denmark</v>
          </cell>
          <cell r="D108" t="str">
            <v>Item 2</v>
          </cell>
          <cell r="E108" t="str">
            <v>REG2</v>
          </cell>
          <cell r="F108" t="str">
            <v>Delay before notice can start</v>
          </cell>
          <cell r="G108">
            <v>2008</v>
          </cell>
          <cell r="H108">
            <v>2008</v>
          </cell>
          <cell r="I108"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08">
            <v>11</v>
          </cell>
          <cell r="M108">
            <v>2</v>
          </cell>
          <cell r="P108">
            <v>0</v>
          </cell>
        </row>
        <row r="109">
          <cell r="A109" t="str">
            <v>DNKREG32008</v>
          </cell>
          <cell r="B109" t="str">
            <v>DNK</v>
          </cell>
          <cell r="C109" t="str">
            <v>Denmark</v>
          </cell>
          <cell r="D109" t="str">
            <v>Item 3</v>
          </cell>
          <cell r="E109" t="str">
            <v>REG3A, REG3B, REG3C</v>
          </cell>
          <cell r="F109" t="str">
            <v>Notice / tenure</v>
          </cell>
          <cell r="G109">
            <v>2008</v>
          </cell>
          <cell r="H109">
            <v>2008</v>
          </cell>
          <cell r="I109"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09">
            <v>1.8</v>
          </cell>
          <cell r="K109">
            <v>3</v>
          </cell>
          <cell r="L109">
            <v>4.25</v>
          </cell>
          <cell r="M109">
            <v>5</v>
          </cell>
          <cell r="N109">
            <v>5</v>
          </cell>
          <cell r="O109">
            <v>2</v>
          </cell>
          <cell r="P109">
            <v>0</v>
          </cell>
        </row>
        <row r="110">
          <cell r="A110" t="str">
            <v>DNKREG42008</v>
          </cell>
          <cell r="B110" t="str">
            <v>DNK</v>
          </cell>
          <cell r="C110" t="str">
            <v>Denmark</v>
          </cell>
          <cell r="D110" t="str">
            <v>Item 4</v>
          </cell>
          <cell r="E110" t="str">
            <v>REG4A, REG4B, REG4C</v>
          </cell>
          <cell r="F110" t="str">
            <v>Severance pay / tenure</v>
          </cell>
          <cell r="G110">
            <v>2008</v>
          </cell>
          <cell r="H110">
            <v>2008</v>
          </cell>
          <cell r="I110" t="str">
            <v xml:space="preserve">Blue collar: None (based on collective agreements). 
White collar: 1m&gt;12y, 2m&gt;15y, 3m&gt;18y.
White collar: 9 months tenure: 0, 4 years tenure: 0, 20 years tenure: 3 months.
Calculation: average of blue and white collar workers
</v>
          </cell>
          <cell r="J110">
            <v>0</v>
          </cell>
          <cell r="K110">
            <v>0</v>
          </cell>
          <cell r="L110">
            <v>1.5</v>
          </cell>
          <cell r="M110">
            <v>0</v>
          </cell>
          <cell r="N110">
            <v>0</v>
          </cell>
          <cell r="O110">
            <v>1</v>
          </cell>
          <cell r="P110">
            <v>0</v>
          </cell>
        </row>
        <row r="111">
          <cell r="A111" t="str">
            <v>DNKREG52008</v>
          </cell>
          <cell r="B111" t="str">
            <v>DNK</v>
          </cell>
          <cell r="C111" t="str">
            <v>Denmark</v>
          </cell>
          <cell r="D111" t="str">
            <v>Item 5</v>
          </cell>
          <cell r="E111" t="str">
            <v>REG5</v>
          </cell>
          <cell r="F111" t="str">
            <v>Definition of justified or unfair dismissal</v>
          </cell>
          <cell r="G111">
            <v>2008</v>
          </cell>
          <cell r="H111">
            <v>2008</v>
          </cell>
          <cell r="I111"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11">
            <v>0</v>
          </cell>
          <cell r="M111">
            <v>0</v>
          </cell>
          <cell r="N111">
            <v>0</v>
          </cell>
          <cell r="O111">
            <v>0</v>
          </cell>
          <cell r="P111">
            <v>0</v>
          </cell>
        </row>
        <row r="112">
          <cell r="A112" t="str">
            <v>DNKREG62008</v>
          </cell>
          <cell r="B112" t="str">
            <v>DNK</v>
          </cell>
          <cell r="C112" t="str">
            <v>Denmark</v>
          </cell>
          <cell r="D112" t="str">
            <v>Item 6</v>
          </cell>
          <cell r="E112" t="str">
            <v>REG6</v>
          </cell>
          <cell r="F112" t="str">
            <v>Trial period</v>
          </cell>
          <cell r="G112">
            <v>2008</v>
          </cell>
          <cell r="H112">
            <v>2008</v>
          </cell>
          <cell r="I112" t="str">
            <v xml:space="preserve">Blue collar: 9 months (based on collective agreements). White collar: 3 months. 
Calculated by averaging figures for blue and white collar workers
</v>
          </cell>
          <cell r="J112">
            <v>6</v>
          </cell>
          <cell r="M112">
            <v>3</v>
          </cell>
          <cell r="N112">
            <v>0</v>
          </cell>
          <cell r="O112">
            <v>0</v>
          </cell>
          <cell r="P112">
            <v>0</v>
          </cell>
        </row>
        <row r="113">
          <cell r="A113" t="str">
            <v>DNKREG72008</v>
          </cell>
          <cell r="B113" t="str">
            <v>DNK</v>
          </cell>
          <cell r="C113" t="str">
            <v>Denmark</v>
          </cell>
          <cell r="D113" t="str">
            <v>Item 7</v>
          </cell>
          <cell r="E113" t="str">
            <v>REG7</v>
          </cell>
          <cell r="F113" t="str">
            <v>Compensation following unfair dismissal</v>
          </cell>
          <cell r="G113">
            <v>2008</v>
          </cell>
          <cell r="H113">
            <v>2008</v>
          </cell>
          <cell r="I113"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13">
            <v>6.6</v>
          </cell>
          <cell r="M113">
            <v>1</v>
          </cell>
          <cell r="N113">
            <v>0</v>
          </cell>
          <cell r="O113">
            <v>0</v>
          </cell>
          <cell r="P113">
            <v>0</v>
          </cell>
        </row>
        <row r="114">
          <cell r="A114" t="str">
            <v>DNKREG82008</v>
          </cell>
          <cell r="B114" t="str">
            <v>DNK</v>
          </cell>
          <cell r="C114" t="str">
            <v>Denmark</v>
          </cell>
          <cell r="D114" t="str">
            <v>Item 8</v>
          </cell>
          <cell r="E114" t="str">
            <v>REG8</v>
          </cell>
          <cell r="F114" t="str">
            <v>Possibility of reinstatement following unfair dismissal</v>
          </cell>
          <cell r="G114">
            <v>2008</v>
          </cell>
          <cell r="H114">
            <v>2008</v>
          </cell>
          <cell r="I114"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14">
            <v>1</v>
          </cell>
          <cell r="M114">
            <v>2</v>
          </cell>
          <cell r="N114">
            <v>0</v>
          </cell>
          <cell r="O114">
            <v>0</v>
          </cell>
          <cell r="P114">
            <v>0</v>
          </cell>
        </row>
        <row r="115">
          <cell r="A115" t="str">
            <v>DNKREG92008</v>
          </cell>
          <cell r="B115" t="str">
            <v>DNK</v>
          </cell>
          <cell r="C115" t="str">
            <v>Denmark</v>
          </cell>
          <cell r="D115" t="str">
            <v>Item 9</v>
          </cell>
          <cell r="E115" t="str">
            <v>REG9</v>
          </cell>
          <cell r="F115" t="str">
            <v>Maximum time for claim</v>
          </cell>
          <cell r="G115">
            <v>2008</v>
          </cell>
          <cell r="H115">
            <v>2008</v>
          </cell>
          <cell r="I115"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15">
            <v>0</v>
          </cell>
          <cell r="M115">
            <v>0</v>
          </cell>
          <cell r="P115">
            <v>0</v>
          </cell>
        </row>
        <row r="116">
          <cell r="A116" t="str">
            <v>DNKFTC12008</v>
          </cell>
          <cell r="B116" t="str">
            <v>DNK</v>
          </cell>
          <cell r="C116" t="str">
            <v>Denmark</v>
          </cell>
          <cell r="D116" t="str">
            <v>Item 10</v>
          </cell>
          <cell r="E116" t="str">
            <v>FTC1</v>
          </cell>
          <cell r="F116" t="str">
            <v>Valid cases for use of fixed-term contracts, other than  “objective”  or “material” situation</v>
          </cell>
          <cell r="G116">
            <v>2008</v>
          </cell>
          <cell r="H116">
            <v>2008</v>
          </cell>
          <cell r="I116" t="str">
            <v xml:space="preserve">Fixed-term contracts allowed for specified periods of time and/or for specific tasks 
Particularly used in professional services and construction, but also in other industries. Renewal of fixed term contracts must be based on “objective criteria”. 
</v>
          </cell>
          <cell r="J116">
            <v>2.5</v>
          </cell>
          <cell r="M116">
            <v>1</v>
          </cell>
          <cell r="N116">
            <v>0</v>
          </cell>
          <cell r="O116">
            <v>0</v>
          </cell>
          <cell r="P116">
            <v>0</v>
          </cell>
        </row>
        <row r="117">
          <cell r="A117" t="str">
            <v>DNKFTC22008</v>
          </cell>
          <cell r="B117" t="str">
            <v>DNK</v>
          </cell>
          <cell r="C117" t="str">
            <v>Denmark</v>
          </cell>
          <cell r="D117" t="str">
            <v>Item 11</v>
          </cell>
          <cell r="E117" t="str">
            <v>FTC2</v>
          </cell>
          <cell r="F117" t="str">
            <v>Maximum number of successive fixed-term contracts</v>
          </cell>
          <cell r="G117">
            <v>2008</v>
          </cell>
          <cell r="H117">
            <v>2008</v>
          </cell>
          <cell r="I117"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17">
            <v>2.5</v>
          </cell>
          <cell r="M117">
            <v>4</v>
          </cell>
          <cell r="N117">
            <v>0</v>
          </cell>
          <cell r="O117">
            <v>0</v>
          </cell>
          <cell r="P117">
            <v>0</v>
          </cell>
        </row>
        <row r="118">
          <cell r="A118" t="str">
            <v>DNKFTC32008</v>
          </cell>
          <cell r="B118" t="str">
            <v>DNK</v>
          </cell>
          <cell r="C118" t="str">
            <v>Denmark</v>
          </cell>
          <cell r="D118" t="str">
            <v>Item 12</v>
          </cell>
          <cell r="E118" t="str">
            <v>FTC3</v>
          </cell>
          <cell r="F118" t="str">
            <v>Maximum cumulated duration of successive fixed-term contracts</v>
          </cell>
          <cell r="G118">
            <v>2008</v>
          </cell>
          <cell r="H118">
            <v>2008</v>
          </cell>
          <cell r="I118" t="str">
            <v xml:space="preserve">There are no limits if objective reasons but in practice max. 2 years </v>
          </cell>
          <cell r="J118">
            <v>24</v>
          </cell>
          <cell r="M118">
            <v>3</v>
          </cell>
          <cell r="N118">
            <v>0</v>
          </cell>
          <cell r="O118">
            <v>0</v>
          </cell>
          <cell r="P118">
            <v>0</v>
          </cell>
        </row>
        <row r="119">
          <cell r="A119" t="str">
            <v>DNKTWA12008</v>
          </cell>
          <cell r="B119" t="str">
            <v>DNK</v>
          </cell>
          <cell r="C119" t="str">
            <v>Denmark</v>
          </cell>
          <cell r="D119" t="str">
            <v>Item 13</v>
          </cell>
          <cell r="E119" t="str">
            <v>TWA1</v>
          </cell>
          <cell r="F119" t="str">
            <v>Types of work for which TWA employment is legal</v>
          </cell>
          <cell r="G119">
            <v>2008</v>
          </cell>
          <cell r="H119">
            <v>2008</v>
          </cell>
          <cell r="I119" t="str">
            <v>Generally allowed.</v>
          </cell>
          <cell r="J119">
            <v>4</v>
          </cell>
          <cell r="M119">
            <v>0</v>
          </cell>
          <cell r="N119">
            <v>0</v>
          </cell>
          <cell r="O119">
            <v>0</v>
          </cell>
          <cell r="P119">
            <v>0</v>
          </cell>
        </row>
        <row r="120">
          <cell r="A120" t="str">
            <v>DNKTWA22008</v>
          </cell>
          <cell r="B120" t="str">
            <v>DNK</v>
          </cell>
          <cell r="C120" t="str">
            <v>Denmark</v>
          </cell>
          <cell r="D120" t="str">
            <v>Item 14</v>
          </cell>
          <cell r="E120" t="str">
            <v>TWA2A, TWA2B</v>
          </cell>
          <cell r="F120" t="str">
            <v>Are there any restrictions on the number of renewals of a TWA contract?</v>
          </cell>
          <cell r="G120">
            <v>2008</v>
          </cell>
          <cell r="H120">
            <v>2008</v>
          </cell>
          <cell r="I120" t="str">
            <v xml:space="preserve">No but the Danish Confederation of Trade Unions states that court rulings suggest that 4-5 renewals entail notification procedures. </v>
          </cell>
          <cell r="J120" t="str">
            <v>No</v>
          </cell>
          <cell r="K120" t="str">
            <v>No</v>
          </cell>
          <cell r="M120">
            <v>2</v>
          </cell>
          <cell r="N120">
            <v>2</v>
          </cell>
          <cell r="O120">
            <v>0</v>
          </cell>
          <cell r="P120">
            <v>0</v>
          </cell>
        </row>
        <row r="121">
          <cell r="A121" t="str">
            <v>DNKTWA32008</v>
          </cell>
          <cell r="B121" t="str">
            <v>DNK</v>
          </cell>
          <cell r="C121" t="str">
            <v>Denmark</v>
          </cell>
          <cell r="D121" t="str">
            <v>Item 15</v>
          </cell>
          <cell r="E121" t="str">
            <v>TWA3A, TWA3B</v>
          </cell>
          <cell r="F121" t="str">
            <v>Maximum cumulated duration of temporary work contracts</v>
          </cell>
          <cell r="G121">
            <v>2008</v>
          </cell>
          <cell r="H121">
            <v>2008</v>
          </cell>
          <cell r="I121" t="str">
            <v>The Danish Confederation of Trade Unions states that there is no limit, if employment pauses in between.</v>
          </cell>
          <cell r="J121">
            <v>100</v>
          </cell>
          <cell r="K121">
            <v>100</v>
          </cell>
          <cell r="M121">
            <v>0</v>
          </cell>
          <cell r="N121">
            <v>0</v>
          </cell>
          <cell r="O121">
            <v>0</v>
          </cell>
          <cell r="P121">
            <v>0</v>
          </cell>
        </row>
        <row r="122">
          <cell r="A122" t="str">
            <v>DNKTWA42008</v>
          </cell>
          <cell r="B122" t="str">
            <v>DNK</v>
          </cell>
          <cell r="C122" t="str">
            <v>Denmark</v>
          </cell>
          <cell r="D122" t="str">
            <v>Item 16</v>
          </cell>
          <cell r="E122" t="str">
            <v>TWA4</v>
          </cell>
          <cell r="F122" t="str">
            <v>Authorisation and reporting obligations</v>
          </cell>
          <cell r="G122">
            <v>2008</v>
          </cell>
          <cell r="H122">
            <v>2008</v>
          </cell>
          <cell r="I122" t="str">
            <v>No requirements except company registration.</v>
          </cell>
          <cell r="J122">
            <v>0</v>
          </cell>
          <cell r="M122">
            <v>0</v>
          </cell>
          <cell r="N122">
            <v>0</v>
          </cell>
          <cell r="O122">
            <v>0</v>
          </cell>
          <cell r="P122">
            <v>0</v>
          </cell>
        </row>
        <row r="123">
          <cell r="A123" t="str">
            <v>DNKTWA52008</v>
          </cell>
          <cell r="B123" t="str">
            <v>DNK</v>
          </cell>
          <cell r="C123" t="str">
            <v>Denmark</v>
          </cell>
          <cell r="D123" t="str">
            <v>Item 17</v>
          </cell>
          <cell r="E123" t="str">
            <v>TWA5</v>
          </cell>
          <cell r="F123" t="str">
            <v>Equal treatment for TWA workers</v>
          </cell>
          <cell r="G123">
            <v>2008</v>
          </cell>
          <cell r="H123">
            <v>2008</v>
          </cell>
          <cell r="I123" t="str">
            <v>Yes, equal treatment regarding pay and working conditions</v>
          </cell>
          <cell r="J123">
            <v>2</v>
          </cell>
          <cell r="M123">
            <v>6</v>
          </cell>
          <cell r="N123">
            <v>0</v>
          </cell>
          <cell r="O123">
            <v>0</v>
          </cell>
          <cell r="P123">
            <v>0</v>
          </cell>
        </row>
        <row r="124">
          <cell r="A124" t="str">
            <v>DNKCD12008</v>
          </cell>
          <cell r="B124" t="str">
            <v>DNK</v>
          </cell>
          <cell r="C124" t="str">
            <v>Denmark</v>
          </cell>
          <cell r="D124" t="str">
            <v>Item 18</v>
          </cell>
          <cell r="E124" t="str">
            <v>CD1</v>
          </cell>
          <cell r="F124" t="str">
            <v>Definition of collective dismissal</v>
          </cell>
          <cell r="G124">
            <v>2008</v>
          </cell>
          <cell r="H124">
            <v>2008</v>
          </cell>
          <cell r="I124" t="str">
            <v xml:space="preserve">Within 30 days, &gt;9 workers in firms 21-99 employees; &gt;9% in firms 100-299; &gt;29 workers in firms 300+ employees.
Firms with 20 employees or less are exempt from requirements for collective dismissals.
</v>
          </cell>
          <cell r="J124">
            <v>3</v>
          </cell>
          <cell r="M124">
            <v>4.5</v>
          </cell>
          <cell r="N124">
            <v>0</v>
          </cell>
          <cell r="O124">
            <v>0</v>
          </cell>
          <cell r="P124">
            <v>0</v>
          </cell>
        </row>
        <row r="125">
          <cell r="A125" t="str">
            <v>DNKCD22008</v>
          </cell>
          <cell r="B125" t="str">
            <v>DNK</v>
          </cell>
          <cell r="C125" t="str">
            <v>Denmark</v>
          </cell>
          <cell r="D125" t="str">
            <v>Item 19</v>
          </cell>
          <cell r="E125" t="str">
            <v>CD2</v>
          </cell>
          <cell r="F125" t="str">
            <v>Additional notification requirements in case of collective dismissals</v>
          </cell>
          <cell r="G125">
            <v>2008</v>
          </cell>
          <cell r="H125">
            <v>2008</v>
          </cell>
          <cell r="I125" t="str">
            <v>Notification of Regional Employment Council (tripartite council) plus the Union and Employers org. (collective agreements provisions).</v>
          </cell>
          <cell r="J125">
            <v>1</v>
          </cell>
          <cell r="M125">
            <v>3</v>
          </cell>
          <cell r="N125">
            <v>0</v>
          </cell>
          <cell r="O125">
            <v>0</v>
          </cell>
          <cell r="P125">
            <v>0</v>
          </cell>
        </row>
        <row r="126">
          <cell r="A126" t="str">
            <v>DNKCD32008</v>
          </cell>
          <cell r="B126" t="str">
            <v>DNK</v>
          </cell>
          <cell r="C126" t="str">
            <v>Denmark</v>
          </cell>
          <cell r="D126" t="str">
            <v>Item 20</v>
          </cell>
          <cell r="E126" t="str">
            <v>CD3</v>
          </cell>
          <cell r="F126" t="str">
            <v>Additional delays involved in case of collective dismissals</v>
          </cell>
          <cell r="G126">
            <v>2008</v>
          </cell>
          <cell r="H126">
            <v>2008</v>
          </cell>
          <cell r="I126"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26">
            <v>24</v>
          </cell>
          <cell r="M126">
            <v>1</v>
          </cell>
          <cell r="N126">
            <v>0</v>
          </cell>
          <cell r="O126">
            <v>0</v>
          </cell>
          <cell r="P126">
            <v>0</v>
          </cell>
        </row>
        <row r="127">
          <cell r="A127" t="str">
            <v>DNKCD42008</v>
          </cell>
          <cell r="B127" t="str">
            <v>DNK</v>
          </cell>
          <cell r="C127" t="str">
            <v>Denmark</v>
          </cell>
          <cell r="D127" t="str">
            <v>Item 21</v>
          </cell>
          <cell r="E127" t="str">
            <v>CD4</v>
          </cell>
          <cell r="F127" t="str">
            <v>Other special costs to employers in case of collective dismissals</v>
          </cell>
          <cell r="G127">
            <v>2008</v>
          </cell>
          <cell r="H127">
            <v>2008</v>
          </cell>
          <cell r="I127" t="str">
            <v>Type of negotiation required: National agreement obliges companies to organise transfer and/or retraining whenever possible. Selection criteria: No criteria laid down by law. Severance pay: No special regulations for collective dismissal.</v>
          </cell>
          <cell r="J127">
            <v>1</v>
          </cell>
          <cell r="M127">
            <v>3</v>
          </cell>
          <cell r="N127">
            <v>0</v>
          </cell>
          <cell r="O127">
            <v>0</v>
          </cell>
          <cell r="P127">
            <v>0</v>
          </cell>
        </row>
        <row r="128">
          <cell r="A128" t="str">
            <v>FINREG12008</v>
          </cell>
          <cell r="B128" t="str">
            <v>FIN</v>
          </cell>
          <cell r="C128" t="str">
            <v>Finland</v>
          </cell>
          <cell r="D128" t="str">
            <v>Item 1</v>
          </cell>
          <cell r="E128" t="str">
            <v>REG1</v>
          </cell>
          <cell r="F128" t="str">
            <v>Notification procedures</v>
          </cell>
          <cell r="G128">
            <v>2008</v>
          </cell>
          <cell r="H128">
            <v>2008</v>
          </cell>
          <cell r="I128"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8">
            <v>1.75</v>
          </cell>
          <cell r="M128">
            <v>3.5</v>
          </cell>
          <cell r="P128">
            <v>0</v>
          </cell>
        </row>
        <row r="129">
          <cell r="A129" t="str">
            <v>FINREG22008</v>
          </cell>
          <cell r="B129" t="str">
            <v>FIN</v>
          </cell>
          <cell r="C129" t="str">
            <v>Finland</v>
          </cell>
          <cell r="D129" t="str">
            <v>Item 2</v>
          </cell>
          <cell r="E129" t="str">
            <v>REG2</v>
          </cell>
          <cell r="F129" t="str">
            <v>Delay before notice can start</v>
          </cell>
          <cell r="G129">
            <v>2008</v>
          </cell>
          <cell r="H129">
            <v>2008</v>
          </cell>
          <cell r="I129" t="str">
            <v>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v>
          </cell>
          <cell r="J129">
            <v>15.5</v>
          </cell>
          <cell r="M129">
            <v>2</v>
          </cell>
          <cell r="P129">
            <v>0</v>
          </cell>
        </row>
        <row r="130">
          <cell r="A130" t="str">
            <v>FINREG32008</v>
          </cell>
          <cell r="B130" t="str">
            <v>FIN</v>
          </cell>
          <cell r="C130" t="str">
            <v>Finland</v>
          </cell>
          <cell r="D130" t="str">
            <v>Item 3</v>
          </cell>
          <cell r="E130" t="str">
            <v>REG3A, REG3B, REG3C</v>
          </cell>
          <cell r="F130" t="str">
            <v>Notice / tenure</v>
          </cell>
          <cell r="G130">
            <v>2008</v>
          </cell>
          <cell r="H130">
            <v>2008</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v>0</v>
          </cell>
        </row>
        <row r="131">
          <cell r="A131" t="str">
            <v>FINREG42008</v>
          </cell>
          <cell r="B131" t="str">
            <v>FIN</v>
          </cell>
          <cell r="C131" t="str">
            <v>Finland</v>
          </cell>
          <cell r="D131" t="str">
            <v>Item 4</v>
          </cell>
          <cell r="E131" t="str">
            <v>REG4A, REG4B, REG4C</v>
          </cell>
          <cell r="F131" t="str">
            <v>Severance pay / tenure</v>
          </cell>
          <cell r="G131">
            <v>2008</v>
          </cell>
          <cell r="H131">
            <v>2008</v>
          </cell>
          <cell r="I131" t="str">
            <v>All workers: None.</v>
          </cell>
          <cell r="J131">
            <v>0</v>
          </cell>
          <cell r="K131">
            <v>0</v>
          </cell>
          <cell r="L131">
            <v>0</v>
          </cell>
          <cell r="M131">
            <v>0</v>
          </cell>
          <cell r="N131">
            <v>0</v>
          </cell>
          <cell r="O131">
            <v>0</v>
          </cell>
          <cell r="P131">
            <v>0</v>
          </cell>
        </row>
        <row r="132">
          <cell r="A132" t="str">
            <v>FINREG52008</v>
          </cell>
          <cell r="B132" t="str">
            <v>FIN</v>
          </cell>
          <cell r="C132" t="str">
            <v>Finland</v>
          </cell>
          <cell r="D132" t="str">
            <v>Item 5</v>
          </cell>
          <cell r="E132" t="str">
            <v>REG5</v>
          </cell>
          <cell r="F132" t="str">
            <v>Definition of justified or unfair dismissal</v>
          </cell>
          <cell r="G132">
            <v>2008</v>
          </cell>
          <cell r="H132">
            <v>2008</v>
          </cell>
          <cell r="I132" t="str">
            <v>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v>
          </cell>
          <cell r="J132">
            <v>2</v>
          </cell>
          <cell r="M132">
            <v>4</v>
          </cell>
          <cell r="N132">
            <v>0</v>
          </cell>
          <cell r="O132">
            <v>0</v>
          </cell>
          <cell r="P132">
            <v>0</v>
          </cell>
        </row>
        <row r="133">
          <cell r="A133" t="str">
            <v>FINREG62008</v>
          </cell>
          <cell r="B133" t="str">
            <v>FIN</v>
          </cell>
          <cell r="C133" t="str">
            <v>Finland</v>
          </cell>
          <cell r="D133" t="str">
            <v>Item 6</v>
          </cell>
          <cell r="E133" t="str">
            <v>REG6</v>
          </cell>
          <cell r="F133" t="str">
            <v>Trial period</v>
          </cell>
          <cell r="G133">
            <v>2008</v>
          </cell>
          <cell r="H133">
            <v>2008</v>
          </cell>
          <cell r="I133" t="str">
            <v>4 months (all workers)</v>
          </cell>
          <cell r="J133">
            <v>4</v>
          </cell>
          <cell r="M133">
            <v>4</v>
          </cell>
          <cell r="N133">
            <v>0</v>
          </cell>
          <cell r="O133">
            <v>0</v>
          </cell>
          <cell r="P133">
            <v>0</v>
          </cell>
        </row>
        <row r="134">
          <cell r="A134" t="str">
            <v>FINREG72008</v>
          </cell>
          <cell r="B134" t="str">
            <v>FIN</v>
          </cell>
          <cell r="C134" t="str">
            <v>Finland</v>
          </cell>
          <cell r="D134" t="str">
            <v>Item 7</v>
          </cell>
          <cell r="E134" t="str">
            <v>REG7</v>
          </cell>
          <cell r="F134" t="str">
            <v xml:space="preserve">Compensation following unfair dismissal </v>
          </cell>
          <cell r="G134">
            <v>2008</v>
          </cell>
          <cell r="H134">
            <v>2008</v>
          </cell>
          <cell r="I134"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34">
            <v>14</v>
          </cell>
          <cell r="M134">
            <v>3</v>
          </cell>
          <cell r="N134">
            <v>0</v>
          </cell>
          <cell r="O134">
            <v>0</v>
          </cell>
          <cell r="P134">
            <v>0</v>
          </cell>
        </row>
        <row r="135">
          <cell r="A135" t="str">
            <v>FINREG82008</v>
          </cell>
          <cell r="B135" t="str">
            <v>FIN</v>
          </cell>
          <cell r="C135" t="str">
            <v>Finland</v>
          </cell>
          <cell r="D135" t="str">
            <v>Item 8</v>
          </cell>
          <cell r="E135" t="str">
            <v>REG8</v>
          </cell>
          <cell r="F135" t="str">
            <v>Possibility of reinstatement following unfair dismissal</v>
          </cell>
          <cell r="G135">
            <v>2008</v>
          </cell>
          <cell r="H135">
            <v>2008</v>
          </cell>
          <cell r="I135" t="str">
            <v>No reinstatement.</v>
          </cell>
          <cell r="J135">
            <v>0</v>
          </cell>
          <cell r="M135">
            <v>0</v>
          </cell>
          <cell r="N135">
            <v>0</v>
          </cell>
          <cell r="O135">
            <v>0</v>
          </cell>
          <cell r="P135">
            <v>0</v>
          </cell>
        </row>
        <row r="136">
          <cell r="A136" t="str">
            <v>FINREG92008</v>
          </cell>
          <cell r="B136" t="str">
            <v>FIN</v>
          </cell>
          <cell r="C136" t="str">
            <v>Finland</v>
          </cell>
          <cell r="D136" t="str">
            <v>Item 9</v>
          </cell>
          <cell r="E136" t="str">
            <v>REG9</v>
          </cell>
          <cell r="F136" t="str">
            <v>Maximum time for claim</v>
          </cell>
          <cell r="G136">
            <v>2008</v>
          </cell>
          <cell r="H136">
            <v>2008</v>
          </cell>
          <cell r="I136" t="str">
            <v>After the termination of employment the claim for compensation based on unfairness of the dismissal must be filed within 2 years</v>
          </cell>
          <cell r="J136">
            <v>24</v>
          </cell>
          <cell r="M136">
            <v>6</v>
          </cell>
          <cell r="P136">
            <v>0</v>
          </cell>
        </row>
        <row r="137">
          <cell r="A137" t="str">
            <v>FINFTC12008</v>
          </cell>
          <cell r="B137" t="str">
            <v>FIN</v>
          </cell>
          <cell r="C137" t="str">
            <v>Finland</v>
          </cell>
          <cell r="D137" t="str">
            <v>Item 10</v>
          </cell>
          <cell r="E137" t="str">
            <v>FTC1</v>
          </cell>
          <cell r="F137" t="str">
            <v>Valid cases for use of fixed-term contracts, other than  “objective”  or “material” situation</v>
          </cell>
          <cell r="G137">
            <v>2008</v>
          </cell>
          <cell r="H137">
            <v>2008</v>
          </cell>
          <cell r="I137"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37">
            <v>2</v>
          </cell>
          <cell r="M137">
            <v>2</v>
          </cell>
          <cell r="N137">
            <v>0</v>
          </cell>
          <cell r="O137">
            <v>0</v>
          </cell>
          <cell r="P137">
            <v>0</v>
          </cell>
        </row>
        <row r="138">
          <cell r="A138" t="str">
            <v>FINFTC22008</v>
          </cell>
          <cell r="B138" t="str">
            <v>FIN</v>
          </cell>
          <cell r="C138" t="str">
            <v>Finland</v>
          </cell>
          <cell r="D138" t="str">
            <v>Item 11</v>
          </cell>
          <cell r="E138" t="str">
            <v>FTC2</v>
          </cell>
          <cell r="F138" t="str">
            <v>Maximum number of successive fixed-term contracts</v>
          </cell>
          <cell r="G138">
            <v>2008</v>
          </cell>
          <cell r="H138">
            <v>2008</v>
          </cell>
          <cell r="I138" t="str">
            <v>In case of successive contracts, justification of limitation of contract subject to court examination.
Estimated number: 2.5</v>
          </cell>
          <cell r="J138">
            <v>2.5</v>
          </cell>
          <cell r="M138">
            <v>4</v>
          </cell>
          <cell r="N138">
            <v>0</v>
          </cell>
          <cell r="O138">
            <v>0</v>
          </cell>
          <cell r="P138">
            <v>0</v>
          </cell>
        </row>
        <row r="139">
          <cell r="A139" t="str">
            <v>FINFTC32008</v>
          </cell>
          <cell r="B139" t="str">
            <v>FIN</v>
          </cell>
          <cell r="C139" t="str">
            <v>Finland</v>
          </cell>
          <cell r="D139" t="str">
            <v>Item 12</v>
          </cell>
          <cell r="E139" t="str">
            <v>FTC3</v>
          </cell>
          <cell r="F139" t="str">
            <v>Maximum cumulated duration of successive fixed-term contracts</v>
          </cell>
          <cell r="G139">
            <v>2008</v>
          </cell>
          <cell r="H139">
            <v>2008</v>
          </cell>
          <cell r="I139" t="str">
            <v>No limit</v>
          </cell>
          <cell r="J139">
            <v>200</v>
          </cell>
          <cell r="M139">
            <v>0</v>
          </cell>
          <cell r="N139">
            <v>0</v>
          </cell>
          <cell r="O139">
            <v>0</v>
          </cell>
          <cell r="P139">
            <v>0</v>
          </cell>
        </row>
        <row r="140">
          <cell r="A140" t="str">
            <v>FINTWA12008</v>
          </cell>
          <cell r="B140" t="str">
            <v>FIN</v>
          </cell>
          <cell r="C140" t="str">
            <v>Finland</v>
          </cell>
          <cell r="D140" t="str">
            <v>Item 13</v>
          </cell>
          <cell r="E140" t="str">
            <v>TWA1</v>
          </cell>
          <cell r="F140" t="str">
            <v>Types of work for which TWA employment is legal</v>
          </cell>
          <cell r="G140">
            <v>2008</v>
          </cell>
          <cell r="H140">
            <v>2008</v>
          </cell>
          <cell r="I140"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40">
            <v>3.5</v>
          </cell>
          <cell r="M140">
            <v>0.75</v>
          </cell>
          <cell r="N140">
            <v>0</v>
          </cell>
          <cell r="O140">
            <v>0</v>
          </cell>
          <cell r="P140">
            <v>0</v>
          </cell>
        </row>
        <row r="141">
          <cell r="A141" t="str">
            <v>FINTWA22008</v>
          </cell>
          <cell r="B141" t="str">
            <v>FIN</v>
          </cell>
          <cell r="C141" t="str">
            <v>Finland</v>
          </cell>
          <cell r="D141" t="str">
            <v>Item 14</v>
          </cell>
          <cell r="E141" t="str">
            <v>TWA2A, TWA2B</v>
          </cell>
          <cell r="F141" t="str">
            <v>Are there any restrictions on the number of renewals of a TWA contract?</v>
          </cell>
          <cell r="G141">
            <v>2008</v>
          </cell>
          <cell r="H141">
            <v>2008</v>
          </cell>
          <cell r="I141" t="str">
            <v>No for assignments. Same restrictions as for fixed-term contracts if the contract between the agency and the worker is fixed-term. It is not possible to use fixed-term TWA contracts when the agency has a permanent need of labour.</v>
          </cell>
          <cell r="J141" t="str">
            <v>No</v>
          </cell>
          <cell r="K141" t="str">
            <v>Yes</v>
          </cell>
          <cell r="M141">
            <v>2</v>
          </cell>
          <cell r="N141">
            <v>4</v>
          </cell>
          <cell r="O141">
            <v>0</v>
          </cell>
          <cell r="P141">
            <v>0</v>
          </cell>
        </row>
        <row r="142">
          <cell r="A142" t="str">
            <v>FINTWA32008</v>
          </cell>
          <cell r="B142" t="str">
            <v>FIN</v>
          </cell>
          <cell r="C142" t="str">
            <v>Finland</v>
          </cell>
          <cell r="D142" t="str">
            <v>Item 15</v>
          </cell>
          <cell r="E142" t="str">
            <v>TWA3A, TWA3B</v>
          </cell>
          <cell r="F142" t="str">
            <v>Maximum cumulated duration of temporary work contracts</v>
          </cell>
          <cell r="G142">
            <v>2008</v>
          </cell>
          <cell r="H142">
            <v>2008</v>
          </cell>
          <cell r="I142" t="str">
            <v>Restrictions on the length of assignments in certain collective agreements.
No limit for contracts, if the latter are open-ended.</v>
          </cell>
          <cell r="J142">
            <v>90</v>
          </cell>
          <cell r="K142">
            <v>100</v>
          </cell>
          <cell r="M142">
            <v>1</v>
          </cell>
          <cell r="N142">
            <v>0</v>
          </cell>
          <cell r="O142">
            <v>0</v>
          </cell>
          <cell r="P142">
            <v>0</v>
          </cell>
        </row>
        <row r="143">
          <cell r="A143" t="str">
            <v>FINTWA42008</v>
          </cell>
          <cell r="B143" t="str">
            <v>FIN</v>
          </cell>
          <cell r="C143" t="str">
            <v>Finland</v>
          </cell>
          <cell r="D143" t="str">
            <v>Item 16</v>
          </cell>
          <cell r="E143" t="str">
            <v>TWA4</v>
          </cell>
          <cell r="F143" t="str">
            <v>Authorisation and reporting obligations</v>
          </cell>
          <cell r="G143">
            <v>2008</v>
          </cell>
          <cell r="H143">
            <v>2008</v>
          </cell>
          <cell r="I143" t="str">
            <v>No</v>
          </cell>
          <cell r="J143">
            <v>0</v>
          </cell>
          <cell r="M143">
            <v>0</v>
          </cell>
          <cell r="N143">
            <v>0</v>
          </cell>
          <cell r="O143">
            <v>0</v>
          </cell>
          <cell r="P143">
            <v>0</v>
          </cell>
        </row>
        <row r="144">
          <cell r="A144" t="str">
            <v>FINTWA52008</v>
          </cell>
          <cell r="B144" t="str">
            <v>FIN</v>
          </cell>
          <cell r="C144" t="str">
            <v>Finland</v>
          </cell>
          <cell r="D144" t="str">
            <v>Item 17</v>
          </cell>
          <cell r="E144" t="str">
            <v>TWA5</v>
          </cell>
          <cell r="F144" t="str">
            <v>Equal treatment for TWA workers</v>
          </cell>
          <cell r="G144">
            <v>2008</v>
          </cell>
          <cell r="H144">
            <v>2008</v>
          </cell>
          <cell r="I144" t="str">
            <v>Yes, equal treatment regarding pay and working conditions</v>
          </cell>
          <cell r="J144">
            <v>2</v>
          </cell>
          <cell r="M144">
            <v>6</v>
          </cell>
          <cell r="N144">
            <v>0</v>
          </cell>
          <cell r="O144">
            <v>0</v>
          </cell>
          <cell r="P144">
            <v>0</v>
          </cell>
        </row>
        <row r="145">
          <cell r="A145" t="str">
            <v>FINCD12008</v>
          </cell>
          <cell r="B145" t="str">
            <v>FIN</v>
          </cell>
          <cell r="C145" t="str">
            <v>Finland</v>
          </cell>
          <cell r="D145" t="str">
            <v>Item 18</v>
          </cell>
          <cell r="E145" t="str">
            <v>CD1</v>
          </cell>
          <cell r="F145" t="str">
            <v>Definition of collective dismissal</v>
          </cell>
          <cell r="G145">
            <v>2008</v>
          </cell>
          <cell r="H145">
            <v>2008</v>
          </cell>
          <cell r="I145" t="str">
            <v>&gt;9 workers in firms &gt;20 employees, in case of dismissal for financial or production-related reasons.</v>
          </cell>
          <cell r="J145">
            <v>3</v>
          </cell>
          <cell r="M145">
            <v>4.5</v>
          </cell>
          <cell r="N145">
            <v>0</v>
          </cell>
          <cell r="O145">
            <v>0</v>
          </cell>
          <cell r="P145">
            <v>0</v>
          </cell>
        </row>
        <row r="146">
          <cell r="A146" t="str">
            <v>FINCD22008</v>
          </cell>
          <cell r="B146" t="str">
            <v>FIN</v>
          </cell>
          <cell r="C146" t="str">
            <v>Finland</v>
          </cell>
          <cell r="D146" t="str">
            <v>Item 19</v>
          </cell>
          <cell r="E146" t="str">
            <v>CD2</v>
          </cell>
          <cell r="F146" t="str">
            <v>Additional notification requirements in case of collective dismissals</v>
          </cell>
          <cell r="G146">
            <v>2008</v>
          </cell>
          <cell r="H146">
            <v>2008</v>
          </cell>
          <cell r="I146" t="str">
            <v>Notification of employee representatives: Consultation with trade union or personnel representatives.
Notification of public authorities: Notification to local employment office.</v>
          </cell>
          <cell r="J146">
            <v>0</v>
          </cell>
          <cell r="M146">
            <v>0</v>
          </cell>
          <cell r="N146">
            <v>0</v>
          </cell>
          <cell r="O146">
            <v>0</v>
          </cell>
          <cell r="P146">
            <v>0</v>
          </cell>
        </row>
        <row r="147">
          <cell r="A147" t="str">
            <v>FINCD32008</v>
          </cell>
          <cell r="B147" t="str">
            <v>FIN</v>
          </cell>
          <cell r="C147" t="str">
            <v>Finland</v>
          </cell>
          <cell r="D147" t="str">
            <v>Item 20</v>
          </cell>
          <cell r="E147" t="str">
            <v>CD3</v>
          </cell>
          <cell r="F147" t="str">
            <v>Additional delays involved in case of collective dismissals</v>
          </cell>
          <cell r="G147">
            <v>2008</v>
          </cell>
          <cell r="H147">
            <v>2008</v>
          </cell>
          <cell r="I147" t="str">
            <v>When an employer with more than 30 employees is considering laying off at least 10 employees, the mandatory period for negotiating with employees or their representatives is extended from 14 days to six weeks.</v>
          </cell>
          <cell r="J147">
            <v>28.5</v>
          </cell>
          <cell r="M147">
            <v>2</v>
          </cell>
          <cell r="N147">
            <v>0</v>
          </cell>
          <cell r="O147">
            <v>0</v>
          </cell>
          <cell r="P147">
            <v>0</v>
          </cell>
        </row>
        <row r="148">
          <cell r="A148" t="str">
            <v>FINCD42008</v>
          </cell>
          <cell r="B148" t="str">
            <v>FIN</v>
          </cell>
          <cell r="C148" t="str">
            <v>Finland</v>
          </cell>
          <cell r="D148" t="str">
            <v>Item 21</v>
          </cell>
          <cell r="E148" t="str">
            <v>CD4</v>
          </cell>
          <cell r="F148" t="str">
            <v>Other special costs to employers in case of collective dismissals</v>
          </cell>
          <cell r="G148">
            <v>2008</v>
          </cell>
          <cell r="H148">
            <v>2008</v>
          </cell>
          <cell r="I148"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48">
            <v>0</v>
          </cell>
          <cell r="M148">
            <v>0</v>
          </cell>
          <cell r="N148">
            <v>0</v>
          </cell>
          <cell r="O148">
            <v>0</v>
          </cell>
          <cell r="P148">
            <v>0</v>
          </cell>
        </row>
        <row r="149">
          <cell r="A149" t="str">
            <v>FRAREG12008</v>
          </cell>
          <cell r="B149" t="str">
            <v>FRA</v>
          </cell>
          <cell r="C149" t="str">
            <v>France</v>
          </cell>
          <cell r="D149" t="str">
            <v>Item 1</v>
          </cell>
          <cell r="E149" t="str">
            <v>REG1</v>
          </cell>
          <cell r="F149" t="str">
            <v>Notification procedures</v>
          </cell>
          <cell r="G149">
            <v>2008</v>
          </cell>
          <cell r="H149">
            <v>2009</v>
          </cell>
          <cell r="I149"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49">
            <v>1.5</v>
          </cell>
          <cell r="M149">
            <v>3</v>
          </cell>
          <cell r="P149">
            <v>0</v>
          </cell>
        </row>
        <row r="150">
          <cell r="A150" t="str">
            <v>FRAREG22008</v>
          </cell>
          <cell r="B150" t="str">
            <v>FRA</v>
          </cell>
          <cell r="C150" t="str">
            <v>France</v>
          </cell>
          <cell r="D150" t="str">
            <v>Item 2</v>
          </cell>
          <cell r="E150" t="str">
            <v>REG2</v>
          </cell>
          <cell r="F150" t="str">
            <v>Delay before notice can start</v>
          </cell>
          <cell r="G150">
            <v>2008</v>
          </cell>
          <cell r="H150">
            <v>2009</v>
          </cell>
          <cell r="I150" t="str">
            <v>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v>
          </cell>
          <cell r="J150">
            <v>15.5</v>
          </cell>
          <cell r="M150">
            <v>2</v>
          </cell>
          <cell r="P150">
            <v>0</v>
          </cell>
        </row>
        <row r="151">
          <cell r="A151" t="str">
            <v>FRAREG32008</v>
          </cell>
          <cell r="B151" t="str">
            <v>FRA</v>
          </cell>
          <cell r="C151" t="str">
            <v>France</v>
          </cell>
          <cell r="D151" t="str">
            <v>Item 3</v>
          </cell>
          <cell r="E151" t="str">
            <v>REG3A, REG3B, REG3C</v>
          </cell>
          <cell r="F151" t="str">
            <v>Notice / tenure</v>
          </cell>
          <cell r="G151">
            <v>2008</v>
          </cell>
          <cell r="H151">
            <v>2009</v>
          </cell>
          <cell r="I151"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51">
            <v>1</v>
          </cell>
          <cell r="K151">
            <v>2</v>
          </cell>
          <cell r="L151">
            <v>2</v>
          </cell>
          <cell r="M151">
            <v>3</v>
          </cell>
          <cell r="N151">
            <v>4</v>
          </cell>
          <cell r="O151">
            <v>1</v>
          </cell>
          <cell r="P151">
            <v>0</v>
          </cell>
        </row>
        <row r="152">
          <cell r="A152" t="str">
            <v>FRAREG42008</v>
          </cell>
          <cell r="B152" t="str">
            <v>FRA</v>
          </cell>
          <cell r="C152" t="str">
            <v>France</v>
          </cell>
          <cell r="D152" t="str">
            <v>Item 4</v>
          </cell>
          <cell r="E152" t="str">
            <v>REG4A, REG4B, REG4C</v>
          </cell>
          <cell r="F152" t="str">
            <v>Severance pay / tenure</v>
          </cell>
          <cell r="G152">
            <v>2008</v>
          </cell>
          <cell r="H152">
            <v>2009</v>
          </cell>
          <cell r="I152"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52">
            <v>0</v>
          </cell>
          <cell r="K152">
            <v>0.8</v>
          </cell>
          <cell r="L152">
            <v>5.3</v>
          </cell>
          <cell r="M152">
            <v>0</v>
          </cell>
          <cell r="N152">
            <v>2</v>
          </cell>
          <cell r="O152">
            <v>2</v>
          </cell>
          <cell r="P152">
            <v>0</v>
          </cell>
        </row>
        <row r="153">
          <cell r="A153" t="str">
            <v>FRAREG52008</v>
          </cell>
          <cell r="B153" t="str">
            <v>FRA</v>
          </cell>
          <cell r="C153" t="str">
            <v>France</v>
          </cell>
          <cell r="D153" t="str">
            <v>Item 5</v>
          </cell>
          <cell r="E153" t="str">
            <v>REG5</v>
          </cell>
          <cell r="F153" t="str">
            <v>Definition of justified or unfair dismissal</v>
          </cell>
          <cell r="G153">
            <v>2008</v>
          </cell>
          <cell r="H153">
            <v>2009</v>
          </cell>
          <cell r="I153"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53">
            <v>2</v>
          </cell>
          <cell r="M153">
            <v>4</v>
          </cell>
          <cell r="N153">
            <v>0</v>
          </cell>
          <cell r="O153">
            <v>0</v>
          </cell>
          <cell r="P153">
            <v>0</v>
          </cell>
        </row>
        <row r="154">
          <cell r="A154" t="str">
            <v>FRAREG62008</v>
          </cell>
          <cell r="B154" t="str">
            <v>FRA</v>
          </cell>
          <cell r="C154" t="str">
            <v>France</v>
          </cell>
          <cell r="D154" t="str">
            <v>Item 6</v>
          </cell>
          <cell r="E154" t="str">
            <v>REG6</v>
          </cell>
          <cell r="F154" t="str">
            <v>Trial period</v>
          </cell>
          <cell r="G154">
            <v>2008</v>
          </cell>
          <cell r="H154">
            <v>2009</v>
          </cell>
          <cell r="I154"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54">
            <v>3.75</v>
          </cell>
          <cell r="M154">
            <v>4</v>
          </cell>
          <cell r="N154">
            <v>0</v>
          </cell>
          <cell r="O154">
            <v>0</v>
          </cell>
          <cell r="P154">
            <v>0</v>
          </cell>
        </row>
        <row r="155">
          <cell r="A155" t="str">
            <v>FRAREG72008</v>
          </cell>
          <cell r="B155" t="str">
            <v>FRA</v>
          </cell>
          <cell r="C155" t="str">
            <v>France</v>
          </cell>
          <cell r="D155" t="str">
            <v>Item 7</v>
          </cell>
          <cell r="E155" t="str">
            <v>REG7</v>
          </cell>
          <cell r="F155" t="str">
            <v xml:space="preserve">Compensation following unfair dismissal </v>
          </cell>
          <cell r="G155">
            <v>2008</v>
          </cell>
          <cell r="H155">
            <v>2009</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55">
            <v>16</v>
          </cell>
          <cell r="M155">
            <v>3</v>
          </cell>
          <cell r="N155">
            <v>0</v>
          </cell>
          <cell r="O155">
            <v>0</v>
          </cell>
          <cell r="P155">
            <v>0</v>
          </cell>
        </row>
        <row r="156">
          <cell r="A156" t="str">
            <v>FRAREG82008</v>
          </cell>
          <cell r="B156" t="str">
            <v>FRA</v>
          </cell>
          <cell r="C156" t="str">
            <v>France</v>
          </cell>
          <cell r="D156" t="str">
            <v>Item 8</v>
          </cell>
          <cell r="E156" t="str">
            <v>REG8</v>
          </cell>
          <cell r="F156" t="str">
            <v>Possibility of reinstatement following unfair dismissal</v>
          </cell>
          <cell r="G156">
            <v>2008</v>
          </cell>
          <cell r="H156">
            <v>2009</v>
          </cell>
          <cell r="I156"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56">
            <v>0</v>
          </cell>
          <cell r="M156">
            <v>0</v>
          </cell>
          <cell r="N156">
            <v>0</v>
          </cell>
          <cell r="O156">
            <v>0</v>
          </cell>
          <cell r="P156">
            <v>0</v>
          </cell>
        </row>
        <row r="157">
          <cell r="A157" t="str">
            <v>FRAREG92008</v>
          </cell>
          <cell r="B157" t="str">
            <v>FRA</v>
          </cell>
          <cell r="C157" t="str">
            <v>France</v>
          </cell>
          <cell r="D157" t="str">
            <v>Item 9</v>
          </cell>
          <cell r="E157" t="str">
            <v>REG9</v>
          </cell>
          <cell r="F157" t="str">
            <v>Maximum time for claim</v>
          </cell>
          <cell r="G157">
            <v>2008</v>
          </cell>
          <cell r="H157">
            <v>2009</v>
          </cell>
          <cell r="I157"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57">
            <v>36</v>
          </cell>
          <cell r="M157">
            <v>6</v>
          </cell>
          <cell r="P157">
            <v>0</v>
          </cell>
        </row>
        <row r="158">
          <cell r="A158" t="str">
            <v>FRAFTC12008</v>
          </cell>
          <cell r="B158" t="str">
            <v>FRA</v>
          </cell>
          <cell r="C158" t="str">
            <v>France</v>
          </cell>
          <cell r="D158" t="str">
            <v>Item 10</v>
          </cell>
          <cell r="E158" t="str">
            <v>FTC1</v>
          </cell>
          <cell r="F158" t="str">
            <v>Valid cases for use of fixed-term contracts, other than  “objective”  or “material” situation</v>
          </cell>
          <cell r="G158">
            <v>2008</v>
          </cell>
          <cell r="H158">
            <v>2009</v>
          </cell>
          <cell r="I158" t="str">
            <v>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v>
          </cell>
          <cell r="J158">
            <v>1</v>
          </cell>
          <cell r="M158">
            <v>4</v>
          </cell>
          <cell r="N158">
            <v>0</v>
          </cell>
          <cell r="O158">
            <v>0</v>
          </cell>
          <cell r="P158">
            <v>0</v>
          </cell>
        </row>
        <row r="159">
          <cell r="A159" t="str">
            <v>FRAFTC22008</v>
          </cell>
          <cell r="B159" t="str">
            <v>FRA</v>
          </cell>
          <cell r="C159" t="str">
            <v>France</v>
          </cell>
          <cell r="D159" t="str">
            <v>Item 11</v>
          </cell>
          <cell r="E159" t="str">
            <v>FTC2</v>
          </cell>
          <cell r="F159" t="str">
            <v>Maximum number of successive fixed-term contracts</v>
          </cell>
          <cell r="G159">
            <v>2008</v>
          </cell>
          <cell r="H159">
            <v>2009</v>
          </cell>
          <cell r="I159"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59">
            <v>2</v>
          </cell>
          <cell r="M159">
            <v>4</v>
          </cell>
          <cell r="N159">
            <v>0</v>
          </cell>
          <cell r="O159">
            <v>0</v>
          </cell>
          <cell r="P159">
            <v>0</v>
          </cell>
        </row>
        <row r="160">
          <cell r="A160" t="str">
            <v>FRAFTC32008</v>
          </cell>
          <cell r="B160" t="str">
            <v>FRA</v>
          </cell>
          <cell r="C160" t="str">
            <v>France</v>
          </cell>
          <cell r="D160" t="str">
            <v>Item 12</v>
          </cell>
          <cell r="E160" t="str">
            <v>FTC3</v>
          </cell>
          <cell r="F160" t="str">
            <v>Maximum cumulated duration of successive fixed-term contracts</v>
          </cell>
          <cell r="G160">
            <v>2008</v>
          </cell>
          <cell r="H160">
            <v>2009</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60">
            <v>18</v>
          </cell>
          <cell r="M160">
            <v>4</v>
          </cell>
          <cell r="N160">
            <v>0</v>
          </cell>
          <cell r="O160">
            <v>0</v>
          </cell>
          <cell r="P160">
            <v>0</v>
          </cell>
        </row>
        <row r="161">
          <cell r="A161" t="str">
            <v>FRATWA12008</v>
          </cell>
          <cell r="B161" t="str">
            <v>FRA</v>
          </cell>
          <cell r="C161" t="str">
            <v>France</v>
          </cell>
          <cell r="D161" t="str">
            <v>Item 13</v>
          </cell>
          <cell r="E161" t="str">
            <v>TWA1</v>
          </cell>
          <cell r="F161" t="str">
            <v>Types of work for which TWA employment is legal</v>
          </cell>
          <cell r="G161">
            <v>2008</v>
          </cell>
          <cell r="H161">
            <v>2009</v>
          </cell>
          <cell r="I161"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61">
            <v>2</v>
          </cell>
          <cell r="M161">
            <v>3</v>
          </cell>
          <cell r="N161">
            <v>0</v>
          </cell>
          <cell r="O161">
            <v>0</v>
          </cell>
          <cell r="P161">
            <v>0</v>
          </cell>
        </row>
        <row r="162">
          <cell r="A162" t="str">
            <v>FRATWA22008</v>
          </cell>
          <cell r="B162" t="str">
            <v>FRA</v>
          </cell>
          <cell r="C162" t="str">
            <v>France</v>
          </cell>
          <cell r="D162" t="str">
            <v>Item 14</v>
          </cell>
          <cell r="E162" t="str">
            <v>TWA2A, TWA2B</v>
          </cell>
          <cell r="F162" t="str">
            <v>Are there any restrictions on the number of renewals of a TWA contract?</v>
          </cell>
          <cell r="G162">
            <v>2008</v>
          </cell>
          <cell r="H162">
            <v>2009</v>
          </cell>
          <cell r="I162" t="str">
            <v>Oui. Un nouveau contrat sur le même poste ne peut débuter qu’après un délai correspondant à un tiers de la durée du contrat initial.</v>
          </cell>
          <cell r="J162" t="str">
            <v>Yes</v>
          </cell>
          <cell r="K162" t="str">
            <v>Yes</v>
          </cell>
          <cell r="M162">
            <v>4</v>
          </cell>
          <cell r="N162">
            <v>4</v>
          </cell>
          <cell r="O162">
            <v>0</v>
          </cell>
          <cell r="P162">
            <v>0</v>
          </cell>
        </row>
        <row r="163">
          <cell r="A163" t="str">
            <v>FRATWA32008</v>
          </cell>
          <cell r="B163" t="str">
            <v>FRA</v>
          </cell>
          <cell r="C163" t="str">
            <v>France</v>
          </cell>
          <cell r="D163" t="str">
            <v>Item 15</v>
          </cell>
          <cell r="E163" t="str">
            <v>TWA3A, TWA3B</v>
          </cell>
          <cell r="F163" t="str">
            <v>Maximum cumulated duration of temporary work contracts</v>
          </cell>
          <cell r="G163">
            <v>2008</v>
          </cell>
          <cell r="H163">
            <v>2009</v>
          </cell>
          <cell r="I163"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63">
            <v>18</v>
          </cell>
          <cell r="K163">
            <v>18</v>
          </cell>
          <cell r="M163">
            <v>3</v>
          </cell>
          <cell r="N163">
            <v>3</v>
          </cell>
          <cell r="O163">
            <v>0</v>
          </cell>
          <cell r="P163">
            <v>0</v>
          </cell>
        </row>
        <row r="164">
          <cell r="A164" t="str">
            <v>FRATWA42008</v>
          </cell>
          <cell r="B164" t="str">
            <v>FRA</v>
          </cell>
          <cell r="C164" t="str">
            <v>France</v>
          </cell>
          <cell r="D164" t="str">
            <v>Item 16</v>
          </cell>
          <cell r="E164" t="str">
            <v>TWA4</v>
          </cell>
          <cell r="F164" t="str">
            <v>Authorisation and reporting obligations</v>
          </cell>
          <cell r="G164">
            <v>2008</v>
          </cell>
          <cell r="H164">
            <v>2009</v>
          </cell>
          <cell r="I164" t="str">
            <v>Nécessite une autorisation administrative spéciale</v>
          </cell>
          <cell r="J164">
            <v>1</v>
          </cell>
          <cell r="M164">
            <v>2</v>
          </cell>
          <cell r="N164">
            <v>0</v>
          </cell>
          <cell r="O164">
            <v>0</v>
          </cell>
          <cell r="P164">
            <v>0</v>
          </cell>
        </row>
        <row r="165">
          <cell r="A165" t="str">
            <v>FRATWA52008</v>
          </cell>
          <cell r="B165" t="str">
            <v>FRA</v>
          </cell>
          <cell r="C165" t="str">
            <v>France</v>
          </cell>
          <cell r="D165" t="str">
            <v>Item 17</v>
          </cell>
          <cell r="E165" t="str">
            <v>TWA5</v>
          </cell>
          <cell r="F165" t="str">
            <v>Equal treatment for TWA workers</v>
          </cell>
          <cell r="G165">
            <v>2008</v>
          </cell>
          <cell r="H165">
            <v>2009</v>
          </cell>
          <cell r="I165" t="str">
            <v xml:space="preserve">Égalité de traitement pour la rémunération et pour les autres conditions de travail </v>
          </cell>
          <cell r="J165">
            <v>2</v>
          </cell>
          <cell r="M165">
            <v>6</v>
          </cell>
          <cell r="N165">
            <v>0</v>
          </cell>
          <cell r="O165">
            <v>0</v>
          </cell>
          <cell r="P165">
            <v>0</v>
          </cell>
        </row>
        <row r="166">
          <cell r="A166" t="str">
            <v>FRACD12008</v>
          </cell>
          <cell r="B166" t="str">
            <v>FRA</v>
          </cell>
          <cell r="C166" t="str">
            <v>France</v>
          </cell>
          <cell r="D166" t="str">
            <v>Item 18</v>
          </cell>
          <cell r="E166" t="str">
            <v>CD1</v>
          </cell>
          <cell r="F166" t="str">
            <v>Definition of collective dismissal</v>
          </cell>
          <cell r="G166">
            <v>2008</v>
          </cell>
          <cell r="H166">
            <v>2009</v>
          </cell>
          <cell r="I166"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66">
            <v>3</v>
          </cell>
          <cell r="M166">
            <v>4.5</v>
          </cell>
          <cell r="N166">
            <v>0</v>
          </cell>
          <cell r="O166">
            <v>0</v>
          </cell>
          <cell r="P166">
            <v>0</v>
          </cell>
        </row>
        <row r="167">
          <cell r="A167" t="str">
            <v>FRACD22008</v>
          </cell>
          <cell r="B167" t="str">
            <v>FRA</v>
          </cell>
          <cell r="C167" t="str">
            <v>France</v>
          </cell>
          <cell r="D167" t="str">
            <v>Item 19</v>
          </cell>
          <cell r="E167" t="str">
            <v>CD2</v>
          </cell>
          <cell r="F167" t="str">
            <v>Additional notification requirements in case of collective dismissals</v>
          </cell>
          <cell r="G167">
            <v>2008</v>
          </cell>
          <cell r="H167">
            <v>2009</v>
          </cell>
          <cell r="I167" t="str">
            <v>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v>
          </cell>
          <cell r="J167">
            <v>1</v>
          </cell>
          <cell r="M167">
            <v>3</v>
          </cell>
          <cell r="N167">
            <v>0</v>
          </cell>
          <cell r="O167">
            <v>0</v>
          </cell>
          <cell r="P167">
            <v>0</v>
          </cell>
        </row>
        <row r="168">
          <cell r="A168" t="str">
            <v>FRACD32008</v>
          </cell>
          <cell r="B168" t="str">
            <v>FRA</v>
          </cell>
          <cell r="C168" t="str">
            <v>France</v>
          </cell>
          <cell r="D168" t="str">
            <v>Item 20</v>
          </cell>
          <cell r="E168" t="str">
            <v>CD3</v>
          </cell>
          <cell r="F168" t="str">
            <v>Additional delays involved in case of collective dismissals</v>
          </cell>
          <cell r="G168">
            <v>2008</v>
          </cell>
          <cell r="H168">
            <v>2009</v>
          </cell>
          <cell r="I168"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68">
            <v>40.5</v>
          </cell>
          <cell r="M168">
            <v>3</v>
          </cell>
          <cell r="N168">
            <v>0</v>
          </cell>
          <cell r="O168">
            <v>0</v>
          </cell>
          <cell r="P168">
            <v>0</v>
          </cell>
        </row>
        <row r="169">
          <cell r="A169" t="str">
            <v>FRACD42008</v>
          </cell>
          <cell r="B169" t="str">
            <v>FRA</v>
          </cell>
          <cell r="C169" t="str">
            <v>France</v>
          </cell>
          <cell r="D169" t="str">
            <v>Item 21</v>
          </cell>
          <cell r="E169" t="str">
            <v>CD4</v>
          </cell>
          <cell r="F169" t="str">
            <v>Other special costs to employers in case of collective dismissals</v>
          </cell>
          <cell r="G169">
            <v>2008</v>
          </cell>
          <cell r="H169">
            <v>2009</v>
          </cell>
          <cell r="I169"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69">
            <v>1</v>
          </cell>
          <cell r="M169">
            <v>3</v>
          </cell>
          <cell r="N169">
            <v>0</v>
          </cell>
          <cell r="O169">
            <v>0</v>
          </cell>
          <cell r="P169">
            <v>0</v>
          </cell>
        </row>
        <row r="170">
          <cell r="A170" t="str">
            <v>DEUREG12008</v>
          </cell>
          <cell r="B170" t="str">
            <v>DEU</v>
          </cell>
          <cell r="C170" t="str">
            <v>Germany</v>
          </cell>
          <cell r="D170" t="str">
            <v>Item 1</v>
          </cell>
          <cell r="E170" t="str">
            <v>REG1</v>
          </cell>
          <cell r="F170" t="str">
            <v>Notification procedures</v>
          </cell>
          <cell r="G170">
            <v>2008</v>
          </cell>
          <cell r="H170">
            <v>2008</v>
          </cell>
          <cell r="I170"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170">
            <v>2.5</v>
          </cell>
          <cell r="M170">
            <v>5</v>
          </cell>
          <cell r="P170">
            <v>0</v>
          </cell>
        </row>
        <row r="171">
          <cell r="A171" t="str">
            <v>DEUREG22008</v>
          </cell>
          <cell r="B171" t="str">
            <v>DEU</v>
          </cell>
          <cell r="C171" t="str">
            <v>Germany</v>
          </cell>
          <cell r="D171" t="str">
            <v>Item 2</v>
          </cell>
          <cell r="E171" t="str">
            <v>REG2</v>
          </cell>
          <cell r="F171" t="str">
            <v>Delay before notice can start</v>
          </cell>
          <cell r="G171">
            <v>2008</v>
          </cell>
          <cell r="H171">
            <v>2008</v>
          </cell>
          <cell r="I171"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171">
            <v>16</v>
          </cell>
          <cell r="M171">
            <v>2</v>
          </cell>
          <cell r="P171">
            <v>0</v>
          </cell>
        </row>
        <row r="172">
          <cell r="A172" t="str">
            <v>DEUREG32008</v>
          </cell>
          <cell r="B172" t="str">
            <v>DEU</v>
          </cell>
          <cell r="C172" t="str">
            <v>Germany</v>
          </cell>
          <cell r="D172" t="str">
            <v>Item 3</v>
          </cell>
          <cell r="E172" t="str">
            <v>REG3A, REG3B, REG3C</v>
          </cell>
          <cell r="F172" t="str">
            <v>Notice / tenure</v>
          </cell>
          <cell r="G172">
            <v>2008</v>
          </cell>
          <cell r="H172">
            <v>2008</v>
          </cell>
          <cell r="I172" t="str">
            <v xml:space="preserve">All workers: 2w in trial period, 4w&lt;2y, 1m&lt;5y, 2m&lt;8y, 3m&lt;10y, 4m&lt;12y, 5m&lt;15y, 6m&lt;20y, 7m&gt;20y. (Notice periods &gt;4w only apply to workers above 25 years of age.)
9 months tenure: 4 weeks, 4 years tenure: 1 month, 20 years tenure: 7 months.
</v>
          </cell>
          <cell r="J172">
            <v>1</v>
          </cell>
          <cell r="K172">
            <v>1</v>
          </cell>
          <cell r="L172">
            <v>7</v>
          </cell>
          <cell r="M172">
            <v>3</v>
          </cell>
          <cell r="N172">
            <v>2</v>
          </cell>
          <cell r="O172">
            <v>4</v>
          </cell>
          <cell r="P172">
            <v>0</v>
          </cell>
        </row>
        <row r="173">
          <cell r="A173" t="str">
            <v>DEUREG42008</v>
          </cell>
          <cell r="B173" t="str">
            <v>DEU</v>
          </cell>
          <cell r="C173" t="str">
            <v>Germany</v>
          </cell>
          <cell r="D173" t="str">
            <v>Item 4</v>
          </cell>
          <cell r="E173" t="str">
            <v>REG4A, REG4B, REG4C</v>
          </cell>
          <cell r="F173" t="str">
            <v>Severance pay / tenure</v>
          </cell>
          <cell r="G173">
            <v>2008</v>
          </cell>
          <cell r="H173">
            <v>2008</v>
          </cell>
          <cell r="I173"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173">
            <v>9.4E-2</v>
          </cell>
          <cell r="K173">
            <v>0.5</v>
          </cell>
          <cell r="L173">
            <v>2.5</v>
          </cell>
          <cell r="M173">
            <v>1</v>
          </cell>
          <cell r="N173">
            <v>1</v>
          </cell>
          <cell r="O173">
            <v>1</v>
          </cell>
          <cell r="P173">
            <v>0</v>
          </cell>
        </row>
        <row r="174">
          <cell r="A174" t="str">
            <v>DEUREG52008</v>
          </cell>
          <cell r="B174" t="str">
            <v>DEU</v>
          </cell>
          <cell r="C174" t="str">
            <v>Germany</v>
          </cell>
          <cell r="D174" t="str">
            <v>Item 5</v>
          </cell>
          <cell r="E174" t="str">
            <v>REG5</v>
          </cell>
          <cell r="F174" t="str">
            <v>Definition of justified or unfair dismissal</v>
          </cell>
          <cell r="G174">
            <v>2008</v>
          </cell>
          <cell r="H174">
            <v>2008</v>
          </cell>
          <cell r="I174"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174">
            <v>2</v>
          </cell>
          <cell r="M174">
            <v>4</v>
          </cell>
          <cell r="N174">
            <v>0</v>
          </cell>
          <cell r="O174">
            <v>0</v>
          </cell>
          <cell r="P174">
            <v>0</v>
          </cell>
        </row>
        <row r="175">
          <cell r="A175" t="str">
            <v>DEUREG62008</v>
          </cell>
          <cell r="B175" t="str">
            <v>DEU</v>
          </cell>
          <cell r="C175" t="str">
            <v>Germany</v>
          </cell>
          <cell r="D175" t="str">
            <v>Item 6</v>
          </cell>
          <cell r="E175" t="str">
            <v>REG6</v>
          </cell>
          <cell r="F175" t="str">
            <v>Trial period</v>
          </cell>
          <cell r="G175">
            <v>2008</v>
          </cell>
          <cell r="H175">
            <v>2008</v>
          </cell>
          <cell r="I175" t="str">
            <v>6 months (all workers)</v>
          </cell>
          <cell r="J175">
            <v>6</v>
          </cell>
          <cell r="M175">
            <v>3</v>
          </cell>
          <cell r="N175">
            <v>0</v>
          </cell>
          <cell r="O175">
            <v>0</v>
          </cell>
          <cell r="P175">
            <v>0</v>
          </cell>
        </row>
        <row r="176">
          <cell r="A176" t="str">
            <v>DEUREG72008</v>
          </cell>
          <cell r="B176" t="str">
            <v>DEU</v>
          </cell>
          <cell r="C176" t="str">
            <v>Germany</v>
          </cell>
          <cell r="D176" t="str">
            <v>Item 7</v>
          </cell>
          <cell r="E176" t="str">
            <v>REG7</v>
          </cell>
          <cell r="F176" t="str">
            <v xml:space="preserve">Compensation following unfair dismissal </v>
          </cell>
          <cell r="G176">
            <v>2008</v>
          </cell>
          <cell r="H176">
            <v>2008</v>
          </cell>
          <cell r="I176"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176">
            <v>15.5</v>
          </cell>
          <cell r="M176">
            <v>3</v>
          </cell>
          <cell r="N176">
            <v>0</v>
          </cell>
          <cell r="O176">
            <v>0</v>
          </cell>
          <cell r="P176">
            <v>0</v>
          </cell>
        </row>
        <row r="177">
          <cell r="A177" t="str">
            <v>DEUREG82008</v>
          </cell>
          <cell r="B177" t="str">
            <v>DEU</v>
          </cell>
          <cell r="C177" t="str">
            <v>Germany</v>
          </cell>
          <cell r="D177" t="str">
            <v>Item 8</v>
          </cell>
          <cell r="E177" t="str">
            <v>REG8</v>
          </cell>
          <cell r="F177" t="str">
            <v>Possibility of reinstatement following unfair dismissal</v>
          </cell>
          <cell r="G177">
            <v>2008</v>
          </cell>
          <cell r="H177">
            <v>2008</v>
          </cell>
          <cell r="I177"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177">
            <v>1.5</v>
          </cell>
          <cell r="M177">
            <v>3</v>
          </cell>
          <cell r="N177">
            <v>0</v>
          </cell>
          <cell r="O177">
            <v>0</v>
          </cell>
          <cell r="P177">
            <v>0</v>
          </cell>
        </row>
        <row r="178">
          <cell r="A178" t="str">
            <v>DEUREG92008</v>
          </cell>
          <cell r="B178" t="str">
            <v>DEU</v>
          </cell>
          <cell r="C178" t="str">
            <v>Germany</v>
          </cell>
          <cell r="D178" t="str">
            <v>Item 9</v>
          </cell>
          <cell r="E178" t="str">
            <v>REG9</v>
          </cell>
          <cell r="F178" t="str">
            <v>Maximum time for claim</v>
          </cell>
          <cell r="G178">
            <v>2008</v>
          </cell>
          <cell r="H178">
            <v>2008</v>
          </cell>
          <cell r="I178" t="str">
            <v>3 weeks</v>
          </cell>
          <cell r="J178">
            <v>0.75</v>
          </cell>
          <cell r="M178">
            <v>1</v>
          </cell>
          <cell r="P178">
            <v>0</v>
          </cell>
        </row>
        <row r="179">
          <cell r="A179" t="str">
            <v>DEUFTC12008</v>
          </cell>
          <cell r="B179" t="str">
            <v>DEU</v>
          </cell>
          <cell r="C179" t="str">
            <v>Germany</v>
          </cell>
          <cell r="D179" t="str">
            <v>Item 10</v>
          </cell>
          <cell r="E179" t="str">
            <v>FTC1</v>
          </cell>
          <cell r="F179" t="str">
            <v>Valid cases for use of fixed-term contracts, other than  “objective”  or “material” situation</v>
          </cell>
          <cell r="G179">
            <v>2008</v>
          </cell>
          <cell r="H179">
            <v>2008</v>
          </cell>
          <cell r="I179"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179">
            <v>3</v>
          </cell>
          <cell r="M179">
            <v>0</v>
          </cell>
          <cell r="N179">
            <v>0</v>
          </cell>
          <cell r="O179">
            <v>0</v>
          </cell>
          <cell r="P179">
            <v>0</v>
          </cell>
        </row>
        <row r="180">
          <cell r="A180" t="str">
            <v>DEUFTC22008</v>
          </cell>
          <cell r="B180" t="str">
            <v>DEU</v>
          </cell>
          <cell r="C180" t="str">
            <v>Germany</v>
          </cell>
          <cell r="D180" t="str">
            <v>Item 11</v>
          </cell>
          <cell r="E180" t="str">
            <v>FTC2</v>
          </cell>
          <cell r="F180" t="str">
            <v>Maximum number of successive fixed-term contracts</v>
          </cell>
          <cell r="G180">
            <v>2008</v>
          </cell>
          <cell r="H180">
            <v>2008</v>
          </cell>
          <cell r="I180"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180">
            <v>4</v>
          </cell>
          <cell r="M180">
            <v>2</v>
          </cell>
          <cell r="N180">
            <v>0</v>
          </cell>
          <cell r="O180">
            <v>0</v>
          </cell>
          <cell r="P180">
            <v>0</v>
          </cell>
        </row>
        <row r="181">
          <cell r="A181" t="str">
            <v>DEUFTC32008</v>
          </cell>
          <cell r="B181" t="str">
            <v>DEU</v>
          </cell>
          <cell r="C181" t="str">
            <v>Germany</v>
          </cell>
          <cell r="D181" t="str">
            <v>Item 12</v>
          </cell>
          <cell r="E181" t="str">
            <v>FTC3</v>
          </cell>
          <cell r="F181" t="str">
            <v>Maximum cumulated duration of successive fixed-term contracts</v>
          </cell>
          <cell r="G181">
            <v>2008</v>
          </cell>
          <cell r="H181">
            <v>2008</v>
          </cell>
          <cell r="I181" t="str">
            <v xml:space="preserve">24 months (No legal limit in case of objective reason). Exceptions: launching a new business: 48 months, older unemployed (see above): 60 months
Calculation: average of 24 and 48 months.
</v>
          </cell>
          <cell r="J181">
            <v>36</v>
          </cell>
          <cell r="M181">
            <v>1</v>
          </cell>
          <cell r="N181">
            <v>0</v>
          </cell>
          <cell r="O181">
            <v>0</v>
          </cell>
          <cell r="P181">
            <v>0</v>
          </cell>
        </row>
        <row r="182">
          <cell r="A182" t="str">
            <v>DEUTWA12008</v>
          </cell>
          <cell r="B182" t="str">
            <v>DEU</v>
          </cell>
          <cell r="C182" t="str">
            <v>Germany</v>
          </cell>
          <cell r="D182" t="str">
            <v>Item 13</v>
          </cell>
          <cell r="E182" t="str">
            <v>TWA1</v>
          </cell>
          <cell r="F182" t="str">
            <v>Types of work for which TWA employment is legal</v>
          </cell>
          <cell r="G182">
            <v>2008</v>
          </cell>
          <cell r="H182">
            <v>2008</v>
          </cell>
          <cell r="I182" t="str">
            <v xml:space="preserve">General, with exception of construction industry. In the construction industry the law does not prohibit the use of TAW employment if there is a universally-binding collective agreement allowing its use, which at the moment is not the case. </v>
          </cell>
          <cell r="J182">
            <v>3</v>
          </cell>
          <cell r="M182">
            <v>1.5</v>
          </cell>
          <cell r="N182">
            <v>0</v>
          </cell>
          <cell r="O182">
            <v>0</v>
          </cell>
          <cell r="P182">
            <v>0</v>
          </cell>
        </row>
        <row r="183">
          <cell r="A183" t="str">
            <v>DEUTWA22008</v>
          </cell>
          <cell r="B183" t="str">
            <v>DEU</v>
          </cell>
          <cell r="C183" t="str">
            <v>Germany</v>
          </cell>
          <cell r="D183" t="str">
            <v>Item 14</v>
          </cell>
          <cell r="E183" t="str">
            <v>TWA2A, TWA2B</v>
          </cell>
          <cell r="F183" t="str">
            <v>Are there any restrictions on the number of renewals of a TWA contract?</v>
          </cell>
          <cell r="G183">
            <v>2008</v>
          </cell>
          <cell r="H183">
            <v>2008</v>
          </cell>
          <cell r="I183" t="str">
            <v xml:space="preserve">No for assignments
Yes for contracts between the agency and the worker (see fixed term contracts - item 10)
</v>
          </cell>
          <cell r="J183" t="str">
            <v>No</v>
          </cell>
          <cell r="K183" t="str">
            <v>Yes</v>
          </cell>
          <cell r="M183">
            <v>2</v>
          </cell>
          <cell r="N183">
            <v>4</v>
          </cell>
          <cell r="O183">
            <v>0</v>
          </cell>
          <cell r="P183">
            <v>0</v>
          </cell>
        </row>
        <row r="184">
          <cell r="A184" t="str">
            <v>DEUTWA32008</v>
          </cell>
          <cell r="B184" t="str">
            <v>DEU</v>
          </cell>
          <cell r="C184" t="str">
            <v>Germany</v>
          </cell>
          <cell r="D184" t="str">
            <v>Item 15</v>
          </cell>
          <cell r="E184" t="str">
            <v>TWA3A, TWA3B</v>
          </cell>
          <cell r="F184" t="str">
            <v>Maximum cumulated duration of temporary work contracts</v>
          </cell>
          <cell r="G184">
            <v>2008</v>
          </cell>
          <cell r="H184">
            <v>2008</v>
          </cell>
          <cell r="I184" t="str">
            <v>No legal limit for assignments. However, limits can be set by collective agreements. 
Contracts between the agency and the worker can be open-ended.</v>
          </cell>
          <cell r="J184">
            <v>100</v>
          </cell>
          <cell r="K184">
            <v>100</v>
          </cell>
          <cell r="M184">
            <v>0</v>
          </cell>
          <cell r="N184">
            <v>0</v>
          </cell>
          <cell r="O184">
            <v>0</v>
          </cell>
          <cell r="P184">
            <v>0</v>
          </cell>
        </row>
        <row r="185">
          <cell r="A185" t="str">
            <v>DEUTWA42008</v>
          </cell>
          <cell r="B185" t="str">
            <v>DEU</v>
          </cell>
          <cell r="C185" t="str">
            <v>Germany</v>
          </cell>
          <cell r="D185" t="str">
            <v>Item 16</v>
          </cell>
          <cell r="E185" t="str">
            <v>TWA4</v>
          </cell>
          <cell r="F185" t="str">
            <v>Authorisation and reporting obligations</v>
          </cell>
          <cell r="G185">
            <v>2008</v>
          </cell>
          <cell r="H185">
            <v>2008</v>
          </cell>
          <cell r="I185" t="str">
            <v>TWA needs permission by labour authority and needs to report</v>
          </cell>
          <cell r="J185">
            <v>3</v>
          </cell>
          <cell r="M185">
            <v>6</v>
          </cell>
          <cell r="N185">
            <v>0</v>
          </cell>
          <cell r="O185">
            <v>0</v>
          </cell>
          <cell r="P185">
            <v>0</v>
          </cell>
        </row>
        <row r="186">
          <cell r="A186" t="str">
            <v>DEUTWA52008</v>
          </cell>
          <cell r="B186" t="str">
            <v>DEU</v>
          </cell>
          <cell r="C186" t="str">
            <v>Germany</v>
          </cell>
          <cell r="D186" t="str">
            <v>Item 17</v>
          </cell>
          <cell r="E186" t="str">
            <v>TWA5</v>
          </cell>
          <cell r="F186" t="str">
            <v>Equal treatment for TWA workers</v>
          </cell>
          <cell r="G186">
            <v>2008</v>
          </cell>
          <cell r="H186">
            <v>2008</v>
          </cell>
          <cell r="I186" t="str">
            <v>Equal treatment on pay and conditions, but the principle of equal treatment can be waited as fas as the employees are protected by applicable collective agreements in the TWA sector.</v>
          </cell>
          <cell r="J186">
            <v>1</v>
          </cell>
          <cell r="M186">
            <v>3</v>
          </cell>
          <cell r="N186">
            <v>0</v>
          </cell>
          <cell r="O186">
            <v>0</v>
          </cell>
          <cell r="P186">
            <v>0</v>
          </cell>
        </row>
        <row r="187">
          <cell r="A187" t="str">
            <v>DEUCD12008</v>
          </cell>
          <cell r="B187" t="str">
            <v>DEU</v>
          </cell>
          <cell r="C187" t="str">
            <v>Germany</v>
          </cell>
          <cell r="D187" t="str">
            <v>Item 18</v>
          </cell>
          <cell r="E187" t="str">
            <v>CD1</v>
          </cell>
          <cell r="F187" t="str">
            <v>Definition of collective dismissal</v>
          </cell>
          <cell r="G187">
            <v>2008</v>
          </cell>
          <cell r="H187">
            <v>2008</v>
          </cell>
          <cell r="I187" t="str">
            <v xml:space="preserve">Within 30 days, &gt;5 dimissals in firms 21-59 employees; 10% or &gt; 25 dismissals in firms 60-499; &gt;30 dismissals in firms &gt; 500 employees.
Firms with 20 employees or less are exempt from requirements for collective dismissals.
</v>
          </cell>
          <cell r="J187">
            <v>4</v>
          </cell>
          <cell r="M187">
            <v>6</v>
          </cell>
          <cell r="N187">
            <v>0</v>
          </cell>
          <cell r="O187">
            <v>0</v>
          </cell>
          <cell r="P187">
            <v>0</v>
          </cell>
        </row>
        <row r="188">
          <cell r="A188" t="str">
            <v>DEUCD22008</v>
          </cell>
          <cell r="B188" t="str">
            <v>DEU</v>
          </cell>
          <cell r="C188" t="str">
            <v>Germany</v>
          </cell>
          <cell r="D188" t="str">
            <v>Item 19</v>
          </cell>
          <cell r="E188" t="str">
            <v>CD2</v>
          </cell>
          <cell r="F188" t="str">
            <v>Additional notification requirements in case of collective dismissals</v>
          </cell>
          <cell r="G188">
            <v>2008</v>
          </cell>
          <cell r="H188">
            <v>2008</v>
          </cell>
          <cell r="I188" t="str">
            <v>Notification of employee representatives: Consultation with Works Council. Notification of public authorities: Notification of local employment office.</v>
          </cell>
          <cell r="J188">
            <v>1</v>
          </cell>
          <cell r="M188">
            <v>3</v>
          </cell>
          <cell r="N188">
            <v>0</v>
          </cell>
          <cell r="O188">
            <v>0</v>
          </cell>
          <cell r="P188">
            <v>0</v>
          </cell>
        </row>
        <row r="189">
          <cell r="A189" t="str">
            <v>DEUCD32008</v>
          </cell>
          <cell r="B189" t="str">
            <v>DEU</v>
          </cell>
          <cell r="C189" t="str">
            <v>Germany</v>
          </cell>
          <cell r="D189" t="str">
            <v>Item 20</v>
          </cell>
          <cell r="E189" t="str">
            <v>CD3</v>
          </cell>
          <cell r="F189" t="str">
            <v>Additional delays involved in case of collective dismissals</v>
          </cell>
          <cell r="G189">
            <v>2008</v>
          </cell>
          <cell r="H189">
            <v>2008</v>
          </cell>
          <cell r="I189"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189">
            <v>14</v>
          </cell>
          <cell r="M189">
            <v>1</v>
          </cell>
          <cell r="N189">
            <v>0</v>
          </cell>
          <cell r="O189">
            <v>0</v>
          </cell>
          <cell r="P189">
            <v>0</v>
          </cell>
        </row>
        <row r="190">
          <cell r="A190" t="str">
            <v>DEUCD42008</v>
          </cell>
          <cell r="B190" t="str">
            <v>DEU</v>
          </cell>
          <cell r="C190" t="str">
            <v>Germany</v>
          </cell>
          <cell r="D190" t="str">
            <v>Item 21</v>
          </cell>
          <cell r="E190" t="str">
            <v>CD4</v>
          </cell>
          <cell r="F190" t="str">
            <v>Other special costs to employers in case of collective dismissals</v>
          </cell>
          <cell r="G190">
            <v>2008</v>
          </cell>
          <cell r="H190">
            <v>2008</v>
          </cell>
          <cell r="I190"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190">
            <v>1.5</v>
          </cell>
          <cell r="M190">
            <v>4.5</v>
          </cell>
          <cell r="N190">
            <v>0</v>
          </cell>
          <cell r="O190">
            <v>0</v>
          </cell>
          <cell r="P190">
            <v>0</v>
          </cell>
        </row>
        <row r="191">
          <cell r="A191" t="str">
            <v>GRCREG12008</v>
          </cell>
          <cell r="B191" t="str">
            <v>GRC</v>
          </cell>
          <cell r="C191" t="str">
            <v>Greece</v>
          </cell>
          <cell r="D191" t="str">
            <v>Item 1</v>
          </cell>
          <cell r="E191" t="str">
            <v>REG1</v>
          </cell>
          <cell r="F191" t="str">
            <v>Notification procedures</v>
          </cell>
          <cell r="G191">
            <v>2008</v>
          </cell>
          <cell r="H191">
            <v>2008</v>
          </cell>
          <cell r="I191" t="str">
            <v>Written notice to employee, plus additional notification to OAED local office (public employment service).  Previous warning in case of dismissal for poor performance may be advisable.</v>
          </cell>
          <cell r="J191">
            <v>2</v>
          </cell>
          <cell r="M191">
            <v>4</v>
          </cell>
          <cell r="P191">
            <v>0</v>
          </cell>
        </row>
        <row r="192">
          <cell r="A192" t="str">
            <v>GRCREG22008</v>
          </cell>
          <cell r="B192" t="str">
            <v>GRC</v>
          </cell>
          <cell r="C192" t="str">
            <v>Greece</v>
          </cell>
          <cell r="D192" t="str">
            <v>Item 2</v>
          </cell>
          <cell r="E192" t="str">
            <v>REG2</v>
          </cell>
          <cell r="F192" t="str">
            <v>Delay before notice can start</v>
          </cell>
          <cell r="G192">
            <v>2008</v>
          </cell>
          <cell r="H192">
            <v>2008</v>
          </cell>
          <cell r="I192" t="str">
            <v xml:space="preserve">Letter sent by mail or handed directly to employee.
Advisable previous warning (conventionally evaluated at 6 days) counting for half weight (3 days) in the case of personal reasons.
Calculation: average of personal and economic reasons.
</v>
          </cell>
          <cell r="J192">
            <v>2.5</v>
          </cell>
          <cell r="M192">
            <v>1</v>
          </cell>
          <cell r="P192">
            <v>0</v>
          </cell>
        </row>
        <row r="193">
          <cell r="A193" t="str">
            <v>GRCREG32008</v>
          </cell>
          <cell r="B193" t="str">
            <v>GRC</v>
          </cell>
          <cell r="C193" t="str">
            <v>Greece</v>
          </cell>
          <cell r="D193" t="str">
            <v>Item 3</v>
          </cell>
          <cell r="E193" t="str">
            <v>REG3A, REG3B, REG3C</v>
          </cell>
          <cell r="F193" t="str">
            <v>Notice / tenure</v>
          </cell>
          <cell r="G193">
            <v>2008</v>
          </cell>
          <cell r="H193">
            <v>2008</v>
          </cell>
          <cell r="I193" t="str">
            <v>Blue collar: None.
White collar: 0&lt;2m, 30d&lt;1y, 60d&lt;4y, 3m&lt;6y, 4m&lt;8y, 5m&lt;10y, plus one month per year of service, up to a maximum of 24 months.  Notice can be waived if full severance pay is given. 9 months tenure: 30 days, 4 years tenure: 3 months, 20 years tenure: 16 months.
Calculation: average of blue and white collar notice periods</v>
          </cell>
          <cell r="J193">
            <v>0.5</v>
          </cell>
          <cell r="K193">
            <v>1.5</v>
          </cell>
          <cell r="L193">
            <v>8</v>
          </cell>
          <cell r="M193">
            <v>2</v>
          </cell>
          <cell r="N193">
            <v>3</v>
          </cell>
          <cell r="O193">
            <v>4</v>
          </cell>
          <cell r="P193">
            <v>0</v>
          </cell>
        </row>
        <row r="194">
          <cell r="A194" t="str">
            <v>GRCREG42008</v>
          </cell>
          <cell r="B194" t="str">
            <v>GRC</v>
          </cell>
          <cell r="C194" t="str">
            <v>Greece</v>
          </cell>
          <cell r="D194" t="str">
            <v>Item 4</v>
          </cell>
          <cell r="E194" t="str">
            <v>REG4A, REG4B, REG4C</v>
          </cell>
          <cell r="F194" t="str">
            <v>Severance pay / tenure</v>
          </cell>
          <cell r="G194">
            <v>2008</v>
          </cell>
          <cell r="H194">
            <v>2008</v>
          </cell>
          <cell r="I194" t="str">
            <v>Blue collar: 5d&lt;1y, 7d&lt;2y, 15d&lt;5y, 30d&lt;10y, 60d&lt;15y, 100d&lt;20y, 120d&lt;25y, 145&lt;30, 165&gt;=30. White collar: Half the notice period if written notice is given; otherwise, severance pay according to the schedule for notice.
Blue collar: 9 months tenure: 5 days, 4 years tenure: 15 days, 20 years tenure: 4 months.
White collar: 9 months tenure: 15 days, 4 years tenure: 1.5 months, 20 years tenure: 8 months. (Calculated assuming that notice is given).</v>
          </cell>
          <cell r="J194">
            <v>0.3</v>
          </cell>
          <cell r="K194">
            <v>1</v>
          </cell>
          <cell r="L194">
            <v>6</v>
          </cell>
          <cell r="M194">
            <v>1</v>
          </cell>
          <cell r="N194">
            <v>2</v>
          </cell>
          <cell r="O194">
            <v>2</v>
          </cell>
          <cell r="P194">
            <v>0</v>
          </cell>
        </row>
        <row r="195">
          <cell r="A195" t="str">
            <v>GRCREG52008</v>
          </cell>
          <cell r="B195" t="str">
            <v>GRC</v>
          </cell>
          <cell r="C195" t="str">
            <v>Greece</v>
          </cell>
          <cell r="D195" t="str">
            <v>Item 5</v>
          </cell>
          <cell r="E195" t="str">
            <v>REG5</v>
          </cell>
          <cell r="F195" t="str">
            <v>Definition of justified or unfair dismissal</v>
          </cell>
          <cell r="G195">
            <v>2008</v>
          </cell>
          <cell r="H195">
            <v>2008</v>
          </cell>
          <cell r="I195"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195">
            <v>0.5</v>
          </cell>
          <cell r="M195">
            <v>1</v>
          </cell>
          <cell r="N195">
            <v>0</v>
          </cell>
          <cell r="O195">
            <v>0</v>
          </cell>
          <cell r="P195">
            <v>0</v>
          </cell>
        </row>
        <row r="196">
          <cell r="A196" t="str">
            <v>GRCREG62008</v>
          </cell>
          <cell r="B196" t="str">
            <v>GRC</v>
          </cell>
          <cell r="C196" t="str">
            <v>Greece</v>
          </cell>
          <cell r="D196" t="str">
            <v>Item 6</v>
          </cell>
          <cell r="E196" t="str">
            <v>REG6</v>
          </cell>
          <cell r="F196" t="str">
            <v>Trial period</v>
          </cell>
          <cell r="G196">
            <v>2008</v>
          </cell>
          <cell r="H196">
            <v>2008</v>
          </cell>
          <cell r="I196" t="str">
            <v>No notice or severance pay is required for workers with less than 2 month of job tenure. However, as regards unfair dismissals based on the abuse of the employer’s termination right, workers with less than 2 months of tenure have essentially the same rights as other regular workers</v>
          </cell>
          <cell r="J196">
            <v>1</v>
          </cell>
          <cell r="M196">
            <v>6</v>
          </cell>
          <cell r="N196">
            <v>0</v>
          </cell>
          <cell r="O196">
            <v>0</v>
          </cell>
          <cell r="P196">
            <v>0</v>
          </cell>
        </row>
        <row r="197">
          <cell r="A197" t="str">
            <v>GRCREG72008</v>
          </cell>
          <cell r="B197" t="str">
            <v>GRC</v>
          </cell>
          <cell r="C197" t="str">
            <v>Greece</v>
          </cell>
          <cell r="D197" t="str">
            <v>Item 7</v>
          </cell>
          <cell r="E197" t="str">
            <v>REG7</v>
          </cell>
          <cell r="F197" t="str">
            <v xml:space="preserve">Compensation following unfair dismissal </v>
          </cell>
          <cell r="G197">
            <v>2008</v>
          </cell>
          <cell r="H197">
            <v>2008</v>
          </cell>
          <cell r="I197"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197" t="str">
            <v>..</v>
          </cell>
          <cell r="M197" t="e">
            <v>#N/A</v>
          </cell>
          <cell r="N197">
            <v>0</v>
          </cell>
          <cell r="O197">
            <v>0</v>
          </cell>
          <cell r="P197">
            <v>0</v>
          </cell>
        </row>
        <row r="198">
          <cell r="A198" t="str">
            <v>GRCREG82008</v>
          </cell>
          <cell r="B198" t="str">
            <v>GRC</v>
          </cell>
          <cell r="C198" t="str">
            <v>Greece</v>
          </cell>
          <cell r="D198" t="str">
            <v>Item 8</v>
          </cell>
          <cell r="E198" t="str">
            <v>REG8</v>
          </cell>
          <cell r="F198" t="str">
            <v>Possibility of reinstatement following unfair dismissal</v>
          </cell>
          <cell r="G198">
            <v>2008</v>
          </cell>
          <cell r="H198">
            <v>2008</v>
          </cell>
          <cell r="I198" t="str">
            <v>Frequent reinstatement orders, accompanied by indemnity for the period of time between notice of termination and court ruling.  No reinstatement, if severance pay has been requested.</v>
          </cell>
          <cell r="J198">
            <v>2</v>
          </cell>
          <cell r="M198">
            <v>4</v>
          </cell>
          <cell r="N198">
            <v>0</v>
          </cell>
          <cell r="O198">
            <v>0</v>
          </cell>
          <cell r="P198">
            <v>0</v>
          </cell>
        </row>
        <row r="199">
          <cell r="A199" t="str">
            <v>GRCREG92008</v>
          </cell>
          <cell r="B199" t="str">
            <v>GRC</v>
          </cell>
          <cell r="C199" t="str">
            <v>Greece</v>
          </cell>
          <cell r="D199" t="str">
            <v>Item 9</v>
          </cell>
          <cell r="E199" t="str">
            <v>REG9</v>
          </cell>
          <cell r="F199" t="str">
            <v>Maximum time for claim</v>
          </cell>
          <cell r="G199">
            <v>2008</v>
          </cell>
          <cell r="H199">
            <v>2008</v>
          </cell>
          <cell r="I199" t="str">
            <v>Three months.</v>
          </cell>
          <cell r="J199">
            <v>3</v>
          </cell>
          <cell r="M199">
            <v>2</v>
          </cell>
          <cell r="P199">
            <v>0</v>
          </cell>
        </row>
        <row r="200">
          <cell r="A200" t="str">
            <v>GRCFTC12008</v>
          </cell>
          <cell r="B200" t="str">
            <v>GRC</v>
          </cell>
          <cell r="C200" t="str">
            <v>Greece</v>
          </cell>
          <cell r="D200" t="str">
            <v>Item 10</v>
          </cell>
          <cell r="E200" t="str">
            <v>FTC1</v>
          </cell>
          <cell r="F200" t="str">
            <v>Valid cases for use of fixed-term contracts, other than  “objective”  or “material” situation</v>
          </cell>
          <cell r="G200">
            <v>2008</v>
          </cell>
          <cell r="H200">
            <v>2008</v>
          </cell>
          <cell r="I200"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00">
            <v>1</v>
          </cell>
          <cell r="M200">
            <v>4</v>
          </cell>
          <cell r="N200">
            <v>0</v>
          </cell>
          <cell r="O200">
            <v>0</v>
          </cell>
          <cell r="P200">
            <v>0</v>
          </cell>
        </row>
        <row r="201">
          <cell r="A201" t="str">
            <v>GRCFTC22008</v>
          </cell>
          <cell r="B201" t="str">
            <v>GRC</v>
          </cell>
          <cell r="C201" t="str">
            <v>Greece</v>
          </cell>
          <cell r="D201" t="str">
            <v>Item 11</v>
          </cell>
          <cell r="E201" t="str">
            <v>FTC2</v>
          </cell>
          <cell r="F201" t="str">
            <v>Maximum number of successive fixed-term contracts</v>
          </cell>
          <cell r="G201">
            <v>2008</v>
          </cell>
          <cell r="H201">
            <v>2008</v>
          </cell>
          <cell r="I201" t="str">
            <v>If three renewals are made within a period of two years, then the contract is assumed to cover a constant need for the enterprise and consequently it is converted into an employment contract or working relationship of an indefinite term.</v>
          </cell>
          <cell r="J201">
            <v>3</v>
          </cell>
          <cell r="M201">
            <v>3</v>
          </cell>
          <cell r="N201">
            <v>0</v>
          </cell>
          <cell r="O201">
            <v>0</v>
          </cell>
          <cell r="P201">
            <v>0</v>
          </cell>
        </row>
        <row r="202">
          <cell r="A202" t="str">
            <v>GRCFTC32008</v>
          </cell>
          <cell r="B202" t="str">
            <v>GRC</v>
          </cell>
          <cell r="C202" t="str">
            <v>Greece</v>
          </cell>
          <cell r="D202" t="str">
            <v>Item 12</v>
          </cell>
          <cell r="E202" t="str">
            <v>FTC3</v>
          </cell>
          <cell r="F202" t="str">
            <v>Maximum cumulated duration of successive fixed-term contracts</v>
          </cell>
          <cell r="G202">
            <v>2008</v>
          </cell>
          <cell r="H202">
            <v>2008</v>
          </cell>
          <cell r="I202" t="str">
            <v>If the duration of successive fixed-term contracts exceeds two years in total, then the contract is assumed to cover a constant need for the enterprise and consequently it is converted into an employment contract or working relationship of an indefinite term.</v>
          </cell>
          <cell r="J202">
            <v>24</v>
          </cell>
          <cell r="M202">
            <v>3</v>
          </cell>
          <cell r="N202">
            <v>0</v>
          </cell>
          <cell r="O202">
            <v>0</v>
          </cell>
          <cell r="P202">
            <v>0</v>
          </cell>
        </row>
        <row r="203">
          <cell r="A203" t="str">
            <v>GRCTWA12008</v>
          </cell>
          <cell r="B203" t="str">
            <v>GRC</v>
          </cell>
          <cell r="C203" t="str">
            <v>Greece</v>
          </cell>
          <cell r="D203" t="str">
            <v>Item 13</v>
          </cell>
          <cell r="E203" t="str">
            <v>TWA1</v>
          </cell>
          <cell r="F203" t="str">
            <v>Types of work for which TWA employment is legal</v>
          </cell>
          <cell r="G203">
            <v>2008</v>
          </cell>
          <cell r="H203">
            <v>2008</v>
          </cell>
          <cell r="I203" t="str">
            <v>The employment of TWA workers is permitted in all forms of employment.</v>
          </cell>
          <cell r="J203">
            <v>4</v>
          </cell>
          <cell r="M203">
            <v>0</v>
          </cell>
          <cell r="N203">
            <v>0</v>
          </cell>
          <cell r="O203">
            <v>0</v>
          </cell>
          <cell r="P203">
            <v>0</v>
          </cell>
        </row>
        <row r="204">
          <cell r="A204" t="str">
            <v>GRCTWA22008</v>
          </cell>
          <cell r="B204" t="str">
            <v>GRC</v>
          </cell>
          <cell r="C204" t="str">
            <v>Greece</v>
          </cell>
          <cell r="D204" t="str">
            <v>Item 14</v>
          </cell>
          <cell r="E204" t="str">
            <v>TWA2A, TWA2B</v>
          </cell>
          <cell r="F204" t="str">
            <v>Are there any restrictions on the number of renewals of a TWA contract?</v>
          </cell>
          <cell r="G204">
            <v>2008</v>
          </cell>
          <cell r="H204">
            <v>2008</v>
          </cell>
          <cell r="I204" t="str">
            <v>The length of time the temporary worker is employed may not exceed eight months. A renewal with the same indirect employer is permitted, on the condition that the total length of the renewal does not exceed eight months, and thus the existing employment contract is not cnoverted into an open-ended contract. In the event the employee continues in the employment of the indirect employer after the contract and any renewal thereof expires for a period of over two months, the employee's contract with the TWA shall be deemed to have been converted into an open-ended employment contract between the employee and the indirect employer.</v>
          </cell>
          <cell r="J204" t="str">
            <v>Yes</v>
          </cell>
          <cell r="K204" t="str">
            <v>Yes</v>
          </cell>
          <cell r="M204">
            <v>4</v>
          </cell>
          <cell r="N204">
            <v>4</v>
          </cell>
          <cell r="O204">
            <v>0</v>
          </cell>
          <cell r="P204">
            <v>0</v>
          </cell>
        </row>
        <row r="205">
          <cell r="A205" t="str">
            <v>GRCTWA32008</v>
          </cell>
          <cell r="B205" t="str">
            <v>GRC</v>
          </cell>
          <cell r="C205" t="str">
            <v>Greece</v>
          </cell>
          <cell r="D205" t="str">
            <v>Item 15</v>
          </cell>
          <cell r="E205" t="str">
            <v>TWA3A, TWA3B</v>
          </cell>
          <cell r="F205" t="str">
            <v>Maximum cumulated duration of temporary work contracts</v>
          </cell>
          <cell r="G205">
            <v>2008</v>
          </cell>
          <cell r="H205">
            <v>2008</v>
          </cell>
          <cell r="I205" t="str">
            <v>16 months.</v>
          </cell>
          <cell r="J205">
            <v>16</v>
          </cell>
          <cell r="K205">
            <v>16</v>
          </cell>
          <cell r="M205">
            <v>4</v>
          </cell>
          <cell r="N205">
            <v>4</v>
          </cell>
          <cell r="O205">
            <v>0</v>
          </cell>
          <cell r="P205">
            <v>0</v>
          </cell>
        </row>
        <row r="206">
          <cell r="A206" t="str">
            <v>GRCTWA42008</v>
          </cell>
          <cell r="B206" t="str">
            <v>GRC</v>
          </cell>
          <cell r="C206" t="str">
            <v>Greece</v>
          </cell>
          <cell r="D206" t="str">
            <v>Item 16</v>
          </cell>
          <cell r="E206" t="str">
            <v>TWA4</v>
          </cell>
          <cell r="F206" t="str">
            <v>Authorisation and reporting obligations</v>
          </cell>
          <cell r="G206">
            <v>2008</v>
          </cell>
          <cell r="H206">
            <v>2008</v>
          </cell>
          <cell r="I206"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06">
            <v>3</v>
          </cell>
          <cell r="M206">
            <v>6</v>
          </cell>
          <cell r="N206">
            <v>0</v>
          </cell>
          <cell r="O206">
            <v>0</v>
          </cell>
          <cell r="P206">
            <v>0</v>
          </cell>
        </row>
        <row r="207">
          <cell r="A207" t="str">
            <v>GRCTWA52008</v>
          </cell>
          <cell r="B207" t="str">
            <v>GRC</v>
          </cell>
          <cell r="C207" t="str">
            <v>Greece</v>
          </cell>
          <cell r="D207" t="str">
            <v>Item 17</v>
          </cell>
          <cell r="E207" t="str">
            <v>TWA5</v>
          </cell>
          <cell r="F207" t="str">
            <v>Equal treatment for TWA workers</v>
          </cell>
          <cell r="G207">
            <v>2008</v>
          </cell>
          <cell r="H207">
            <v>2008</v>
          </cell>
          <cell r="I207" t="str">
            <v>For the provision of labour in the form of temporary employment a prior written fixed-term or open-ended contract is required. This contract is concluded between the TWA and the employee and determines, among other things, the amount of the employee's pay, which cannot be lower than that set by the sectoral, occupation-based or enterprise-level collective agreements applicable to the indirect employer's staff. There is no requirement for working conditions other than health and safety to be the same for regular and TWA workers.</v>
          </cell>
          <cell r="J207">
            <v>1</v>
          </cell>
          <cell r="M207">
            <v>3</v>
          </cell>
          <cell r="N207">
            <v>0</v>
          </cell>
          <cell r="O207">
            <v>0</v>
          </cell>
          <cell r="P207">
            <v>0</v>
          </cell>
        </row>
        <row r="208">
          <cell r="A208" t="str">
            <v>GRCCD12008</v>
          </cell>
          <cell r="B208" t="str">
            <v>GRC</v>
          </cell>
          <cell r="C208" t="str">
            <v>Greece</v>
          </cell>
          <cell r="D208" t="str">
            <v>Item 18</v>
          </cell>
          <cell r="E208" t="str">
            <v>CD1</v>
          </cell>
          <cell r="F208" t="str">
            <v>Definition of collective dismissal</v>
          </cell>
          <cell r="G208">
            <v>2008</v>
          </cell>
          <cell r="H208">
            <v>2008</v>
          </cell>
          <cell r="I208" t="str">
            <v>Within a month, &gt;4 workers in firms 20-200 employees; &gt;2% or &gt;30 workers in firms &gt;=200 employees (at the beginning of the month).</v>
          </cell>
          <cell r="J208">
            <v>4</v>
          </cell>
          <cell r="M208">
            <v>6</v>
          </cell>
          <cell r="N208">
            <v>0</v>
          </cell>
          <cell r="O208">
            <v>0</v>
          </cell>
          <cell r="P208">
            <v>0</v>
          </cell>
        </row>
        <row r="209">
          <cell r="A209" t="str">
            <v>GRCCD22008</v>
          </cell>
          <cell r="B209" t="str">
            <v>GRC</v>
          </cell>
          <cell r="C209" t="str">
            <v>Greece</v>
          </cell>
          <cell r="D209" t="str">
            <v>Item 19</v>
          </cell>
          <cell r="E209" t="str">
            <v>CD2</v>
          </cell>
          <cell r="F209" t="str">
            <v>Additional notification requirements in case of collective dismissals</v>
          </cell>
          <cell r="G209">
            <v>2008</v>
          </cell>
          <cell r="H209">
            <v>2008</v>
          </cell>
          <cell r="I209" t="str">
            <v>Notification of employee representatives: Notification of reasons to employee representatives. Notification of public authorities: Notification to Prefect and Labour Inspection, with request for approval.</v>
          </cell>
          <cell r="J209">
            <v>1</v>
          </cell>
          <cell r="M209">
            <v>3</v>
          </cell>
          <cell r="N209">
            <v>0</v>
          </cell>
          <cell r="O209">
            <v>0</v>
          </cell>
          <cell r="P209">
            <v>0</v>
          </cell>
        </row>
        <row r="210">
          <cell r="A210" t="str">
            <v>GRCCD32008</v>
          </cell>
          <cell r="B210" t="str">
            <v>GRC</v>
          </cell>
          <cell r="C210" t="str">
            <v>Greece</v>
          </cell>
          <cell r="D210" t="str">
            <v>Item 20</v>
          </cell>
          <cell r="E210" t="str">
            <v>CD3</v>
          </cell>
          <cell r="F210" t="str">
            <v>Additional delays involved in case of collective dismissals</v>
          </cell>
          <cell r="G210">
            <v>2008</v>
          </cell>
          <cell r="H210">
            <v>2008</v>
          </cell>
          <cell r="I210" t="str">
            <v>If social partners agree and Ministry approves, notice can be given after 10 days.  Ministry can extend time for negotiation by another 20 days.</v>
          </cell>
          <cell r="J210">
            <v>19</v>
          </cell>
          <cell r="M210">
            <v>1</v>
          </cell>
          <cell r="N210">
            <v>0</v>
          </cell>
          <cell r="O210">
            <v>0</v>
          </cell>
          <cell r="P210">
            <v>0</v>
          </cell>
        </row>
        <row r="211">
          <cell r="A211" t="str">
            <v>GRCCD42008</v>
          </cell>
          <cell r="B211" t="str">
            <v>GRC</v>
          </cell>
          <cell r="C211" t="str">
            <v>Greece</v>
          </cell>
          <cell r="D211" t="str">
            <v>Item 21</v>
          </cell>
          <cell r="E211" t="str">
            <v>CD4</v>
          </cell>
          <cell r="F211" t="str">
            <v>Other special costs to employers in case of collective dismissals</v>
          </cell>
          <cell r="G211">
            <v>2008</v>
          </cell>
          <cell r="H211">
            <v>2008</v>
          </cell>
          <cell r="I211" t="str">
            <v>Type of negotiation requiredf: Negotiation with employee representatives on dismissal procedures.  If no agreement is reached, Labour Ministry can impose its own terms. Selection criteria: Law lays down union participation, but no specific selection criteria for dismissal. Severance pay: No special regulations for collective dismissal.
(By virtue of the Act 2736/99 the employer is obliged to notify the workers’ representatives of the number and the categories of the workers to be dismissed.)</v>
          </cell>
          <cell r="J211">
            <v>1</v>
          </cell>
          <cell r="M211">
            <v>3</v>
          </cell>
          <cell r="N211">
            <v>0</v>
          </cell>
          <cell r="O211">
            <v>0</v>
          </cell>
          <cell r="P211">
            <v>0</v>
          </cell>
        </row>
        <row r="212">
          <cell r="A212" t="str">
            <v>GRCREG12011</v>
          </cell>
          <cell r="B212" t="str">
            <v>GRC</v>
          </cell>
          <cell r="C212" t="str">
            <v>Greece</v>
          </cell>
          <cell r="D212" t="str">
            <v>Item 1</v>
          </cell>
          <cell r="E212" t="str">
            <v>REG1</v>
          </cell>
          <cell r="F212" t="str">
            <v>Notification procedures</v>
          </cell>
          <cell r="G212">
            <v>2011</v>
          </cell>
          <cell r="H212">
            <v>2011</v>
          </cell>
          <cell r="I212" t="str">
            <v>Written notice to employee, plus additional notification to OAED local office (public employment service).  Previous warning in case of dismissal for poor performance may be advisable.</v>
          </cell>
          <cell r="J212">
            <v>2</v>
          </cell>
          <cell r="M212">
            <v>4</v>
          </cell>
          <cell r="P212">
            <v>0</v>
          </cell>
        </row>
        <row r="213">
          <cell r="A213" t="str">
            <v>GRCREG22011</v>
          </cell>
          <cell r="B213" t="str">
            <v>GRC</v>
          </cell>
          <cell r="C213" t="str">
            <v>Greece</v>
          </cell>
          <cell r="D213" t="str">
            <v>Item 2</v>
          </cell>
          <cell r="E213" t="str">
            <v>REG2</v>
          </cell>
          <cell r="F213" t="str">
            <v>Delay before notice can start</v>
          </cell>
          <cell r="G213">
            <v>2011</v>
          </cell>
          <cell r="H213">
            <v>2011</v>
          </cell>
          <cell r="I213" t="str">
            <v xml:space="preserve">Letter sent by mail or handed directly to employee.
Advisable previous warning (conventionally evaluated at 6 days) counting for half weight (3 days) in the case of personal reasons.
Calculation: average of personal and economic reasons.
</v>
          </cell>
          <cell r="J213">
            <v>2.5</v>
          </cell>
          <cell r="M213">
            <v>1</v>
          </cell>
          <cell r="P213">
            <v>0</v>
          </cell>
        </row>
        <row r="214">
          <cell r="A214" t="str">
            <v>GRCREG32011</v>
          </cell>
          <cell r="B214" t="str">
            <v>GRC</v>
          </cell>
          <cell r="C214" t="str">
            <v>Greece</v>
          </cell>
          <cell r="D214" t="str">
            <v>Item 3</v>
          </cell>
          <cell r="E214" t="str">
            <v>REG3A, REG3B, REG3C</v>
          </cell>
          <cell r="F214" t="str">
            <v>Notice / tenure</v>
          </cell>
          <cell r="G214">
            <v>2011</v>
          </cell>
          <cell r="H214">
            <v>2011</v>
          </cell>
          <cell r="I214"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14">
            <v>0</v>
          </cell>
          <cell r="K214">
            <v>1</v>
          </cell>
          <cell r="L214">
            <v>3</v>
          </cell>
          <cell r="M214">
            <v>0</v>
          </cell>
          <cell r="N214">
            <v>2</v>
          </cell>
          <cell r="O214">
            <v>2</v>
          </cell>
          <cell r="P214">
            <v>0</v>
          </cell>
        </row>
        <row r="215">
          <cell r="A215" t="str">
            <v>GRCREG42011</v>
          </cell>
          <cell r="B215" t="str">
            <v>GRC</v>
          </cell>
          <cell r="C215" t="str">
            <v>Greece</v>
          </cell>
          <cell r="D215" t="str">
            <v>Item 4</v>
          </cell>
          <cell r="E215" t="str">
            <v>REG4A, REG4B, REG4C</v>
          </cell>
          <cell r="F215" t="str">
            <v>Severance pay / tenure</v>
          </cell>
          <cell r="G215">
            <v>2011</v>
          </cell>
          <cell r="H215">
            <v>2011</v>
          </cell>
          <cell r="I215"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24m for tenure duration of 28y and more.
Blue collar: 9 months tenure: 0 days, 4 years tenure: 15 days, 20 years tenure (completed but less than 25y): 4 months.
White collar: 9 months tenure: 0 days, 4 years tenure (completed): 1.5 months, 20 years tenure (completed): 8 months. (Calculated assuming that notice is given).
Score calculated as average of blue and white collars</v>
          </cell>
          <cell r="J215">
            <v>0</v>
          </cell>
          <cell r="K215">
            <v>1</v>
          </cell>
          <cell r="L215">
            <v>6</v>
          </cell>
          <cell r="M215">
            <v>0</v>
          </cell>
          <cell r="N215">
            <v>2</v>
          </cell>
          <cell r="O215">
            <v>2</v>
          </cell>
          <cell r="P215">
            <v>0</v>
          </cell>
        </row>
        <row r="216">
          <cell r="A216" t="str">
            <v>GRCREG52011</v>
          </cell>
          <cell r="B216" t="str">
            <v>GRC</v>
          </cell>
          <cell r="C216" t="str">
            <v>Greece</v>
          </cell>
          <cell r="D216" t="str">
            <v>Item 5</v>
          </cell>
          <cell r="E216" t="str">
            <v>REG5</v>
          </cell>
          <cell r="F216" t="str">
            <v>Definition of justified or unfair dismissal</v>
          </cell>
          <cell r="G216">
            <v>2011</v>
          </cell>
          <cell r="H216">
            <v>2011</v>
          </cell>
          <cell r="I216"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16">
            <v>0.5</v>
          </cell>
          <cell r="M216">
            <v>1</v>
          </cell>
          <cell r="N216">
            <v>0</v>
          </cell>
          <cell r="O216">
            <v>0</v>
          </cell>
          <cell r="P216">
            <v>0</v>
          </cell>
        </row>
        <row r="217">
          <cell r="A217" t="str">
            <v>GRCREG62011</v>
          </cell>
          <cell r="B217" t="str">
            <v>GRC</v>
          </cell>
          <cell r="C217" t="str">
            <v>Greece</v>
          </cell>
          <cell r="D217" t="str">
            <v>Item 6</v>
          </cell>
          <cell r="E217" t="str">
            <v>REG6</v>
          </cell>
          <cell r="F217" t="str">
            <v>Trial period</v>
          </cell>
          <cell r="G217">
            <v>2011</v>
          </cell>
          <cell r="H217">
            <v>2011</v>
          </cell>
          <cell r="I217"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17">
            <v>6</v>
          </cell>
          <cell r="M217">
            <v>3</v>
          </cell>
          <cell r="N217">
            <v>0</v>
          </cell>
          <cell r="O217">
            <v>0</v>
          </cell>
          <cell r="P217">
            <v>0</v>
          </cell>
        </row>
        <row r="218">
          <cell r="A218" t="str">
            <v>GRCREG72011</v>
          </cell>
          <cell r="B218" t="str">
            <v>GRC</v>
          </cell>
          <cell r="C218" t="str">
            <v>Greece</v>
          </cell>
          <cell r="D218" t="str">
            <v>Item 7</v>
          </cell>
          <cell r="E218" t="str">
            <v>REG7</v>
          </cell>
          <cell r="F218" t="str">
            <v xml:space="preserve">Compensation following unfair dismissal </v>
          </cell>
          <cell r="G218">
            <v>2011</v>
          </cell>
          <cell r="H218">
            <v>2011</v>
          </cell>
          <cell r="I218"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18" t="str">
            <v>..</v>
          </cell>
          <cell r="M218" t="e">
            <v>#N/A</v>
          </cell>
          <cell r="N218">
            <v>0</v>
          </cell>
          <cell r="O218">
            <v>0</v>
          </cell>
          <cell r="P218">
            <v>0</v>
          </cell>
        </row>
        <row r="219">
          <cell r="A219" t="str">
            <v>GRCREG82011</v>
          </cell>
          <cell r="B219" t="str">
            <v>GRC</v>
          </cell>
          <cell r="C219" t="str">
            <v>Greece</v>
          </cell>
          <cell r="D219" t="str">
            <v>Item 8</v>
          </cell>
          <cell r="E219" t="str">
            <v>REG8</v>
          </cell>
          <cell r="F219" t="str">
            <v>Possibility of reinstatement following unfair dismissal</v>
          </cell>
          <cell r="G219">
            <v>2011</v>
          </cell>
          <cell r="H219">
            <v>2011</v>
          </cell>
          <cell r="I219" t="str">
            <v>Frequent reinstatement orders, accompanied by indemnity for the period of time between notice of termination and court ruling. No reinstatement if severance pay has been requested.</v>
          </cell>
          <cell r="J219">
            <v>2</v>
          </cell>
          <cell r="M219">
            <v>4</v>
          </cell>
          <cell r="N219">
            <v>0</v>
          </cell>
          <cell r="O219">
            <v>0</v>
          </cell>
          <cell r="P219">
            <v>0</v>
          </cell>
        </row>
        <row r="220">
          <cell r="A220" t="str">
            <v>GRCREG92011</v>
          </cell>
          <cell r="B220" t="str">
            <v>GRC</v>
          </cell>
          <cell r="C220" t="str">
            <v>Greece</v>
          </cell>
          <cell r="D220" t="str">
            <v>Item 9</v>
          </cell>
          <cell r="E220" t="str">
            <v>REG9</v>
          </cell>
          <cell r="F220" t="str">
            <v>Maximum time for claim</v>
          </cell>
          <cell r="G220">
            <v>2011</v>
          </cell>
          <cell r="H220">
            <v>2011</v>
          </cell>
          <cell r="I220" t="str">
            <v>Three months.</v>
          </cell>
          <cell r="J220">
            <v>3</v>
          </cell>
          <cell r="M220">
            <v>2</v>
          </cell>
          <cell r="P220">
            <v>0</v>
          </cell>
        </row>
        <row r="221">
          <cell r="A221" t="str">
            <v>GRCFTC12011</v>
          </cell>
          <cell r="B221" t="str">
            <v>GRC</v>
          </cell>
          <cell r="C221" t="str">
            <v>Greece</v>
          </cell>
          <cell r="D221" t="str">
            <v>Item 10</v>
          </cell>
          <cell r="E221" t="str">
            <v>FTC1</v>
          </cell>
          <cell r="F221" t="str">
            <v>Valid cases for use of fixed-term contracts, other than  “objective”  or “material” situation</v>
          </cell>
          <cell r="G221">
            <v>2011</v>
          </cell>
          <cell r="H221">
            <v>2011</v>
          </cell>
          <cell r="I221"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21">
            <v>1</v>
          </cell>
          <cell r="M221">
            <v>4</v>
          </cell>
          <cell r="N221">
            <v>0</v>
          </cell>
          <cell r="O221">
            <v>0</v>
          </cell>
          <cell r="P221">
            <v>0</v>
          </cell>
        </row>
        <row r="222">
          <cell r="A222" t="str">
            <v>GRCFTC22011</v>
          </cell>
          <cell r="B222" t="str">
            <v>GRC</v>
          </cell>
          <cell r="C222" t="str">
            <v>Greece</v>
          </cell>
          <cell r="D222" t="str">
            <v>Item 11</v>
          </cell>
          <cell r="E222" t="str">
            <v>FTC2</v>
          </cell>
          <cell r="F222" t="str">
            <v>Maximum number of successive fixed-term contracts</v>
          </cell>
          <cell r="G222">
            <v>2011</v>
          </cell>
          <cell r="H222">
            <v>2011</v>
          </cell>
          <cell r="I222" t="str">
            <v>If three renewals are made within a period of two years, then the contract is assumed to cover a constant need for the enterprise and consequently it is converted into an employment contract or working relationship of an indefinite term.</v>
          </cell>
          <cell r="J222">
            <v>3</v>
          </cell>
          <cell r="M222">
            <v>3</v>
          </cell>
          <cell r="N222">
            <v>0</v>
          </cell>
          <cell r="O222">
            <v>0</v>
          </cell>
          <cell r="P222">
            <v>0</v>
          </cell>
        </row>
        <row r="223">
          <cell r="A223" t="str">
            <v>GRCFTC32011</v>
          </cell>
          <cell r="B223" t="str">
            <v>GRC</v>
          </cell>
          <cell r="C223" t="str">
            <v>Greece</v>
          </cell>
          <cell r="D223" t="str">
            <v>Item 12</v>
          </cell>
          <cell r="E223" t="str">
            <v>FTC3</v>
          </cell>
          <cell r="F223" t="str">
            <v>Maximum cumulated duration of successive fixed-term contracts</v>
          </cell>
          <cell r="G223">
            <v>2011</v>
          </cell>
          <cell r="H223">
            <v>2011</v>
          </cell>
          <cell r="I223" t="str">
            <v>If the duration of successive fixed-term contracts exceeds two years in total, then the contract is assumed to cover a constant need for the enterprise and consequently it is converted into an employment contract or working relationship of an indefinite term</v>
          </cell>
          <cell r="J223">
            <v>24</v>
          </cell>
          <cell r="M223">
            <v>3</v>
          </cell>
          <cell r="N223">
            <v>0</v>
          </cell>
          <cell r="O223">
            <v>0</v>
          </cell>
          <cell r="P223">
            <v>0</v>
          </cell>
        </row>
        <row r="224">
          <cell r="A224" t="str">
            <v>GRCTWA12011</v>
          </cell>
          <cell r="B224" t="str">
            <v>GRC</v>
          </cell>
          <cell r="C224" t="str">
            <v>Greece</v>
          </cell>
          <cell r="D224" t="str">
            <v>Item 13</v>
          </cell>
          <cell r="E224" t="str">
            <v>TWA1</v>
          </cell>
          <cell r="F224" t="str">
            <v>Types of work for which TWA employment is legal</v>
          </cell>
          <cell r="G224">
            <v>2011</v>
          </cell>
          <cell r="H224">
            <v>2011</v>
          </cell>
          <cell r="I224" t="str">
            <v xml:space="preserve">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v>
          </cell>
          <cell r="J224">
            <v>3</v>
          </cell>
          <cell r="M224">
            <v>1.5</v>
          </cell>
          <cell r="N224">
            <v>0</v>
          </cell>
          <cell r="O224">
            <v>0</v>
          </cell>
          <cell r="P224">
            <v>0</v>
          </cell>
        </row>
        <row r="225">
          <cell r="A225" t="str">
            <v>GRCTWA22011</v>
          </cell>
          <cell r="B225" t="str">
            <v>GRC</v>
          </cell>
          <cell r="C225" t="str">
            <v>Greece</v>
          </cell>
          <cell r="D225" t="str">
            <v>Item 14</v>
          </cell>
          <cell r="E225" t="str">
            <v>TWA2A, TWA2B</v>
          </cell>
          <cell r="F225" t="str">
            <v>Are there any restrictions on the number of renewals of a TWA contract?</v>
          </cell>
          <cell r="G225">
            <v>2011</v>
          </cell>
          <cell r="H225">
            <v>2011</v>
          </cell>
          <cell r="I225" t="str">
            <v>No restriction in the number of renewals for employment in the indirect employer (user firm).</v>
          </cell>
          <cell r="J225" t="str">
            <v>No</v>
          </cell>
          <cell r="K225" t="str">
            <v>No</v>
          </cell>
          <cell r="M225">
            <v>2</v>
          </cell>
          <cell r="N225">
            <v>2</v>
          </cell>
          <cell r="O225">
            <v>0</v>
          </cell>
          <cell r="P225">
            <v>0</v>
          </cell>
        </row>
        <row r="226">
          <cell r="A226" t="str">
            <v>GRCTWA32011</v>
          </cell>
          <cell r="B226" t="str">
            <v>GRC</v>
          </cell>
          <cell r="C226" t="str">
            <v>Greece</v>
          </cell>
          <cell r="D226" t="str">
            <v>Item 15</v>
          </cell>
          <cell r="E226" t="str">
            <v>TWA3A, TWA3B</v>
          </cell>
          <cell r="F226" t="str">
            <v>Maximum cumulated duration of temporary work contracts</v>
          </cell>
          <cell r="G226">
            <v>2011</v>
          </cell>
          <cell r="H226">
            <v>2011</v>
          </cell>
          <cell r="I226" t="str">
            <v>Maximum duration for employment in the indirect employer (user firm), including any renewals has been prolonged to 36 months under Art. 17 para.6 L. 3899/2010.</v>
          </cell>
          <cell r="J226">
            <v>36</v>
          </cell>
          <cell r="K226">
            <v>36</v>
          </cell>
          <cell r="M226">
            <v>1</v>
          </cell>
          <cell r="N226">
            <v>1</v>
          </cell>
          <cell r="O226">
            <v>0</v>
          </cell>
          <cell r="P226">
            <v>0</v>
          </cell>
        </row>
        <row r="227">
          <cell r="A227" t="str">
            <v>GRCTWA42011</v>
          </cell>
          <cell r="B227" t="str">
            <v>GRC</v>
          </cell>
          <cell r="C227" t="str">
            <v>Greece</v>
          </cell>
          <cell r="D227" t="str">
            <v>Item 16</v>
          </cell>
          <cell r="E227" t="str">
            <v>TWA4</v>
          </cell>
          <cell r="F227" t="str">
            <v>Authorisation and reporting obligations</v>
          </cell>
          <cell r="G227">
            <v>2011</v>
          </cell>
          <cell r="H227">
            <v>2011</v>
          </cell>
          <cell r="I227"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27">
            <v>3</v>
          </cell>
          <cell r="M227">
            <v>6</v>
          </cell>
          <cell r="N227">
            <v>0</v>
          </cell>
          <cell r="O227">
            <v>0</v>
          </cell>
          <cell r="P227">
            <v>0</v>
          </cell>
        </row>
        <row r="228">
          <cell r="A228" t="str">
            <v>GRCTWA52011</v>
          </cell>
          <cell r="B228" t="str">
            <v>GRC</v>
          </cell>
          <cell r="C228" t="str">
            <v>Greece</v>
          </cell>
          <cell r="D228" t="str">
            <v>Item 17</v>
          </cell>
          <cell r="E228" t="str">
            <v>TWA5</v>
          </cell>
          <cell r="F228" t="str">
            <v>Equal treatment for TWA workers</v>
          </cell>
          <cell r="G228">
            <v>2011</v>
          </cell>
          <cell r="H228">
            <v>2011</v>
          </cell>
          <cell r="I228" t="str">
            <v>Law 3846/2010 amended Art.22 of Law 2956/2001 and included clear regulations for non-discrimination in employment terms including payment for the TWA employees working in the firm of the indirect employer.</v>
          </cell>
          <cell r="J228">
            <v>2</v>
          </cell>
          <cell r="M228">
            <v>6</v>
          </cell>
          <cell r="N228">
            <v>0</v>
          </cell>
          <cell r="O228">
            <v>0</v>
          </cell>
          <cell r="P228">
            <v>0</v>
          </cell>
        </row>
        <row r="229">
          <cell r="A229" t="str">
            <v>GRCCD12011</v>
          </cell>
          <cell r="B229" t="str">
            <v>GRC</v>
          </cell>
          <cell r="C229" t="str">
            <v>Greece</v>
          </cell>
          <cell r="D229" t="str">
            <v>Item 18</v>
          </cell>
          <cell r="E229" t="str">
            <v>CD1</v>
          </cell>
          <cell r="F229" t="str">
            <v>Definition of collective dismissal</v>
          </cell>
          <cell r="G229">
            <v>2011</v>
          </cell>
          <cell r="H229">
            <v>2011</v>
          </cell>
          <cell r="I229"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29">
            <v>4</v>
          </cell>
          <cell r="M229">
            <v>6</v>
          </cell>
          <cell r="N229">
            <v>0</v>
          </cell>
          <cell r="O229">
            <v>0</v>
          </cell>
          <cell r="P229">
            <v>0</v>
          </cell>
        </row>
        <row r="230">
          <cell r="A230" t="str">
            <v>GRCCD22011</v>
          </cell>
          <cell r="B230" t="str">
            <v>GRC</v>
          </cell>
          <cell r="C230" t="str">
            <v>Greece</v>
          </cell>
          <cell r="D230" t="str">
            <v>Item 19</v>
          </cell>
          <cell r="E230" t="str">
            <v>CD2</v>
          </cell>
          <cell r="F230" t="str">
            <v>Additional notification requirements in case of collective dismissals</v>
          </cell>
          <cell r="G230">
            <v>2011</v>
          </cell>
          <cell r="H230">
            <v>2011</v>
          </cell>
          <cell r="I230"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30">
            <v>1</v>
          </cell>
          <cell r="M230">
            <v>3</v>
          </cell>
          <cell r="N230">
            <v>0</v>
          </cell>
          <cell r="O230">
            <v>0</v>
          </cell>
          <cell r="P230">
            <v>0</v>
          </cell>
        </row>
        <row r="231">
          <cell r="A231" t="str">
            <v>GRCCD32011</v>
          </cell>
          <cell r="B231" t="str">
            <v>GRC</v>
          </cell>
          <cell r="C231" t="str">
            <v>Greece</v>
          </cell>
          <cell r="D231" t="str">
            <v>Item 20</v>
          </cell>
          <cell r="E231" t="str">
            <v>CD3</v>
          </cell>
          <cell r="F231" t="str">
            <v>Additional delays involved in case of collective dismissals</v>
          </cell>
          <cell r="G231">
            <v>2011</v>
          </cell>
          <cell r="H231">
            <v>2011</v>
          </cell>
          <cell r="I231"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31">
            <v>17.5</v>
          </cell>
          <cell r="M231">
            <v>1</v>
          </cell>
          <cell r="N231">
            <v>0</v>
          </cell>
          <cell r="O231">
            <v>0</v>
          </cell>
          <cell r="P231">
            <v>0</v>
          </cell>
        </row>
        <row r="232">
          <cell r="A232" t="str">
            <v>GRCCD42011</v>
          </cell>
          <cell r="B232" t="str">
            <v>GRC</v>
          </cell>
          <cell r="C232" t="str">
            <v>Greece</v>
          </cell>
          <cell r="D232" t="str">
            <v>Item 21</v>
          </cell>
          <cell r="E232" t="str">
            <v>CD4</v>
          </cell>
          <cell r="F232" t="str">
            <v>Other special costs to employers in case of collective dismissals</v>
          </cell>
          <cell r="G232">
            <v>2011</v>
          </cell>
          <cell r="H232">
            <v>2011</v>
          </cell>
          <cell r="I232"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32">
            <v>1</v>
          </cell>
          <cell r="M232">
            <v>3</v>
          </cell>
          <cell r="N232">
            <v>0</v>
          </cell>
          <cell r="O232">
            <v>0</v>
          </cell>
          <cell r="P232">
            <v>0</v>
          </cell>
        </row>
        <row r="233">
          <cell r="A233" t="str">
            <v>HUNREG12008</v>
          </cell>
          <cell r="B233" t="str">
            <v>HUN</v>
          </cell>
          <cell r="C233" t="str">
            <v>Hungary</v>
          </cell>
          <cell r="D233" t="str">
            <v>Item 1</v>
          </cell>
          <cell r="E233" t="str">
            <v>REG1</v>
          </cell>
          <cell r="F233" t="str">
            <v>Notification procedures</v>
          </cell>
          <cell r="G233">
            <v>2008</v>
          </cell>
          <cell r="H233">
            <v>2008</v>
          </cell>
          <cell r="I233"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33">
            <v>1</v>
          </cell>
          <cell r="M233">
            <v>2</v>
          </cell>
          <cell r="P233">
            <v>0</v>
          </cell>
        </row>
        <row r="234">
          <cell r="A234" t="str">
            <v>HUNREG22008</v>
          </cell>
          <cell r="B234" t="str">
            <v>HUN</v>
          </cell>
          <cell r="C234" t="str">
            <v>Hungary</v>
          </cell>
          <cell r="D234" t="str">
            <v>Item 2</v>
          </cell>
          <cell r="E234" t="str">
            <v>REG2</v>
          </cell>
          <cell r="F234" t="str">
            <v>Delay before notice can start</v>
          </cell>
          <cell r="G234">
            <v>2008</v>
          </cell>
          <cell r="H234">
            <v>2008</v>
          </cell>
          <cell r="I234" t="str">
            <v>The notice period starts on the next day after the written notification is given to the employee. The employee shall be given an opportunity for defence against the objections raised against him/her. 
Calculation: 1 day for letter and 2 days for defence</v>
          </cell>
          <cell r="J234">
            <v>3</v>
          </cell>
          <cell r="M234">
            <v>1</v>
          </cell>
          <cell r="P234">
            <v>0</v>
          </cell>
        </row>
        <row r="235">
          <cell r="A235" t="str">
            <v>HUNREG32008</v>
          </cell>
          <cell r="B235" t="str">
            <v>HUN</v>
          </cell>
          <cell r="C235" t="str">
            <v>Hungary</v>
          </cell>
          <cell r="D235" t="str">
            <v>Item 3</v>
          </cell>
          <cell r="E235" t="str">
            <v>REG3A, REG3B, REG3C</v>
          </cell>
          <cell r="F235" t="str">
            <v>Notice / tenure</v>
          </cell>
          <cell r="G235">
            <v>2008</v>
          </cell>
          <cell r="H235">
            <v>2008</v>
          </cell>
          <cell r="I235" t="str">
            <v xml:space="preserve">All workers: 30d&lt;3y, 35d&lt;5y, 45d&lt;8y, 50d&lt;10y, 55d&lt;15y, 60d&lt;18y, 70d&lt; 20y, 90d&gt;20y.
9 months tenure: 30 days, 4 years tenure: 35 days, 20 years tenure: 90 days.
</v>
          </cell>
          <cell r="J235">
            <v>1</v>
          </cell>
          <cell r="K235">
            <v>1.2</v>
          </cell>
          <cell r="L235">
            <v>3</v>
          </cell>
          <cell r="M235">
            <v>3</v>
          </cell>
          <cell r="N235">
            <v>2</v>
          </cell>
          <cell r="O235">
            <v>2</v>
          </cell>
          <cell r="P235">
            <v>0</v>
          </cell>
        </row>
        <row r="236">
          <cell r="A236" t="str">
            <v>HUNREG42008</v>
          </cell>
          <cell r="B236" t="str">
            <v>HUN</v>
          </cell>
          <cell r="C236" t="str">
            <v>Hungary</v>
          </cell>
          <cell r="D236" t="str">
            <v>Item 4</v>
          </cell>
          <cell r="E236" t="str">
            <v>REG4A, REG4B, REG4C</v>
          </cell>
          <cell r="F236" t="str">
            <v>Severance pay / tenure</v>
          </cell>
          <cell r="G236">
            <v>2008</v>
          </cell>
          <cell r="H236">
            <v>2008</v>
          </cell>
          <cell r="I236" t="str">
            <v xml:space="preserve">All workers: 0&lt;3y, 1m&lt;5y, 2m&lt;10y, 3m&lt;15y, 4m&lt;20,  5m&lt;25y and 6m&gt;25y.
9 months tenure: 0, 4 years tenure: 1 month, 20 years tenure: 5 months.
</v>
          </cell>
          <cell r="J236">
            <v>0</v>
          </cell>
          <cell r="K236">
            <v>1</v>
          </cell>
          <cell r="L236">
            <v>5</v>
          </cell>
          <cell r="M236">
            <v>0</v>
          </cell>
          <cell r="N236">
            <v>2</v>
          </cell>
          <cell r="O236">
            <v>2</v>
          </cell>
          <cell r="P236">
            <v>0</v>
          </cell>
        </row>
        <row r="237">
          <cell r="A237" t="str">
            <v>HUNREG52008</v>
          </cell>
          <cell r="B237" t="str">
            <v>HUN</v>
          </cell>
          <cell r="C237" t="str">
            <v>Hungary</v>
          </cell>
          <cell r="D237" t="str">
            <v>Item 5</v>
          </cell>
          <cell r="E237" t="str">
            <v>REG5</v>
          </cell>
          <cell r="F237" t="str">
            <v>Definition of justified or unfair dismissal</v>
          </cell>
          <cell r="G237">
            <v>2008</v>
          </cell>
          <cell r="H237">
            <v>2008</v>
          </cell>
          <cell r="I237"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37">
            <v>0</v>
          </cell>
          <cell r="M237">
            <v>0</v>
          </cell>
          <cell r="N237">
            <v>0</v>
          </cell>
          <cell r="O237">
            <v>0</v>
          </cell>
          <cell r="P237">
            <v>0</v>
          </cell>
        </row>
        <row r="238">
          <cell r="A238" t="str">
            <v>HUNREG62008</v>
          </cell>
          <cell r="B238" t="str">
            <v>HUN</v>
          </cell>
          <cell r="C238" t="str">
            <v>Hungary</v>
          </cell>
          <cell r="D238" t="str">
            <v>Item 6</v>
          </cell>
          <cell r="E238" t="str">
            <v>REG6</v>
          </cell>
          <cell r="F238" t="str">
            <v>Trial period</v>
          </cell>
          <cell r="G238">
            <v>2008</v>
          </cell>
          <cell r="H238">
            <v>2008</v>
          </cell>
          <cell r="I238" t="str">
            <v>30 days. This period may be extended up to 3 months by agreement of parties or collective agreement.</v>
          </cell>
          <cell r="J238">
            <v>3</v>
          </cell>
          <cell r="M238">
            <v>4</v>
          </cell>
          <cell r="N238">
            <v>0</v>
          </cell>
          <cell r="O238">
            <v>0</v>
          </cell>
          <cell r="P238">
            <v>0</v>
          </cell>
        </row>
        <row r="239">
          <cell r="A239" t="str">
            <v>HUNREG72008</v>
          </cell>
          <cell r="B239" t="str">
            <v>HUN</v>
          </cell>
          <cell r="C239" t="str">
            <v>Hungary</v>
          </cell>
          <cell r="D239" t="str">
            <v>Item 7</v>
          </cell>
          <cell r="E239" t="str">
            <v>REG7</v>
          </cell>
          <cell r="F239" t="str">
            <v xml:space="preserve">Compensation following unfair dismissal </v>
          </cell>
          <cell r="G239">
            <v>2008</v>
          </cell>
          <cell r="H239">
            <v>2008</v>
          </cell>
          <cell r="I239"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39">
            <v>16</v>
          </cell>
          <cell r="M239">
            <v>3</v>
          </cell>
          <cell r="N239">
            <v>0</v>
          </cell>
          <cell r="O239">
            <v>0</v>
          </cell>
          <cell r="P239">
            <v>0</v>
          </cell>
        </row>
        <row r="240">
          <cell r="A240" t="str">
            <v>HUNREG82008</v>
          </cell>
          <cell r="B240" t="str">
            <v>HUN</v>
          </cell>
          <cell r="C240" t="str">
            <v>Hungary</v>
          </cell>
          <cell r="D240" t="str">
            <v>Item 8</v>
          </cell>
          <cell r="E240" t="str">
            <v>REG8</v>
          </cell>
          <cell r="F240" t="str">
            <v>Possibility of reinstatement following unfair dismissal</v>
          </cell>
          <cell r="G240">
            <v>2008</v>
          </cell>
          <cell r="H240">
            <v>2008</v>
          </cell>
          <cell r="I240"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0">
            <v>2</v>
          </cell>
          <cell r="M240">
            <v>4</v>
          </cell>
          <cell r="N240">
            <v>0</v>
          </cell>
          <cell r="O240">
            <v>0</v>
          </cell>
          <cell r="P240">
            <v>0</v>
          </cell>
        </row>
        <row r="241">
          <cell r="A241" t="str">
            <v>HUNREG92008</v>
          </cell>
          <cell r="B241" t="str">
            <v>HUN</v>
          </cell>
          <cell r="C241" t="str">
            <v>Hungary</v>
          </cell>
          <cell r="D241" t="str">
            <v>Item 9</v>
          </cell>
          <cell r="E241" t="str">
            <v>REG9</v>
          </cell>
          <cell r="F241" t="str">
            <v>Maximum time for claim</v>
          </cell>
          <cell r="G241">
            <v>2008</v>
          </cell>
          <cell r="H241">
            <v>2008</v>
          </cell>
          <cell r="I241" t="str">
            <v xml:space="preserve">A dismissal claim may be filed within 30 days after the written notice is received.
Before dismissal takes effect </v>
          </cell>
          <cell r="J241">
            <v>0</v>
          </cell>
          <cell r="M241">
            <v>0</v>
          </cell>
          <cell r="P241">
            <v>0</v>
          </cell>
        </row>
        <row r="242">
          <cell r="A242" t="str">
            <v>HUNFTC12008</v>
          </cell>
          <cell r="B242" t="str">
            <v>HUN</v>
          </cell>
          <cell r="C242" t="str">
            <v>Hungary</v>
          </cell>
          <cell r="D242" t="str">
            <v>Item 10</v>
          </cell>
          <cell r="E242" t="str">
            <v>FTC1</v>
          </cell>
          <cell r="F242" t="str">
            <v>Valid cases for use of fixed-term contracts, other than  “objective”  or “material” situation</v>
          </cell>
          <cell r="G242">
            <v>2008</v>
          </cell>
          <cell r="H242">
            <v>2008</v>
          </cell>
          <cell r="I242" t="str">
            <v>No restrictions for the first contract, except for public service (objective reasons only). However, a contract renewed without a valid reason ("legitimate interest") on the part of the employer and aimed at compromising the interest of the employee is deemed established for an indefinite duration.</v>
          </cell>
          <cell r="J242">
            <v>2.5</v>
          </cell>
          <cell r="M242">
            <v>1</v>
          </cell>
          <cell r="N242">
            <v>0</v>
          </cell>
          <cell r="O242">
            <v>0</v>
          </cell>
          <cell r="P242">
            <v>0</v>
          </cell>
        </row>
        <row r="243">
          <cell r="A243" t="str">
            <v>HUNFTC22008</v>
          </cell>
          <cell r="B243" t="str">
            <v>HUN</v>
          </cell>
          <cell r="C243" t="str">
            <v>Hungary</v>
          </cell>
          <cell r="D243" t="str">
            <v>Item 11</v>
          </cell>
          <cell r="E243" t="str">
            <v>FTC2</v>
          </cell>
          <cell r="F243" t="str">
            <v>Maximum number of successive fixed-term contracts</v>
          </cell>
          <cell r="G243">
            <v>2008</v>
          </cell>
          <cell r="H243">
            <v>2008</v>
          </cell>
          <cell r="I243" t="str">
            <v>No limit specified. Any fixed-term contract shall be deemed as indefinite if the contract is repeatedly established or extended without the employer having a legitimate reason to do so and this violates the employee's legitimate interests.</v>
          </cell>
          <cell r="J243">
            <v>2.5</v>
          </cell>
          <cell r="M243">
            <v>4</v>
          </cell>
          <cell r="N243">
            <v>0</v>
          </cell>
          <cell r="O243">
            <v>0</v>
          </cell>
          <cell r="P243">
            <v>0</v>
          </cell>
        </row>
        <row r="244">
          <cell r="A244" t="str">
            <v>HUNFTC32008</v>
          </cell>
          <cell r="B244" t="str">
            <v>HUN</v>
          </cell>
          <cell r="C244" t="str">
            <v>Hungary</v>
          </cell>
          <cell r="D244" t="str">
            <v>Item 12</v>
          </cell>
          <cell r="E244" t="str">
            <v>FTC3</v>
          </cell>
          <cell r="F244" t="str">
            <v>Maximum cumulated duration of successive fixed-term contracts</v>
          </cell>
          <cell r="G244">
            <v>2008</v>
          </cell>
          <cell r="H244">
            <v>2008</v>
          </cell>
          <cell r="I244"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
            <v>60</v>
          </cell>
          <cell r="M244">
            <v>1</v>
          </cell>
          <cell r="N244">
            <v>0</v>
          </cell>
          <cell r="O244">
            <v>0</v>
          </cell>
          <cell r="P244">
            <v>0</v>
          </cell>
        </row>
        <row r="245">
          <cell r="A245" t="str">
            <v>HUNTWA12008</v>
          </cell>
          <cell r="B245" t="str">
            <v>HUN</v>
          </cell>
          <cell r="C245" t="str">
            <v>Hungary</v>
          </cell>
          <cell r="D245" t="str">
            <v>Item 13</v>
          </cell>
          <cell r="E245" t="str">
            <v>TWA1</v>
          </cell>
          <cell r="F245" t="str">
            <v>Types of work for which TWA employment is legal</v>
          </cell>
          <cell r="G245">
            <v>2008</v>
          </cell>
          <cell r="H245">
            <v>2008</v>
          </cell>
          <cell r="I245"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
            <v>4</v>
          </cell>
          <cell r="M245">
            <v>0</v>
          </cell>
          <cell r="N245">
            <v>0</v>
          </cell>
          <cell r="O245">
            <v>0</v>
          </cell>
          <cell r="P245">
            <v>0</v>
          </cell>
        </row>
        <row r="246">
          <cell r="A246" t="str">
            <v>HUNTWA22008</v>
          </cell>
          <cell r="B246" t="str">
            <v>HUN</v>
          </cell>
          <cell r="C246" t="str">
            <v>Hungary</v>
          </cell>
          <cell r="D246" t="str">
            <v>Item 14</v>
          </cell>
          <cell r="E246" t="str">
            <v>TWA2A, TWA2B</v>
          </cell>
          <cell r="F246" t="str">
            <v>Are there any restrictions on the number of renewals of a TWA contract?</v>
          </cell>
          <cell r="G246">
            <v>2008</v>
          </cell>
          <cell r="H246">
            <v>2008</v>
          </cell>
          <cell r="I246"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6" t="str">
            <v>No</v>
          </cell>
          <cell r="K246" t="str">
            <v>No</v>
          </cell>
          <cell r="M246">
            <v>2</v>
          </cell>
          <cell r="N246">
            <v>2</v>
          </cell>
          <cell r="O246">
            <v>0</v>
          </cell>
          <cell r="P246">
            <v>0</v>
          </cell>
        </row>
        <row r="247">
          <cell r="A247" t="str">
            <v>HUNTWA32008</v>
          </cell>
          <cell r="B247" t="str">
            <v>HUN</v>
          </cell>
          <cell r="C247" t="str">
            <v>Hungary</v>
          </cell>
          <cell r="D247" t="str">
            <v>Item 15</v>
          </cell>
          <cell r="E247" t="str">
            <v>TWA3A, TWA3B</v>
          </cell>
          <cell r="F247" t="str">
            <v>Maximum cumulated duration of temporary work contracts</v>
          </cell>
          <cell r="G247">
            <v>2008</v>
          </cell>
          <cell r="H247">
            <v>2008</v>
          </cell>
          <cell r="I247" t="str">
            <v>No limit</v>
          </cell>
          <cell r="J247">
            <v>100</v>
          </cell>
          <cell r="K247">
            <v>100</v>
          </cell>
          <cell r="M247">
            <v>0</v>
          </cell>
          <cell r="N247">
            <v>0</v>
          </cell>
          <cell r="O247">
            <v>0</v>
          </cell>
          <cell r="P247">
            <v>0</v>
          </cell>
        </row>
        <row r="248">
          <cell r="A248" t="str">
            <v>HUNTWA42008</v>
          </cell>
          <cell r="B248" t="str">
            <v>HUN</v>
          </cell>
          <cell r="C248" t="str">
            <v>Hungary</v>
          </cell>
          <cell r="D248" t="str">
            <v>Item 16</v>
          </cell>
          <cell r="E248" t="str">
            <v>TWA4</v>
          </cell>
          <cell r="F248" t="str">
            <v>Authorisation and reporting obligations</v>
          </cell>
          <cell r="G248">
            <v>2008</v>
          </cell>
          <cell r="H248">
            <v>2008</v>
          </cell>
          <cell r="I248"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8">
            <v>3</v>
          </cell>
          <cell r="M248">
            <v>6</v>
          </cell>
          <cell r="N248">
            <v>0</v>
          </cell>
          <cell r="O248">
            <v>0</v>
          </cell>
          <cell r="P248">
            <v>0</v>
          </cell>
        </row>
        <row r="249">
          <cell r="A249" t="str">
            <v>HUNTWA52008</v>
          </cell>
          <cell r="B249" t="str">
            <v>HUN</v>
          </cell>
          <cell r="C249" t="str">
            <v>Hungary</v>
          </cell>
          <cell r="D249" t="str">
            <v>Item 17</v>
          </cell>
          <cell r="E249" t="str">
            <v>TWA5</v>
          </cell>
          <cell r="F249" t="str">
            <v>Equal treatment for TWA workers</v>
          </cell>
          <cell r="G249">
            <v>2008</v>
          </cell>
          <cell r="H249">
            <v>2008</v>
          </cell>
          <cell r="I249" t="str">
            <v>Equal treatment shall be granted for temporary agency workers from the first day of the employment, excluding wages. As regards wages, equal treatment shall be granted after 6 months employment at the same user firm.</v>
          </cell>
          <cell r="J249">
            <v>1.5</v>
          </cell>
          <cell r="M249">
            <v>4.5</v>
          </cell>
          <cell r="N249">
            <v>0</v>
          </cell>
          <cell r="O249">
            <v>0</v>
          </cell>
          <cell r="P249">
            <v>0</v>
          </cell>
        </row>
        <row r="250">
          <cell r="A250" t="str">
            <v>HUNCD12008</v>
          </cell>
          <cell r="B250" t="str">
            <v>HUN</v>
          </cell>
          <cell r="C250" t="str">
            <v>Hungary</v>
          </cell>
          <cell r="D250" t="str">
            <v>Item 18</v>
          </cell>
          <cell r="E250" t="str">
            <v>CD1</v>
          </cell>
          <cell r="F250" t="str">
            <v>Definition of collective dismissal</v>
          </cell>
          <cell r="G250">
            <v>2008</v>
          </cell>
          <cell r="H250">
            <v>2008</v>
          </cell>
          <cell r="I250" t="str">
            <v>10+ workers in firms 20-99 employees; &gt;10% in firms 100-299; 30+ workers in firms 300+ employee</v>
          </cell>
          <cell r="J250">
            <v>3</v>
          </cell>
          <cell r="M250">
            <v>4.5</v>
          </cell>
          <cell r="N250">
            <v>0</v>
          </cell>
          <cell r="O250">
            <v>0</v>
          </cell>
          <cell r="P250">
            <v>0</v>
          </cell>
        </row>
        <row r="251">
          <cell r="A251" t="str">
            <v>HUNCD22008</v>
          </cell>
          <cell r="B251" t="str">
            <v>HUN</v>
          </cell>
          <cell r="C251" t="str">
            <v>Hungary</v>
          </cell>
          <cell r="D251" t="str">
            <v>Item 19</v>
          </cell>
          <cell r="E251" t="str">
            <v>CD2</v>
          </cell>
          <cell r="F251" t="str">
            <v>Additional notification requirements in case of collective dismissals</v>
          </cell>
          <cell r="G251">
            <v>2008</v>
          </cell>
          <cell r="H251">
            <v>2008</v>
          </cell>
          <cell r="I251"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51">
            <v>2</v>
          </cell>
          <cell r="M251">
            <v>6</v>
          </cell>
          <cell r="N251">
            <v>0</v>
          </cell>
          <cell r="O251">
            <v>0</v>
          </cell>
          <cell r="P251">
            <v>0</v>
          </cell>
        </row>
        <row r="252">
          <cell r="A252" t="str">
            <v>HUNCD32008</v>
          </cell>
          <cell r="B252" t="str">
            <v>HUN</v>
          </cell>
          <cell r="C252" t="str">
            <v>Hungary</v>
          </cell>
          <cell r="D252" t="str">
            <v>Item 20</v>
          </cell>
          <cell r="E252" t="str">
            <v>CD3</v>
          </cell>
          <cell r="F252" t="str">
            <v>Additional delays involved in case of collective dismissals</v>
          </cell>
          <cell r="G252">
            <v>2008</v>
          </cell>
          <cell r="H252">
            <v>2008</v>
          </cell>
          <cell r="I252"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52">
            <v>49</v>
          </cell>
          <cell r="M252">
            <v>3</v>
          </cell>
          <cell r="N252">
            <v>0</v>
          </cell>
          <cell r="O252">
            <v>0</v>
          </cell>
          <cell r="P252">
            <v>0</v>
          </cell>
        </row>
        <row r="253">
          <cell r="A253" t="str">
            <v>HUNCD42008</v>
          </cell>
          <cell r="B253" t="str">
            <v>HUN</v>
          </cell>
          <cell r="C253" t="str">
            <v>Hungary</v>
          </cell>
          <cell r="D253" t="str">
            <v>Item 21</v>
          </cell>
          <cell r="E253" t="str">
            <v>CD4</v>
          </cell>
          <cell r="F253" t="str">
            <v>Other special costs to employers in case of collective dismissals</v>
          </cell>
          <cell r="G253">
            <v>2008</v>
          </cell>
          <cell r="H253">
            <v>2008</v>
          </cell>
          <cell r="I253"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53">
            <v>0</v>
          </cell>
          <cell r="M253">
            <v>0</v>
          </cell>
          <cell r="N253">
            <v>0</v>
          </cell>
          <cell r="O253">
            <v>0</v>
          </cell>
          <cell r="P253">
            <v>0</v>
          </cell>
        </row>
        <row r="254">
          <cell r="A254" t="str">
            <v>IRLREG12008</v>
          </cell>
          <cell r="B254" t="str">
            <v>IRL</v>
          </cell>
          <cell r="C254" t="str">
            <v>Ireland</v>
          </cell>
          <cell r="D254" t="str">
            <v>Item 1</v>
          </cell>
          <cell r="E254" t="str">
            <v>REG1</v>
          </cell>
          <cell r="F254" t="str">
            <v>Notification procedures</v>
          </cell>
          <cell r="G254">
            <v>2008</v>
          </cell>
          <cell r="H254">
            <v>2008</v>
          </cell>
          <cell r="I254"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254">
            <v>1</v>
          </cell>
          <cell r="M254">
            <v>2</v>
          </cell>
          <cell r="P254">
            <v>0</v>
          </cell>
        </row>
        <row r="255">
          <cell r="A255" t="str">
            <v>IRLREG22008</v>
          </cell>
          <cell r="B255" t="str">
            <v>IRL</v>
          </cell>
          <cell r="C255" t="str">
            <v>Ireland</v>
          </cell>
          <cell r="D255" t="str">
            <v>Item 2</v>
          </cell>
          <cell r="E255" t="str">
            <v>REG2</v>
          </cell>
          <cell r="F255" t="str">
            <v>Delay before notice can start</v>
          </cell>
          <cell r="G255">
            <v>2008</v>
          </cell>
          <cell r="H255">
            <v>2008</v>
          </cell>
          <cell r="I255"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255">
            <v>4</v>
          </cell>
          <cell r="M255">
            <v>1</v>
          </cell>
          <cell r="P255">
            <v>0</v>
          </cell>
        </row>
        <row r="256">
          <cell r="A256" t="str">
            <v>IRLREG32008</v>
          </cell>
          <cell r="B256" t="str">
            <v>IRL</v>
          </cell>
          <cell r="C256" t="str">
            <v>Ireland</v>
          </cell>
          <cell r="D256" t="str">
            <v>Item 3</v>
          </cell>
          <cell r="E256" t="str">
            <v>REG3A, REG3B, REG3C</v>
          </cell>
          <cell r="F256" t="str">
            <v>Notice / tenure</v>
          </cell>
          <cell r="G256">
            <v>2008</v>
          </cell>
          <cell r="H256">
            <v>2008</v>
          </cell>
          <cell r="I256"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256">
            <v>0.37</v>
          </cell>
          <cell r="K256">
            <v>0.5</v>
          </cell>
          <cell r="L256">
            <v>2</v>
          </cell>
          <cell r="M256">
            <v>1</v>
          </cell>
          <cell r="N256">
            <v>1</v>
          </cell>
          <cell r="O256">
            <v>1</v>
          </cell>
          <cell r="P256">
            <v>0</v>
          </cell>
        </row>
        <row r="257">
          <cell r="A257" t="str">
            <v>IRLREG42008</v>
          </cell>
          <cell r="B257" t="str">
            <v>IRL</v>
          </cell>
          <cell r="C257" t="str">
            <v>Ireland</v>
          </cell>
          <cell r="D257" t="str">
            <v>Item 4</v>
          </cell>
          <cell r="E257" t="str">
            <v>REG4A, REG4B, REG4C</v>
          </cell>
          <cell r="F257" t="str">
            <v>Severance pay / tenure</v>
          </cell>
          <cell r="G257">
            <v>2008</v>
          </cell>
          <cell r="H257">
            <v>2008</v>
          </cell>
          <cell r="I257" t="str">
            <v xml:space="preserve">All workers: none.
In redundancy cases with at least two years tenure: 1 week’s pay ('bonus week'), plus two weeks’ pay per year worked, subject to a ceiling on weekly pay of 600 EUR  Employers are reimbursed 60% by redundancy fund financed by ordinary employer and employee social security contribution - they pay therefore only 40%.
Redundancy cases: 9 months tenure: 0, 4 years tenure: 9 weeks (cost is only 3.6w), 20 years tenure: 41 weeks (cost is only 16.4w).
</v>
          </cell>
          <cell r="J257">
            <v>0</v>
          </cell>
          <cell r="K257">
            <v>0.45</v>
          </cell>
          <cell r="L257">
            <v>2.0499999999999998</v>
          </cell>
          <cell r="M257">
            <v>0</v>
          </cell>
          <cell r="N257">
            <v>1</v>
          </cell>
          <cell r="O257">
            <v>1</v>
          </cell>
          <cell r="P257">
            <v>0</v>
          </cell>
        </row>
        <row r="258">
          <cell r="A258" t="str">
            <v>IRLREG52008</v>
          </cell>
          <cell r="B258" t="str">
            <v>IRL</v>
          </cell>
          <cell r="C258" t="str">
            <v>Ireland</v>
          </cell>
          <cell r="D258" t="str">
            <v>Item 5</v>
          </cell>
          <cell r="E258" t="str">
            <v>REG5</v>
          </cell>
          <cell r="F258" t="str">
            <v>Definition of justified or unfair dismissal</v>
          </cell>
          <cell r="G258">
            <v>2008</v>
          </cell>
          <cell r="H258">
            <v>2008</v>
          </cell>
          <cell r="I258"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258">
            <v>0</v>
          </cell>
          <cell r="M258">
            <v>0</v>
          </cell>
          <cell r="N258">
            <v>0</v>
          </cell>
          <cell r="O258">
            <v>0</v>
          </cell>
          <cell r="P258">
            <v>0</v>
          </cell>
        </row>
        <row r="259">
          <cell r="A259" t="str">
            <v>IRLREG62008</v>
          </cell>
          <cell r="B259" t="str">
            <v>IRL</v>
          </cell>
          <cell r="C259" t="str">
            <v>Ireland</v>
          </cell>
          <cell r="D259" t="str">
            <v>Item 6</v>
          </cell>
          <cell r="E259" t="str">
            <v>REG6</v>
          </cell>
          <cell r="F259" t="str">
            <v>Trial period</v>
          </cell>
          <cell r="G259">
            <v>2008</v>
          </cell>
          <cell r="H259">
            <v>2008</v>
          </cell>
          <cell r="I259"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259">
            <v>12</v>
          </cell>
          <cell r="M259">
            <v>2</v>
          </cell>
          <cell r="N259">
            <v>0</v>
          </cell>
          <cell r="O259">
            <v>0</v>
          </cell>
          <cell r="P259">
            <v>0</v>
          </cell>
        </row>
        <row r="260">
          <cell r="A260" t="str">
            <v>IRLREG72008</v>
          </cell>
          <cell r="B260" t="str">
            <v>IRL</v>
          </cell>
          <cell r="C260" t="str">
            <v>Ireland</v>
          </cell>
          <cell r="D260" t="str">
            <v>Item 7</v>
          </cell>
          <cell r="E260" t="str">
            <v>REG7</v>
          </cell>
          <cell r="F260" t="str">
            <v xml:space="preserve">Compensation following unfair dismissal </v>
          </cell>
          <cell r="G260">
            <v>2008</v>
          </cell>
          <cell r="H260">
            <v>2008</v>
          </cell>
          <cell r="I260" t="str">
            <v xml:space="preserve">Maximum compensation equals 104 weeks’ pay.  Compensation awards based on financial loss.  Maximum 4 weeks’  award where no loss established.  (Average Employment Appeals Tribunal award in 2007 was 7280 EUR)
Calculation: average of average and maximum compensation minus average severance pay reported in Item 4 = 8.7 months
</v>
          </cell>
          <cell r="J260">
            <v>8.6999999999999993</v>
          </cell>
          <cell r="M260">
            <v>2</v>
          </cell>
          <cell r="N260">
            <v>0</v>
          </cell>
          <cell r="O260">
            <v>0</v>
          </cell>
          <cell r="P260">
            <v>0</v>
          </cell>
        </row>
        <row r="261">
          <cell r="A261" t="str">
            <v>IRLREG82008</v>
          </cell>
          <cell r="B261" t="str">
            <v>IRL</v>
          </cell>
          <cell r="C261" t="str">
            <v>Ireland</v>
          </cell>
          <cell r="D261" t="str">
            <v>Item 8</v>
          </cell>
          <cell r="E261" t="str">
            <v>REG8</v>
          </cell>
          <cell r="F261" t="str">
            <v>Possibility of reinstatement following unfair dismissal</v>
          </cell>
          <cell r="G261">
            <v>2008</v>
          </cell>
          <cell r="H261">
            <v>2008</v>
          </cell>
          <cell r="I261"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2007, reinstatement was ordered in one case and re-engagement was ordered in four cases. More generally, reinstatement or re-engagement are typically ordered in 3%-4% of the cases where a remedy order is granted.</v>
          </cell>
          <cell r="J261">
            <v>1</v>
          </cell>
          <cell r="M261">
            <v>2</v>
          </cell>
          <cell r="N261">
            <v>0</v>
          </cell>
          <cell r="O261">
            <v>0</v>
          </cell>
          <cell r="P261">
            <v>0</v>
          </cell>
        </row>
        <row r="262">
          <cell r="A262" t="str">
            <v>IRLREG92008</v>
          </cell>
          <cell r="B262" t="str">
            <v>IRL</v>
          </cell>
          <cell r="C262" t="str">
            <v>Ireland</v>
          </cell>
          <cell r="D262" t="str">
            <v>Item 9</v>
          </cell>
          <cell r="E262" t="str">
            <v>REG9</v>
          </cell>
          <cell r="F262" t="str">
            <v>Maximum time for claim</v>
          </cell>
          <cell r="G262">
            <v>2008</v>
          </cell>
          <cell r="H262">
            <v>2008</v>
          </cell>
          <cell r="I262" t="str">
            <v>6 months, extended to 12 months in exceptional circumstances</v>
          </cell>
          <cell r="J262">
            <v>6</v>
          </cell>
          <cell r="M262">
            <v>3</v>
          </cell>
          <cell r="P262">
            <v>0</v>
          </cell>
        </row>
        <row r="263">
          <cell r="A263" t="str">
            <v>IRLFTC12008</v>
          </cell>
          <cell r="B263" t="str">
            <v>IRL</v>
          </cell>
          <cell r="C263" t="str">
            <v>Ireland</v>
          </cell>
          <cell r="D263" t="str">
            <v>Item 10</v>
          </cell>
          <cell r="E263" t="str">
            <v>FTC1</v>
          </cell>
          <cell r="F263" t="str">
            <v>Valid cases for use of fixed-term contracts, other than  “objective”  or “material” situation</v>
          </cell>
          <cell r="G263">
            <v>2008</v>
          </cell>
          <cell r="H263">
            <v>2008</v>
          </cell>
          <cell r="I263"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263">
            <v>2.5</v>
          </cell>
          <cell r="M263">
            <v>1</v>
          </cell>
          <cell r="N263">
            <v>0</v>
          </cell>
          <cell r="O263">
            <v>0</v>
          </cell>
          <cell r="P263">
            <v>0</v>
          </cell>
        </row>
        <row r="264">
          <cell r="A264" t="str">
            <v>IRLFTC22008</v>
          </cell>
          <cell r="B264" t="str">
            <v>IRL</v>
          </cell>
          <cell r="C264" t="str">
            <v>Ireland</v>
          </cell>
          <cell r="D264" t="str">
            <v>Item 11</v>
          </cell>
          <cell r="E264" t="str">
            <v>FTC2</v>
          </cell>
          <cell r="F264" t="str">
            <v>Maximum number of successive fixed-term contracts</v>
          </cell>
          <cell r="G264">
            <v>2008</v>
          </cell>
          <cell r="H264">
            <v>2008</v>
          </cell>
          <cell r="I264"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264">
            <v>100</v>
          </cell>
          <cell r="M264">
            <v>0</v>
          </cell>
          <cell r="N264">
            <v>0</v>
          </cell>
          <cell r="O264">
            <v>0</v>
          </cell>
          <cell r="P264">
            <v>0</v>
          </cell>
        </row>
        <row r="265">
          <cell r="A265" t="str">
            <v>IRLFTC32008</v>
          </cell>
          <cell r="B265" t="str">
            <v>IRL</v>
          </cell>
          <cell r="C265" t="str">
            <v>Ireland</v>
          </cell>
          <cell r="D265" t="str">
            <v>Item 12</v>
          </cell>
          <cell r="E265" t="str">
            <v>FTC3</v>
          </cell>
          <cell r="F265" t="str">
            <v>Maximum cumulated duration of successive fixed-term contracts</v>
          </cell>
          <cell r="G265">
            <v>2008</v>
          </cell>
          <cell r="H265">
            <v>2008</v>
          </cell>
          <cell r="I265" t="str">
            <v xml:space="preserve">The maximum cumulated duration of two or more successive fixed-term contracts is 4 years, unless there are objective grounds justifying the renewal on a fixed-term basis.
No limits for the first contract
</v>
          </cell>
          <cell r="J265">
            <v>48</v>
          </cell>
          <cell r="M265">
            <v>1</v>
          </cell>
          <cell r="N265">
            <v>0</v>
          </cell>
          <cell r="O265">
            <v>0</v>
          </cell>
          <cell r="P265">
            <v>0</v>
          </cell>
        </row>
        <row r="266">
          <cell r="A266" t="str">
            <v>IRLTWA12008</v>
          </cell>
          <cell r="B266" t="str">
            <v>IRL</v>
          </cell>
          <cell r="C266" t="str">
            <v>Ireland</v>
          </cell>
          <cell r="D266" t="str">
            <v>Item 13</v>
          </cell>
          <cell r="E266" t="str">
            <v>TWA1</v>
          </cell>
          <cell r="F266" t="str">
            <v>Types of work for which TWA employment is legal</v>
          </cell>
          <cell r="G266">
            <v>2008</v>
          </cell>
          <cell r="H266">
            <v>2008</v>
          </cell>
          <cell r="I266" t="str">
            <v>All employment.</v>
          </cell>
          <cell r="J266">
            <v>4</v>
          </cell>
          <cell r="M266">
            <v>0</v>
          </cell>
          <cell r="N266">
            <v>0</v>
          </cell>
          <cell r="O266">
            <v>0</v>
          </cell>
          <cell r="P266">
            <v>0</v>
          </cell>
        </row>
        <row r="267">
          <cell r="A267" t="str">
            <v>IRLTWA22008</v>
          </cell>
          <cell r="B267" t="str">
            <v>IRL</v>
          </cell>
          <cell r="C267" t="str">
            <v>Ireland</v>
          </cell>
          <cell r="D267" t="str">
            <v>Item 14</v>
          </cell>
          <cell r="E267" t="str">
            <v>TWA2A, TWA2B</v>
          </cell>
          <cell r="F267" t="str">
            <v>Are there any restrictions on the number of renewals of a TWA contract?</v>
          </cell>
          <cell r="G267">
            <v>2008</v>
          </cell>
          <cell r="H267">
            <v>2008</v>
          </cell>
          <cell r="I267" t="str">
            <v>No. The Protection of Employees (Fixed-Term Work) Act 2003 does not apply to agency workers placed by a temporary work agency at the disposition of a user enterprise.</v>
          </cell>
          <cell r="J267" t="str">
            <v>No</v>
          </cell>
          <cell r="K267" t="str">
            <v>No</v>
          </cell>
          <cell r="M267">
            <v>2</v>
          </cell>
          <cell r="N267">
            <v>2</v>
          </cell>
          <cell r="O267">
            <v>0</v>
          </cell>
          <cell r="P267">
            <v>0</v>
          </cell>
        </row>
        <row r="268">
          <cell r="A268" t="str">
            <v>IRLTWA32008</v>
          </cell>
          <cell r="B268" t="str">
            <v>IRL</v>
          </cell>
          <cell r="C268" t="str">
            <v>Ireland</v>
          </cell>
          <cell r="D268" t="str">
            <v>Item 15</v>
          </cell>
          <cell r="E268" t="str">
            <v>TWA3A, TWA3B</v>
          </cell>
          <cell r="F268" t="str">
            <v>Maximum cumulated duration of temporary work contracts</v>
          </cell>
          <cell r="G268">
            <v>2008</v>
          </cell>
          <cell r="H268">
            <v>2008</v>
          </cell>
          <cell r="I268" t="str">
            <v>No limit. The Protection of Employees (Fixed-Term Work) Act 2003 does not apply to agency workers placed by a temporary work agency at the disposition of a user enterprise.</v>
          </cell>
          <cell r="J268">
            <v>100</v>
          </cell>
          <cell r="K268">
            <v>100</v>
          </cell>
          <cell r="M268">
            <v>0</v>
          </cell>
          <cell r="N268">
            <v>0</v>
          </cell>
          <cell r="O268">
            <v>0</v>
          </cell>
          <cell r="P268">
            <v>0</v>
          </cell>
        </row>
        <row r="269">
          <cell r="A269" t="str">
            <v>IRLTWA42008</v>
          </cell>
          <cell r="B269" t="str">
            <v>IRL</v>
          </cell>
          <cell r="C269" t="str">
            <v>Ireland</v>
          </cell>
          <cell r="D269" t="str">
            <v>Item 16</v>
          </cell>
          <cell r="E269" t="str">
            <v>TWA4</v>
          </cell>
          <cell r="F269" t="str">
            <v>Authorisation and reporting obligations</v>
          </cell>
          <cell r="G269">
            <v>2008</v>
          </cell>
          <cell r="H269">
            <v>2008</v>
          </cell>
          <cell r="I269" t="str">
            <v>In order to operate in the State, an employment agency must obtain an employment agency license from the Minister of Enterprise, Trade and Employment.</v>
          </cell>
          <cell r="J269">
            <v>1</v>
          </cell>
          <cell r="M269">
            <v>2</v>
          </cell>
          <cell r="N269">
            <v>0</v>
          </cell>
          <cell r="O269">
            <v>0</v>
          </cell>
          <cell r="P269">
            <v>0</v>
          </cell>
        </row>
        <row r="270">
          <cell r="A270" t="str">
            <v>IRLTWA52008</v>
          </cell>
          <cell r="B270" t="str">
            <v>IRL</v>
          </cell>
          <cell r="C270" t="str">
            <v>Ireland</v>
          </cell>
          <cell r="D270" t="str">
            <v>Item 17</v>
          </cell>
          <cell r="E270" t="str">
            <v>TWA5</v>
          </cell>
          <cell r="F270" t="str">
            <v>Equal treatment for TWA workers</v>
          </cell>
          <cell r="G270">
            <v>2008</v>
          </cell>
          <cell r="H270">
            <v>2008</v>
          </cell>
          <cell r="I270" t="str">
            <v>No such regulations.</v>
          </cell>
          <cell r="J270">
            <v>0</v>
          </cell>
          <cell r="M270">
            <v>0</v>
          </cell>
          <cell r="N270">
            <v>0</v>
          </cell>
          <cell r="O270">
            <v>0</v>
          </cell>
          <cell r="P270">
            <v>0</v>
          </cell>
        </row>
        <row r="271">
          <cell r="A271" t="str">
            <v>IRLCD12008</v>
          </cell>
          <cell r="B271" t="str">
            <v>IRL</v>
          </cell>
          <cell r="C271" t="str">
            <v>Ireland</v>
          </cell>
          <cell r="D271" t="str">
            <v>Item 18</v>
          </cell>
          <cell r="E271" t="str">
            <v>CD1</v>
          </cell>
          <cell r="F271" t="str">
            <v>Definition of collective dismissal</v>
          </cell>
          <cell r="G271">
            <v>2008</v>
          </cell>
          <cell r="H271">
            <v>2008</v>
          </cell>
          <cell r="I271"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271">
            <v>4</v>
          </cell>
          <cell r="M271">
            <v>6</v>
          </cell>
          <cell r="N271">
            <v>0</v>
          </cell>
          <cell r="O271">
            <v>0</v>
          </cell>
          <cell r="P271">
            <v>0</v>
          </cell>
        </row>
        <row r="272">
          <cell r="A272" t="str">
            <v>IRLCD22008</v>
          </cell>
          <cell r="B272" t="str">
            <v>IRL</v>
          </cell>
          <cell r="C272" t="str">
            <v>Ireland</v>
          </cell>
          <cell r="D272" t="str">
            <v>Item 19</v>
          </cell>
          <cell r="E272" t="str">
            <v>CD2</v>
          </cell>
          <cell r="F272" t="str">
            <v>Additional notification requirements in case of collective dismissals</v>
          </cell>
          <cell r="G272">
            <v>2008</v>
          </cell>
          <cell r="H272">
            <v>2008</v>
          </cell>
          <cell r="I272"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272">
            <v>2</v>
          </cell>
          <cell r="M272">
            <v>6</v>
          </cell>
          <cell r="N272">
            <v>0</v>
          </cell>
          <cell r="O272">
            <v>0</v>
          </cell>
          <cell r="P272">
            <v>0</v>
          </cell>
        </row>
        <row r="273">
          <cell r="A273" t="str">
            <v>IRLCD32008</v>
          </cell>
          <cell r="B273" t="str">
            <v>IRL</v>
          </cell>
          <cell r="C273" t="str">
            <v>Ireland</v>
          </cell>
          <cell r="D273" t="str">
            <v>Item 20</v>
          </cell>
          <cell r="E273" t="str">
            <v>CD3</v>
          </cell>
          <cell r="F273" t="str">
            <v>Additional delays involved in case of collective dismissals</v>
          </cell>
          <cell r="G273">
            <v>2008</v>
          </cell>
          <cell r="H273">
            <v>2008</v>
          </cell>
          <cell r="I273" t="str">
            <v>Information to trade union and Ministry 30 days before implementation. (30-4 for individual dismissals)</v>
          </cell>
          <cell r="J273">
            <v>26</v>
          </cell>
          <cell r="M273">
            <v>2</v>
          </cell>
          <cell r="N273">
            <v>0</v>
          </cell>
          <cell r="O273">
            <v>0</v>
          </cell>
          <cell r="P273">
            <v>0</v>
          </cell>
        </row>
        <row r="274">
          <cell r="A274" t="str">
            <v>IRLCD42008</v>
          </cell>
          <cell r="B274" t="str">
            <v>IRL</v>
          </cell>
          <cell r="C274" t="str">
            <v>Ireland</v>
          </cell>
          <cell r="D274" t="str">
            <v>Item 21</v>
          </cell>
          <cell r="E274" t="str">
            <v>CD4</v>
          </cell>
          <cell r="F274" t="str">
            <v>Other special costs to employers in case of collective dismissals</v>
          </cell>
          <cell r="G274">
            <v>2008</v>
          </cell>
          <cell r="H274">
            <v>2008</v>
          </cell>
          <cell r="I274"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274">
            <v>0</v>
          </cell>
          <cell r="M274">
            <v>0</v>
          </cell>
          <cell r="N274">
            <v>0</v>
          </cell>
          <cell r="O274">
            <v>0</v>
          </cell>
          <cell r="P274">
            <v>0</v>
          </cell>
        </row>
        <row r="275">
          <cell r="A275" t="str">
            <v>ITAREG12008</v>
          </cell>
          <cell r="B275" t="str">
            <v>ITA</v>
          </cell>
          <cell r="C275" t="str">
            <v>Italy</v>
          </cell>
          <cell r="D275" t="str">
            <v>Item 1</v>
          </cell>
          <cell r="E275" t="str">
            <v>REG1</v>
          </cell>
          <cell r="F275" t="str">
            <v>Notification procedures</v>
          </cell>
          <cell r="G275">
            <v>2008</v>
          </cell>
          <cell r="H275">
            <v>2008</v>
          </cell>
          <cell r="I275" t="str">
            <v>Written notice to employee who can require communication of detailed reasons and can request conciliation by the provincial employment office or through conciliation committees set up under collective agreements.</v>
          </cell>
          <cell r="J275">
            <v>1.5</v>
          </cell>
          <cell r="M275">
            <v>3</v>
          </cell>
          <cell r="P275">
            <v>0</v>
          </cell>
        </row>
        <row r="276">
          <cell r="A276" t="str">
            <v>ITAREG22008</v>
          </cell>
          <cell r="B276" t="str">
            <v>ITA</v>
          </cell>
          <cell r="C276" t="str">
            <v>Italy</v>
          </cell>
          <cell r="D276" t="str">
            <v>Item 2</v>
          </cell>
          <cell r="E276" t="str">
            <v>REG2</v>
          </cell>
          <cell r="F276" t="str">
            <v>Delay before notice can start</v>
          </cell>
          <cell r="G276">
            <v>2008</v>
          </cell>
          <cell r="H276">
            <v>2008</v>
          </cell>
          <cell r="I276"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276">
            <v>10.5</v>
          </cell>
          <cell r="M276">
            <v>2</v>
          </cell>
          <cell r="P276">
            <v>0</v>
          </cell>
        </row>
        <row r="277">
          <cell r="A277" t="str">
            <v>ITAREG32008</v>
          </cell>
          <cell r="B277" t="str">
            <v>ITA</v>
          </cell>
          <cell r="C277" t="str">
            <v>Italy</v>
          </cell>
          <cell r="D277" t="str">
            <v>Item 3</v>
          </cell>
          <cell r="E277" t="str">
            <v>REG3A, REG3B, REG3C</v>
          </cell>
          <cell r="F277" t="str">
            <v>Notice / tenure</v>
          </cell>
          <cell r="G277">
            <v>2008</v>
          </cell>
          <cell r="H277">
            <v>2008</v>
          </cell>
          <cell r="I277"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277">
            <v>1.4</v>
          </cell>
          <cell r="K277">
            <v>1.4</v>
          </cell>
          <cell r="L277">
            <v>4</v>
          </cell>
          <cell r="M277">
            <v>4</v>
          </cell>
          <cell r="N277">
            <v>3</v>
          </cell>
          <cell r="O277">
            <v>2</v>
          </cell>
          <cell r="P277">
            <v>0</v>
          </cell>
        </row>
        <row r="278">
          <cell r="A278" t="str">
            <v>ITAREG42008</v>
          </cell>
          <cell r="B278" t="str">
            <v>ITA</v>
          </cell>
          <cell r="C278" t="str">
            <v>Italy</v>
          </cell>
          <cell r="D278" t="str">
            <v>Item 4</v>
          </cell>
          <cell r="E278" t="str">
            <v>REG4A, REG4B, REG4C</v>
          </cell>
          <cell r="F278" t="str">
            <v>Severance pay / tenure</v>
          </cell>
          <cell r="G278">
            <v>2008</v>
          </cell>
          <cell r="H278">
            <v>2008</v>
          </cell>
          <cell r="I278" t="str">
            <v>An end-contract indemnity is paid to employees according to general principles set forth by art. 2120 of the civil code, and as provided by each collective agreement. However, this is paid upon any type of separation.</v>
          </cell>
          <cell r="J278">
            <v>0</v>
          </cell>
          <cell r="K278">
            <v>0</v>
          </cell>
          <cell r="L278">
            <v>0</v>
          </cell>
          <cell r="M278">
            <v>0</v>
          </cell>
          <cell r="N278">
            <v>0</v>
          </cell>
          <cell r="O278">
            <v>0</v>
          </cell>
          <cell r="P278">
            <v>0</v>
          </cell>
        </row>
        <row r="279">
          <cell r="A279" t="str">
            <v>ITAREG52008</v>
          </cell>
          <cell r="B279" t="str">
            <v>ITA</v>
          </cell>
          <cell r="C279" t="str">
            <v>Italy</v>
          </cell>
          <cell r="D279" t="str">
            <v>Item 5</v>
          </cell>
          <cell r="E279" t="str">
            <v>REG5</v>
          </cell>
          <cell r="F279" t="str">
            <v>Definition of justified or unfair dismissal</v>
          </cell>
          <cell r="G279">
            <v>2008</v>
          </cell>
          <cell r="H279">
            <v>2008</v>
          </cell>
          <cell r="I279" t="str">
            <v>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v>
          </cell>
          <cell r="J279">
            <v>2</v>
          </cell>
          <cell r="M279">
            <v>4</v>
          </cell>
          <cell r="N279">
            <v>0</v>
          </cell>
          <cell r="O279">
            <v>0</v>
          </cell>
          <cell r="P279">
            <v>0</v>
          </cell>
        </row>
        <row r="280">
          <cell r="A280" t="str">
            <v>ITAREG62008</v>
          </cell>
          <cell r="B280" t="str">
            <v>ITA</v>
          </cell>
          <cell r="C280" t="str">
            <v>Italy</v>
          </cell>
          <cell r="D280" t="str">
            <v>Item 6</v>
          </cell>
          <cell r="E280" t="str">
            <v>REG6</v>
          </cell>
          <cell r="F280" t="str">
            <v>Trial period</v>
          </cell>
          <cell r="G280">
            <v>2008</v>
          </cell>
          <cell r="H280">
            <v>2008</v>
          </cell>
          <cell r="I280"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80">
            <v>3.5</v>
          </cell>
          <cell r="M280">
            <v>4</v>
          </cell>
          <cell r="N280">
            <v>0</v>
          </cell>
          <cell r="O280">
            <v>0</v>
          </cell>
          <cell r="P280">
            <v>0</v>
          </cell>
        </row>
        <row r="281">
          <cell r="A281" t="str">
            <v>ITAREG72008</v>
          </cell>
          <cell r="B281" t="str">
            <v>ITA</v>
          </cell>
          <cell r="C281" t="str">
            <v>Italy</v>
          </cell>
          <cell r="D281" t="str">
            <v>Item 7</v>
          </cell>
          <cell r="E281" t="str">
            <v>REG7</v>
          </cell>
          <cell r="F281" t="str">
            <v xml:space="preserve">Compensation following unfair dismissal </v>
          </cell>
          <cell r="G281">
            <v>2008</v>
          </cell>
          <cell r="H281">
            <v>2008</v>
          </cell>
          <cell r="I281"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281">
            <v>21</v>
          </cell>
          <cell r="M281">
            <v>4</v>
          </cell>
          <cell r="N281">
            <v>0</v>
          </cell>
          <cell r="O281">
            <v>0</v>
          </cell>
          <cell r="P281">
            <v>0</v>
          </cell>
        </row>
        <row r="282">
          <cell r="A282" t="str">
            <v>ITAREG82008</v>
          </cell>
          <cell r="B282" t="str">
            <v>ITA</v>
          </cell>
          <cell r="C282" t="str">
            <v>Italy</v>
          </cell>
          <cell r="D282" t="str">
            <v>Item 8</v>
          </cell>
          <cell r="E282" t="str">
            <v>REG8</v>
          </cell>
          <cell r="F282" t="str">
            <v>Possibility of reinstatement following unfair dismissal</v>
          </cell>
          <cell r="G282">
            <v>2008</v>
          </cell>
          <cell r="H282">
            <v>2008</v>
          </cell>
          <cell r="I282" t="str">
            <v xml:space="preserve">The option of reinstatement is (almost) always made available to the employee.
However, small companies (see Item 7) are not required to pay back-pay or reinstate workers who are found to be unfairly dismissed.
</v>
          </cell>
          <cell r="J282">
            <v>3</v>
          </cell>
          <cell r="M282">
            <v>6</v>
          </cell>
          <cell r="N282">
            <v>0</v>
          </cell>
          <cell r="O282">
            <v>0</v>
          </cell>
          <cell r="P282">
            <v>0</v>
          </cell>
        </row>
        <row r="283">
          <cell r="A283" t="str">
            <v>ITAREG92008</v>
          </cell>
          <cell r="B283" t="str">
            <v>ITA</v>
          </cell>
          <cell r="C283" t="str">
            <v>Italy</v>
          </cell>
          <cell r="D283" t="str">
            <v>Item 9</v>
          </cell>
          <cell r="E283" t="str">
            <v>REG9</v>
          </cell>
          <cell r="F283" t="str">
            <v>Maximum time for claim</v>
          </cell>
          <cell r="G283">
            <v>2008</v>
          </cell>
          <cell r="H283">
            <v>2008</v>
          </cell>
          <cell r="I283" t="str">
            <v>60 days</v>
          </cell>
          <cell r="J283">
            <v>2</v>
          </cell>
          <cell r="M283">
            <v>2</v>
          </cell>
          <cell r="P283">
            <v>0</v>
          </cell>
        </row>
        <row r="284">
          <cell r="A284" t="str">
            <v>ITAFTC12008</v>
          </cell>
          <cell r="B284" t="str">
            <v>ITA</v>
          </cell>
          <cell r="C284" t="str">
            <v>Italy</v>
          </cell>
          <cell r="D284" t="str">
            <v>Item 10</v>
          </cell>
          <cell r="E284" t="str">
            <v>FTC1</v>
          </cell>
          <cell r="F284" t="str">
            <v>Valid cases for use of fixed-term contracts, other than  “objective”  or “material” situation</v>
          </cell>
          <cell r="G284">
            <v>2008</v>
          </cell>
          <cell r="H284">
            <v>2008</v>
          </cell>
          <cell r="I284" t="str">
            <v xml:space="preserve">Fixed term contracts can be used for technical, production and organizational reasons including the replacement of absent workers, and for types of work normally carried out by the enterprise. </v>
          </cell>
          <cell r="J284">
            <v>2</v>
          </cell>
          <cell r="M284">
            <v>2</v>
          </cell>
          <cell r="N284">
            <v>0</v>
          </cell>
          <cell r="O284">
            <v>0</v>
          </cell>
          <cell r="P284">
            <v>0</v>
          </cell>
        </row>
        <row r="285">
          <cell r="A285" t="str">
            <v>ITAFTC22008</v>
          </cell>
          <cell r="B285" t="str">
            <v>ITA</v>
          </cell>
          <cell r="C285" t="str">
            <v>Italy</v>
          </cell>
          <cell r="D285" t="str">
            <v>Item 11</v>
          </cell>
          <cell r="E285" t="str">
            <v>FTC2</v>
          </cell>
          <cell r="F285" t="str">
            <v>Maximum number of successive fixed-term contracts</v>
          </cell>
          <cell r="G285">
            <v>2008</v>
          </cell>
          <cell r="H285">
            <v>2008</v>
          </cell>
          <cell r="I285" t="str">
            <v xml:space="preserve">One extension is possible provided that the duration initially agreed is less than three years.
It is possible to conclude successive FTCs within a time frame of 36 months.
</v>
          </cell>
          <cell r="J285">
            <v>2</v>
          </cell>
          <cell r="M285">
            <v>4</v>
          </cell>
          <cell r="N285">
            <v>0</v>
          </cell>
          <cell r="O285">
            <v>0</v>
          </cell>
          <cell r="P285">
            <v>0</v>
          </cell>
        </row>
        <row r="286">
          <cell r="A286" t="str">
            <v>ITAFTC32008</v>
          </cell>
          <cell r="B286" t="str">
            <v>ITA</v>
          </cell>
          <cell r="C286" t="str">
            <v>Italy</v>
          </cell>
          <cell r="D286" t="str">
            <v>Item 12</v>
          </cell>
          <cell r="E286" t="str">
            <v>FTC3</v>
          </cell>
          <cell r="F286" t="str">
            <v>Maximum cumulated duration of successive fixed-term contracts</v>
          </cell>
          <cell r="G286">
            <v>2008</v>
          </cell>
          <cell r="H286">
            <v>2008</v>
          </cell>
          <cell r="I286" t="str">
            <v>36 months, with further renewal possible with agreement of territorial employment Office, unless collective agreements define a longer duration.</v>
          </cell>
          <cell r="J286">
            <v>36</v>
          </cell>
          <cell r="M286">
            <v>1</v>
          </cell>
          <cell r="N286">
            <v>0</v>
          </cell>
          <cell r="O286">
            <v>0</v>
          </cell>
          <cell r="P286">
            <v>0</v>
          </cell>
        </row>
        <row r="287">
          <cell r="A287" t="str">
            <v>ITATWA12008</v>
          </cell>
          <cell r="B287" t="str">
            <v>ITA</v>
          </cell>
          <cell r="C287" t="str">
            <v>Italy</v>
          </cell>
          <cell r="D287" t="str">
            <v>Item 13</v>
          </cell>
          <cell r="E287" t="str">
            <v>TWA1</v>
          </cell>
          <cell r="F287" t="str">
            <v>Types of work for which TWA employment is legal</v>
          </cell>
          <cell r="G287">
            <v>2008</v>
          </cell>
          <cell r="H287">
            <v>2008</v>
          </cell>
          <cell r="I287"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287">
            <v>3</v>
          </cell>
          <cell r="M287">
            <v>1.5</v>
          </cell>
          <cell r="N287">
            <v>0</v>
          </cell>
          <cell r="O287">
            <v>0</v>
          </cell>
          <cell r="P287">
            <v>0</v>
          </cell>
        </row>
        <row r="288">
          <cell r="A288" t="str">
            <v>ITATWA22008</v>
          </cell>
          <cell r="B288" t="str">
            <v>ITA</v>
          </cell>
          <cell r="C288" t="str">
            <v>Italy</v>
          </cell>
          <cell r="D288" t="str">
            <v>Item 14</v>
          </cell>
          <cell r="E288" t="str">
            <v>TWA2A, TWA2B</v>
          </cell>
          <cell r="F288" t="str">
            <v>Are there any restrictions on the number of renewals of a TWA contract?</v>
          </cell>
          <cell r="G288">
            <v>2008</v>
          </cell>
          <cell r="H288">
            <v>2008</v>
          </cell>
          <cell r="I288" t="str">
            <v xml:space="preserve">Yes for assignments, in the cases and for the duration set forth in the collective agreement used by temporary work agencies.
Contracts between the agency and the worker can be open-ended
</v>
          </cell>
          <cell r="J288" t="str">
            <v>Yes</v>
          </cell>
          <cell r="K288" t="str">
            <v>No</v>
          </cell>
          <cell r="M288">
            <v>4</v>
          </cell>
          <cell r="N288">
            <v>2</v>
          </cell>
          <cell r="O288">
            <v>0</v>
          </cell>
          <cell r="P288">
            <v>0</v>
          </cell>
        </row>
        <row r="289">
          <cell r="A289" t="str">
            <v>ITATWA32008</v>
          </cell>
          <cell r="B289" t="str">
            <v>ITA</v>
          </cell>
          <cell r="C289" t="str">
            <v>Italy</v>
          </cell>
          <cell r="D289" t="str">
            <v>Item 15</v>
          </cell>
          <cell r="E289" t="str">
            <v>TWA3A, TWA3B</v>
          </cell>
          <cell r="F289" t="str">
            <v>Maximum cumulated duration of temporary work contracts</v>
          </cell>
          <cell r="G289">
            <v>2008</v>
          </cell>
          <cell r="H289">
            <v>2008</v>
          </cell>
          <cell r="I289"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89">
            <v>100</v>
          </cell>
          <cell r="K289">
            <v>100</v>
          </cell>
          <cell r="M289">
            <v>0</v>
          </cell>
          <cell r="N289">
            <v>0</v>
          </cell>
          <cell r="O289">
            <v>0</v>
          </cell>
          <cell r="P289">
            <v>0</v>
          </cell>
        </row>
        <row r="290">
          <cell r="A290" t="str">
            <v>ITATWA42008</v>
          </cell>
          <cell r="B290" t="str">
            <v>ITA</v>
          </cell>
          <cell r="C290" t="str">
            <v>Italy</v>
          </cell>
          <cell r="D290" t="str">
            <v>Item 16</v>
          </cell>
          <cell r="E290" t="str">
            <v>TWA4</v>
          </cell>
          <cell r="F290" t="str">
            <v>Authorisation and reporting obligations</v>
          </cell>
          <cell r="G290">
            <v>2008</v>
          </cell>
          <cell r="H290">
            <v>2008</v>
          </cell>
          <cell r="I290"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90">
            <v>3</v>
          </cell>
          <cell r="M290">
            <v>6</v>
          </cell>
          <cell r="N290">
            <v>0</v>
          </cell>
          <cell r="O290">
            <v>0</v>
          </cell>
          <cell r="P290">
            <v>0</v>
          </cell>
        </row>
        <row r="291">
          <cell r="A291" t="str">
            <v>ITATWA52008</v>
          </cell>
          <cell r="B291" t="str">
            <v>ITA</v>
          </cell>
          <cell r="C291" t="str">
            <v>Italy</v>
          </cell>
          <cell r="D291" t="str">
            <v>Item 17</v>
          </cell>
          <cell r="E291" t="str">
            <v>TWA5</v>
          </cell>
          <cell r="F291" t="str">
            <v>Equal treatment for TWA workers</v>
          </cell>
          <cell r="G291">
            <v>2008</v>
          </cell>
          <cell r="H291">
            <v>2008</v>
          </cell>
          <cell r="I291" t="str">
            <v>TWA workers are entitled to receive the same pay and conditions as other workers in the firm for equal work, equivalent tasks or jobs of the same nature.</v>
          </cell>
          <cell r="J291">
            <v>2</v>
          </cell>
          <cell r="M291">
            <v>6</v>
          </cell>
          <cell r="N291">
            <v>0</v>
          </cell>
          <cell r="O291">
            <v>0</v>
          </cell>
          <cell r="P291">
            <v>0</v>
          </cell>
        </row>
        <row r="292">
          <cell r="A292" t="str">
            <v>ITACD12008</v>
          </cell>
          <cell r="B292" t="str">
            <v>ITA</v>
          </cell>
          <cell r="C292" t="str">
            <v>Italy</v>
          </cell>
          <cell r="D292" t="str">
            <v>Item 18</v>
          </cell>
          <cell r="E292" t="str">
            <v>CD1</v>
          </cell>
          <cell r="F292" t="str">
            <v>Definition of collective dismissal</v>
          </cell>
          <cell r="G292">
            <v>2008</v>
          </cell>
          <cell r="H292">
            <v>2008</v>
          </cell>
          <cell r="I292" t="str">
            <v>In firms with 15 and more employees and over  a period of 120 days, 5+ workers in a single production unit; 5+ workers in several units within one province.</v>
          </cell>
          <cell r="J292">
            <v>4</v>
          </cell>
          <cell r="M292">
            <v>6</v>
          </cell>
          <cell r="N292">
            <v>0</v>
          </cell>
          <cell r="O292">
            <v>0</v>
          </cell>
          <cell r="P292">
            <v>0</v>
          </cell>
        </row>
        <row r="293">
          <cell r="A293" t="str">
            <v>ITACD22008</v>
          </cell>
          <cell r="B293" t="str">
            <v>ITA</v>
          </cell>
          <cell r="C293" t="str">
            <v>Italy</v>
          </cell>
          <cell r="D293" t="str">
            <v>Item 19</v>
          </cell>
          <cell r="E293" t="str">
            <v>CD2</v>
          </cell>
          <cell r="F293" t="str">
            <v>Additional notification requirements in case of collective dismissals</v>
          </cell>
          <cell r="G293">
            <v>2008</v>
          </cell>
          <cell r="H293">
            <v>2008</v>
          </cell>
          <cell r="I293"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293">
            <v>1.5</v>
          </cell>
          <cell r="M293">
            <v>4.5</v>
          </cell>
          <cell r="N293">
            <v>0</v>
          </cell>
          <cell r="O293">
            <v>0</v>
          </cell>
          <cell r="P293">
            <v>0</v>
          </cell>
        </row>
        <row r="294">
          <cell r="A294" t="str">
            <v>ITACD32008</v>
          </cell>
          <cell r="B294" t="str">
            <v>ITA</v>
          </cell>
          <cell r="C294" t="str">
            <v>Italy</v>
          </cell>
          <cell r="D294" t="str">
            <v>Item 20</v>
          </cell>
          <cell r="E294" t="str">
            <v>CD3</v>
          </cell>
          <cell r="F294" t="str">
            <v>Additional delays involved in case of collective dismissals</v>
          </cell>
          <cell r="G294">
            <v>2008</v>
          </cell>
          <cell r="H294">
            <v>2008</v>
          </cell>
          <cell r="I294"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94">
            <v>34.5</v>
          </cell>
          <cell r="M294">
            <v>3</v>
          </cell>
          <cell r="N294">
            <v>0</v>
          </cell>
          <cell r="O294">
            <v>0</v>
          </cell>
          <cell r="P294">
            <v>0</v>
          </cell>
        </row>
        <row r="295">
          <cell r="A295" t="str">
            <v>ITACD42008</v>
          </cell>
          <cell r="B295" t="str">
            <v>ITA</v>
          </cell>
          <cell r="C295" t="str">
            <v>Italy</v>
          </cell>
          <cell r="D295" t="str">
            <v>Item 21</v>
          </cell>
          <cell r="E295" t="str">
            <v>CD4</v>
          </cell>
          <cell r="F295" t="str">
            <v>Other special costs to employers in case of collective dismissals</v>
          </cell>
          <cell r="G295">
            <v>2008</v>
          </cell>
          <cell r="H295">
            <v>2008</v>
          </cell>
          <cell r="I295"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95">
            <v>1</v>
          </cell>
          <cell r="M295">
            <v>3</v>
          </cell>
          <cell r="N295">
            <v>0</v>
          </cell>
          <cell r="O295">
            <v>0</v>
          </cell>
          <cell r="P295">
            <v>0</v>
          </cell>
        </row>
        <row r="296">
          <cell r="A296" t="str">
            <v>JPNREG12008</v>
          </cell>
          <cell r="B296" t="str">
            <v>JPN</v>
          </cell>
          <cell r="C296" t="str">
            <v>Japan</v>
          </cell>
          <cell r="D296" t="str">
            <v>Item 1</v>
          </cell>
          <cell r="E296" t="str">
            <v>REG1</v>
          </cell>
          <cell r="F296" t="str">
            <v>Notification procedures</v>
          </cell>
          <cell r="G296">
            <v>2008</v>
          </cell>
          <cell r="H296">
            <v>2008</v>
          </cell>
          <cell r="I296" t="str">
            <v xml:space="preserve">An employer shall provide at least 30 days advance notice, or pay the average wage for a period of not less than 30 days.
Oral notification is sufficient.
A written statement on the reasons of dismissal must be provided upon request.
</v>
          </cell>
          <cell r="J296">
            <v>1</v>
          </cell>
          <cell r="M296">
            <v>2</v>
          </cell>
          <cell r="P296">
            <v>0</v>
          </cell>
        </row>
        <row r="297">
          <cell r="A297" t="str">
            <v>JPNREG22008</v>
          </cell>
          <cell r="B297" t="str">
            <v>JPN</v>
          </cell>
          <cell r="C297" t="str">
            <v>Japan</v>
          </cell>
          <cell r="D297" t="str">
            <v>Item 2</v>
          </cell>
          <cell r="E297" t="str">
            <v>REG2</v>
          </cell>
          <cell r="F297" t="str">
            <v>Delay before notice can start</v>
          </cell>
          <cell r="G297">
            <v>2008</v>
          </cell>
          <cell r="H297">
            <v>2008</v>
          </cell>
          <cell r="I297" t="str">
            <v>There are no prescribed procedures. Written or oral notification is common practice.</v>
          </cell>
          <cell r="J297">
            <v>1</v>
          </cell>
          <cell r="M297">
            <v>0</v>
          </cell>
          <cell r="P297">
            <v>0</v>
          </cell>
        </row>
        <row r="298">
          <cell r="A298" t="str">
            <v>JPNREG32008</v>
          </cell>
          <cell r="B298" t="str">
            <v>JPN</v>
          </cell>
          <cell r="C298" t="str">
            <v>Japan</v>
          </cell>
          <cell r="D298" t="str">
            <v>Item 3</v>
          </cell>
          <cell r="E298" t="str">
            <v>REG3A, REG3B, REG3C</v>
          </cell>
          <cell r="F298" t="str">
            <v>Notice / tenure</v>
          </cell>
          <cell r="G298">
            <v>2008</v>
          </cell>
          <cell r="H298">
            <v>2008</v>
          </cell>
          <cell r="I298" t="str">
            <v xml:space="preserve">30 days, regardless of the tenure. </v>
          </cell>
          <cell r="J298">
            <v>1</v>
          </cell>
          <cell r="K298">
            <v>1</v>
          </cell>
          <cell r="L298">
            <v>1</v>
          </cell>
          <cell r="M298">
            <v>3</v>
          </cell>
          <cell r="N298">
            <v>2</v>
          </cell>
          <cell r="O298">
            <v>1</v>
          </cell>
          <cell r="P298">
            <v>0</v>
          </cell>
        </row>
        <row r="299">
          <cell r="A299" t="str">
            <v>JPNREG42008</v>
          </cell>
          <cell r="B299" t="str">
            <v>JPN</v>
          </cell>
          <cell r="C299" t="str">
            <v>Japan</v>
          </cell>
          <cell r="D299" t="str">
            <v>Item 4</v>
          </cell>
          <cell r="E299" t="str">
            <v>REG4A, REG4B, REG4C</v>
          </cell>
          <cell r="F299" t="str">
            <v>Severance pay / tenure</v>
          </cell>
          <cell r="G299">
            <v>2008</v>
          </cell>
          <cell r="H299">
            <v>2008</v>
          </cell>
          <cell r="I299" t="str">
            <v xml:space="preserve">Severance pay is not legally required. </v>
          </cell>
          <cell r="J299">
            <v>0</v>
          </cell>
          <cell r="K299">
            <v>0</v>
          </cell>
          <cell r="L299">
            <v>0</v>
          </cell>
          <cell r="M299">
            <v>0</v>
          </cell>
          <cell r="N299">
            <v>0</v>
          </cell>
          <cell r="O299">
            <v>0</v>
          </cell>
          <cell r="P299">
            <v>0</v>
          </cell>
        </row>
        <row r="300">
          <cell r="A300" t="str">
            <v>JPNREG52008</v>
          </cell>
          <cell r="B300" t="str">
            <v>JPN</v>
          </cell>
          <cell r="C300" t="str">
            <v>Japan</v>
          </cell>
          <cell r="D300" t="str">
            <v>Item 5</v>
          </cell>
          <cell r="E300" t="str">
            <v>REG5</v>
          </cell>
          <cell r="F300" t="str">
            <v>Definition of justified or unfair dismissal</v>
          </cell>
          <cell r="G300">
            <v>2008</v>
          </cell>
          <cell r="H300">
            <v>2008</v>
          </cell>
          <cell r="I300"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300">
            <v>1</v>
          </cell>
          <cell r="M300">
            <v>2</v>
          </cell>
          <cell r="N300">
            <v>0</v>
          </cell>
          <cell r="O300">
            <v>0</v>
          </cell>
          <cell r="P300">
            <v>0</v>
          </cell>
        </row>
        <row r="301">
          <cell r="A301" t="str">
            <v>JPNREG62008</v>
          </cell>
          <cell r="B301" t="str">
            <v>JPN</v>
          </cell>
          <cell r="C301" t="str">
            <v>Japan</v>
          </cell>
          <cell r="D301" t="str">
            <v>Item 6</v>
          </cell>
          <cell r="E301" t="str">
            <v>REG6</v>
          </cell>
          <cell r="F301" t="str">
            <v>Trial period</v>
          </cell>
          <cell r="G301">
            <v>2008</v>
          </cell>
          <cell r="H301">
            <v>2008</v>
          </cell>
          <cell r="I301" t="str">
            <v xml:space="preserve">Length of trial period is not legally regulated. (It usually varies from 2 to 6 months. The most common period is 3 months). </v>
          </cell>
          <cell r="J301">
            <v>3</v>
          </cell>
          <cell r="M301">
            <v>4</v>
          </cell>
          <cell r="N301">
            <v>0</v>
          </cell>
          <cell r="O301">
            <v>0</v>
          </cell>
          <cell r="P301">
            <v>0</v>
          </cell>
        </row>
        <row r="302">
          <cell r="A302" t="str">
            <v>JPNREG72008</v>
          </cell>
          <cell r="B302" t="str">
            <v>JPN</v>
          </cell>
          <cell r="C302" t="str">
            <v>Japan</v>
          </cell>
          <cell r="D302" t="str">
            <v>Item 7</v>
          </cell>
          <cell r="E302" t="str">
            <v>REG7</v>
          </cell>
          <cell r="F302" t="str">
            <v xml:space="preserve">Compensation following unfair dismissal </v>
          </cell>
          <cell r="G302">
            <v>2008</v>
          </cell>
          <cell r="H302">
            <v>2008</v>
          </cell>
          <cell r="I302"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302">
            <v>6</v>
          </cell>
          <cell r="M302">
            <v>1</v>
          </cell>
          <cell r="N302">
            <v>0</v>
          </cell>
          <cell r="O302">
            <v>0</v>
          </cell>
          <cell r="P302">
            <v>0</v>
          </cell>
        </row>
        <row r="303">
          <cell r="A303" t="str">
            <v>JPNREG82008</v>
          </cell>
          <cell r="B303" t="str">
            <v>JPN</v>
          </cell>
          <cell r="C303" t="str">
            <v>Japan</v>
          </cell>
          <cell r="D303" t="str">
            <v>Item 8</v>
          </cell>
          <cell r="E303" t="str">
            <v>REG8</v>
          </cell>
          <cell r="F303" t="str">
            <v>Possibility of reinstatement following unfair dismissal</v>
          </cell>
          <cell r="G303">
            <v>2008</v>
          </cell>
          <cell r="H303">
            <v>2008</v>
          </cell>
          <cell r="I303"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303">
            <v>1</v>
          </cell>
          <cell r="M303">
            <v>2</v>
          </cell>
          <cell r="N303">
            <v>0</v>
          </cell>
          <cell r="O303">
            <v>0</v>
          </cell>
          <cell r="P303">
            <v>0</v>
          </cell>
        </row>
        <row r="304">
          <cell r="A304" t="str">
            <v>JPNREG92008</v>
          </cell>
          <cell r="B304" t="str">
            <v>JPN</v>
          </cell>
          <cell r="C304" t="str">
            <v>Japan</v>
          </cell>
          <cell r="D304" t="str">
            <v>Item 9</v>
          </cell>
          <cell r="E304" t="str">
            <v>REG9</v>
          </cell>
          <cell r="F304" t="str">
            <v>Maximum time for claim</v>
          </cell>
          <cell r="G304">
            <v>2008</v>
          </cell>
          <cell r="H304">
            <v>2008</v>
          </cell>
          <cell r="I304"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304">
            <v>100</v>
          </cell>
          <cell r="M304">
            <v>6</v>
          </cell>
          <cell r="P304">
            <v>0</v>
          </cell>
        </row>
        <row r="305">
          <cell r="A305" t="str">
            <v>JPNFTC12008</v>
          </cell>
          <cell r="B305" t="str">
            <v>JPN</v>
          </cell>
          <cell r="C305" t="str">
            <v>Japan</v>
          </cell>
          <cell r="D305" t="str">
            <v>Item 10</v>
          </cell>
          <cell r="E305" t="str">
            <v>FTC1</v>
          </cell>
          <cell r="F305" t="str">
            <v>Valid cases for use of fixed-term contracts, other than  “objective”  or “material” situation</v>
          </cell>
          <cell r="G305">
            <v>2008</v>
          </cell>
          <cell r="H305">
            <v>2008</v>
          </cell>
          <cell r="I305" t="str">
            <v>Fixed-term  contracts under 3 year duration widely possible without specifying an objective reason. The contract can be of 5 years for highly skilled employees or those aged 60+.</v>
          </cell>
          <cell r="J305">
            <v>3</v>
          </cell>
          <cell r="M305">
            <v>0</v>
          </cell>
          <cell r="N305">
            <v>0</v>
          </cell>
          <cell r="O305">
            <v>0</v>
          </cell>
          <cell r="P305">
            <v>0</v>
          </cell>
        </row>
        <row r="306">
          <cell r="A306" t="str">
            <v>JPNFTC22008</v>
          </cell>
          <cell r="B306" t="str">
            <v>JPN</v>
          </cell>
          <cell r="C306" t="str">
            <v>Japan</v>
          </cell>
          <cell r="D306" t="str">
            <v>Item 11</v>
          </cell>
          <cell r="E306" t="str">
            <v>FTC2</v>
          </cell>
          <cell r="F306" t="str">
            <v>Maximum number of successive fixed-term contracts</v>
          </cell>
          <cell r="G306">
            <v>2008</v>
          </cell>
          <cell r="H306">
            <v>2008</v>
          </cell>
          <cell r="I306" t="str">
            <v xml:space="preserve">No legal limit specified in terms of the number of renewals; after repeated renewals the employee becomes entitled to expect renewal of his contract and the employer must have just cause to refuse renewal. </v>
          </cell>
          <cell r="J306">
            <v>98</v>
          </cell>
          <cell r="M306">
            <v>1</v>
          </cell>
          <cell r="N306">
            <v>0</v>
          </cell>
          <cell r="O306">
            <v>0</v>
          </cell>
          <cell r="P306">
            <v>0</v>
          </cell>
        </row>
        <row r="307">
          <cell r="A307" t="str">
            <v>JPNFTC32008</v>
          </cell>
          <cell r="B307" t="str">
            <v>JPN</v>
          </cell>
          <cell r="C307" t="str">
            <v>Japan</v>
          </cell>
          <cell r="D307" t="str">
            <v>Item 12</v>
          </cell>
          <cell r="E307" t="str">
            <v>FTC3</v>
          </cell>
          <cell r="F307" t="str">
            <v>Maximum cumulated duration of successive fixed-term contracts</v>
          </cell>
          <cell r="G307">
            <v>2008</v>
          </cell>
          <cell r="H307">
            <v>2008</v>
          </cell>
          <cell r="I307"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307">
            <v>200</v>
          </cell>
          <cell r="M307">
            <v>0</v>
          </cell>
          <cell r="N307">
            <v>0</v>
          </cell>
          <cell r="O307">
            <v>0</v>
          </cell>
          <cell r="P307">
            <v>0</v>
          </cell>
        </row>
        <row r="308">
          <cell r="A308" t="str">
            <v>JPNTWA12008</v>
          </cell>
          <cell r="B308" t="str">
            <v>JPN</v>
          </cell>
          <cell r="C308" t="str">
            <v>Japan</v>
          </cell>
          <cell r="D308" t="str">
            <v>Item 13</v>
          </cell>
          <cell r="E308" t="str">
            <v>TWA1</v>
          </cell>
          <cell r="F308" t="str">
            <v>Types of work for which TWA employment is legal</v>
          </cell>
          <cell r="G308">
            <v>2008</v>
          </cell>
          <cell r="H308">
            <v>2008</v>
          </cell>
          <cell r="I308" t="str">
            <v xml:space="preserve">"Dispatching agencies" allowed for all occupations except port transport services, construction work, security services, medical-related work at hospital etc. </v>
          </cell>
          <cell r="J308">
            <v>3</v>
          </cell>
          <cell r="M308">
            <v>1.5</v>
          </cell>
          <cell r="N308">
            <v>0</v>
          </cell>
          <cell r="O308">
            <v>0</v>
          </cell>
          <cell r="P308">
            <v>0</v>
          </cell>
        </row>
        <row r="309">
          <cell r="A309" t="str">
            <v>JPNTWA22008</v>
          </cell>
          <cell r="B309" t="str">
            <v>JPN</v>
          </cell>
          <cell r="C309" t="str">
            <v>Japan</v>
          </cell>
          <cell r="D309" t="str">
            <v>Item 14</v>
          </cell>
          <cell r="E309" t="str">
            <v>TWA2A, TWA2B</v>
          </cell>
          <cell r="F309" t="str">
            <v>Are there any restrictions on the number of renewals of a TWA contract?</v>
          </cell>
          <cell r="G309">
            <v>2008</v>
          </cell>
          <cell r="H309">
            <v>2008</v>
          </cell>
          <cell r="I309" t="str">
            <v>No restrictions</v>
          </cell>
          <cell r="J309" t="str">
            <v>No</v>
          </cell>
          <cell r="K309" t="str">
            <v>No</v>
          </cell>
          <cell r="M309">
            <v>2</v>
          </cell>
          <cell r="N309">
            <v>2</v>
          </cell>
          <cell r="O309">
            <v>0</v>
          </cell>
          <cell r="P309">
            <v>0</v>
          </cell>
        </row>
        <row r="310">
          <cell r="A310" t="str">
            <v>JPNTWA32008</v>
          </cell>
          <cell r="B310" t="str">
            <v>JPN</v>
          </cell>
          <cell r="C310" t="str">
            <v>Japan</v>
          </cell>
          <cell r="D310" t="str">
            <v>Item 15</v>
          </cell>
          <cell r="E310" t="str">
            <v>TWA3A, TWA3B</v>
          </cell>
          <cell r="F310" t="str">
            <v>Maximum cumulated duration of temporary work contracts</v>
          </cell>
          <cell r="G310">
            <v>2008</v>
          </cell>
          <cell r="H310">
            <v>2008</v>
          </cell>
          <cell r="I310"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310">
            <v>36</v>
          </cell>
          <cell r="K310">
            <v>36</v>
          </cell>
          <cell r="M310">
            <v>1</v>
          </cell>
          <cell r="N310">
            <v>1</v>
          </cell>
          <cell r="O310">
            <v>0</v>
          </cell>
          <cell r="P310">
            <v>0</v>
          </cell>
        </row>
        <row r="311">
          <cell r="A311" t="str">
            <v>JPNTWA42008</v>
          </cell>
          <cell r="B311" t="str">
            <v>JPN</v>
          </cell>
          <cell r="C311" t="str">
            <v>Japan</v>
          </cell>
          <cell r="D311" t="str">
            <v>Item 16</v>
          </cell>
          <cell r="E311" t="str">
            <v>TWA4</v>
          </cell>
          <cell r="F311" t="str">
            <v>Authorisation and reporting obligations</v>
          </cell>
          <cell r="G311">
            <v>2008</v>
          </cell>
          <cell r="H311">
            <v>2008</v>
          </cell>
          <cell r="I311" t="str">
            <v>Setting up a TWA requires the permission or notification of the Ministry for Health, Labour and Welfare. After set-up, the TWA is required to report on its operations, etc., once a year.</v>
          </cell>
          <cell r="J311">
            <v>3</v>
          </cell>
          <cell r="M311">
            <v>6</v>
          </cell>
          <cell r="N311">
            <v>0</v>
          </cell>
          <cell r="O311">
            <v>0</v>
          </cell>
          <cell r="P311">
            <v>0</v>
          </cell>
        </row>
        <row r="312">
          <cell r="A312" t="str">
            <v>JPNTWA52008</v>
          </cell>
          <cell r="B312" t="str">
            <v>JPN</v>
          </cell>
          <cell r="C312" t="str">
            <v>Japan</v>
          </cell>
          <cell r="D312" t="str">
            <v>Item 17</v>
          </cell>
          <cell r="E312" t="str">
            <v>TWA5</v>
          </cell>
          <cell r="F312" t="str">
            <v>Equal treatment for TWA workers</v>
          </cell>
          <cell r="G312">
            <v>2008</v>
          </cell>
          <cell r="H312">
            <v>2008</v>
          </cell>
          <cell r="I312"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312">
            <v>0.5</v>
          </cell>
          <cell r="M312">
            <v>1.5</v>
          </cell>
          <cell r="N312">
            <v>0</v>
          </cell>
          <cell r="O312">
            <v>0</v>
          </cell>
          <cell r="P312">
            <v>0</v>
          </cell>
        </row>
        <row r="313">
          <cell r="A313" t="str">
            <v>JPNCD12008</v>
          </cell>
          <cell r="B313" t="str">
            <v>JPN</v>
          </cell>
          <cell r="C313" t="str">
            <v>Japan</v>
          </cell>
          <cell r="D313" t="str">
            <v>Item 18</v>
          </cell>
          <cell r="E313" t="str">
            <v>CD1</v>
          </cell>
          <cell r="F313" t="str">
            <v>Definition of collective dismissal</v>
          </cell>
          <cell r="G313">
            <v>2008</v>
          </cell>
          <cell r="H313">
            <v>2008</v>
          </cell>
          <cell r="I313" t="str">
            <v>Firms expecting 30+ workers turnover in one month will have additional notification requirements</v>
          </cell>
          <cell r="J313">
            <v>2</v>
          </cell>
          <cell r="M313">
            <v>3</v>
          </cell>
          <cell r="N313">
            <v>0</v>
          </cell>
          <cell r="O313">
            <v>0</v>
          </cell>
          <cell r="P313">
            <v>0</v>
          </cell>
        </row>
        <row r="314">
          <cell r="A314" t="str">
            <v>JPNCD22008</v>
          </cell>
          <cell r="B314" t="str">
            <v>JPN</v>
          </cell>
          <cell r="C314" t="str">
            <v>Japan</v>
          </cell>
          <cell r="D314" t="str">
            <v>Item 19</v>
          </cell>
          <cell r="E314" t="str">
            <v>CD2</v>
          </cell>
          <cell r="F314" t="str">
            <v>Additional notification requirements in case of collective dismissals</v>
          </cell>
          <cell r="G314">
            <v>2008</v>
          </cell>
          <cell r="H314">
            <v>2008</v>
          </cell>
          <cell r="I314"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314">
            <v>2</v>
          </cell>
          <cell r="M314">
            <v>6</v>
          </cell>
          <cell r="N314">
            <v>0</v>
          </cell>
          <cell r="O314">
            <v>0</v>
          </cell>
          <cell r="P314">
            <v>0</v>
          </cell>
        </row>
        <row r="315">
          <cell r="A315" t="str">
            <v>JPNCD32008</v>
          </cell>
          <cell r="B315" t="str">
            <v>JPN</v>
          </cell>
          <cell r="C315" t="str">
            <v>Japan</v>
          </cell>
          <cell r="D315" t="str">
            <v>Item 20</v>
          </cell>
          <cell r="E315" t="str">
            <v>CD3</v>
          </cell>
          <cell r="F315" t="str">
            <v>Additional delays involved in case of collective dismissals</v>
          </cell>
          <cell r="G315">
            <v>2008</v>
          </cell>
          <cell r="H315">
            <v>2008</v>
          </cell>
          <cell r="I315"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315">
            <v>1</v>
          </cell>
          <cell r="M315">
            <v>1</v>
          </cell>
          <cell r="N315">
            <v>0</v>
          </cell>
          <cell r="O315">
            <v>0</v>
          </cell>
          <cell r="P315">
            <v>0</v>
          </cell>
        </row>
        <row r="316">
          <cell r="A316" t="str">
            <v>JPNCD42008</v>
          </cell>
          <cell r="B316" t="str">
            <v>JPN</v>
          </cell>
          <cell r="C316" t="str">
            <v>Japan</v>
          </cell>
          <cell r="D316" t="str">
            <v>Item 21</v>
          </cell>
          <cell r="E316" t="str">
            <v>CD4</v>
          </cell>
          <cell r="F316" t="str">
            <v>Other special costs to employers in case of collective dismissals</v>
          </cell>
          <cell r="G316">
            <v>2008</v>
          </cell>
          <cell r="H316">
            <v>2008</v>
          </cell>
          <cell r="I316" t="str">
            <v xml:space="preserve">Firms expecting 30 or more workers’ turn over within one month due to business contraction are obliged to make a re-employment assistance plan and submit it to the public employment service. </v>
          </cell>
          <cell r="J316">
            <v>1</v>
          </cell>
          <cell r="M316">
            <v>3</v>
          </cell>
          <cell r="N316">
            <v>0</v>
          </cell>
          <cell r="O316">
            <v>0</v>
          </cell>
          <cell r="P316">
            <v>0</v>
          </cell>
        </row>
        <row r="317">
          <cell r="A317" t="str">
            <v>KORREG12008</v>
          </cell>
          <cell r="B317" t="str">
            <v>KOR</v>
          </cell>
          <cell r="C317" t="str">
            <v>Korea</v>
          </cell>
          <cell r="D317" t="str">
            <v>Item 1</v>
          </cell>
          <cell r="E317" t="str">
            <v>REG1</v>
          </cell>
          <cell r="F317" t="str">
            <v>Notification procedures</v>
          </cell>
          <cell r="G317">
            <v>2008</v>
          </cell>
          <cell r="H317">
            <v>2008</v>
          </cell>
          <cell r="I31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317">
            <v>1.5</v>
          </cell>
          <cell r="M317">
            <v>3</v>
          </cell>
          <cell r="P317">
            <v>0</v>
          </cell>
        </row>
        <row r="318">
          <cell r="A318" t="str">
            <v>KORREG22008</v>
          </cell>
          <cell r="B318" t="str">
            <v>KOR</v>
          </cell>
          <cell r="C318" t="str">
            <v>Korea</v>
          </cell>
          <cell r="D318" t="str">
            <v>Item 2</v>
          </cell>
          <cell r="E318" t="str">
            <v>REG2</v>
          </cell>
          <cell r="F318" t="str">
            <v>Delay before notice can start</v>
          </cell>
          <cell r="G318">
            <v>2008</v>
          </cell>
          <cell r="H318">
            <v>2008</v>
          </cell>
          <cell r="I31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318">
            <v>20</v>
          </cell>
          <cell r="M318">
            <v>3</v>
          </cell>
          <cell r="P318">
            <v>0</v>
          </cell>
        </row>
        <row r="319">
          <cell r="A319" t="str">
            <v>KORREG32008</v>
          </cell>
          <cell r="B319" t="str">
            <v>KOR</v>
          </cell>
          <cell r="C319" t="str">
            <v>Korea</v>
          </cell>
          <cell r="D319" t="str">
            <v>Item 3</v>
          </cell>
          <cell r="E319" t="str">
            <v>REG3A, REG3B, REG3C</v>
          </cell>
          <cell r="F319" t="str">
            <v>Notice / tenure</v>
          </cell>
          <cell r="G319">
            <v>2008</v>
          </cell>
          <cell r="H319">
            <v>2008</v>
          </cell>
          <cell r="I31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319">
            <v>1</v>
          </cell>
          <cell r="K319">
            <v>1</v>
          </cell>
          <cell r="L319">
            <v>1</v>
          </cell>
          <cell r="M319">
            <v>3</v>
          </cell>
          <cell r="N319">
            <v>2</v>
          </cell>
          <cell r="O319">
            <v>1</v>
          </cell>
          <cell r="P319">
            <v>0</v>
          </cell>
        </row>
        <row r="320">
          <cell r="A320" t="str">
            <v>KORREG42008</v>
          </cell>
          <cell r="B320" t="str">
            <v>KOR</v>
          </cell>
          <cell r="C320" t="str">
            <v>Korea</v>
          </cell>
          <cell r="D320" t="str">
            <v>Item 4</v>
          </cell>
          <cell r="E320" t="str">
            <v>REG4A, REG4B, REG4C</v>
          </cell>
          <cell r="F320" t="str">
            <v>Severance pay / tenure</v>
          </cell>
          <cell r="G320">
            <v>2008</v>
          </cell>
          <cell r="H320">
            <v>2008</v>
          </cell>
          <cell r="I320" t="str">
            <v xml:space="preserve">There is no severance pay. All firms are required to pay at least 30 days pay per year of service regardless of the reason for separation (i.e. voluntary quit or involuntary dismissal) to those with at least one year of tenure. </v>
          </cell>
          <cell r="J320">
            <v>0</v>
          </cell>
          <cell r="K320">
            <v>0</v>
          </cell>
          <cell r="L320">
            <v>0</v>
          </cell>
          <cell r="M320">
            <v>0</v>
          </cell>
          <cell r="N320">
            <v>0</v>
          </cell>
          <cell r="O320">
            <v>0</v>
          </cell>
          <cell r="P320">
            <v>0</v>
          </cell>
        </row>
        <row r="321">
          <cell r="A321" t="str">
            <v>KORREG52008</v>
          </cell>
          <cell r="B321" t="str">
            <v>KOR</v>
          </cell>
          <cell r="C321" t="str">
            <v>Korea</v>
          </cell>
          <cell r="D321" t="str">
            <v>Item 5</v>
          </cell>
          <cell r="E321" t="str">
            <v>REG5</v>
          </cell>
          <cell r="F321" t="str">
            <v>Definition of justified or unfair dismissal</v>
          </cell>
          <cell r="G321">
            <v>2008</v>
          </cell>
          <cell r="H321">
            <v>2008</v>
          </cell>
          <cell r="I32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321">
            <v>1</v>
          </cell>
          <cell r="M321">
            <v>2</v>
          </cell>
          <cell r="N321">
            <v>0</v>
          </cell>
          <cell r="O321">
            <v>0</v>
          </cell>
          <cell r="P321">
            <v>0</v>
          </cell>
        </row>
        <row r="322">
          <cell r="A322" t="str">
            <v>KORREG62008</v>
          </cell>
          <cell r="B322" t="str">
            <v>KOR</v>
          </cell>
          <cell r="C322" t="str">
            <v>Korea</v>
          </cell>
          <cell r="D322" t="str">
            <v>Item 6</v>
          </cell>
          <cell r="E322" t="str">
            <v>REG6</v>
          </cell>
          <cell r="F322" t="str">
            <v>Trial period</v>
          </cell>
          <cell r="G322">
            <v>2008</v>
          </cell>
          <cell r="H322">
            <v>2008</v>
          </cell>
          <cell r="I32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322">
            <v>3</v>
          </cell>
          <cell r="M322">
            <v>4</v>
          </cell>
          <cell r="N322">
            <v>0</v>
          </cell>
          <cell r="O322">
            <v>0</v>
          </cell>
          <cell r="P322">
            <v>0</v>
          </cell>
        </row>
        <row r="323">
          <cell r="A323" t="str">
            <v>KORREG72008</v>
          </cell>
          <cell r="B323" t="str">
            <v>KOR</v>
          </cell>
          <cell r="C323" t="str">
            <v>Korea</v>
          </cell>
          <cell r="D323" t="str">
            <v>Item 7</v>
          </cell>
          <cell r="E323" t="str">
            <v>REG7</v>
          </cell>
          <cell r="F323" t="str">
            <v xml:space="preserve">Compensation following unfair dismissal </v>
          </cell>
          <cell r="G323">
            <v>2008</v>
          </cell>
          <cell r="H323">
            <v>2008</v>
          </cell>
          <cell r="I32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323">
            <v>6</v>
          </cell>
          <cell r="M323">
            <v>1</v>
          </cell>
          <cell r="N323">
            <v>0</v>
          </cell>
          <cell r="O323">
            <v>0</v>
          </cell>
          <cell r="P323">
            <v>0</v>
          </cell>
        </row>
        <row r="324">
          <cell r="A324" t="str">
            <v>KORREG82008</v>
          </cell>
          <cell r="B324" t="str">
            <v>KOR</v>
          </cell>
          <cell r="C324" t="str">
            <v>Korea</v>
          </cell>
          <cell r="D324" t="str">
            <v>Item 8</v>
          </cell>
          <cell r="E324" t="str">
            <v>REG8</v>
          </cell>
          <cell r="F324" t="str">
            <v>Possibility of reinstatement following unfair dismissal</v>
          </cell>
          <cell r="G324">
            <v>2008</v>
          </cell>
          <cell r="H324">
            <v>2008</v>
          </cell>
          <cell r="I32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324">
            <v>3</v>
          </cell>
          <cell r="M324">
            <v>6</v>
          </cell>
          <cell r="N324">
            <v>0</v>
          </cell>
          <cell r="O324">
            <v>0</v>
          </cell>
          <cell r="P324">
            <v>0</v>
          </cell>
        </row>
        <row r="325">
          <cell r="A325" t="str">
            <v>KORREG92008</v>
          </cell>
          <cell r="B325" t="str">
            <v>KOR</v>
          </cell>
          <cell r="C325" t="str">
            <v>Korea</v>
          </cell>
          <cell r="D325" t="str">
            <v>Item 9</v>
          </cell>
          <cell r="E325" t="str">
            <v>REG9</v>
          </cell>
          <cell r="F325" t="str">
            <v>Maximum time for claim</v>
          </cell>
          <cell r="G325">
            <v>2008</v>
          </cell>
          <cell r="H325">
            <v>2008</v>
          </cell>
          <cell r="I32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325">
            <v>3</v>
          </cell>
          <cell r="M325">
            <v>2</v>
          </cell>
          <cell r="P325">
            <v>0</v>
          </cell>
        </row>
        <row r="326">
          <cell r="A326" t="str">
            <v>KORFTC12008</v>
          </cell>
          <cell r="B326" t="str">
            <v>KOR</v>
          </cell>
          <cell r="C326" t="str">
            <v>Korea</v>
          </cell>
          <cell r="D326" t="str">
            <v>Item 10</v>
          </cell>
          <cell r="E326" t="str">
            <v>FTC1</v>
          </cell>
          <cell r="F326" t="str">
            <v>Valid cases for use of fixed-term contracts, other than  “objective”  or “material” situation</v>
          </cell>
          <cell r="G326">
            <v>2008</v>
          </cell>
          <cell r="H326">
            <v>2008</v>
          </cell>
          <cell r="I326" t="str">
            <v xml:space="preserve">Fixed term contracts do not require objective situations or reasons (no restrictions). 
</v>
          </cell>
          <cell r="J326">
            <v>3</v>
          </cell>
          <cell r="M326">
            <v>0</v>
          </cell>
          <cell r="N326">
            <v>0</v>
          </cell>
          <cell r="O326">
            <v>0</v>
          </cell>
          <cell r="P326">
            <v>0</v>
          </cell>
        </row>
        <row r="327">
          <cell r="A327" t="str">
            <v>KORFTC22008</v>
          </cell>
          <cell r="B327" t="str">
            <v>KOR</v>
          </cell>
          <cell r="C327" t="str">
            <v>Korea</v>
          </cell>
          <cell r="D327" t="str">
            <v>Item 11</v>
          </cell>
          <cell r="E327" t="str">
            <v>FTC2</v>
          </cell>
          <cell r="F327" t="str">
            <v>Maximum number of successive fixed-term contracts</v>
          </cell>
          <cell r="G327">
            <v>2008</v>
          </cell>
          <cell r="H327">
            <v>2008</v>
          </cell>
          <cell r="I327" t="str">
            <v>The number of renewals is not limited within the 2-year limit for fixed term contracts.</v>
          </cell>
          <cell r="J327">
            <v>100</v>
          </cell>
          <cell r="M327">
            <v>0</v>
          </cell>
          <cell r="N327">
            <v>0</v>
          </cell>
          <cell r="O327">
            <v>0</v>
          </cell>
          <cell r="P327">
            <v>0</v>
          </cell>
        </row>
        <row r="328">
          <cell r="A328" t="str">
            <v>KORFTC32008</v>
          </cell>
          <cell r="B328" t="str">
            <v>KOR</v>
          </cell>
          <cell r="C328" t="str">
            <v>Korea</v>
          </cell>
          <cell r="D328" t="str">
            <v>Item 12</v>
          </cell>
          <cell r="E328" t="str">
            <v>FTC3</v>
          </cell>
          <cell r="F328" t="str">
            <v>Maximum cumulated duration of successive fixed-term contracts</v>
          </cell>
          <cell r="G328">
            <v>2008</v>
          </cell>
          <cell r="H328">
            <v>2008</v>
          </cell>
          <cell r="I32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328">
            <v>24</v>
          </cell>
          <cell r="M328">
            <v>3</v>
          </cell>
          <cell r="N328">
            <v>0</v>
          </cell>
          <cell r="O328">
            <v>0</v>
          </cell>
          <cell r="P328">
            <v>0</v>
          </cell>
        </row>
        <row r="329">
          <cell r="A329" t="str">
            <v>KORTWA12008</v>
          </cell>
          <cell r="B329" t="str">
            <v>KOR</v>
          </cell>
          <cell r="C329" t="str">
            <v>Korea</v>
          </cell>
          <cell r="D329" t="str">
            <v>Item 13</v>
          </cell>
          <cell r="E329" t="str">
            <v>TWA1</v>
          </cell>
          <cell r="F329" t="str">
            <v>Types of work for which TWA employment is legal</v>
          </cell>
          <cell r="G329">
            <v>2008</v>
          </cell>
          <cell r="H329">
            <v>2008</v>
          </cell>
          <cell r="I32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329">
            <v>2</v>
          </cell>
          <cell r="M329">
            <v>3</v>
          </cell>
          <cell r="N329">
            <v>0</v>
          </cell>
          <cell r="O329">
            <v>0</v>
          </cell>
          <cell r="P329">
            <v>0</v>
          </cell>
        </row>
        <row r="330">
          <cell r="A330" t="str">
            <v>KORTWA22008</v>
          </cell>
          <cell r="B330" t="str">
            <v>KOR</v>
          </cell>
          <cell r="C330" t="str">
            <v>Korea</v>
          </cell>
          <cell r="D330" t="str">
            <v>Item 14</v>
          </cell>
          <cell r="E330" t="str">
            <v>TWA2A, TWA2B</v>
          </cell>
          <cell r="F330" t="str">
            <v>Are there any restrictions on the number of renewals of a TWA contract?</v>
          </cell>
          <cell r="G330">
            <v>2008</v>
          </cell>
          <cell r="H330">
            <v>2008</v>
          </cell>
          <cell r="I33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330" t="str">
            <v>Yes</v>
          </cell>
          <cell r="K330" t="str">
            <v>No</v>
          </cell>
          <cell r="M330">
            <v>4</v>
          </cell>
          <cell r="N330">
            <v>2</v>
          </cell>
          <cell r="O330">
            <v>0</v>
          </cell>
          <cell r="P330">
            <v>0</v>
          </cell>
        </row>
        <row r="331">
          <cell r="A331" t="str">
            <v>KORTWA32008</v>
          </cell>
          <cell r="B331" t="str">
            <v>KOR</v>
          </cell>
          <cell r="C331" t="str">
            <v>Korea</v>
          </cell>
          <cell r="D331" t="str">
            <v>Item 15</v>
          </cell>
          <cell r="E331" t="str">
            <v>TWA3A, TWA3B</v>
          </cell>
          <cell r="F331" t="str">
            <v>Maximum cumulated duration of temporary work contracts</v>
          </cell>
          <cell r="G331">
            <v>2008</v>
          </cell>
          <cell r="H331">
            <v>2008</v>
          </cell>
          <cell r="I33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331">
            <v>15</v>
          </cell>
          <cell r="K331">
            <v>100</v>
          </cell>
          <cell r="M331">
            <v>4</v>
          </cell>
          <cell r="N331">
            <v>0</v>
          </cell>
          <cell r="O331">
            <v>0</v>
          </cell>
          <cell r="P331">
            <v>0</v>
          </cell>
        </row>
        <row r="332">
          <cell r="A332" t="str">
            <v>KORTWA42008</v>
          </cell>
          <cell r="B332" t="str">
            <v>KOR</v>
          </cell>
          <cell r="C332" t="str">
            <v>Korea</v>
          </cell>
          <cell r="D332" t="str">
            <v>Item 16</v>
          </cell>
          <cell r="E332" t="str">
            <v>TWA4</v>
          </cell>
          <cell r="F332" t="str">
            <v>Authorisation and reporting obligations</v>
          </cell>
          <cell r="G332">
            <v>2008</v>
          </cell>
          <cell r="H332">
            <v>2008</v>
          </cell>
          <cell r="I33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332">
            <v>3</v>
          </cell>
          <cell r="M332">
            <v>6</v>
          </cell>
          <cell r="N332">
            <v>0</v>
          </cell>
          <cell r="O332">
            <v>0</v>
          </cell>
          <cell r="P332">
            <v>0</v>
          </cell>
        </row>
        <row r="333">
          <cell r="A333" t="str">
            <v>KORTWA52008</v>
          </cell>
          <cell r="B333" t="str">
            <v>KOR</v>
          </cell>
          <cell r="C333" t="str">
            <v>Korea</v>
          </cell>
          <cell r="D333" t="str">
            <v>Item 17</v>
          </cell>
          <cell r="E333" t="str">
            <v>TWA5</v>
          </cell>
          <cell r="F333" t="str">
            <v>Equal treatment for TWA workers</v>
          </cell>
          <cell r="G333">
            <v>2008</v>
          </cell>
          <cell r="H333">
            <v>2008</v>
          </cell>
          <cell r="I33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333">
            <v>2</v>
          </cell>
          <cell r="M333">
            <v>6</v>
          </cell>
          <cell r="N333">
            <v>0</v>
          </cell>
          <cell r="O333">
            <v>0</v>
          </cell>
          <cell r="P333">
            <v>0</v>
          </cell>
        </row>
        <row r="334">
          <cell r="A334" t="str">
            <v>KORCD12008</v>
          </cell>
          <cell r="B334" t="str">
            <v>KOR</v>
          </cell>
          <cell r="C334" t="str">
            <v>Korea</v>
          </cell>
          <cell r="D334" t="str">
            <v>Item 18</v>
          </cell>
          <cell r="E334" t="str">
            <v>CD1</v>
          </cell>
          <cell r="F334" t="str">
            <v>Definition of collective dismissal</v>
          </cell>
          <cell r="G334">
            <v>2008</v>
          </cell>
          <cell r="H334">
            <v>2008</v>
          </cell>
          <cell r="I33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334">
            <v>3</v>
          </cell>
          <cell r="M334">
            <v>4.5</v>
          </cell>
          <cell r="N334">
            <v>0</v>
          </cell>
          <cell r="O334">
            <v>0</v>
          </cell>
          <cell r="P334">
            <v>0</v>
          </cell>
        </row>
        <row r="335">
          <cell r="A335" t="str">
            <v>KORCD22008</v>
          </cell>
          <cell r="B335" t="str">
            <v>KOR</v>
          </cell>
          <cell r="C335" t="str">
            <v>Korea</v>
          </cell>
          <cell r="D335" t="str">
            <v>Item 19</v>
          </cell>
          <cell r="E335" t="str">
            <v>CD2</v>
          </cell>
          <cell r="F335" t="str">
            <v>Additional notification requirements in case of collective dismissals</v>
          </cell>
          <cell r="G335">
            <v>2008</v>
          </cell>
          <cell r="H335">
            <v>2008</v>
          </cell>
          <cell r="I335" t="str">
            <v xml:space="preserve">Notification to Ministry of Labor and Employment 30 days before the dismissal is necessary when dismissing a certain number of employees or more. </v>
          </cell>
          <cell r="J335">
            <v>1</v>
          </cell>
          <cell r="M335">
            <v>3</v>
          </cell>
          <cell r="N335">
            <v>0</v>
          </cell>
          <cell r="O335">
            <v>0</v>
          </cell>
          <cell r="P335">
            <v>0</v>
          </cell>
        </row>
        <row r="336">
          <cell r="A336" t="str">
            <v>KORCD32008</v>
          </cell>
          <cell r="B336" t="str">
            <v>KOR</v>
          </cell>
          <cell r="C336" t="str">
            <v>Korea</v>
          </cell>
          <cell r="D336" t="str">
            <v>Item 20</v>
          </cell>
          <cell r="E336" t="str">
            <v>CD3</v>
          </cell>
          <cell r="F336" t="str">
            <v>Additional delays involved in case of collective dismissals</v>
          </cell>
          <cell r="G336">
            <v>2008</v>
          </cell>
          <cell r="H336">
            <v>2008</v>
          </cell>
          <cell r="I33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336">
            <v>0</v>
          </cell>
          <cell r="M336">
            <v>0</v>
          </cell>
          <cell r="N336">
            <v>0</v>
          </cell>
          <cell r="O336">
            <v>0</v>
          </cell>
          <cell r="P336">
            <v>0</v>
          </cell>
        </row>
        <row r="337">
          <cell r="A337" t="str">
            <v>KORCD42008</v>
          </cell>
          <cell r="B337" t="str">
            <v>KOR</v>
          </cell>
          <cell r="C337" t="str">
            <v>Korea</v>
          </cell>
          <cell r="D337" t="str">
            <v>Item 21</v>
          </cell>
          <cell r="E337" t="str">
            <v>CD4</v>
          </cell>
          <cell r="F337" t="str">
            <v>Other special costs to employers in case of collective dismissals</v>
          </cell>
          <cell r="G337">
            <v>2008</v>
          </cell>
          <cell r="H337">
            <v>2008</v>
          </cell>
          <cell r="I33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337">
            <v>0</v>
          </cell>
          <cell r="M337">
            <v>0</v>
          </cell>
          <cell r="N337">
            <v>0</v>
          </cell>
          <cell r="O337">
            <v>0</v>
          </cell>
          <cell r="P337">
            <v>0</v>
          </cell>
        </row>
        <row r="338">
          <cell r="A338" t="str">
            <v>MEXREG12008</v>
          </cell>
          <cell r="B338" t="str">
            <v>MEX</v>
          </cell>
          <cell r="C338" t="str">
            <v>Mexico</v>
          </cell>
          <cell r="D338" t="str">
            <v>Item 1</v>
          </cell>
          <cell r="E338" t="str">
            <v>REG1</v>
          </cell>
          <cell r="F338" t="str">
            <v>Notification procedures</v>
          </cell>
          <cell r="G338">
            <v>2008</v>
          </cell>
          <cell r="H338">
            <v>2008</v>
          </cell>
          <cell r="I338" t="str">
            <v>The employer shall serve on the employee written notice indicating the date of termination of his contract and the reason or reasons there for. If the employee refuses to receive it, The employer shall, within five days following the date of the rescission, inform the respective Board providing it with the address it has registered and requesting notification to the employee. (Art. 47 Federal Labour Law, FLL hereafter).</v>
          </cell>
          <cell r="J338">
            <v>1</v>
          </cell>
          <cell r="M338">
            <v>2</v>
          </cell>
          <cell r="P338">
            <v>0</v>
          </cell>
        </row>
        <row r="339">
          <cell r="A339" t="str">
            <v>MEXREG22008</v>
          </cell>
          <cell r="B339" t="str">
            <v>MEX</v>
          </cell>
          <cell r="C339" t="str">
            <v>Mexico</v>
          </cell>
          <cell r="D339" t="str">
            <v>Item 2</v>
          </cell>
          <cell r="E339" t="str">
            <v>REG2</v>
          </cell>
          <cell r="F339" t="str">
            <v>Delay before notice can start</v>
          </cell>
          <cell r="G339">
            <v>2008</v>
          </cell>
          <cell r="H339">
            <v>2008</v>
          </cell>
          <cell r="I339" t="str">
            <v>The notice must be communicated to the employee.</v>
          </cell>
          <cell r="J339">
            <v>1</v>
          </cell>
          <cell r="M339">
            <v>0</v>
          </cell>
          <cell r="P339">
            <v>0</v>
          </cell>
        </row>
        <row r="340">
          <cell r="A340" t="str">
            <v>MEXREG32008</v>
          </cell>
          <cell r="B340" t="str">
            <v>MEX</v>
          </cell>
          <cell r="C340" t="str">
            <v>Mexico</v>
          </cell>
          <cell r="D340" t="str">
            <v>Item 3</v>
          </cell>
          <cell r="E340" t="str">
            <v>REG3A, REG3B, REG3C</v>
          </cell>
          <cell r="F340" t="str">
            <v>Notice / tenure</v>
          </cell>
          <cell r="G340">
            <v>2008</v>
          </cell>
          <cell r="H340">
            <v>2008</v>
          </cell>
          <cell r="I340" t="str">
            <v>All workers: No minimum notice period.</v>
          </cell>
          <cell r="J340">
            <v>0</v>
          </cell>
          <cell r="K340">
            <v>0</v>
          </cell>
          <cell r="L340">
            <v>0</v>
          </cell>
          <cell r="M340">
            <v>0</v>
          </cell>
          <cell r="N340">
            <v>0</v>
          </cell>
          <cell r="O340">
            <v>0</v>
          </cell>
          <cell r="P340">
            <v>0</v>
          </cell>
        </row>
        <row r="341">
          <cell r="A341" t="str">
            <v>MEXREG42008</v>
          </cell>
          <cell r="B341" t="str">
            <v>MEX</v>
          </cell>
          <cell r="C341" t="str">
            <v>Mexico</v>
          </cell>
          <cell r="D341" t="str">
            <v>Item 4</v>
          </cell>
          <cell r="E341" t="str">
            <v>REG4A, REG4B, REG4C</v>
          </cell>
          <cell r="F341" t="str">
            <v>Severance pay / tenure</v>
          </cell>
          <cell r="G341">
            <v>2008</v>
          </cell>
          <cell r="H341">
            <v>2008</v>
          </cell>
          <cell r="I341"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341">
            <v>1</v>
          </cell>
          <cell r="K341">
            <v>2.6</v>
          </cell>
          <cell r="L341">
            <v>1</v>
          </cell>
          <cell r="M341">
            <v>2</v>
          </cell>
          <cell r="N341">
            <v>4</v>
          </cell>
          <cell r="O341">
            <v>1</v>
          </cell>
          <cell r="P341">
            <v>0</v>
          </cell>
        </row>
        <row r="342">
          <cell r="A342" t="str">
            <v>MEXREG52008</v>
          </cell>
          <cell r="B342" t="str">
            <v>MEX</v>
          </cell>
          <cell r="C342" t="str">
            <v>Mexico</v>
          </cell>
          <cell r="D342" t="str">
            <v>Item 5</v>
          </cell>
          <cell r="E342" t="str">
            <v>REG5</v>
          </cell>
          <cell r="F342" t="str">
            <v>Definition of justified or unfair dismissal</v>
          </cell>
          <cell r="G342">
            <v>2008</v>
          </cell>
          <cell r="H342">
            <v>2008</v>
          </cell>
          <cell r="I342"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342">
            <v>2.5</v>
          </cell>
          <cell r="M342">
            <v>5</v>
          </cell>
          <cell r="N342">
            <v>0</v>
          </cell>
          <cell r="O342">
            <v>0</v>
          </cell>
          <cell r="P342">
            <v>0</v>
          </cell>
        </row>
        <row r="343">
          <cell r="A343" t="str">
            <v>MEXREG62008</v>
          </cell>
          <cell r="B343" t="str">
            <v>MEX</v>
          </cell>
          <cell r="C343" t="str">
            <v>Mexico</v>
          </cell>
          <cell r="D343" t="str">
            <v>Item 6</v>
          </cell>
          <cell r="E343" t="str">
            <v>REG6</v>
          </cell>
          <cell r="F343" t="str">
            <v>Trial period</v>
          </cell>
          <cell r="G343">
            <v>2008</v>
          </cell>
          <cell r="H343">
            <v>2008</v>
          </cell>
          <cell r="I343" t="str">
            <v>No trial period in legislation.</v>
          </cell>
          <cell r="J343">
            <v>0</v>
          </cell>
          <cell r="M343">
            <v>6</v>
          </cell>
          <cell r="N343">
            <v>0</v>
          </cell>
          <cell r="O343">
            <v>0</v>
          </cell>
          <cell r="P343">
            <v>0</v>
          </cell>
        </row>
        <row r="344">
          <cell r="A344" t="str">
            <v>MEXREG72008</v>
          </cell>
          <cell r="B344" t="str">
            <v>MEX</v>
          </cell>
          <cell r="C344" t="str">
            <v>Mexico</v>
          </cell>
          <cell r="D344" t="str">
            <v>Item 7</v>
          </cell>
          <cell r="E344" t="str">
            <v>REG7</v>
          </cell>
          <cell r="F344" t="str">
            <v xml:space="preserve">Compensation following unfair dismissal </v>
          </cell>
          <cell r="G344">
            <v>2008</v>
          </cell>
          <cell r="H344">
            <v>2008</v>
          </cell>
          <cell r="I344"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344">
            <v>15</v>
          </cell>
          <cell r="M344">
            <v>3</v>
          </cell>
          <cell r="N344">
            <v>0</v>
          </cell>
          <cell r="O344">
            <v>0</v>
          </cell>
          <cell r="P344">
            <v>0</v>
          </cell>
        </row>
        <row r="345">
          <cell r="A345" t="str">
            <v>MEXREG82008</v>
          </cell>
          <cell r="B345" t="str">
            <v>MEX</v>
          </cell>
          <cell r="C345" t="str">
            <v>Mexico</v>
          </cell>
          <cell r="D345" t="str">
            <v>Item 8</v>
          </cell>
          <cell r="E345" t="str">
            <v>REG8</v>
          </cell>
          <cell r="F345" t="str">
            <v>Possibility of reinstatement following unfair dismissal</v>
          </cell>
          <cell r="G345">
            <v>2008</v>
          </cell>
          <cell r="H345">
            <v>2008</v>
          </cell>
          <cell r="I345"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345">
            <v>1.5</v>
          </cell>
          <cell r="M345">
            <v>3</v>
          </cell>
          <cell r="N345">
            <v>0</v>
          </cell>
          <cell r="O345">
            <v>0</v>
          </cell>
          <cell r="P345">
            <v>0</v>
          </cell>
        </row>
        <row r="346">
          <cell r="A346" t="str">
            <v>MEXREG92008</v>
          </cell>
          <cell r="B346" t="str">
            <v>MEX</v>
          </cell>
          <cell r="C346" t="str">
            <v>Mexico</v>
          </cell>
          <cell r="D346" t="str">
            <v>Item 9</v>
          </cell>
          <cell r="E346" t="str">
            <v>REG9</v>
          </cell>
          <cell r="F346" t="str">
            <v>Maximum time for claim</v>
          </cell>
          <cell r="G346">
            <v>2008</v>
          </cell>
          <cell r="H346">
            <v>2008</v>
          </cell>
          <cell r="I346"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346">
            <v>2</v>
          </cell>
          <cell r="M346">
            <v>2</v>
          </cell>
          <cell r="P346">
            <v>0</v>
          </cell>
        </row>
        <row r="347">
          <cell r="A347" t="str">
            <v>MEXFTC12008</v>
          </cell>
          <cell r="B347" t="str">
            <v>MEX</v>
          </cell>
          <cell r="C347" t="str">
            <v>Mexico</v>
          </cell>
          <cell r="D347" t="str">
            <v>Item 10</v>
          </cell>
          <cell r="E347" t="str">
            <v>FTC1</v>
          </cell>
          <cell r="F347" t="str">
            <v>Valid cases for use of fixed-term contracts, other than  “objective”  or “material” situation</v>
          </cell>
          <cell r="G347">
            <v>2008</v>
          </cell>
          <cell r="H347">
            <v>2008</v>
          </cell>
          <cell r="I347" t="str">
            <v>Restricted to objective situations (replacement, temporary increase in workload, work on a project that is itself of a fixed-term nature, etc.), with the exception of a few occupations.  Extent of use determined in consultation with union delegates.</v>
          </cell>
          <cell r="J347">
            <v>0.5</v>
          </cell>
          <cell r="M347">
            <v>5</v>
          </cell>
          <cell r="N347">
            <v>0</v>
          </cell>
          <cell r="O347">
            <v>0</v>
          </cell>
          <cell r="P347">
            <v>0</v>
          </cell>
        </row>
        <row r="348">
          <cell r="A348" t="str">
            <v>MEXFTC22008</v>
          </cell>
          <cell r="B348" t="str">
            <v>MEX</v>
          </cell>
          <cell r="C348" t="str">
            <v>Mexico</v>
          </cell>
          <cell r="D348" t="str">
            <v>Item 11</v>
          </cell>
          <cell r="E348" t="str">
            <v>FTC2</v>
          </cell>
          <cell r="F348" t="str">
            <v>Maximum number of successive fixed-term contracts</v>
          </cell>
          <cell r="G348">
            <v>2008</v>
          </cell>
          <cell r="H348">
            <v>2008</v>
          </cell>
          <cell r="I348" t="str">
            <v xml:space="preserve">No limit specified, negotiable by both parties. </v>
          </cell>
          <cell r="J348">
            <v>100</v>
          </cell>
          <cell r="M348">
            <v>0</v>
          </cell>
          <cell r="N348">
            <v>0</v>
          </cell>
          <cell r="O348">
            <v>0</v>
          </cell>
          <cell r="P348">
            <v>0</v>
          </cell>
        </row>
        <row r="349">
          <cell r="A349" t="str">
            <v>MEXFTC32008</v>
          </cell>
          <cell r="B349" t="str">
            <v>MEX</v>
          </cell>
          <cell r="C349" t="str">
            <v>Mexico</v>
          </cell>
          <cell r="D349" t="str">
            <v>Item 12</v>
          </cell>
          <cell r="E349" t="str">
            <v>FTC3</v>
          </cell>
          <cell r="F349" t="str">
            <v>Maximum cumulated duration of successive fixed-term contracts</v>
          </cell>
          <cell r="G349">
            <v>2008</v>
          </cell>
          <cell r="H349">
            <v>2008</v>
          </cell>
          <cell r="I349" t="str">
            <v>No limit specified, negotiable by both parties. If the fixed term contract is to perform work of a fixed-term nature, the contract will extend as long as the work extends.</v>
          </cell>
          <cell r="J349">
            <v>200</v>
          </cell>
          <cell r="M349">
            <v>0</v>
          </cell>
          <cell r="N349">
            <v>0</v>
          </cell>
          <cell r="O349">
            <v>0</v>
          </cell>
          <cell r="P349">
            <v>0</v>
          </cell>
        </row>
        <row r="350">
          <cell r="A350" t="str">
            <v>MEXTWA12008</v>
          </cell>
          <cell r="B350" t="str">
            <v>MEX</v>
          </cell>
          <cell r="C350" t="str">
            <v>Mexico</v>
          </cell>
          <cell r="D350" t="str">
            <v>Item 13</v>
          </cell>
          <cell r="E350" t="str">
            <v>TWA1</v>
          </cell>
          <cell r="F350" t="str">
            <v>Types of work for which TWA employment is legal</v>
          </cell>
          <cell r="G350">
            <v>2008</v>
          </cell>
          <cell r="H350">
            <v>2008</v>
          </cell>
          <cell r="I350" t="str">
            <v>TWAs are illegal</v>
          </cell>
          <cell r="J350">
            <v>0</v>
          </cell>
          <cell r="M350">
            <v>6</v>
          </cell>
          <cell r="N350">
            <v>0</v>
          </cell>
          <cell r="O350">
            <v>0</v>
          </cell>
          <cell r="P350">
            <v>0</v>
          </cell>
        </row>
        <row r="351">
          <cell r="A351" t="str">
            <v>MEXTWA22008</v>
          </cell>
          <cell r="B351" t="str">
            <v>MEX</v>
          </cell>
          <cell r="C351" t="str">
            <v>Mexico</v>
          </cell>
          <cell r="D351" t="str">
            <v>Item 14</v>
          </cell>
          <cell r="E351" t="str">
            <v>TWA2A, TWA2B</v>
          </cell>
          <cell r="F351" t="str">
            <v>Are there any restrictions on the number of renewals of a TWA contract?</v>
          </cell>
          <cell r="G351">
            <v>2008</v>
          </cell>
          <cell r="H351">
            <v>2008</v>
          </cell>
          <cell r="I351" t="str">
            <v>Non applicable</v>
          </cell>
          <cell r="J351" t="str">
            <v>-</v>
          </cell>
          <cell r="K351" t="str">
            <v>-</v>
          </cell>
          <cell r="M351">
            <v>4</v>
          </cell>
          <cell r="N351">
            <v>4</v>
          </cell>
          <cell r="O351">
            <v>0</v>
          </cell>
          <cell r="P351">
            <v>0</v>
          </cell>
        </row>
        <row r="352">
          <cell r="A352" t="str">
            <v>MEXTWA32008</v>
          </cell>
          <cell r="B352" t="str">
            <v>MEX</v>
          </cell>
          <cell r="C352" t="str">
            <v>Mexico</v>
          </cell>
          <cell r="D352" t="str">
            <v>Item 15</v>
          </cell>
          <cell r="E352" t="str">
            <v>TWA3A, TWA3B</v>
          </cell>
          <cell r="F352" t="str">
            <v>Maximum cumulated duration of temporary work contracts</v>
          </cell>
          <cell r="G352">
            <v>2008</v>
          </cell>
          <cell r="H352">
            <v>2008</v>
          </cell>
          <cell r="I352" t="str">
            <v>Not applicable</v>
          </cell>
          <cell r="J352">
            <v>6</v>
          </cell>
          <cell r="K352">
            <v>6</v>
          </cell>
          <cell r="M352">
            <v>6</v>
          </cell>
          <cell r="N352">
            <v>6</v>
          </cell>
          <cell r="O352">
            <v>0</v>
          </cell>
          <cell r="P352">
            <v>0</v>
          </cell>
        </row>
        <row r="353">
          <cell r="A353" t="str">
            <v>MEXTWA42008</v>
          </cell>
          <cell r="B353" t="str">
            <v>MEX</v>
          </cell>
          <cell r="C353" t="str">
            <v>Mexico</v>
          </cell>
          <cell r="D353" t="str">
            <v>Item 16</v>
          </cell>
          <cell r="E353" t="str">
            <v>TWA4</v>
          </cell>
          <cell r="F353" t="str">
            <v>Authorisation and reporting obligations</v>
          </cell>
          <cell r="G353">
            <v>2008</v>
          </cell>
          <cell r="H353">
            <v>2008</v>
          </cell>
          <cell r="I353" t="str">
            <v>Not applicable</v>
          </cell>
          <cell r="J353" t="str">
            <v>-</v>
          </cell>
          <cell r="M353">
            <v>6</v>
          </cell>
          <cell r="N353">
            <v>0</v>
          </cell>
          <cell r="O353">
            <v>0</v>
          </cell>
          <cell r="P353">
            <v>0</v>
          </cell>
        </row>
        <row r="354">
          <cell r="A354" t="str">
            <v>MEXTWA52008</v>
          </cell>
          <cell r="B354" t="str">
            <v>MEX</v>
          </cell>
          <cell r="C354" t="str">
            <v>Mexico</v>
          </cell>
          <cell r="D354" t="str">
            <v>Item 17</v>
          </cell>
          <cell r="E354" t="str">
            <v>TWA5</v>
          </cell>
          <cell r="F354" t="str">
            <v>Equal treatment for TWA workers</v>
          </cell>
          <cell r="G354">
            <v>2008</v>
          </cell>
          <cell r="H354">
            <v>2008</v>
          </cell>
          <cell r="I354" t="str">
            <v>Not applicable</v>
          </cell>
          <cell r="J354" t="str">
            <v>-</v>
          </cell>
          <cell r="M354">
            <v>6</v>
          </cell>
          <cell r="N354">
            <v>0</v>
          </cell>
          <cell r="O354">
            <v>0</v>
          </cell>
          <cell r="P354">
            <v>0</v>
          </cell>
        </row>
        <row r="355">
          <cell r="A355" t="str">
            <v>MEXCD12008</v>
          </cell>
          <cell r="B355" t="str">
            <v>MEX</v>
          </cell>
          <cell r="C355" t="str">
            <v>Mexico</v>
          </cell>
          <cell r="D355" t="str">
            <v>Item 18</v>
          </cell>
          <cell r="E355" t="str">
            <v>CD1</v>
          </cell>
          <cell r="F355" t="str">
            <v>Definition of collective dismissal</v>
          </cell>
          <cell r="G355">
            <v>2008</v>
          </cell>
          <cell r="H355">
            <v>2008</v>
          </cell>
          <cell r="I355"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355">
            <v>4</v>
          </cell>
          <cell r="M355">
            <v>6</v>
          </cell>
          <cell r="N355">
            <v>0</v>
          </cell>
          <cell r="O355">
            <v>0</v>
          </cell>
          <cell r="P355">
            <v>0</v>
          </cell>
        </row>
        <row r="356">
          <cell r="A356" t="str">
            <v>MEXCD22008</v>
          </cell>
          <cell r="B356" t="str">
            <v>MEX</v>
          </cell>
          <cell r="C356" t="str">
            <v>Mexico</v>
          </cell>
          <cell r="D356" t="str">
            <v>Item 19</v>
          </cell>
          <cell r="E356" t="str">
            <v>CD2</v>
          </cell>
          <cell r="F356" t="str">
            <v>Additional notification requirements in case of collective dismissals</v>
          </cell>
          <cell r="G356">
            <v>2008</v>
          </cell>
          <cell r="H356">
            <v>2008</v>
          </cell>
          <cell r="I356" t="str">
            <v>Notification of employee representatives: Duty to inform and consult with trade union/employee representatives. Notification of public authorities: Notification to Conciliation and Arbitration Board if no agreement with union can be found.</v>
          </cell>
          <cell r="J356">
            <v>2</v>
          </cell>
          <cell r="M356">
            <v>6</v>
          </cell>
          <cell r="N356">
            <v>0</v>
          </cell>
          <cell r="O356">
            <v>0</v>
          </cell>
          <cell r="P356">
            <v>0</v>
          </cell>
        </row>
        <row r="357">
          <cell r="A357" t="str">
            <v>MEXCD32008</v>
          </cell>
          <cell r="B357" t="str">
            <v>MEX</v>
          </cell>
          <cell r="C357" t="str">
            <v>Mexico</v>
          </cell>
          <cell r="D357" t="str">
            <v>Item 20</v>
          </cell>
          <cell r="E357" t="str">
            <v>CD3</v>
          </cell>
          <cell r="F357" t="str">
            <v>Additional delays involved in case of collective dismissals</v>
          </cell>
          <cell r="G357">
            <v>2008</v>
          </cell>
          <cell r="H357">
            <v>2008</v>
          </cell>
          <cell r="I357"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357">
            <v>14</v>
          </cell>
          <cell r="M357">
            <v>1</v>
          </cell>
          <cell r="N357">
            <v>0</v>
          </cell>
          <cell r="O357">
            <v>0</v>
          </cell>
          <cell r="P357">
            <v>0</v>
          </cell>
        </row>
        <row r="358">
          <cell r="A358" t="str">
            <v>MEXCD42008</v>
          </cell>
          <cell r="B358" t="str">
            <v>MEX</v>
          </cell>
          <cell r="C358" t="str">
            <v>Mexico</v>
          </cell>
          <cell r="D358" t="str">
            <v>Item 21</v>
          </cell>
          <cell r="E358" t="str">
            <v>CD4</v>
          </cell>
          <cell r="F358" t="str">
            <v>Other special costs to employers in case of collective dismissals</v>
          </cell>
          <cell r="G358">
            <v>2008</v>
          </cell>
          <cell r="H358">
            <v>2008</v>
          </cell>
          <cell r="I358"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358">
            <v>1.5</v>
          </cell>
          <cell r="M358">
            <v>4.5</v>
          </cell>
          <cell r="N358">
            <v>0</v>
          </cell>
          <cell r="O358">
            <v>0</v>
          </cell>
          <cell r="P358">
            <v>0</v>
          </cell>
        </row>
        <row r="359">
          <cell r="A359" t="str">
            <v>NLDREG12008</v>
          </cell>
          <cell r="B359" t="str">
            <v>NLD</v>
          </cell>
          <cell r="C359" t="str">
            <v>Netherlands</v>
          </cell>
          <cell r="D359" t="str">
            <v>Item 1</v>
          </cell>
          <cell r="E359" t="str">
            <v>REG1</v>
          </cell>
          <cell r="F359" t="str">
            <v>Notification procedures</v>
          </cell>
          <cell r="G359">
            <v>2008</v>
          </cell>
          <cell r="H359">
            <v>2008</v>
          </cell>
          <cell r="I359"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59">
            <v>2.5</v>
          </cell>
          <cell r="M359">
            <v>5</v>
          </cell>
          <cell r="P359">
            <v>0</v>
          </cell>
        </row>
        <row r="360">
          <cell r="A360" t="str">
            <v>NLDREG22008</v>
          </cell>
          <cell r="B360" t="str">
            <v>NLD</v>
          </cell>
          <cell r="C360" t="str">
            <v>Netherlands</v>
          </cell>
          <cell r="D360" t="str">
            <v>Item 2</v>
          </cell>
          <cell r="E360" t="str">
            <v>REG2</v>
          </cell>
          <cell r="F360" t="str">
            <v>Delay before notice can start</v>
          </cell>
          <cell r="G360">
            <v>2008</v>
          </cell>
          <cell r="H360">
            <v>2008</v>
          </cell>
          <cell r="I360" t="str">
            <v>Termination via PES: Authorisation procedure normally takes 4 6 weeks. 
Termination via courts: The delay in cases which proceed to court varies from 1-30 days. 
Calculation: average of PES (5 weeks on average) and courts (15 days on average).</v>
          </cell>
          <cell r="J360">
            <v>25</v>
          </cell>
          <cell r="M360">
            <v>3</v>
          </cell>
          <cell r="P360">
            <v>0</v>
          </cell>
        </row>
        <row r="361">
          <cell r="A361" t="str">
            <v>NLDREG32008</v>
          </cell>
          <cell r="B361" t="str">
            <v>NLD</v>
          </cell>
          <cell r="C361" t="str">
            <v>Netherlands</v>
          </cell>
          <cell r="D361" t="str">
            <v>Item 3</v>
          </cell>
          <cell r="E361" t="str">
            <v>REG3A, REG3B, REG3C</v>
          </cell>
          <cell r="F361" t="str">
            <v>Notice / tenure</v>
          </cell>
          <cell r="G361">
            <v>2008</v>
          </cell>
          <cell r="H361">
            <v>2008</v>
          </cell>
          <cell r="I361"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361">
            <v>0.5</v>
          </cell>
          <cell r="K361">
            <v>0.5</v>
          </cell>
          <cell r="L361">
            <v>1.5</v>
          </cell>
          <cell r="M361">
            <v>2</v>
          </cell>
          <cell r="N361">
            <v>1</v>
          </cell>
          <cell r="O361">
            <v>1</v>
          </cell>
          <cell r="P361">
            <v>0</v>
          </cell>
        </row>
        <row r="362">
          <cell r="A362" t="str">
            <v>NLDREG42008</v>
          </cell>
          <cell r="B362" t="str">
            <v>NLD</v>
          </cell>
          <cell r="C362" t="str">
            <v>Netherlands</v>
          </cell>
          <cell r="D362" t="str">
            <v>Item 4</v>
          </cell>
          <cell r="E362" t="str">
            <v>REG4A, REG4B, REG4C</v>
          </cell>
          <cell r="F362" t="str">
            <v>Severance pay / tenure</v>
          </cell>
          <cell r="G362">
            <v>2008</v>
          </cell>
          <cell r="H362">
            <v>2008</v>
          </cell>
          <cell r="I362"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62">
            <v>0</v>
          </cell>
          <cell r="K362">
            <v>1.6</v>
          </cell>
          <cell r="L362">
            <v>12</v>
          </cell>
          <cell r="M362">
            <v>0</v>
          </cell>
          <cell r="N362">
            <v>3</v>
          </cell>
          <cell r="O362">
            <v>4</v>
          </cell>
          <cell r="P362">
            <v>0</v>
          </cell>
        </row>
        <row r="363">
          <cell r="A363" t="str">
            <v>NLDREG52008</v>
          </cell>
          <cell r="B363" t="str">
            <v>NLD</v>
          </cell>
          <cell r="C363" t="str">
            <v>Netherlands</v>
          </cell>
          <cell r="D363" t="str">
            <v>Item 5</v>
          </cell>
          <cell r="E363" t="str">
            <v>REG5</v>
          </cell>
          <cell r="F363" t="str">
            <v>Definition of justified or unfair dismissal</v>
          </cell>
          <cell r="G363">
            <v>2008</v>
          </cell>
          <cell r="H363">
            <v>2008</v>
          </cell>
          <cell r="I363"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(age/sex balance of the workforce, for example).
Unfair: Unfair are “obviously unreasonable” terminations, and  dismissals of pregnant women, the disabled, new mothers and works council members. </v>
          </cell>
          <cell r="J363">
            <v>1.5</v>
          </cell>
          <cell r="M363">
            <v>3</v>
          </cell>
          <cell r="N363">
            <v>0</v>
          </cell>
          <cell r="O363">
            <v>0</v>
          </cell>
          <cell r="P363">
            <v>0</v>
          </cell>
        </row>
        <row r="364">
          <cell r="A364" t="str">
            <v>NLDREG62008</v>
          </cell>
          <cell r="B364" t="str">
            <v>NLD</v>
          </cell>
          <cell r="C364" t="str">
            <v>Netherlands</v>
          </cell>
          <cell r="D364" t="str">
            <v>Item 6</v>
          </cell>
          <cell r="E364" t="str">
            <v>REG6</v>
          </cell>
          <cell r="F364" t="str">
            <v>Trial period</v>
          </cell>
          <cell r="G364">
            <v>2008</v>
          </cell>
          <cell r="H364">
            <v>2008</v>
          </cell>
          <cell r="I364" t="str">
            <v>All workers: 1 month for contract of &lt; 2 years duration; 2 months for contract of &gt;2 years duration.</v>
          </cell>
          <cell r="J364">
            <v>2</v>
          </cell>
          <cell r="M364">
            <v>5</v>
          </cell>
          <cell r="N364">
            <v>0</v>
          </cell>
          <cell r="O364">
            <v>0</v>
          </cell>
          <cell r="P364">
            <v>0</v>
          </cell>
        </row>
        <row r="365">
          <cell r="A365" t="str">
            <v>NLDREG72008</v>
          </cell>
          <cell r="B365" t="str">
            <v>NLD</v>
          </cell>
          <cell r="C365" t="str">
            <v>Netherlands</v>
          </cell>
          <cell r="D365" t="str">
            <v>Item 7</v>
          </cell>
          <cell r="E365" t="str">
            <v>REG7</v>
          </cell>
          <cell r="F365" t="str">
            <v xml:space="preserve">Compensation following unfair dismissal </v>
          </cell>
          <cell r="G365">
            <v>2008</v>
          </cell>
          <cell r="H365">
            <v>2008</v>
          </cell>
          <cell r="I365"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the CWI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65">
            <v>7</v>
          </cell>
          <cell r="M365">
            <v>1</v>
          </cell>
          <cell r="N365">
            <v>0</v>
          </cell>
          <cell r="O365">
            <v>0</v>
          </cell>
          <cell r="P365">
            <v>0</v>
          </cell>
        </row>
        <row r="366">
          <cell r="A366" t="str">
            <v>NLDREG82008</v>
          </cell>
          <cell r="B366" t="str">
            <v>NLD</v>
          </cell>
          <cell r="C366" t="str">
            <v>Netherlands</v>
          </cell>
          <cell r="D366" t="str">
            <v>Item 8</v>
          </cell>
          <cell r="E366" t="str">
            <v>REG8</v>
          </cell>
          <cell r="F366" t="str">
            <v>Possibility of reinstatement following unfair dismissal</v>
          </cell>
          <cell r="G366">
            <v>2008</v>
          </cell>
          <cell r="H366">
            <v>2008</v>
          </cell>
          <cell r="I366" t="str">
            <v>The option of  reinstatement is rarely made available to the employee.</v>
          </cell>
          <cell r="J366">
            <v>1</v>
          </cell>
          <cell r="M366">
            <v>2</v>
          </cell>
          <cell r="N366">
            <v>0</v>
          </cell>
          <cell r="O366">
            <v>0</v>
          </cell>
          <cell r="P366">
            <v>0</v>
          </cell>
        </row>
        <row r="367">
          <cell r="A367" t="str">
            <v>NLDREG92008</v>
          </cell>
          <cell r="B367" t="str">
            <v>NLD</v>
          </cell>
          <cell r="C367" t="str">
            <v>Netherlands</v>
          </cell>
          <cell r="D367" t="str">
            <v>Item 9</v>
          </cell>
          <cell r="E367" t="str">
            <v>REG9</v>
          </cell>
          <cell r="F367" t="str">
            <v>Maximum time for claim</v>
          </cell>
          <cell r="G367">
            <v>2008</v>
          </cell>
          <cell r="H367">
            <v>2008</v>
          </cell>
          <cell r="I367" t="str">
            <v>6 months</v>
          </cell>
          <cell r="J367">
            <v>6</v>
          </cell>
          <cell r="M367">
            <v>3</v>
          </cell>
          <cell r="P367">
            <v>0</v>
          </cell>
        </row>
        <row r="368">
          <cell r="A368" t="str">
            <v>NLDFTC12008</v>
          </cell>
          <cell r="B368" t="str">
            <v>NLD</v>
          </cell>
          <cell r="C368" t="str">
            <v>Netherlands</v>
          </cell>
          <cell r="D368" t="str">
            <v>Item 10</v>
          </cell>
          <cell r="E368" t="str">
            <v>FTC1</v>
          </cell>
          <cell r="F368" t="str">
            <v>Valid cases for use of fixed-term contracts, other than  “objective”  or “material” situation</v>
          </cell>
          <cell r="G368">
            <v>2008</v>
          </cell>
          <cell r="H368">
            <v>2008</v>
          </cell>
          <cell r="I368" t="str">
            <v xml:space="preserve">No restrictions. </v>
          </cell>
          <cell r="J368">
            <v>3</v>
          </cell>
          <cell r="M368">
            <v>0</v>
          </cell>
          <cell r="N368">
            <v>0</v>
          </cell>
          <cell r="O368">
            <v>0</v>
          </cell>
          <cell r="P368">
            <v>0</v>
          </cell>
        </row>
        <row r="369">
          <cell r="A369" t="str">
            <v>NLDFTC22008</v>
          </cell>
          <cell r="B369" t="str">
            <v>NLD</v>
          </cell>
          <cell r="C369" t="str">
            <v>Netherlands</v>
          </cell>
          <cell r="D369" t="str">
            <v>Item 11</v>
          </cell>
          <cell r="E369" t="str">
            <v>FTC2</v>
          </cell>
          <cell r="F369" t="str">
            <v>Maximum number of successive fixed-term contracts</v>
          </cell>
          <cell r="G369">
            <v>2008</v>
          </cell>
          <cell r="H369">
            <v>2008</v>
          </cell>
          <cell r="I369"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69">
            <v>3</v>
          </cell>
          <cell r="M369">
            <v>3</v>
          </cell>
          <cell r="N369">
            <v>0</v>
          </cell>
          <cell r="O369">
            <v>0</v>
          </cell>
          <cell r="P369">
            <v>0</v>
          </cell>
        </row>
        <row r="370">
          <cell r="A370" t="str">
            <v>NLDFTC32008</v>
          </cell>
          <cell r="B370" t="str">
            <v>NLD</v>
          </cell>
          <cell r="C370" t="str">
            <v>Netherlands</v>
          </cell>
          <cell r="D370" t="str">
            <v>Item 12</v>
          </cell>
          <cell r="E370" t="str">
            <v>FTC3</v>
          </cell>
          <cell r="F370" t="str">
            <v>Maximum cumulated duration of successive fixed-term contracts</v>
          </cell>
          <cell r="G370">
            <v>2008</v>
          </cell>
          <cell r="H370">
            <v>2008</v>
          </cell>
          <cell r="I370" t="str">
            <v xml:space="preserve">No limit for first fixed-term contracts, but 3 years in case of renewals. </v>
          </cell>
          <cell r="J370">
            <v>36</v>
          </cell>
          <cell r="M370">
            <v>1</v>
          </cell>
          <cell r="N370">
            <v>0</v>
          </cell>
          <cell r="O370">
            <v>0</v>
          </cell>
          <cell r="P370">
            <v>0</v>
          </cell>
        </row>
        <row r="371">
          <cell r="A371" t="str">
            <v>NLDTWA12008</v>
          </cell>
          <cell r="B371" t="str">
            <v>NLD</v>
          </cell>
          <cell r="C371" t="str">
            <v>Netherlands</v>
          </cell>
          <cell r="D371" t="str">
            <v>Item 13</v>
          </cell>
          <cell r="E371" t="str">
            <v>TWA1</v>
          </cell>
          <cell r="F371" t="str">
            <v>Types of work for which TWA employment is legal</v>
          </cell>
          <cell r="G371">
            <v>2008</v>
          </cell>
          <cell r="H371">
            <v>2008</v>
          </cell>
          <cell r="I371" t="str">
            <v>General, with the exception of seamen.</v>
          </cell>
          <cell r="J371">
            <v>3.5</v>
          </cell>
          <cell r="M371">
            <v>0.75</v>
          </cell>
          <cell r="N371">
            <v>0</v>
          </cell>
          <cell r="O371">
            <v>0</v>
          </cell>
          <cell r="P371">
            <v>0</v>
          </cell>
        </row>
        <row r="372">
          <cell r="A372" t="str">
            <v>NLDTWA22008</v>
          </cell>
          <cell r="B372" t="str">
            <v>NLD</v>
          </cell>
          <cell r="C372" t="str">
            <v>Netherlands</v>
          </cell>
          <cell r="D372" t="str">
            <v>Item 14</v>
          </cell>
          <cell r="E372" t="str">
            <v>TWA2A, TWA2B</v>
          </cell>
          <cell r="F372" t="str">
            <v>Are there any restrictions on the number of renewals of a TWA contract?</v>
          </cell>
          <cell r="G372">
            <v>2008</v>
          </cell>
          <cell r="H372">
            <v>2008</v>
          </cell>
          <cell r="I372"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72" t="str">
            <v>No</v>
          </cell>
          <cell r="K372" t="str">
            <v>Yes</v>
          </cell>
          <cell r="M372">
            <v>2</v>
          </cell>
          <cell r="N372">
            <v>4</v>
          </cell>
          <cell r="O372">
            <v>0</v>
          </cell>
          <cell r="P372">
            <v>0</v>
          </cell>
        </row>
        <row r="373">
          <cell r="A373" t="str">
            <v>NLDTWA32008</v>
          </cell>
          <cell r="B373" t="str">
            <v>NLD</v>
          </cell>
          <cell r="C373" t="str">
            <v>Netherlands</v>
          </cell>
          <cell r="D373" t="str">
            <v>Item 15</v>
          </cell>
          <cell r="E373" t="str">
            <v>TWA3A, TWA3B</v>
          </cell>
          <cell r="F373" t="str">
            <v>Maximum cumulated duration of temporary work contracts</v>
          </cell>
          <cell r="G373">
            <v>2008</v>
          </cell>
          <cell r="H373">
            <v>2008</v>
          </cell>
          <cell r="I373" t="str">
            <v>Unlimited. After 3.5 years of cumulation of TWA-contracts, the last fixed-term contract will be altered into a contract for an indefinite period with the TWA.</v>
          </cell>
          <cell r="J373">
            <v>100</v>
          </cell>
          <cell r="K373">
            <v>100</v>
          </cell>
          <cell r="M373">
            <v>0</v>
          </cell>
          <cell r="N373">
            <v>0</v>
          </cell>
          <cell r="O373">
            <v>0</v>
          </cell>
          <cell r="P373">
            <v>0</v>
          </cell>
        </row>
        <row r="374">
          <cell r="A374" t="str">
            <v>NLDTWA42008</v>
          </cell>
          <cell r="B374" t="str">
            <v>NLD</v>
          </cell>
          <cell r="C374" t="str">
            <v>Netherlands</v>
          </cell>
          <cell r="D374" t="str">
            <v>Item 16</v>
          </cell>
          <cell r="E374" t="str">
            <v>TWA4</v>
          </cell>
          <cell r="F374" t="str">
            <v>Authorisation and reporting obligations</v>
          </cell>
          <cell r="G374">
            <v>2008</v>
          </cell>
          <cell r="H374">
            <v>2008</v>
          </cell>
          <cell r="I374" t="str">
            <v>No</v>
          </cell>
          <cell r="J374">
            <v>0</v>
          </cell>
          <cell r="M374">
            <v>0</v>
          </cell>
          <cell r="N374">
            <v>0</v>
          </cell>
          <cell r="O374">
            <v>0</v>
          </cell>
          <cell r="P374">
            <v>0</v>
          </cell>
        </row>
        <row r="375">
          <cell r="A375" t="str">
            <v>NLDTWA52008</v>
          </cell>
          <cell r="B375" t="str">
            <v>NLD</v>
          </cell>
          <cell r="C375" t="str">
            <v>Netherlands</v>
          </cell>
          <cell r="D375" t="str">
            <v>Item 17</v>
          </cell>
          <cell r="E375" t="str">
            <v>TWA5</v>
          </cell>
          <cell r="F375" t="str">
            <v>Equal treatment for TWA workers</v>
          </cell>
          <cell r="G375">
            <v>2008</v>
          </cell>
          <cell r="H375">
            <v>2008</v>
          </cell>
          <cell r="I375"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75">
            <v>1.5</v>
          </cell>
          <cell r="M375">
            <v>4.5</v>
          </cell>
          <cell r="N375">
            <v>0</v>
          </cell>
          <cell r="O375">
            <v>0</v>
          </cell>
          <cell r="P375">
            <v>0</v>
          </cell>
        </row>
        <row r="376">
          <cell r="A376" t="str">
            <v>NLDCD12008</v>
          </cell>
          <cell r="B376" t="str">
            <v>NLD</v>
          </cell>
          <cell r="C376" t="str">
            <v>Netherlands</v>
          </cell>
          <cell r="D376" t="str">
            <v>Item 18</v>
          </cell>
          <cell r="E376" t="str">
            <v>CD1</v>
          </cell>
          <cell r="F376" t="str">
            <v>Definition of collective dismissal</v>
          </cell>
          <cell r="G376">
            <v>2008</v>
          </cell>
          <cell r="H376">
            <v>2008</v>
          </cell>
          <cell r="I376" t="str">
            <v>Over 3 months, 20+ workers dismissed by one employer in one employment service region. Dismissals via courts count in the computation of the threshold of 20 employees only if they are five or more.</v>
          </cell>
          <cell r="J376">
            <v>2</v>
          </cell>
          <cell r="M376">
            <v>3</v>
          </cell>
          <cell r="N376">
            <v>0</v>
          </cell>
          <cell r="O376">
            <v>0</v>
          </cell>
          <cell r="P376">
            <v>0</v>
          </cell>
        </row>
        <row r="377">
          <cell r="A377" t="str">
            <v>NLDCD22008</v>
          </cell>
          <cell r="B377" t="str">
            <v>NLD</v>
          </cell>
          <cell r="C377" t="str">
            <v>Netherlands</v>
          </cell>
          <cell r="D377" t="str">
            <v>Item 19</v>
          </cell>
          <cell r="E377" t="str">
            <v>CD2</v>
          </cell>
          <cell r="F377" t="str">
            <v>Additional notification requirements in case of collective dismissals</v>
          </cell>
          <cell r="G377">
            <v>2008</v>
          </cell>
          <cell r="H377">
            <v>2008</v>
          </cell>
          <cell r="I377" t="str">
            <v>Notification of employee representatives: Duty to inform and consult with Works Council and trade union delegation.
Notification of public authorities: Notification of regional employment office.</v>
          </cell>
          <cell r="J377">
            <v>1</v>
          </cell>
          <cell r="M377">
            <v>3</v>
          </cell>
          <cell r="N377">
            <v>0</v>
          </cell>
          <cell r="O377">
            <v>0</v>
          </cell>
          <cell r="P377">
            <v>0</v>
          </cell>
        </row>
        <row r="378">
          <cell r="A378" t="str">
            <v>NLDCD32008</v>
          </cell>
          <cell r="B378" t="str">
            <v>NLD</v>
          </cell>
          <cell r="C378" t="str">
            <v>Netherlands</v>
          </cell>
          <cell r="D378" t="str">
            <v>Item 20</v>
          </cell>
          <cell r="E378" t="str">
            <v>CD3</v>
          </cell>
          <cell r="F378" t="str">
            <v>Additional delays involved in case of collective dismissals</v>
          </cell>
          <cell r="G378">
            <v>2008</v>
          </cell>
          <cell r="H378">
            <v>2008</v>
          </cell>
          <cell r="I378" t="str">
            <v>30 days waiting period to allow for social plan negotiations (unless the social partners have agreed in writing to refrain from the waiting period.</v>
          </cell>
          <cell r="J378">
            <v>30</v>
          </cell>
          <cell r="M378">
            <v>3</v>
          </cell>
          <cell r="N378">
            <v>0</v>
          </cell>
          <cell r="O378">
            <v>0</v>
          </cell>
          <cell r="P378">
            <v>0</v>
          </cell>
        </row>
        <row r="379">
          <cell r="A379" t="str">
            <v>NLDCD42008</v>
          </cell>
          <cell r="B379" t="str">
            <v>NLD</v>
          </cell>
          <cell r="C379" t="str">
            <v>Netherlands</v>
          </cell>
          <cell r="D379" t="str">
            <v>Item 21</v>
          </cell>
          <cell r="E379" t="str">
            <v>CD4</v>
          </cell>
          <cell r="F379" t="str">
            <v>Other special costs to employers in case of collective dismissals</v>
          </cell>
          <cell r="G379">
            <v>2008</v>
          </cell>
          <cell r="H379">
            <v>2008</v>
          </cell>
          <cell r="I379" t="str">
            <v>Type of negotiation required: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379">
            <v>1</v>
          </cell>
          <cell r="M379">
            <v>3</v>
          </cell>
          <cell r="N379">
            <v>0</v>
          </cell>
          <cell r="O379">
            <v>0</v>
          </cell>
          <cell r="P379">
            <v>0</v>
          </cell>
        </row>
        <row r="380">
          <cell r="A380" t="str">
            <v>NLDREG12011</v>
          </cell>
          <cell r="B380" t="str">
            <v>NLD</v>
          </cell>
          <cell r="C380" t="str">
            <v>Netherlands</v>
          </cell>
          <cell r="D380" t="str">
            <v>Item 1</v>
          </cell>
          <cell r="E380" t="str">
            <v>REG1</v>
          </cell>
          <cell r="F380" t="str">
            <v>Notification procedures</v>
          </cell>
          <cell r="G380">
            <v>2011</v>
          </cell>
          <cell r="H380">
            <v>2011</v>
          </cell>
          <cell r="I38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80">
            <v>2.5</v>
          </cell>
          <cell r="M380">
            <v>5</v>
          </cell>
          <cell r="P380">
            <v>0</v>
          </cell>
        </row>
        <row r="381">
          <cell r="A381" t="str">
            <v>NLDREG22011</v>
          </cell>
          <cell r="B381" t="str">
            <v>NLD</v>
          </cell>
          <cell r="C381" t="str">
            <v>Netherlands</v>
          </cell>
          <cell r="D381" t="str">
            <v>Item 2</v>
          </cell>
          <cell r="E381" t="str">
            <v>REG2</v>
          </cell>
          <cell r="F381" t="str">
            <v>Delay before notice can start</v>
          </cell>
          <cell r="G381">
            <v>2011</v>
          </cell>
          <cell r="H381">
            <v>2011</v>
          </cell>
          <cell r="I381" t="str">
            <v>Termination via PES: Authorisation procedure normally takes 4 6 weeks. 
Termination via courts: The delay in cases which proceed to court varies from 1-30 days. 
Calculation: average of PES (5 weeks on average) and courts (15 days on average).</v>
          </cell>
          <cell r="J381">
            <v>25</v>
          </cell>
          <cell r="M381">
            <v>3</v>
          </cell>
          <cell r="P381">
            <v>0</v>
          </cell>
        </row>
        <row r="382">
          <cell r="A382" t="str">
            <v>NLDREG32011</v>
          </cell>
          <cell r="B382" t="str">
            <v>NLD</v>
          </cell>
          <cell r="C382" t="str">
            <v>Netherlands</v>
          </cell>
          <cell r="D382" t="str">
            <v>Item 3</v>
          </cell>
          <cell r="E382" t="str">
            <v>REG3A, REG3B, REG3C</v>
          </cell>
          <cell r="F382" t="str">
            <v>Notice / tenure</v>
          </cell>
          <cell r="G382">
            <v>2011</v>
          </cell>
          <cell r="H382">
            <v>2011</v>
          </cell>
          <cell r="I382" t="str">
            <v>Termination via PES: 1m in the first five years of service, extended by one more month for every additional 5 years of service, up to a maximum of 4 months. In practice, the maximum is closer to 3 months since time spent for the prior authorisation 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Calculation: average of PES /courts (0)</v>
          </cell>
          <cell r="J382">
            <v>0.5</v>
          </cell>
          <cell r="K382">
            <v>0.5</v>
          </cell>
          <cell r="L382">
            <v>1.5</v>
          </cell>
          <cell r="M382">
            <v>2</v>
          </cell>
          <cell r="N382">
            <v>1</v>
          </cell>
          <cell r="O382">
            <v>1</v>
          </cell>
          <cell r="P382">
            <v>0</v>
          </cell>
        </row>
        <row r="383">
          <cell r="A383" t="str">
            <v>NLDREG42011</v>
          </cell>
          <cell r="B383" t="str">
            <v>NLD</v>
          </cell>
          <cell r="C383" t="str">
            <v>Netherlands</v>
          </cell>
          <cell r="D383" t="str">
            <v>Item 4</v>
          </cell>
          <cell r="E383" t="str">
            <v>REG4A, REG4B, REG4C</v>
          </cell>
          <cell r="F383" t="str">
            <v>Severance pay / tenure</v>
          </cell>
          <cell r="G383">
            <v>2011</v>
          </cell>
          <cell r="H383">
            <v>2011</v>
          </cell>
          <cell r="I38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monthly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83">
            <v>0</v>
          </cell>
          <cell r="K383">
            <v>1.6</v>
          </cell>
          <cell r="L383">
            <v>10</v>
          </cell>
          <cell r="M383">
            <v>0</v>
          </cell>
          <cell r="N383">
            <v>3</v>
          </cell>
          <cell r="O383">
            <v>3</v>
          </cell>
          <cell r="P383">
            <v>0</v>
          </cell>
        </row>
        <row r="384">
          <cell r="A384" t="str">
            <v>NLDREG52011</v>
          </cell>
          <cell r="B384" t="str">
            <v>NLD</v>
          </cell>
          <cell r="C384" t="str">
            <v>Netherlands</v>
          </cell>
          <cell r="D384" t="str">
            <v>Item 5</v>
          </cell>
          <cell r="E384" t="str">
            <v>REG5</v>
          </cell>
          <cell r="F384" t="str">
            <v>Definition of justified or unfair dismissal</v>
          </cell>
          <cell r="G384">
            <v>2011</v>
          </cell>
          <cell r="H384">
            <v>2011</v>
          </cell>
          <cell r="I38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384">
            <v>1.5</v>
          </cell>
          <cell r="M384">
            <v>3</v>
          </cell>
          <cell r="N384">
            <v>0</v>
          </cell>
          <cell r="O384">
            <v>0</v>
          </cell>
          <cell r="P384">
            <v>0</v>
          </cell>
        </row>
        <row r="385">
          <cell r="A385" t="str">
            <v>NLDREG62011</v>
          </cell>
          <cell r="B385" t="str">
            <v>NLD</v>
          </cell>
          <cell r="C385" t="str">
            <v>Netherlands</v>
          </cell>
          <cell r="D385" t="str">
            <v>Item 6</v>
          </cell>
          <cell r="E385" t="str">
            <v>REG6</v>
          </cell>
          <cell r="F385" t="str">
            <v>Trial period</v>
          </cell>
          <cell r="G385">
            <v>2011</v>
          </cell>
          <cell r="H385">
            <v>2011</v>
          </cell>
          <cell r="I38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385">
            <v>2</v>
          </cell>
          <cell r="M385">
            <v>5</v>
          </cell>
          <cell r="N385">
            <v>0</v>
          </cell>
          <cell r="O385">
            <v>0</v>
          </cell>
          <cell r="P385">
            <v>0</v>
          </cell>
        </row>
        <row r="386">
          <cell r="A386" t="str">
            <v>NLDREG72011</v>
          </cell>
          <cell r="B386" t="str">
            <v>NLD</v>
          </cell>
          <cell r="C386" t="str">
            <v>Netherlands</v>
          </cell>
          <cell r="D386" t="str">
            <v>Item 7</v>
          </cell>
          <cell r="E386" t="str">
            <v>REG7</v>
          </cell>
          <cell r="F386" t="str">
            <v xml:space="preserve">Compensation following unfair dismissal </v>
          </cell>
          <cell r="G386">
            <v>2011</v>
          </cell>
          <cell r="H386">
            <v>2011</v>
          </cell>
          <cell r="I38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86">
            <v>7</v>
          </cell>
          <cell r="M386">
            <v>1</v>
          </cell>
          <cell r="N386">
            <v>0</v>
          </cell>
          <cell r="O386">
            <v>0</v>
          </cell>
          <cell r="P386">
            <v>0</v>
          </cell>
        </row>
        <row r="387">
          <cell r="A387" t="str">
            <v>NLDREG82011</v>
          </cell>
          <cell r="B387" t="str">
            <v>NLD</v>
          </cell>
          <cell r="C387" t="str">
            <v>Netherlands</v>
          </cell>
          <cell r="D387" t="str">
            <v>Item 8</v>
          </cell>
          <cell r="E387" t="str">
            <v>REG8</v>
          </cell>
          <cell r="F387" t="str">
            <v>Possibility of reinstatement following unfair dismissal</v>
          </cell>
          <cell r="G387">
            <v>2011</v>
          </cell>
          <cell r="H387">
            <v>2011</v>
          </cell>
          <cell r="I387" t="str">
            <v>The option of reinstatement is rarely made available to the employee.</v>
          </cell>
          <cell r="J387">
            <v>1</v>
          </cell>
          <cell r="M387">
            <v>2</v>
          </cell>
          <cell r="N387">
            <v>0</v>
          </cell>
          <cell r="O387">
            <v>0</v>
          </cell>
          <cell r="P387">
            <v>0</v>
          </cell>
        </row>
        <row r="388">
          <cell r="A388" t="str">
            <v>NLDREG92011</v>
          </cell>
          <cell r="B388" t="str">
            <v>NLD</v>
          </cell>
          <cell r="C388" t="str">
            <v>Netherlands</v>
          </cell>
          <cell r="D388" t="str">
            <v>Item 9</v>
          </cell>
          <cell r="E388" t="str">
            <v>REG9</v>
          </cell>
          <cell r="F388" t="str">
            <v>Maximum time for claim</v>
          </cell>
          <cell r="G388">
            <v>2011</v>
          </cell>
          <cell r="H388">
            <v>2011</v>
          </cell>
          <cell r="I388" t="str">
            <v>6 months from the effective date of termination (Civil Code, art. 7:683).</v>
          </cell>
          <cell r="J388">
            <v>6</v>
          </cell>
          <cell r="M388">
            <v>3</v>
          </cell>
          <cell r="P388">
            <v>0</v>
          </cell>
        </row>
        <row r="389">
          <cell r="A389" t="str">
            <v>NLDFTC12011</v>
          </cell>
          <cell r="B389" t="str">
            <v>NLD</v>
          </cell>
          <cell r="C389" t="str">
            <v>Netherlands</v>
          </cell>
          <cell r="D389" t="str">
            <v>Item 10</v>
          </cell>
          <cell r="E389" t="str">
            <v>FTC1</v>
          </cell>
          <cell r="F389" t="str">
            <v>Valid cases for use of fixed-term contracts, other than  “objective”  or “material” situation</v>
          </cell>
          <cell r="G389">
            <v>2011</v>
          </cell>
          <cell r="H389">
            <v>2011</v>
          </cell>
          <cell r="I389" t="str">
            <v xml:space="preserve">No restrictions. </v>
          </cell>
          <cell r="J389">
            <v>3</v>
          </cell>
          <cell r="M389">
            <v>0</v>
          </cell>
          <cell r="N389">
            <v>0</v>
          </cell>
          <cell r="O389">
            <v>0</v>
          </cell>
          <cell r="P389">
            <v>0</v>
          </cell>
        </row>
        <row r="390">
          <cell r="A390" t="str">
            <v>NLDFTC22011</v>
          </cell>
          <cell r="B390" t="str">
            <v>NLD</v>
          </cell>
          <cell r="C390" t="str">
            <v>Netherlands</v>
          </cell>
          <cell r="D390" t="str">
            <v>Item 11</v>
          </cell>
          <cell r="E390" t="str">
            <v>FTC2</v>
          </cell>
          <cell r="F390" t="str">
            <v>Maximum number of successive fixed-term contracts</v>
          </cell>
          <cell r="G390">
            <v>2011</v>
          </cell>
          <cell r="H390">
            <v>2011</v>
          </cell>
          <cell r="I39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90">
            <v>3</v>
          </cell>
          <cell r="M390">
            <v>3</v>
          </cell>
          <cell r="N390">
            <v>0</v>
          </cell>
          <cell r="O390">
            <v>0</v>
          </cell>
          <cell r="P390">
            <v>0</v>
          </cell>
        </row>
        <row r="391">
          <cell r="A391" t="str">
            <v>NLDFTC32011</v>
          </cell>
          <cell r="B391" t="str">
            <v>NLD</v>
          </cell>
          <cell r="C391" t="str">
            <v>Netherlands</v>
          </cell>
          <cell r="D391" t="str">
            <v>Item 12</v>
          </cell>
          <cell r="E391" t="str">
            <v>FTC3</v>
          </cell>
          <cell r="F391" t="str">
            <v>Maximum cumulated duration of successive fixed-term contracts</v>
          </cell>
          <cell r="G391">
            <v>2011</v>
          </cell>
          <cell r="H391">
            <v>2011</v>
          </cell>
          <cell r="I391" t="str">
            <v xml:space="preserve">No limit for first fixed-term contracts, but 3 years in case of renewals. </v>
          </cell>
          <cell r="J391">
            <v>36</v>
          </cell>
          <cell r="M391">
            <v>1</v>
          </cell>
          <cell r="N391">
            <v>0</v>
          </cell>
          <cell r="O391">
            <v>0</v>
          </cell>
          <cell r="P391">
            <v>0</v>
          </cell>
        </row>
        <row r="392">
          <cell r="A392" t="str">
            <v>NLDTWA12011</v>
          </cell>
          <cell r="B392" t="str">
            <v>NLD</v>
          </cell>
          <cell r="C392" t="str">
            <v>Netherlands</v>
          </cell>
          <cell r="D392" t="str">
            <v>Item 13</v>
          </cell>
          <cell r="E392" t="str">
            <v>TWA1</v>
          </cell>
          <cell r="F392" t="str">
            <v>Types of work for which TWA employment is legal</v>
          </cell>
          <cell r="G392">
            <v>2011</v>
          </cell>
          <cell r="H392">
            <v>2011</v>
          </cell>
          <cell r="I392" t="str">
            <v>General, with the exception of seamen.</v>
          </cell>
          <cell r="J392">
            <v>3.5</v>
          </cell>
          <cell r="M392">
            <v>0.75</v>
          </cell>
          <cell r="N392">
            <v>0</v>
          </cell>
          <cell r="O392">
            <v>0</v>
          </cell>
          <cell r="P392">
            <v>0</v>
          </cell>
        </row>
        <row r="393">
          <cell r="A393" t="str">
            <v>NLDTWA22011</v>
          </cell>
          <cell r="B393" t="str">
            <v>NLD</v>
          </cell>
          <cell r="C393" t="str">
            <v>Netherlands</v>
          </cell>
          <cell r="D393" t="str">
            <v>Item 14</v>
          </cell>
          <cell r="E393" t="str">
            <v>TWA2A, TWA2B</v>
          </cell>
          <cell r="F393" t="str">
            <v>Are there any restrictions on the number of renewals of a TWA contract?</v>
          </cell>
          <cell r="G393">
            <v>2011</v>
          </cell>
          <cell r="H393">
            <v>2011</v>
          </cell>
          <cell r="I39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93" t="str">
            <v>No</v>
          </cell>
          <cell r="K393" t="str">
            <v>Yes</v>
          </cell>
          <cell r="M393">
            <v>2</v>
          </cell>
          <cell r="N393">
            <v>4</v>
          </cell>
          <cell r="O393">
            <v>0</v>
          </cell>
          <cell r="P393">
            <v>0</v>
          </cell>
        </row>
        <row r="394">
          <cell r="A394" t="str">
            <v>NLDTWA32011</v>
          </cell>
          <cell r="B394" t="str">
            <v>NLD</v>
          </cell>
          <cell r="C394" t="str">
            <v>Netherlands</v>
          </cell>
          <cell r="D394" t="str">
            <v>Item 15</v>
          </cell>
          <cell r="E394" t="str">
            <v>TWA3A, TWA3B</v>
          </cell>
          <cell r="F394" t="str">
            <v>Maximum cumulated duration of temporary work contracts</v>
          </cell>
          <cell r="G394">
            <v>2011</v>
          </cell>
          <cell r="H394">
            <v>2011</v>
          </cell>
          <cell r="I394" t="str">
            <v>Unlimited. After 3.5 years of cumulation of TWA-contracts, the last fixed-term contract will be altered into a contract for an indefinite period with the TWA.</v>
          </cell>
          <cell r="J394">
            <v>100</v>
          </cell>
          <cell r="K394">
            <v>100</v>
          </cell>
          <cell r="M394">
            <v>0</v>
          </cell>
          <cell r="N394">
            <v>0</v>
          </cell>
          <cell r="O394">
            <v>0</v>
          </cell>
          <cell r="P394">
            <v>0</v>
          </cell>
        </row>
        <row r="395">
          <cell r="A395" t="str">
            <v>NLDTWA42011</v>
          </cell>
          <cell r="B395" t="str">
            <v>NLD</v>
          </cell>
          <cell r="C395" t="str">
            <v>Netherlands</v>
          </cell>
          <cell r="D395" t="str">
            <v>Item 16</v>
          </cell>
          <cell r="E395" t="str">
            <v>TWA4</v>
          </cell>
          <cell r="F395" t="str">
            <v>Authorisation and reporting obligations</v>
          </cell>
          <cell r="G395">
            <v>2011</v>
          </cell>
          <cell r="H395">
            <v>2011</v>
          </cell>
          <cell r="I395" t="str">
            <v>No</v>
          </cell>
          <cell r="J395">
            <v>0</v>
          </cell>
          <cell r="M395">
            <v>0</v>
          </cell>
          <cell r="N395">
            <v>0</v>
          </cell>
          <cell r="O395">
            <v>0</v>
          </cell>
          <cell r="P395">
            <v>0</v>
          </cell>
        </row>
        <row r="396">
          <cell r="A396" t="str">
            <v>NLDTWA52011</v>
          </cell>
          <cell r="B396" t="str">
            <v>NLD</v>
          </cell>
          <cell r="C396" t="str">
            <v>Netherlands</v>
          </cell>
          <cell r="D396" t="str">
            <v>Item 17</v>
          </cell>
          <cell r="E396" t="str">
            <v>TWA5</v>
          </cell>
          <cell r="F396" t="str">
            <v>Equal treatment for TWA workers</v>
          </cell>
          <cell r="G396">
            <v>2011</v>
          </cell>
          <cell r="H396">
            <v>2011</v>
          </cell>
          <cell r="I39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96">
            <v>1.5</v>
          </cell>
          <cell r="M396">
            <v>4.5</v>
          </cell>
          <cell r="N396">
            <v>0</v>
          </cell>
          <cell r="O396">
            <v>0</v>
          </cell>
          <cell r="P396">
            <v>0</v>
          </cell>
        </row>
        <row r="397">
          <cell r="A397" t="str">
            <v>NLDCD12011</v>
          </cell>
          <cell r="B397" t="str">
            <v>NLD</v>
          </cell>
          <cell r="C397" t="str">
            <v>Netherlands</v>
          </cell>
          <cell r="D397" t="str">
            <v>Item 18</v>
          </cell>
          <cell r="E397" t="str">
            <v>CD1</v>
          </cell>
          <cell r="F397" t="str">
            <v>Definition of collective dismissal</v>
          </cell>
          <cell r="G397">
            <v>2011</v>
          </cell>
          <cell r="H397">
            <v>2011</v>
          </cell>
          <cell r="I397" t="str">
            <v>Over 3 months, 20+ workers dismissed by one employer in one employment service region</v>
          </cell>
          <cell r="J397">
            <v>2</v>
          </cell>
          <cell r="M397">
            <v>3</v>
          </cell>
          <cell r="N397">
            <v>0</v>
          </cell>
          <cell r="O397">
            <v>0</v>
          </cell>
          <cell r="P397">
            <v>0</v>
          </cell>
        </row>
        <row r="398">
          <cell r="A398" t="str">
            <v>NLDCD22011</v>
          </cell>
          <cell r="B398" t="str">
            <v>NLD</v>
          </cell>
          <cell r="C398" t="str">
            <v>Netherlands</v>
          </cell>
          <cell r="D398" t="str">
            <v>Item 19</v>
          </cell>
          <cell r="E398" t="str">
            <v>CD2</v>
          </cell>
          <cell r="F398" t="str">
            <v>Additional notification requirements in case of collective dismissals</v>
          </cell>
          <cell r="G398">
            <v>2011</v>
          </cell>
          <cell r="H398">
            <v>2011</v>
          </cell>
          <cell r="I398" t="str">
            <v>Notification of employee representatives: Duty to inform and consult with Works Council and trade union delegation.
Notification of public authorities: Notification of regional employment office.</v>
          </cell>
          <cell r="J398">
            <v>1</v>
          </cell>
          <cell r="M398">
            <v>3</v>
          </cell>
          <cell r="N398">
            <v>0</v>
          </cell>
          <cell r="O398">
            <v>0</v>
          </cell>
          <cell r="P398">
            <v>0</v>
          </cell>
        </row>
        <row r="399">
          <cell r="A399" t="str">
            <v>NLDCD32011</v>
          </cell>
          <cell r="B399" t="str">
            <v>NLD</v>
          </cell>
          <cell r="C399" t="str">
            <v>Netherlands</v>
          </cell>
          <cell r="D399" t="str">
            <v>Item 20</v>
          </cell>
          <cell r="E399" t="str">
            <v>CD3</v>
          </cell>
          <cell r="F399" t="str">
            <v>Additional delays involved in case of collective dismissals</v>
          </cell>
          <cell r="G399">
            <v>2011</v>
          </cell>
          <cell r="H399">
            <v>2011</v>
          </cell>
          <cell r="I399" t="str">
            <v>30 days waiting period to allow for social plan negotiations (unless the social partners have agreed in writing to refrain from the waiting period.</v>
          </cell>
          <cell r="J399">
            <v>30</v>
          </cell>
          <cell r="M399">
            <v>3</v>
          </cell>
          <cell r="N399">
            <v>0</v>
          </cell>
          <cell r="O399">
            <v>0</v>
          </cell>
          <cell r="P399">
            <v>0</v>
          </cell>
        </row>
        <row r="400">
          <cell r="A400" t="str">
            <v>NLDCD42011</v>
          </cell>
          <cell r="B400" t="str">
            <v>NLD</v>
          </cell>
          <cell r="C400" t="str">
            <v>Netherlands</v>
          </cell>
          <cell r="D400" t="str">
            <v>Item 21</v>
          </cell>
          <cell r="E400" t="str">
            <v>CD4</v>
          </cell>
          <cell r="F400" t="str">
            <v>Other special costs to employers in case of collective dismissals</v>
          </cell>
          <cell r="G400">
            <v>2011</v>
          </cell>
          <cell r="H400">
            <v>2011</v>
          </cell>
          <cell r="I40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400">
            <v>1</v>
          </cell>
          <cell r="M400">
            <v>3</v>
          </cell>
          <cell r="N400">
            <v>0</v>
          </cell>
          <cell r="O400">
            <v>0</v>
          </cell>
          <cell r="P400">
            <v>0</v>
          </cell>
        </row>
        <row r="401">
          <cell r="A401" t="str">
            <v>NZLREG12008</v>
          </cell>
          <cell r="B401" t="str">
            <v>NZL</v>
          </cell>
          <cell r="C401" t="str">
            <v>New Zealand</v>
          </cell>
          <cell r="D401" t="str">
            <v>Item 1</v>
          </cell>
          <cell r="E401" t="str">
            <v>REG1</v>
          </cell>
          <cell r="F401" t="str">
            <v>Notification procedures</v>
          </cell>
          <cell r="G401">
            <v>2008</v>
          </cell>
          <cell r="H401">
            <v>2008</v>
          </cell>
          <cell r="I40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401">
            <v>1.5</v>
          </cell>
          <cell r="M401">
            <v>3</v>
          </cell>
          <cell r="P401">
            <v>0</v>
          </cell>
        </row>
        <row r="402">
          <cell r="A402" t="str">
            <v>NZLREG22008</v>
          </cell>
          <cell r="B402" t="str">
            <v>NZL</v>
          </cell>
          <cell r="C402" t="str">
            <v>New Zealand</v>
          </cell>
          <cell r="D402" t="str">
            <v>Item 2</v>
          </cell>
          <cell r="E402" t="str">
            <v>REG2</v>
          </cell>
          <cell r="F402" t="str">
            <v>Delay before notice can start</v>
          </cell>
          <cell r="G402">
            <v>2008</v>
          </cell>
          <cell r="H402">
            <v>2008</v>
          </cell>
          <cell r="I40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402">
            <v>5</v>
          </cell>
          <cell r="M402">
            <v>1</v>
          </cell>
          <cell r="P402">
            <v>0</v>
          </cell>
        </row>
        <row r="403">
          <cell r="A403" t="str">
            <v>NZLREG32008</v>
          </cell>
          <cell r="B403" t="str">
            <v>NZL</v>
          </cell>
          <cell r="C403" t="str">
            <v>New Zealand</v>
          </cell>
          <cell r="D403" t="str">
            <v>Item 3</v>
          </cell>
          <cell r="E403" t="str">
            <v>REG3A, REG3B, REG3C</v>
          </cell>
          <cell r="F403" t="str">
            <v>Notice / tenure</v>
          </cell>
          <cell r="G403">
            <v>2008</v>
          </cell>
          <cell r="H403">
            <v>2008</v>
          </cell>
          <cell r="I403" t="str">
            <v>All workers: No specific period is required under the ERA, but the duty of good faith, as well as case law, requires that reasonable notice be provided. Usually 1-2 weeks for blue collar and 2+ weeks for white collar workers.</v>
          </cell>
          <cell r="J403">
            <v>0.5</v>
          </cell>
          <cell r="K403">
            <v>0.5</v>
          </cell>
          <cell r="L403">
            <v>0.5</v>
          </cell>
          <cell r="M403">
            <v>2</v>
          </cell>
          <cell r="N403">
            <v>1</v>
          </cell>
          <cell r="O403">
            <v>0</v>
          </cell>
          <cell r="P403">
            <v>0</v>
          </cell>
        </row>
        <row r="404">
          <cell r="A404" t="str">
            <v>NZLREG42008</v>
          </cell>
          <cell r="B404" t="str">
            <v>NZL</v>
          </cell>
          <cell r="C404" t="str">
            <v>New Zealand</v>
          </cell>
          <cell r="D404" t="str">
            <v>Item 4</v>
          </cell>
          <cell r="E404" t="str">
            <v>REG4A, REG4B, REG4C</v>
          </cell>
          <cell r="F404" t="str">
            <v>Severance pay / tenure</v>
          </cell>
          <cell r="G404">
            <v>2008</v>
          </cell>
          <cell r="H404">
            <v>2008</v>
          </cell>
          <cell r="I40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404">
            <v>0</v>
          </cell>
          <cell r="K404">
            <v>0</v>
          </cell>
          <cell r="L404">
            <v>0</v>
          </cell>
          <cell r="M404">
            <v>0</v>
          </cell>
          <cell r="N404">
            <v>0</v>
          </cell>
          <cell r="O404">
            <v>0</v>
          </cell>
          <cell r="P404">
            <v>0</v>
          </cell>
        </row>
        <row r="405">
          <cell r="A405" t="str">
            <v>NZLREG52008</v>
          </cell>
          <cell r="B405" t="str">
            <v>NZL</v>
          </cell>
          <cell r="C405" t="str">
            <v>New Zealand</v>
          </cell>
          <cell r="D405" t="str">
            <v>Item 5</v>
          </cell>
          <cell r="E405" t="str">
            <v>REG5</v>
          </cell>
          <cell r="F405" t="str">
            <v>Definition of justified or unfair dismissal</v>
          </cell>
          <cell r="G405">
            <v>2008</v>
          </cell>
          <cell r="H405">
            <v>2008</v>
          </cell>
          <cell r="I405" t="str">
            <v xml:space="preserve">Dismissal is justified if there is a good substantive reason to dismiss (where it would be open to a fair and reasonable employer to dismiss an employee in those particular circumstances) and the employer carries out the dismissal fairly and reasonably in those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v>
          </cell>
          <cell r="J405">
            <v>0</v>
          </cell>
          <cell r="M405">
            <v>0</v>
          </cell>
          <cell r="N405">
            <v>0</v>
          </cell>
          <cell r="O405">
            <v>0</v>
          </cell>
          <cell r="P405">
            <v>0</v>
          </cell>
        </row>
        <row r="406">
          <cell r="A406" t="str">
            <v>NZLREG62008</v>
          </cell>
          <cell r="B406" t="str">
            <v>NZL</v>
          </cell>
          <cell r="C406" t="str">
            <v>New Zealand</v>
          </cell>
          <cell r="D406" t="str">
            <v>Item 6</v>
          </cell>
          <cell r="E406" t="str">
            <v>REG6</v>
          </cell>
          <cell r="F406" t="str">
            <v>Trial period</v>
          </cell>
          <cell r="G406">
            <v>2008</v>
          </cell>
          <cell r="H406">
            <v>2008</v>
          </cell>
          <cell r="I406" t="str">
            <v>All employees are covered by EPL from the start of their employment. The ERA’s provisions on trial and probationary periods provide that the fact that an employee is employed on a trial/probationary period does not affect the application of the law relating to unjustifiable dismissal</v>
          </cell>
          <cell r="J406">
            <v>0</v>
          </cell>
          <cell r="M406">
            <v>6</v>
          </cell>
          <cell r="N406">
            <v>0</v>
          </cell>
          <cell r="O406">
            <v>0</v>
          </cell>
          <cell r="P406">
            <v>0</v>
          </cell>
        </row>
        <row r="407">
          <cell r="A407" t="str">
            <v>NZLREG72008</v>
          </cell>
          <cell r="B407" t="str">
            <v>NZL</v>
          </cell>
          <cell r="C407" t="str">
            <v>New Zealand</v>
          </cell>
          <cell r="D407" t="str">
            <v>Item 7</v>
          </cell>
          <cell r="E407" t="str">
            <v>REG7</v>
          </cell>
          <cell r="F407" t="str">
            <v xml:space="preserve">Compensation following unfair dismissal </v>
          </cell>
          <cell r="G407">
            <v>2008</v>
          </cell>
          <cell r="H407">
            <v>2008</v>
          </cell>
          <cell r="I40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Typical compensation at 20 years tenure: backpay of 6 months (assumes case takes 6 months to complete) + median compensation payment of NZ$5,000 in 2008 (equivalent to 6.8 weeks wages based on median weekly wages and salaries earnings taken from 2008 New Zealand Income Survey).
</v>
          </cell>
          <cell r="J407">
            <v>7.7</v>
          </cell>
          <cell r="M407">
            <v>1</v>
          </cell>
          <cell r="N407">
            <v>0</v>
          </cell>
          <cell r="O407">
            <v>0</v>
          </cell>
          <cell r="P407">
            <v>0</v>
          </cell>
        </row>
        <row r="408">
          <cell r="A408" t="str">
            <v>NZLREG82008</v>
          </cell>
          <cell r="B408" t="str">
            <v>NZL</v>
          </cell>
          <cell r="C408" t="str">
            <v>New Zealand</v>
          </cell>
          <cell r="D408" t="str">
            <v>Item 8</v>
          </cell>
          <cell r="E408" t="str">
            <v>REG8</v>
          </cell>
          <cell r="F408" t="str">
            <v>Possibility of reinstatement following unfair dismissal</v>
          </cell>
          <cell r="G408">
            <v>2008</v>
          </cell>
          <cell r="H408">
            <v>2008</v>
          </cell>
          <cell r="I408" t="str">
            <v xml:space="preserve">The ERA requires the Employment Relations Authority to provide for reinstatement “wherever practicable”.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408">
            <v>1</v>
          </cell>
          <cell r="M408">
            <v>2</v>
          </cell>
          <cell r="N408">
            <v>0</v>
          </cell>
          <cell r="O408">
            <v>0</v>
          </cell>
          <cell r="P408">
            <v>0</v>
          </cell>
        </row>
        <row r="409">
          <cell r="A409" t="str">
            <v>NZLREG92008</v>
          </cell>
          <cell r="B409" t="str">
            <v>NZL</v>
          </cell>
          <cell r="C409" t="str">
            <v>New Zealand</v>
          </cell>
          <cell r="D409" t="str">
            <v>Item 9</v>
          </cell>
          <cell r="E409" t="str">
            <v>REG9</v>
          </cell>
          <cell r="F409" t="str">
            <v>Maximum time for claim</v>
          </cell>
          <cell r="G409">
            <v>2008</v>
          </cell>
          <cell r="H409">
            <v>2008</v>
          </cell>
          <cell r="I40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409">
            <v>3</v>
          </cell>
          <cell r="M409">
            <v>2</v>
          </cell>
          <cell r="P409">
            <v>0</v>
          </cell>
        </row>
        <row r="410">
          <cell r="A410" t="str">
            <v>NZLFTC12008</v>
          </cell>
          <cell r="B410" t="str">
            <v>NZL</v>
          </cell>
          <cell r="C410" t="str">
            <v>New Zealand</v>
          </cell>
          <cell r="D410" t="str">
            <v>Item 10</v>
          </cell>
          <cell r="E410" t="str">
            <v>FTC1</v>
          </cell>
          <cell r="F410" t="str">
            <v>Valid cases for use of fixed-term contracts, other than  “objective”  or “material” situation</v>
          </cell>
          <cell r="G410">
            <v>2008</v>
          </cell>
          <cell r="H410">
            <v>2008</v>
          </cell>
          <cell r="I41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410">
            <v>2</v>
          </cell>
          <cell r="M410">
            <v>2</v>
          </cell>
          <cell r="N410">
            <v>0</v>
          </cell>
          <cell r="O410">
            <v>0</v>
          </cell>
          <cell r="P410">
            <v>0</v>
          </cell>
        </row>
        <row r="411">
          <cell r="A411" t="str">
            <v>NZLFTC22008</v>
          </cell>
          <cell r="B411" t="str">
            <v>NZL</v>
          </cell>
          <cell r="C411" t="str">
            <v>New Zealand</v>
          </cell>
          <cell r="D411" t="str">
            <v>Item 11</v>
          </cell>
          <cell r="E411" t="str">
            <v>FTC2</v>
          </cell>
          <cell r="F411" t="str">
            <v>Maximum number of successive fixed-term contracts</v>
          </cell>
          <cell r="G411">
            <v>2008</v>
          </cell>
          <cell r="H411">
            <v>2008</v>
          </cell>
          <cell r="I41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411">
            <v>4</v>
          </cell>
          <cell r="M411">
            <v>2</v>
          </cell>
          <cell r="N411">
            <v>0</v>
          </cell>
          <cell r="O411">
            <v>0</v>
          </cell>
          <cell r="P411">
            <v>0</v>
          </cell>
        </row>
        <row r="412">
          <cell r="A412" t="str">
            <v>NZLFTC32008</v>
          </cell>
          <cell r="B412" t="str">
            <v>NZL</v>
          </cell>
          <cell r="C412" t="str">
            <v>New Zealand</v>
          </cell>
          <cell r="D412" t="str">
            <v>Item 12</v>
          </cell>
          <cell r="E412" t="str">
            <v>FTC3</v>
          </cell>
          <cell r="F412" t="str">
            <v>Maximum cumulated duration of successive fixed-term contracts</v>
          </cell>
          <cell r="G412">
            <v>2008</v>
          </cell>
          <cell r="H412">
            <v>2008</v>
          </cell>
          <cell r="I412" t="str">
            <v>No limit, unless it is shown that the employer does not have genuine reasons based on reasonable grounds.</v>
          </cell>
          <cell r="J412">
            <v>200</v>
          </cell>
          <cell r="M412">
            <v>0</v>
          </cell>
          <cell r="N412">
            <v>0</v>
          </cell>
          <cell r="O412">
            <v>0</v>
          </cell>
          <cell r="P412">
            <v>0</v>
          </cell>
        </row>
        <row r="413">
          <cell r="A413" t="str">
            <v>NZLTWA12008</v>
          </cell>
          <cell r="B413" t="str">
            <v>NZL</v>
          </cell>
          <cell r="C413" t="str">
            <v>New Zealand</v>
          </cell>
          <cell r="D413" t="str">
            <v>Item 13</v>
          </cell>
          <cell r="E413" t="str">
            <v>TWA1</v>
          </cell>
          <cell r="F413" t="str">
            <v>Types of work for which TWA employment is legal</v>
          </cell>
          <cell r="G413">
            <v>2008</v>
          </cell>
          <cell r="H413">
            <v>2008</v>
          </cell>
          <cell r="I413" t="str">
            <v>General</v>
          </cell>
          <cell r="J413">
            <v>4</v>
          </cell>
          <cell r="M413">
            <v>0</v>
          </cell>
          <cell r="N413">
            <v>0</v>
          </cell>
          <cell r="O413">
            <v>0</v>
          </cell>
          <cell r="P413">
            <v>0</v>
          </cell>
        </row>
        <row r="414">
          <cell r="A414" t="str">
            <v>NZLTWA22008</v>
          </cell>
          <cell r="B414" t="str">
            <v>NZL</v>
          </cell>
          <cell r="C414" t="str">
            <v>New Zealand</v>
          </cell>
          <cell r="D414" t="str">
            <v>Item 14</v>
          </cell>
          <cell r="E414" t="str">
            <v>TWA2A, TWA2B</v>
          </cell>
          <cell r="F414" t="str">
            <v>Are there any restrictions on the number of renewals of a TWA contract?</v>
          </cell>
          <cell r="G414">
            <v>2008</v>
          </cell>
          <cell r="H414">
            <v>2008</v>
          </cell>
          <cell r="I41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414" t="str">
            <v>No</v>
          </cell>
          <cell r="K414" t="str">
            <v>Yes</v>
          </cell>
          <cell r="M414">
            <v>2</v>
          </cell>
          <cell r="N414">
            <v>4</v>
          </cell>
          <cell r="O414">
            <v>0</v>
          </cell>
          <cell r="P414">
            <v>0</v>
          </cell>
        </row>
        <row r="415">
          <cell r="A415" t="str">
            <v>NZLTWA32008</v>
          </cell>
          <cell r="B415" t="str">
            <v>NZL</v>
          </cell>
          <cell r="C415" t="str">
            <v>New Zealand</v>
          </cell>
          <cell r="D415" t="str">
            <v>Item 15</v>
          </cell>
          <cell r="E415" t="str">
            <v>TWA3A, TWA3B</v>
          </cell>
          <cell r="F415" t="str">
            <v>Maximum cumulated duration of temporary work contracts</v>
          </cell>
          <cell r="G415">
            <v>2008</v>
          </cell>
          <cell r="H415">
            <v>2008</v>
          </cell>
          <cell r="I415" t="str">
            <v>No limit, unless it is shown that the employer does not have genuine reasons based on reasonable grounds.</v>
          </cell>
          <cell r="J415">
            <v>100</v>
          </cell>
          <cell r="K415">
            <v>100</v>
          </cell>
          <cell r="M415">
            <v>0</v>
          </cell>
          <cell r="N415">
            <v>0</v>
          </cell>
          <cell r="O415">
            <v>0</v>
          </cell>
          <cell r="P415">
            <v>0</v>
          </cell>
        </row>
        <row r="416">
          <cell r="A416" t="str">
            <v>NZLTWA42008</v>
          </cell>
          <cell r="B416" t="str">
            <v>NZL</v>
          </cell>
          <cell r="C416" t="str">
            <v>New Zealand</v>
          </cell>
          <cell r="D416" t="str">
            <v>Item 16</v>
          </cell>
          <cell r="E416" t="str">
            <v>TWA4</v>
          </cell>
          <cell r="F416" t="str">
            <v>Authorisation and reporting obligations</v>
          </cell>
          <cell r="G416">
            <v>2008</v>
          </cell>
          <cell r="H416">
            <v>2008</v>
          </cell>
          <cell r="I416" t="str">
            <v>No</v>
          </cell>
          <cell r="J416">
            <v>0</v>
          </cell>
          <cell r="M416">
            <v>0</v>
          </cell>
          <cell r="N416">
            <v>0</v>
          </cell>
          <cell r="O416">
            <v>0</v>
          </cell>
          <cell r="P416">
            <v>0</v>
          </cell>
        </row>
        <row r="417">
          <cell r="A417" t="str">
            <v>NZLTWA52008</v>
          </cell>
          <cell r="B417" t="str">
            <v>NZL</v>
          </cell>
          <cell r="C417" t="str">
            <v>New Zealand</v>
          </cell>
          <cell r="D417" t="str">
            <v>Item 17</v>
          </cell>
          <cell r="E417" t="str">
            <v>TWA5</v>
          </cell>
          <cell r="F417" t="str">
            <v>Equal treatment for TWA workers</v>
          </cell>
          <cell r="G417">
            <v>2008</v>
          </cell>
          <cell r="H417">
            <v>2008</v>
          </cell>
          <cell r="I417" t="str">
            <v xml:space="preserve">There are no specific provisions on temporary agency workers that require their wages or working conditions to be equal to that of regular workers.  </v>
          </cell>
          <cell r="J417">
            <v>0</v>
          </cell>
          <cell r="M417">
            <v>0</v>
          </cell>
          <cell r="N417">
            <v>0</v>
          </cell>
          <cell r="O417">
            <v>0</v>
          </cell>
          <cell r="P417">
            <v>0</v>
          </cell>
        </row>
        <row r="418">
          <cell r="A418" t="str">
            <v>NZLCD12008</v>
          </cell>
          <cell r="B418" t="str">
            <v>NZL</v>
          </cell>
          <cell r="C418" t="str">
            <v>New Zealand</v>
          </cell>
          <cell r="D418" t="str">
            <v>Item 18</v>
          </cell>
          <cell r="E418" t="str">
            <v>CD1</v>
          </cell>
          <cell r="F418" t="str">
            <v>Definition of collective dismissal</v>
          </cell>
          <cell r="G418">
            <v>2008</v>
          </cell>
          <cell r="H418">
            <v>2008</v>
          </cell>
          <cell r="I418" t="str">
            <v>No definition of collective dismissal.</v>
          </cell>
          <cell r="J418">
            <v>0</v>
          </cell>
          <cell r="M418">
            <v>0</v>
          </cell>
          <cell r="N418">
            <v>0</v>
          </cell>
          <cell r="O418">
            <v>0</v>
          </cell>
          <cell r="P418">
            <v>0</v>
          </cell>
        </row>
        <row r="419">
          <cell r="A419" t="str">
            <v>NZLCD22008</v>
          </cell>
          <cell r="B419" t="str">
            <v>NZL</v>
          </cell>
          <cell r="C419" t="str">
            <v>New Zealand</v>
          </cell>
          <cell r="D419" t="str">
            <v>Item 19</v>
          </cell>
          <cell r="E419" t="str">
            <v>CD2</v>
          </cell>
          <cell r="F419" t="str">
            <v>Additional notification requirements in case of collective dismissals</v>
          </cell>
          <cell r="G419">
            <v>2008</v>
          </cell>
          <cell r="H419">
            <v>2008</v>
          </cell>
          <cell r="I41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419">
            <v>0</v>
          </cell>
          <cell r="M419">
            <v>0</v>
          </cell>
          <cell r="N419">
            <v>0</v>
          </cell>
          <cell r="O419">
            <v>0</v>
          </cell>
          <cell r="P419">
            <v>0</v>
          </cell>
        </row>
        <row r="420">
          <cell r="A420" t="str">
            <v>NZLCD32008</v>
          </cell>
          <cell r="B420" t="str">
            <v>NZL</v>
          </cell>
          <cell r="C420" t="str">
            <v>New Zealand</v>
          </cell>
          <cell r="D420" t="str">
            <v>Item 20</v>
          </cell>
          <cell r="E420" t="str">
            <v>CD3</v>
          </cell>
          <cell r="F420" t="str">
            <v>Additional delays involved in case of collective dismissals</v>
          </cell>
          <cell r="G420">
            <v>2008</v>
          </cell>
          <cell r="H420">
            <v>2008</v>
          </cell>
          <cell r="I420" t="str">
            <v xml:space="preserve">No special regulations for collective dismissal. </v>
          </cell>
          <cell r="J420">
            <v>0</v>
          </cell>
          <cell r="M420">
            <v>0</v>
          </cell>
          <cell r="N420">
            <v>0</v>
          </cell>
          <cell r="O420">
            <v>0</v>
          </cell>
          <cell r="P420">
            <v>0</v>
          </cell>
        </row>
        <row r="421">
          <cell r="A421" t="str">
            <v>NZLCD42008</v>
          </cell>
          <cell r="B421" t="str">
            <v>NZL</v>
          </cell>
          <cell r="C421" t="str">
            <v>New Zealand</v>
          </cell>
          <cell r="D421" t="str">
            <v>Item 21</v>
          </cell>
          <cell r="E421" t="str">
            <v>CD4</v>
          </cell>
          <cell r="F421" t="str">
            <v>Other special costs to employers in case of collective dismissals</v>
          </cell>
          <cell r="G421">
            <v>2008</v>
          </cell>
          <cell r="H421">
            <v>2008</v>
          </cell>
          <cell r="I42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421">
            <v>0</v>
          </cell>
          <cell r="M421">
            <v>0</v>
          </cell>
          <cell r="N421">
            <v>0</v>
          </cell>
          <cell r="O421">
            <v>0</v>
          </cell>
          <cell r="P421">
            <v>0</v>
          </cell>
        </row>
        <row r="422">
          <cell r="A422" t="str">
            <v>NORREG12008</v>
          </cell>
          <cell r="B422" t="str">
            <v>NOR</v>
          </cell>
          <cell r="C422" t="str">
            <v>Norway</v>
          </cell>
          <cell r="D422" t="str">
            <v>Item 1</v>
          </cell>
          <cell r="E422" t="str">
            <v>REG1</v>
          </cell>
          <cell r="F422" t="str">
            <v>Notification procedures</v>
          </cell>
          <cell r="G422">
            <v>2008</v>
          </cell>
          <cell r="H422">
            <v>2008</v>
          </cell>
          <cell r="I42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422">
            <v>1.5</v>
          </cell>
          <cell r="M422">
            <v>3</v>
          </cell>
          <cell r="P422">
            <v>0</v>
          </cell>
        </row>
        <row r="423">
          <cell r="A423" t="str">
            <v>NORREG22008</v>
          </cell>
          <cell r="B423" t="str">
            <v>NOR</v>
          </cell>
          <cell r="C423" t="str">
            <v>Norway</v>
          </cell>
          <cell r="D423" t="str">
            <v>Item 2</v>
          </cell>
          <cell r="E423" t="str">
            <v>REG2</v>
          </cell>
          <cell r="F423" t="str">
            <v>Delay before notice can start</v>
          </cell>
          <cell r="G423">
            <v>2008</v>
          </cell>
          <cell r="H423">
            <v>2008</v>
          </cell>
          <cell r="I42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423">
            <v>17</v>
          </cell>
          <cell r="M423">
            <v>2</v>
          </cell>
          <cell r="P423">
            <v>0</v>
          </cell>
        </row>
        <row r="424">
          <cell r="A424" t="str">
            <v>NORREG32008</v>
          </cell>
          <cell r="B424" t="str">
            <v>NOR</v>
          </cell>
          <cell r="C424" t="str">
            <v>Norway</v>
          </cell>
          <cell r="D424" t="str">
            <v>Item 3</v>
          </cell>
          <cell r="E424" t="str">
            <v>REG3A, REG3B, REG3C</v>
          </cell>
          <cell r="F424" t="str">
            <v>Notice / tenure</v>
          </cell>
          <cell r="G424">
            <v>2008</v>
          </cell>
          <cell r="H424">
            <v>2008</v>
          </cell>
          <cell r="I42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424">
            <v>1</v>
          </cell>
          <cell r="K424">
            <v>1</v>
          </cell>
          <cell r="L424">
            <v>3</v>
          </cell>
          <cell r="M424">
            <v>3</v>
          </cell>
          <cell r="N424">
            <v>2</v>
          </cell>
          <cell r="O424">
            <v>2</v>
          </cell>
          <cell r="P424">
            <v>0</v>
          </cell>
        </row>
        <row r="425">
          <cell r="A425" t="str">
            <v>NORREG42008</v>
          </cell>
          <cell r="B425" t="str">
            <v>NOR</v>
          </cell>
          <cell r="C425" t="str">
            <v>Norway</v>
          </cell>
          <cell r="D425" t="str">
            <v>Item 4</v>
          </cell>
          <cell r="E425" t="str">
            <v>REG4A, REG4B, REG4C</v>
          </cell>
          <cell r="F425" t="str">
            <v>Severance pay / tenure</v>
          </cell>
          <cell r="G425">
            <v>2008</v>
          </cell>
          <cell r="H425">
            <v>2008</v>
          </cell>
          <cell r="I425" t="str">
            <v>None by law, but collective agreements may under certain conditions require additional payment. However, severance pay schemes in collective agreements usually take the form of fee-based insurance schemes, with employers’ contributions</v>
          </cell>
          <cell r="J425">
            <v>0</v>
          </cell>
          <cell r="K425">
            <v>0</v>
          </cell>
          <cell r="L425">
            <v>0</v>
          </cell>
          <cell r="M425">
            <v>0</v>
          </cell>
          <cell r="N425">
            <v>0</v>
          </cell>
          <cell r="O425">
            <v>0</v>
          </cell>
          <cell r="P425">
            <v>0</v>
          </cell>
        </row>
        <row r="426">
          <cell r="A426" t="str">
            <v>NORREG52008</v>
          </cell>
          <cell r="B426" t="str">
            <v>NOR</v>
          </cell>
          <cell r="C426" t="str">
            <v>Norway</v>
          </cell>
          <cell r="D426" t="str">
            <v>Item 5</v>
          </cell>
          <cell r="E426" t="str">
            <v>REG5</v>
          </cell>
          <cell r="F426" t="str">
            <v>Definition of justified or unfair dismissal</v>
          </cell>
          <cell r="G426">
            <v>2008</v>
          </cell>
          <cell r="H426">
            <v>2008</v>
          </cell>
          <cell r="I42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426">
            <v>2.5</v>
          </cell>
          <cell r="M426">
            <v>5</v>
          </cell>
          <cell r="N426">
            <v>0</v>
          </cell>
          <cell r="O426">
            <v>0</v>
          </cell>
          <cell r="P426">
            <v>0</v>
          </cell>
        </row>
        <row r="427">
          <cell r="A427" t="str">
            <v>NORREG62008</v>
          </cell>
          <cell r="B427" t="str">
            <v>NOR</v>
          </cell>
          <cell r="C427" t="str">
            <v>Norway</v>
          </cell>
          <cell r="D427" t="str">
            <v>Item 6</v>
          </cell>
          <cell r="E427" t="str">
            <v>REG6</v>
          </cell>
          <cell r="F427" t="str">
            <v>Trial period</v>
          </cell>
          <cell r="G427">
            <v>2008</v>
          </cell>
          <cell r="H427">
            <v>2008</v>
          </cell>
          <cell r="I427" t="str">
            <v>By law up to 6 months trial period (14 days notice required for dismissal during the trial period).</v>
          </cell>
          <cell r="J427">
            <v>6</v>
          </cell>
          <cell r="M427">
            <v>3</v>
          </cell>
          <cell r="N427">
            <v>0</v>
          </cell>
          <cell r="O427">
            <v>0</v>
          </cell>
          <cell r="P427">
            <v>0</v>
          </cell>
        </row>
        <row r="428">
          <cell r="A428" t="str">
            <v>NORREG72008</v>
          </cell>
          <cell r="B428" t="str">
            <v>NOR</v>
          </cell>
          <cell r="C428" t="str">
            <v>Norway</v>
          </cell>
          <cell r="D428" t="str">
            <v>Item 7</v>
          </cell>
          <cell r="E428" t="str">
            <v>REG7</v>
          </cell>
          <cell r="F428" t="str">
            <v xml:space="preserve">Compensation following unfair dismissal </v>
          </cell>
          <cell r="G428">
            <v>2008</v>
          </cell>
          <cell r="H428">
            <v>2008</v>
          </cell>
          <cell r="I42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428">
            <v>12</v>
          </cell>
          <cell r="M428">
            <v>2</v>
          </cell>
          <cell r="N428">
            <v>0</v>
          </cell>
          <cell r="O428">
            <v>0</v>
          </cell>
          <cell r="P428">
            <v>0</v>
          </cell>
        </row>
        <row r="429">
          <cell r="A429" t="str">
            <v>NORREG82008</v>
          </cell>
          <cell r="B429" t="str">
            <v>NOR</v>
          </cell>
          <cell r="C429" t="str">
            <v>Norway</v>
          </cell>
          <cell r="D429" t="str">
            <v>Item 8</v>
          </cell>
          <cell r="E429" t="str">
            <v>REG8</v>
          </cell>
          <cell r="F429" t="str">
            <v>Possibility of reinstatement following unfair dismissal</v>
          </cell>
          <cell r="G429">
            <v>2008</v>
          </cell>
          <cell r="H429">
            <v>2008</v>
          </cell>
          <cell r="I429" t="str">
            <v>Reinstatement orders fairly frequent.</v>
          </cell>
          <cell r="J429">
            <v>2</v>
          </cell>
          <cell r="M429">
            <v>4</v>
          </cell>
          <cell r="N429">
            <v>0</v>
          </cell>
          <cell r="O429">
            <v>0</v>
          </cell>
          <cell r="P429">
            <v>0</v>
          </cell>
        </row>
        <row r="430">
          <cell r="A430" t="str">
            <v>NORREG92008</v>
          </cell>
          <cell r="B430" t="str">
            <v>NOR</v>
          </cell>
          <cell r="C430" t="str">
            <v>Norway</v>
          </cell>
          <cell r="D430" t="str">
            <v>Item 9</v>
          </cell>
          <cell r="E430" t="str">
            <v>REG9</v>
          </cell>
          <cell r="F430" t="str">
            <v>Maximum time for claim</v>
          </cell>
          <cell r="G430">
            <v>2008</v>
          </cell>
          <cell r="H430">
            <v>2008</v>
          </cell>
          <cell r="I43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430">
            <v>3</v>
          </cell>
          <cell r="M430">
            <v>2</v>
          </cell>
          <cell r="P430">
            <v>0</v>
          </cell>
        </row>
        <row r="431">
          <cell r="A431" t="str">
            <v>NORFTC12008</v>
          </cell>
          <cell r="B431" t="str">
            <v>NOR</v>
          </cell>
          <cell r="C431" t="str">
            <v>Norway</v>
          </cell>
          <cell r="D431" t="str">
            <v>Item 10</v>
          </cell>
          <cell r="E431" t="str">
            <v>FTC1</v>
          </cell>
          <cell r="F431" t="str">
            <v>Valid cases for use of fixed-term contracts, other than  “objective”  or “material” situation</v>
          </cell>
          <cell r="G431">
            <v>2008</v>
          </cell>
          <cell r="H431">
            <v>2008</v>
          </cell>
          <cell r="I43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431">
            <v>1</v>
          </cell>
          <cell r="M431">
            <v>4</v>
          </cell>
          <cell r="N431">
            <v>0</v>
          </cell>
          <cell r="O431">
            <v>0</v>
          </cell>
          <cell r="P431">
            <v>0</v>
          </cell>
        </row>
        <row r="432">
          <cell r="A432" t="str">
            <v>NORFTC22008</v>
          </cell>
          <cell r="B432" t="str">
            <v>NOR</v>
          </cell>
          <cell r="C432" t="str">
            <v>Norway</v>
          </cell>
          <cell r="D432" t="str">
            <v>Item 11</v>
          </cell>
          <cell r="E432" t="str">
            <v>FTC2</v>
          </cell>
          <cell r="F432" t="str">
            <v>Maximum number of successive fixed-term contracts</v>
          </cell>
          <cell r="G432">
            <v>2008</v>
          </cell>
          <cell r="H432">
            <v>2008</v>
          </cell>
          <cell r="I432" t="str">
            <v>Estimated 1.5
In case of successive contracts, justification of limitation of contract subject to court examination.</v>
          </cell>
          <cell r="J432">
            <v>1.5</v>
          </cell>
          <cell r="M432">
            <v>5</v>
          </cell>
          <cell r="N432">
            <v>0</v>
          </cell>
          <cell r="O432">
            <v>0</v>
          </cell>
          <cell r="P432">
            <v>0</v>
          </cell>
        </row>
        <row r="433">
          <cell r="A433" t="str">
            <v>NORFTC32008</v>
          </cell>
          <cell r="B433" t="str">
            <v>NOR</v>
          </cell>
          <cell r="C433" t="str">
            <v>Norway</v>
          </cell>
          <cell r="D433" t="str">
            <v>Item 12</v>
          </cell>
          <cell r="E433" t="str">
            <v>FTC3</v>
          </cell>
          <cell r="F433" t="str">
            <v>Maximum cumulated duration of successive fixed-term contracts</v>
          </cell>
          <cell r="G433">
            <v>2008</v>
          </cell>
          <cell r="H433">
            <v>2008</v>
          </cell>
          <cell r="I43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433">
            <v>48</v>
          </cell>
          <cell r="M433">
            <v>1</v>
          </cell>
          <cell r="N433">
            <v>0</v>
          </cell>
          <cell r="O433">
            <v>0</v>
          </cell>
          <cell r="P433">
            <v>0</v>
          </cell>
        </row>
        <row r="434">
          <cell r="A434" t="str">
            <v>NORTWA12008</v>
          </cell>
          <cell r="B434" t="str">
            <v>NOR</v>
          </cell>
          <cell r="C434" t="str">
            <v>Norway</v>
          </cell>
          <cell r="D434" t="str">
            <v>Item 13</v>
          </cell>
          <cell r="E434" t="str">
            <v>TWA1</v>
          </cell>
          <cell r="F434" t="str">
            <v>Types of work for which TWA employment is legal</v>
          </cell>
          <cell r="G434">
            <v>2008</v>
          </cell>
          <cell r="H434">
            <v>2008</v>
          </cell>
          <cell r="I43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434">
            <v>2</v>
          </cell>
          <cell r="M434">
            <v>3</v>
          </cell>
          <cell r="N434">
            <v>0</v>
          </cell>
          <cell r="O434">
            <v>0</v>
          </cell>
          <cell r="P434">
            <v>0</v>
          </cell>
        </row>
        <row r="435">
          <cell r="A435" t="str">
            <v>NORTWA22008</v>
          </cell>
          <cell r="B435" t="str">
            <v>NOR</v>
          </cell>
          <cell r="C435" t="str">
            <v>Norway</v>
          </cell>
          <cell r="D435" t="str">
            <v>Item 14</v>
          </cell>
          <cell r="E435" t="str">
            <v>TWA2A, TWA2B</v>
          </cell>
          <cell r="F435" t="str">
            <v>Are there any restrictions on the number of renewals of a TWA contract?</v>
          </cell>
          <cell r="G435">
            <v>2008</v>
          </cell>
          <cell r="H435">
            <v>2008</v>
          </cell>
          <cell r="I435" t="str">
            <v>No limit specified, as long as there is an objective reason. In the case of successive assignments, if the subject is brought to court, justification of repeated use of TWA employment is subject to court examination.</v>
          </cell>
          <cell r="J435" t="str">
            <v>Yes/No</v>
          </cell>
          <cell r="K435" t="str">
            <v>Yes/No</v>
          </cell>
          <cell r="M435">
            <v>3</v>
          </cell>
          <cell r="N435">
            <v>3</v>
          </cell>
          <cell r="O435">
            <v>0</v>
          </cell>
          <cell r="P435">
            <v>0</v>
          </cell>
        </row>
        <row r="436">
          <cell r="A436" t="str">
            <v>NORTWA32008</v>
          </cell>
          <cell r="B436" t="str">
            <v>NOR</v>
          </cell>
          <cell r="C436" t="str">
            <v>Norway</v>
          </cell>
          <cell r="D436" t="str">
            <v>Item 15</v>
          </cell>
          <cell r="E436" t="str">
            <v>TWA3A, TWA3B</v>
          </cell>
          <cell r="F436" t="str">
            <v>Maximum cumulated duration of temporary work contracts</v>
          </cell>
          <cell r="G436">
            <v>2008</v>
          </cell>
          <cell r="H436">
            <v>2008</v>
          </cell>
          <cell r="I43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436">
            <v>48</v>
          </cell>
          <cell r="K436">
            <v>100</v>
          </cell>
          <cell r="M436">
            <v>1</v>
          </cell>
          <cell r="N436">
            <v>0</v>
          </cell>
          <cell r="O436">
            <v>0</v>
          </cell>
          <cell r="P436">
            <v>0</v>
          </cell>
        </row>
        <row r="437">
          <cell r="A437" t="str">
            <v>NORTWA42008</v>
          </cell>
          <cell r="B437" t="str">
            <v>NOR</v>
          </cell>
          <cell r="C437" t="str">
            <v>Norway</v>
          </cell>
          <cell r="D437" t="str">
            <v>Item 16</v>
          </cell>
          <cell r="E437" t="str">
            <v>TWA4</v>
          </cell>
          <cell r="F437" t="str">
            <v>Authorisation and reporting obligations</v>
          </cell>
          <cell r="G437">
            <v>2008</v>
          </cell>
          <cell r="H437">
            <v>2008</v>
          </cell>
          <cell r="I437" t="str">
            <v>The set up of a TWA requires periodic reporting obligations.</v>
          </cell>
          <cell r="J437">
            <v>2</v>
          </cell>
          <cell r="M437">
            <v>4</v>
          </cell>
          <cell r="N437">
            <v>0</v>
          </cell>
          <cell r="O437">
            <v>0</v>
          </cell>
          <cell r="P437">
            <v>0</v>
          </cell>
        </row>
        <row r="438">
          <cell r="A438" t="str">
            <v>NORTWA52008</v>
          </cell>
          <cell r="B438" t="str">
            <v>NOR</v>
          </cell>
          <cell r="C438" t="str">
            <v>Norway</v>
          </cell>
          <cell r="D438" t="str">
            <v>Item 17</v>
          </cell>
          <cell r="E438" t="str">
            <v>TWA5</v>
          </cell>
          <cell r="F438" t="str">
            <v>Equal treatment for TWA workers</v>
          </cell>
          <cell r="G438">
            <v>2008</v>
          </cell>
          <cell r="H438">
            <v>2008</v>
          </cell>
          <cell r="I43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438">
            <v>0.5</v>
          </cell>
          <cell r="M438">
            <v>1.5</v>
          </cell>
          <cell r="N438">
            <v>0</v>
          </cell>
          <cell r="O438">
            <v>0</v>
          </cell>
          <cell r="P438">
            <v>0</v>
          </cell>
        </row>
        <row r="439">
          <cell r="A439" t="str">
            <v>NORCD12008</v>
          </cell>
          <cell r="B439" t="str">
            <v>NOR</v>
          </cell>
          <cell r="C439" t="str">
            <v>Norway</v>
          </cell>
          <cell r="D439" t="str">
            <v>Item 18</v>
          </cell>
          <cell r="E439" t="str">
            <v>CD1</v>
          </cell>
          <cell r="F439" t="str">
            <v>Definition of collective dismissal</v>
          </cell>
          <cell r="G439">
            <v>2008</v>
          </cell>
          <cell r="H439">
            <v>2008</v>
          </cell>
          <cell r="I439" t="str">
            <v>10+ employees within a month.</v>
          </cell>
          <cell r="J439">
            <v>3</v>
          </cell>
          <cell r="M439">
            <v>4.5</v>
          </cell>
          <cell r="N439">
            <v>0</v>
          </cell>
          <cell r="O439">
            <v>0</v>
          </cell>
          <cell r="P439">
            <v>0</v>
          </cell>
        </row>
        <row r="440">
          <cell r="A440" t="str">
            <v>NORCD22008</v>
          </cell>
          <cell r="B440" t="str">
            <v>NOR</v>
          </cell>
          <cell r="C440" t="str">
            <v>Norway</v>
          </cell>
          <cell r="D440" t="str">
            <v>Item 19</v>
          </cell>
          <cell r="E440" t="str">
            <v>CD2</v>
          </cell>
          <cell r="F440" t="str">
            <v>Additional notification requirements in case of collective dismissals</v>
          </cell>
          <cell r="G440">
            <v>2008</v>
          </cell>
          <cell r="H440">
            <v>2008</v>
          </cell>
          <cell r="I440" t="str">
            <v>Notification of employee representatives: Duty to inform and consult with trade union/employee representatives.
Notification of public authorities: Notification of Labour and Welfare Administration.</v>
          </cell>
          <cell r="J440">
            <v>1.5</v>
          </cell>
          <cell r="M440">
            <v>4.5</v>
          </cell>
          <cell r="N440">
            <v>0</v>
          </cell>
          <cell r="O440">
            <v>0</v>
          </cell>
          <cell r="P440">
            <v>0</v>
          </cell>
        </row>
        <row r="441">
          <cell r="A441" t="str">
            <v>NORCD32008</v>
          </cell>
          <cell r="B441" t="str">
            <v>NOR</v>
          </cell>
          <cell r="C441" t="str">
            <v>Norway</v>
          </cell>
          <cell r="D441" t="str">
            <v>Item 20</v>
          </cell>
          <cell r="E441" t="str">
            <v>CD3</v>
          </cell>
          <cell r="F441" t="str">
            <v>Additional delays involved in case of collective dismissals</v>
          </cell>
          <cell r="G441">
            <v>2008</v>
          </cell>
          <cell r="H441">
            <v>2008</v>
          </cell>
          <cell r="I44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441">
            <v>1</v>
          </cell>
          <cell r="M441">
            <v>1</v>
          </cell>
          <cell r="N441">
            <v>0</v>
          </cell>
          <cell r="O441">
            <v>0</v>
          </cell>
          <cell r="P441">
            <v>0</v>
          </cell>
        </row>
        <row r="442">
          <cell r="A442" t="str">
            <v>NORCD42008</v>
          </cell>
          <cell r="B442" t="str">
            <v>NOR</v>
          </cell>
          <cell r="C442" t="str">
            <v>Norway</v>
          </cell>
          <cell r="D442" t="str">
            <v>Item 21</v>
          </cell>
          <cell r="E442" t="str">
            <v>CD4</v>
          </cell>
          <cell r="F442" t="str">
            <v>Other special costs to employers in case of collective dismissals</v>
          </cell>
          <cell r="G442">
            <v>2008</v>
          </cell>
          <cell r="H442">
            <v>2008</v>
          </cell>
          <cell r="I442" t="str">
            <v xml:space="preserve">Type of negotiation requiredf: Consultation on alternatives to redundancy and selection standards. 
Selection criteria: Accepted custom is by seniority, but recent case law gives more weight to business needs.
Severance pay: No legal requirements. </v>
          </cell>
          <cell r="J442">
            <v>0</v>
          </cell>
          <cell r="M442">
            <v>0</v>
          </cell>
          <cell r="N442">
            <v>0</v>
          </cell>
          <cell r="O442">
            <v>0</v>
          </cell>
          <cell r="P442">
            <v>0</v>
          </cell>
        </row>
        <row r="443">
          <cell r="A443" t="str">
            <v>POLREG12008</v>
          </cell>
          <cell r="B443" t="str">
            <v>POL</v>
          </cell>
          <cell r="C443" t="str">
            <v>Poland</v>
          </cell>
          <cell r="D443" t="str">
            <v>Item 1</v>
          </cell>
          <cell r="E443" t="str">
            <v>REG1</v>
          </cell>
          <cell r="F443" t="str">
            <v>Notification procedures</v>
          </cell>
          <cell r="G443">
            <v>2008</v>
          </cell>
          <cell r="H443">
            <v>2008</v>
          </cell>
          <cell r="I443"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443">
            <v>2</v>
          </cell>
          <cell r="M443">
            <v>4</v>
          </cell>
          <cell r="P443">
            <v>0</v>
          </cell>
        </row>
        <row r="444">
          <cell r="A444" t="str">
            <v>POLREG22008</v>
          </cell>
          <cell r="B444" t="str">
            <v>POL</v>
          </cell>
          <cell r="C444" t="str">
            <v>Poland</v>
          </cell>
          <cell r="D444" t="str">
            <v>Item 2</v>
          </cell>
          <cell r="E444" t="str">
            <v>REG2</v>
          </cell>
          <cell r="F444" t="str">
            <v>Delay before notice can start</v>
          </cell>
          <cell r="G444">
            <v>2008</v>
          </cell>
          <cell r="H444">
            <v>2008</v>
          </cell>
          <cell r="I444"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444">
            <v>10</v>
          </cell>
          <cell r="M444">
            <v>2</v>
          </cell>
          <cell r="P444">
            <v>0</v>
          </cell>
        </row>
        <row r="445">
          <cell r="A445" t="str">
            <v>POLREG32008</v>
          </cell>
          <cell r="B445" t="str">
            <v>POL</v>
          </cell>
          <cell r="C445" t="str">
            <v>Poland</v>
          </cell>
          <cell r="D445" t="str">
            <v>Item 3</v>
          </cell>
          <cell r="E445" t="str">
            <v>REG3A, REG3B, REG3C</v>
          </cell>
          <cell r="F445" t="str">
            <v>Notice / tenure</v>
          </cell>
          <cell r="G445">
            <v>2008</v>
          </cell>
          <cell r="H445">
            <v>2008</v>
          </cell>
          <cell r="I445" t="str">
            <v xml:space="preserve">All workers on open-ended contract: 2w&lt;6m, 1m&gt;6m, 3m&gt;3y. 2w for school leavers in first job. 
9 months tenure: 1 month, 4 years tenure: 3 months, 20 years tenure: 3 months.
</v>
          </cell>
          <cell r="J445">
            <v>1</v>
          </cell>
          <cell r="K445">
            <v>3</v>
          </cell>
          <cell r="L445">
            <v>3</v>
          </cell>
          <cell r="M445">
            <v>3</v>
          </cell>
          <cell r="N445">
            <v>5</v>
          </cell>
          <cell r="O445">
            <v>2</v>
          </cell>
          <cell r="P445">
            <v>0</v>
          </cell>
        </row>
        <row r="446">
          <cell r="A446" t="str">
            <v>POLREG42008</v>
          </cell>
          <cell r="B446" t="str">
            <v>POL</v>
          </cell>
          <cell r="C446" t="str">
            <v>Poland</v>
          </cell>
          <cell r="D446" t="str">
            <v>Item 4</v>
          </cell>
          <cell r="E446" t="str">
            <v>REG4A, REG4B, REG4C</v>
          </cell>
          <cell r="F446" t="str">
            <v>Severance pay / tenure</v>
          </cell>
          <cell r="G446">
            <v>2008</v>
          </cell>
          <cell r="H446">
            <v>2008</v>
          </cell>
          <cell r="I446"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446">
            <v>0.5</v>
          </cell>
          <cell r="K446">
            <v>1</v>
          </cell>
          <cell r="L446">
            <v>1.5</v>
          </cell>
          <cell r="M446">
            <v>1</v>
          </cell>
          <cell r="N446">
            <v>2</v>
          </cell>
          <cell r="O446">
            <v>1</v>
          </cell>
          <cell r="P446">
            <v>0</v>
          </cell>
        </row>
        <row r="447">
          <cell r="A447" t="str">
            <v>POLREG52008</v>
          </cell>
          <cell r="B447" t="str">
            <v>POL</v>
          </cell>
          <cell r="C447" t="str">
            <v>Poland</v>
          </cell>
          <cell r="D447" t="str">
            <v>Item 5</v>
          </cell>
          <cell r="E447" t="str">
            <v>REG5</v>
          </cell>
          <cell r="F447" t="str">
            <v>Definition of justified or unfair dismissal</v>
          </cell>
          <cell r="G447">
            <v>2008</v>
          </cell>
          <cell r="H447">
            <v>2008</v>
          </cell>
          <cell r="I447"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447">
            <v>0</v>
          </cell>
          <cell r="M447">
            <v>0</v>
          </cell>
          <cell r="N447">
            <v>0</v>
          </cell>
          <cell r="O447">
            <v>0</v>
          </cell>
          <cell r="P447">
            <v>0</v>
          </cell>
        </row>
        <row r="448">
          <cell r="A448" t="str">
            <v>POLREG62008</v>
          </cell>
          <cell r="B448" t="str">
            <v>POL</v>
          </cell>
          <cell r="C448" t="str">
            <v>Poland</v>
          </cell>
          <cell r="D448" t="str">
            <v>Item 6</v>
          </cell>
          <cell r="E448" t="str">
            <v>REG6</v>
          </cell>
          <cell r="F448" t="str">
            <v>Trial period</v>
          </cell>
          <cell r="G448">
            <v>2008</v>
          </cell>
          <cell r="H448">
            <v>2008</v>
          </cell>
          <cell r="I448" t="str">
            <v xml:space="preserve">All workers:  There is a special type of contract: a contract for a trial period of no more than three months, which may precede any other contract. </v>
          </cell>
          <cell r="J448">
            <v>3</v>
          </cell>
          <cell r="M448">
            <v>4</v>
          </cell>
          <cell r="N448">
            <v>0</v>
          </cell>
          <cell r="O448">
            <v>0</v>
          </cell>
          <cell r="P448">
            <v>0</v>
          </cell>
        </row>
        <row r="449">
          <cell r="A449" t="str">
            <v>POLREG72008</v>
          </cell>
          <cell r="B449" t="str">
            <v>POL</v>
          </cell>
          <cell r="C449" t="str">
            <v>Poland</v>
          </cell>
          <cell r="D449" t="str">
            <v>Item 7</v>
          </cell>
          <cell r="E449" t="str">
            <v>REG7</v>
          </cell>
          <cell r="F449" t="str">
            <v xml:space="preserve">Compensation following unfair dismissal </v>
          </cell>
          <cell r="G449">
            <v>2008</v>
          </cell>
          <cell r="H449">
            <v>2008</v>
          </cell>
          <cell r="I449" t="str">
            <v xml:space="preserve">Compensation of up to 3 months depending on amount of salary earned in another job by the time of court decision.. Typical compensation at 20 years tenure (all workers): 3 months. </v>
          </cell>
          <cell r="J449">
            <v>3</v>
          </cell>
          <cell r="M449">
            <v>0</v>
          </cell>
          <cell r="N449">
            <v>0</v>
          </cell>
          <cell r="O449">
            <v>0</v>
          </cell>
          <cell r="P449">
            <v>0</v>
          </cell>
        </row>
        <row r="450">
          <cell r="A450" t="str">
            <v>POLREG82008</v>
          </cell>
          <cell r="B450" t="str">
            <v>POL</v>
          </cell>
          <cell r="C450" t="str">
            <v>Poland</v>
          </cell>
          <cell r="D450" t="str">
            <v>Item 8</v>
          </cell>
          <cell r="E450" t="str">
            <v>REG8</v>
          </cell>
          <cell r="F450" t="str">
            <v>Possibility of reinstatement following unfair dismissal</v>
          </cell>
          <cell r="G450">
            <v>2008</v>
          </cell>
          <cell r="H450">
            <v>2008</v>
          </cell>
          <cell r="I450" t="str">
            <v>Reinstatement is possible (dismissal with notice as well as without notice), but not often made available by the court.</v>
          </cell>
          <cell r="J450">
            <v>1</v>
          </cell>
          <cell r="M450">
            <v>2</v>
          </cell>
          <cell r="N450">
            <v>0</v>
          </cell>
          <cell r="O450">
            <v>0</v>
          </cell>
          <cell r="P450">
            <v>0</v>
          </cell>
        </row>
        <row r="451">
          <cell r="A451" t="str">
            <v>POLREG92008</v>
          </cell>
          <cell r="B451" t="str">
            <v>POL</v>
          </cell>
          <cell r="C451" t="str">
            <v>Poland</v>
          </cell>
          <cell r="D451" t="str">
            <v>Item 9</v>
          </cell>
          <cell r="E451" t="str">
            <v>REG9</v>
          </cell>
          <cell r="F451" t="str">
            <v>Maximum time for claim</v>
          </cell>
          <cell r="G451">
            <v>2008</v>
          </cell>
          <cell r="H451">
            <v>2008</v>
          </cell>
          <cell r="I451"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451">
            <v>0.5</v>
          </cell>
          <cell r="M451">
            <v>1</v>
          </cell>
          <cell r="P451">
            <v>0</v>
          </cell>
        </row>
        <row r="452">
          <cell r="A452" t="str">
            <v>POLFTC12008</v>
          </cell>
          <cell r="B452" t="str">
            <v>POL</v>
          </cell>
          <cell r="C452" t="str">
            <v>Poland</v>
          </cell>
          <cell r="D452" t="str">
            <v>Item 10</v>
          </cell>
          <cell r="E452" t="str">
            <v>FTC1</v>
          </cell>
          <cell r="F452" t="str">
            <v>Valid cases for use of fixed-term contracts, other than  “objective”  or “material” situation</v>
          </cell>
          <cell r="G452">
            <v>2008</v>
          </cell>
          <cell r="H452">
            <v>2008</v>
          </cell>
          <cell r="I452" t="str">
            <v>No restrictions on standard fixed-term contracts.</v>
          </cell>
          <cell r="J452">
            <v>3</v>
          </cell>
          <cell r="M452">
            <v>0</v>
          </cell>
          <cell r="N452">
            <v>0</v>
          </cell>
          <cell r="O452">
            <v>0</v>
          </cell>
          <cell r="P452">
            <v>0</v>
          </cell>
        </row>
        <row r="453">
          <cell r="A453" t="str">
            <v>POLFTC22008</v>
          </cell>
          <cell r="B453" t="str">
            <v>POL</v>
          </cell>
          <cell r="C453" t="str">
            <v>Poland</v>
          </cell>
          <cell r="D453" t="str">
            <v>Item 11</v>
          </cell>
          <cell r="E453" t="str">
            <v>FTC2</v>
          </cell>
          <cell r="F453" t="str">
            <v>Maximum number of successive fixed-term contracts</v>
          </cell>
          <cell r="G453">
            <v>2008</v>
          </cell>
          <cell r="H453">
            <v>2008</v>
          </cell>
          <cell r="I453" t="str">
            <v xml:space="preserve">2 successive fixed-term contracts allowed.
</v>
          </cell>
          <cell r="J453">
            <v>2</v>
          </cell>
          <cell r="M453">
            <v>4</v>
          </cell>
          <cell r="N453">
            <v>0</v>
          </cell>
          <cell r="O453">
            <v>0</v>
          </cell>
          <cell r="P453">
            <v>0</v>
          </cell>
        </row>
        <row r="454">
          <cell r="A454" t="str">
            <v>POLFTC32008</v>
          </cell>
          <cell r="B454" t="str">
            <v>POL</v>
          </cell>
          <cell r="C454" t="str">
            <v>Poland</v>
          </cell>
          <cell r="D454" t="str">
            <v>Item 12</v>
          </cell>
          <cell r="E454" t="str">
            <v>FTC3</v>
          </cell>
          <cell r="F454" t="str">
            <v>Maximum cumulated duration of successive fixed-term contracts</v>
          </cell>
          <cell r="G454">
            <v>2008</v>
          </cell>
          <cell r="H454">
            <v>2008</v>
          </cell>
          <cell r="I454" t="str">
            <v>No limit specified.</v>
          </cell>
          <cell r="J454">
            <v>200</v>
          </cell>
          <cell r="M454">
            <v>0</v>
          </cell>
          <cell r="N454">
            <v>0</v>
          </cell>
          <cell r="O454">
            <v>0</v>
          </cell>
          <cell r="P454">
            <v>0</v>
          </cell>
        </row>
        <row r="455">
          <cell r="A455" t="str">
            <v>POLTWA12008</v>
          </cell>
          <cell r="B455" t="str">
            <v>POL</v>
          </cell>
          <cell r="C455" t="str">
            <v>Poland</v>
          </cell>
          <cell r="D455" t="str">
            <v>Item 13</v>
          </cell>
          <cell r="E455" t="str">
            <v>TWA1</v>
          </cell>
          <cell r="F455" t="str">
            <v>Types of work for which TWA employment is legal</v>
          </cell>
          <cell r="G455">
            <v>2008</v>
          </cell>
          <cell r="H455">
            <v>2008</v>
          </cell>
          <cell r="I455"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455">
            <v>2</v>
          </cell>
          <cell r="M455">
            <v>3</v>
          </cell>
          <cell r="N455">
            <v>0</v>
          </cell>
          <cell r="O455">
            <v>0</v>
          </cell>
          <cell r="P455">
            <v>0</v>
          </cell>
        </row>
        <row r="456">
          <cell r="A456" t="str">
            <v>POLTWA22008</v>
          </cell>
          <cell r="B456" t="str">
            <v>POL</v>
          </cell>
          <cell r="C456" t="str">
            <v>Poland</v>
          </cell>
          <cell r="D456" t="str">
            <v>Item 14</v>
          </cell>
          <cell r="E456" t="str">
            <v>TWA2A, TWA2B</v>
          </cell>
          <cell r="F456" t="str">
            <v>Are there any restrictions on the number of renewals of a TWA contract?</v>
          </cell>
          <cell r="G456">
            <v>2008</v>
          </cell>
          <cell r="H456">
            <v>2008</v>
          </cell>
          <cell r="I456" t="str">
            <v>No</v>
          </cell>
          <cell r="J456" t="str">
            <v>No</v>
          </cell>
          <cell r="K456" t="str">
            <v>No</v>
          </cell>
          <cell r="M456">
            <v>2</v>
          </cell>
          <cell r="N456">
            <v>2</v>
          </cell>
          <cell r="O456">
            <v>0</v>
          </cell>
          <cell r="P456">
            <v>0</v>
          </cell>
        </row>
        <row r="457">
          <cell r="A457" t="str">
            <v>POLTWA32008</v>
          </cell>
          <cell r="B457" t="str">
            <v>POL</v>
          </cell>
          <cell r="C457" t="str">
            <v>Poland</v>
          </cell>
          <cell r="D457" t="str">
            <v>Item 15</v>
          </cell>
          <cell r="E457" t="str">
            <v>TWA3A, TWA3B</v>
          </cell>
          <cell r="F457" t="str">
            <v>Maximum cumulated duration of temporary work contracts</v>
          </cell>
          <cell r="G457">
            <v>2008</v>
          </cell>
          <cell r="H457">
            <v>2008</v>
          </cell>
          <cell r="I457" t="str">
            <v xml:space="preserve">Over a period of thirty-six successive months, the total period of temporary work performed by the temporary worker for a single user employer may not exceed twelve months. 2.  If the temporary worker performs temporary work for a given user employer in a continuous manner and his work includes tasks that fall within the ambit of an absent worker of the user employer, the period of temporary work may not exceed thirty-six months. 3.  After the period of temporary work referred to in paragraph 2, performed for a given user employer, the temporary worker may be posted to the same user employer to perform temporary work not earlier than after thirty-six months. 
Calculation: 24 months = (12+36)/2
There are no limits for contracts between the worker and the agency provided that the worker changes user employer once maximum assignment length is reached. </v>
          </cell>
          <cell r="J457">
            <v>24</v>
          </cell>
          <cell r="K457">
            <v>100</v>
          </cell>
          <cell r="M457">
            <v>2</v>
          </cell>
          <cell r="N457">
            <v>0</v>
          </cell>
          <cell r="O457">
            <v>0</v>
          </cell>
          <cell r="P457">
            <v>0</v>
          </cell>
        </row>
        <row r="458">
          <cell r="A458" t="str">
            <v>POLTWA42008</v>
          </cell>
          <cell r="B458" t="str">
            <v>POL</v>
          </cell>
          <cell r="C458" t="str">
            <v>Poland</v>
          </cell>
          <cell r="D458" t="str">
            <v>Item 16</v>
          </cell>
          <cell r="E458" t="str">
            <v>TWA4</v>
          </cell>
          <cell r="F458" t="str">
            <v>Authorisation and reporting obligations</v>
          </cell>
          <cell r="G458">
            <v>2008</v>
          </cell>
          <cell r="H458">
            <v>2008</v>
          </cell>
          <cell r="I458" t="str">
            <v>The set up of TWA in Poland requires special administrative authorisation and entails periodic reporting obligations.</v>
          </cell>
          <cell r="J458">
            <v>3</v>
          </cell>
          <cell r="M458">
            <v>6</v>
          </cell>
          <cell r="N458">
            <v>0</v>
          </cell>
          <cell r="O458">
            <v>0</v>
          </cell>
          <cell r="P458">
            <v>0</v>
          </cell>
        </row>
        <row r="459">
          <cell r="A459" t="str">
            <v>POLTWA52008</v>
          </cell>
          <cell r="B459" t="str">
            <v>POL</v>
          </cell>
          <cell r="C459" t="str">
            <v>Poland</v>
          </cell>
          <cell r="D459" t="str">
            <v>Item 17</v>
          </cell>
          <cell r="E459" t="str">
            <v>TWA5</v>
          </cell>
          <cell r="F459" t="str">
            <v>Equal treatment for TWA workers</v>
          </cell>
          <cell r="G459">
            <v>2008</v>
          </cell>
          <cell r="H459">
            <v>2008</v>
          </cell>
          <cell r="I459"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459">
            <v>2</v>
          </cell>
          <cell r="M459">
            <v>6</v>
          </cell>
          <cell r="N459">
            <v>0</v>
          </cell>
          <cell r="O459">
            <v>0</v>
          </cell>
          <cell r="P459">
            <v>0</v>
          </cell>
        </row>
        <row r="460">
          <cell r="A460" t="str">
            <v>POLCD12008</v>
          </cell>
          <cell r="B460" t="str">
            <v>POL</v>
          </cell>
          <cell r="C460" t="str">
            <v>Poland</v>
          </cell>
          <cell r="D460" t="str">
            <v>Item 18</v>
          </cell>
          <cell r="E460" t="str">
            <v>CD1</v>
          </cell>
          <cell r="F460" t="str">
            <v>Definition of collective dismissal</v>
          </cell>
          <cell r="G460">
            <v>2008</v>
          </cell>
          <cell r="H460">
            <v>2008</v>
          </cell>
          <cell r="I460" t="str">
            <v xml:space="preserve">10 workers in firms 20-99. 10% in firms &lt;300. 30 workers in firms with 300 or more workers  </v>
          </cell>
          <cell r="J460">
            <v>3</v>
          </cell>
          <cell r="M460">
            <v>4.5</v>
          </cell>
          <cell r="N460">
            <v>0</v>
          </cell>
          <cell r="O460">
            <v>0</v>
          </cell>
          <cell r="P460">
            <v>0</v>
          </cell>
        </row>
        <row r="461">
          <cell r="A461" t="str">
            <v>POLCD22008</v>
          </cell>
          <cell r="B461" t="str">
            <v>POL</v>
          </cell>
          <cell r="C461" t="str">
            <v>Poland</v>
          </cell>
          <cell r="D461" t="str">
            <v>Item 19</v>
          </cell>
          <cell r="E461" t="str">
            <v>CD2</v>
          </cell>
          <cell r="F461" t="str">
            <v>Additional notification requirements in case of collective dismissals</v>
          </cell>
          <cell r="G461">
            <v>2008</v>
          </cell>
          <cell r="H461">
            <v>2008</v>
          </cell>
          <cell r="I461" t="str">
            <v>Notification of employee representatives: Duty to inform competent trade unions. Notification of public authorities: Notification of local employment office.</v>
          </cell>
          <cell r="J461">
            <v>1</v>
          </cell>
          <cell r="M461">
            <v>3</v>
          </cell>
          <cell r="N461">
            <v>0</v>
          </cell>
          <cell r="O461">
            <v>0</v>
          </cell>
          <cell r="P461">
            <v>0</v>
          </cell>
        </row>
        <row r="462">
          <cell r="A462" t="str">
            <v>POLCD32008</v>
          </cell>
          <cell r="B462" t="str">
            <v>POL</v>
          </cell>
          <cell r="C462" t="str">
            <v>Poland</v>
          </cell>
          <cell r="D462" t="str">
            <v>Item 20</v>
          </cell>
          <cell r="E462" t="str">
            <v>CD3</v>
          </cell>
          <cell r="F462" t="str">
            <v>Additional delays involved in case of collective dismissals</v>
          </cell>
          <cell r="G462">
            <v>2008</v>
          </cell>
          <cell r="H462">
            <v>2008</v>
          </cell>
          <cell r="I462" t="str">
            <v>Information to trade union 20 days before implementation and notification to PES before start of notice period.
Calculation: 20 days - 10 days for individual dismissals</v>
          </cell>
          <cell r="J462">
            <v>10</v>
          </cell>
          <cell r="M462">
            <v>1</v>
          </cell>
          <cell r="N462">
            <v>0</v>
          </cell>
          <cell r="O462">
            <v>0</v>
          </cell>
          <cell r="P462">
            <v>0</v>
          </cell>
        </row>
        <row r="463">
          <cell r="A463" t="str">
            <v>POLCD42008</v>
          </cell>
          <cell r="B463" t="str">
            <v>POL</v>
          </cell>
          <cell r="C463" t="str">
            <v>Poland</v>
          </cell>
          <cell r="D463" t="str">
            <v>Item 21</v>
          </cell>
          <cell r="E463" t="str">
            <v>CD4</v>
          </cell>
          <cell r="F463" t="str">
            <v>Other special costs to employers in case of collective dismissals</v>
          </cell>
          <cell r="G463">
            <v>2008</v>
          </cell>
          <cell r="H463">
            <v>2008</v>
          </cell>
          <cell r="I463"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463">
            <v>1</v>
          </cell>
          <cell r="M463">
            <v>3</v>
          </cell>
          <cell r="N463">
            <v>0</v>
          </cell>
          <cell r="O463">
            <v>0</v>
          </cell>
          <cell r="P463">
            <v>0</v>
          </cell>
        </row>
        <row r="464">
          <cell r="A464" t="str">
            <v>PRTREG12008</v>
          </cell>
          <cell r="B464" t="str">
            <v>PRT</v>
          </cell>
          <cell r="C464" t="str">
            <v>Portugal</v>
          </cell>
          <cell r="D464" t="str">
            <v>Item 1</v>
          </cell>
          <cell r="E464" t="str">
            <v>REG1</v>
          </cell>
          <cell r="F464" t="str">
            <v>Notification procedures</v>
          </cell>
          <cell r="G464">
            <v>2008</v>
          </cell>
          <cell r="H464">
            <v>2009</v>
          </cell>
          <cell r="I464" t="str">
            <v>Written notice to employee and employee representatives justifying the reasons for dismissal and the lack of suitable alternatives.  In case of individual termination for unsuitability, a  replacement must be hired.  In case of economic redundancy, the employee and the employee’s representatives have, if they wish, 3 working days to call in the Labour Inspectorate and the latter has 7 days to react and verify justification of dismissal.</v>
          </cell>
          <cell r="J464">
            <v>2</v>
          </cell>
          <cell r="M464">
            <v>4</v>
          </cell>
          <cell r="P464">
            <v>0</v>
          </cell>
        </row>
        <row r="465">
          <cell r="A465" t="str">
            <v>PRTREG22008</v>
          </cell>
          <cell r="B465" t="str">
            <v>PRT</v>
          </cell>
          <cell r="C465" t="str">
            <v>Portugal</v>
          </cell>
          <cell r="D465" t="str">
            <v>Item 2</v>
          </cell>
          <cell r="E465" t="str">
            <v>REG2</v>
          </cell>
          <cell r="F465" t="str">
            <v>Delay before notice can start</v>
          </cell>
          <cell r="G465">
            <v>2008</v>
          </cell>
          <cell r="H465">
            <v>2009</v>
          </cell>
          <cell r="I465"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65">
            <v>19</v>
          </cell>
          <cell r="M465">
            <v>3</v>
          </cell>
          <cell r="P465">
            <v>0</v>
          </cell>
        </row>
        <row r="466">
          <cell r="A466" t="str">
            <v>PRTREG32008</v>
          </cell>
          <cell r="B466" t="str">
            <v>PRT</v>
          </cell>
          <cell r="C466" t="str">
            <v>Portugal</v>
          </cell>
          <cell r="D466" t="str">
            <v>Item 3</v>
          </cell>
          <cell r="E466" t="str">
            <v>REG3A, REG3B, REG3C</v>
          </cell>
          <cell r="F466" t="str">
            <v>Notice / tenure</v>
          </cell>
          <cell r="G466">
            <v>2008</v>
          </cell>
          <cell r="H466">
            <v>2009</v>
          </cell>
          <cell r="I466" t="str">
            <v>All workers: 0&lt;2m; 60d&gt;2m (legal minimum).
9 months tenure: 60 days, 4 years tenure: 60 days, 20 years tenure: 60 days.</v>
          </cell>
          <cell r="J466">
            <v>2</v>
          </cell>
          <cell r="K466">
            <v>2</v>
          </cell>
          <cell r="L466">
            <v>2</v>
          </cell>
          <cell r="M466">
            <v>6</v>
          </cell>
          <cell r="N466">
            <v>4</v>
          </cell>
          <cell r="O466">
            <v>1</v>
          </cell>
          <cell r="P466">
            <v>0</v>
          </cell>
        </row>
        <row r="467">
          <cell r="A467" t="str">
            <v>PRTREG42008</v>
          </cell>
          <cell r="B467" t="str">
            <v>PRT</v>
          </cell>
          <cell r="C467" t="str">
            <v>Portugal</v>
          </cell>
          <cell r="D467" t="str">
            <v>Item 4</v>
          </cell>
          <cell r="E467" t="str">
            <v>REG4A, REG4B, REG4C</v>
          </cell>
          <cell r="F467" t="str">
            <v>Severance pay / tenure</v>
          </cell>
          <cell r="G467">
            <v>2008</v>
          </cell>
          <cell r="H467">
            <v>2009</v>
          </cell>
          <cell r="I467" t="str">
            <v>All workers: 1m per year of service (legal minimum 3m). 9 months tenure: 3 months, 4 years tenure: 4 months, 20 years tenure: 20 months.</v>
          </cell>
          <cell r="J467">
            <v>3</v>
          </cell>
          <cell r="K467">
            <v>4</v>
          </cell>
          <cell r="L467">
            <v>20</v>
          </cell>
          <cell r="M467">
            <v>6</v>
          </cell>
          <cell r="N467">
            <v>6</v>
          </cell>
          <cell r="O467">
            <v>6</v>
          </cell>
          <cell r="P467">
            <v>0</v>
          </cell>
        </row>
        <row r="468">
          <cell r="A468" t="str">
            <v>PRTREG52008</v>
          </cell>
          <cell r="B468" t="str">
            <v>PRT</v>
          </cell>
          <cell r="C468" t="str">
            <v>Portugal</v>
          </cell>
          <cell r="D468" t="str">
            <v>Item 5</v>
          </cell>
          <cell r="E468" t="str">
            <v>REG5</v>
          </cell>
          <cell r="F468" t="str">
            <v>Definition of justified or unfair dismissal</v>
          </cell>
          <cell r="G468">
            <v>2008</v>
          </cell>
          <cell r="H468">
            <v>2009</v>
          </cell>
          <cell r="I468"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68">
            <v>2.5</v>
          </cell>
          <cell r="M468">
            <v>5</v>
          </cell>
          <cell r="N468">
            <v>0</v>
          </cell>
          <cell r="O468">
            <v>0</v>
          </cell>
          <cell r="P468">
            <v>0</v>
          </cell>
        </row>
        <row r="469">
          <cell r="A469" t="str">
            <v>PRTREG62008</v>
          </cell>
          <cell r="B469" t="str">
            <v>PRT</v>
          </cell>
          <cell r="C469" t="str">
            <v>Portugal</v>
          </cell>
          <cell r="D469" t="str">
            <v>Item 6</v>
          </cell>
          <cell r="E469" t="str">
            <v>REG6</v>
          </cell>
          <cell r="F469" t="str">
            <v>Trial period</v>
          </cell>
          <cell r="G469">
            <v>2008</v>
          </cell>
          <cell r="H469">
            <v>2009</v>
          </cell>
          <cell r="I469"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69">
            <v>4.5</v>
          </cell>
          <cell r="M469">
            <v>4</v>
          </cell>
          <cell r="N469">
            <v>0</v>
          </cell>
          <cell r="O469">
            <v>0</v>
          </cell>
          <cell r="P469">
            <v>0</v>
          </cell>
        </row>
        <row r="470">
          <cell r="A470" t="str">
            <v>PRTREG72008</v>
          </cell>
          <cell r="B470" t="str">
            <v>PRT</v>
          </cell>
          <cell r="C470" t="str">
            <v>Portugal</v>
          </cell>
          <cell r="D470" t="str">
            <v>Item 7</v>
          </cell>
          <cell r="E470" t="str">
            <v>REG7</v>
          </cell>
          <cell r="F470" t="str">
            <v xml:space="preserve">Compensation following unfair dismissal </v>
          </cell>
          <cell r="G470">
            <v>2008</v>
          </cell>
          <cell r="H470">
            <v>2009</v>
          </cell>
          <cell r="I470"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70">
            <v>20</v>
          </cell>
          <cell r="M470">
            <v>4</v>
          </cell>
          <cell r="N470">
            <v>0</v>
          </cell>
          <cell r="O470">
            <v>0</v>
          </cell>
          <cell r="P470">
            <v>0</v>
          </cell>
        </row>
        <row r="471">
          <cell r="A471" t="str">
            <v>PRTREG82008</v>
          </cell>
          <cell r="B471" t="str">
            <v>PRT</v>
          </cell>
          <cell r="C471" t="str">
            <v>Portugal</v>
          </cell>
          <cell r="D471" t="str">
            <v>Item 8</v>
          </cell>
          <cell r="E471" t="str">
            <v>REG8</v>
          </cell>
          <cell r="F471" t="str">
            <v>Possibility of reinstatement following unfair dismissal</v>
          </cell>
          <cell r="G471">
            <v>2008</v>
          </cell>
          <cell r="H471">
            <v>2009</v>
          </cell>
          <cell r="I471"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71">
            <v>3</v>
          </cell>
          <cell r="M471">
            <v>6</v>
          </cell>
          <cell r="N471">
            <v>0</v>
          </cell>
          <cell r="O471">
            <v>0</v>
          </cell>
          <cell r="P471">
            <v>0</v>
          </cell>
        </row>
        <row r="472">
          <cell r="A472" t="str">
            <v>PRTREG92008</v>
          </cell>
          <cell r="B472" t="str">
            <v>PRT</v>
          </cell>
          <cell r="C472" t="str">
            <v>Portugal</v>
          </cell>
          <cell r="D472" t="str">
            <v>Item 9</v>
          </cell>
          <cell r="E472" t="str">
            <v>REG9</v>
          </cell>
          <cell r="F472" t="str">
            <v>Maximum time for claim</v>
          </cell>
          <cell r="G472">
            <v>2008</v>
          </cell>
          <cell r="H472">
            <v>2009</v>
          </cell>
          <cell r="I472"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72">
            <v>1</v>
          </cell>
          <cell r="M472">
            <v>1</v>
          </cell>
          <cell r="P472">
            <v>0</v>
          </cell>
        </row>
        <row r="473">
          <cell r="A473" t="str">
            <v>PRTFTC12008</v>
          </cell>
          <cell r="B473" t="str">
            <v>PRT</v>
          </cell>
          <cell r="C473" t="str">
            <v>Portugal</v>
          </cell>
          <cell r="D473" t="str">
            <v>Item 10</v>
          </cell>
          <cell r="E473" t="str">
            <v>FTC1</v>
          </cell>
          <cell r="F473" t="str">
            <v>Valid cases for use of fixed-term contracts, other than  “objective”  or “material” situation</v>
          </cell>
          <cell r="G473">
            <v>2008</v>
          </cell>
          <cell r="H473">
            <v>2009</v>
          </cell>
          <cell r="I473" t="str">
            <v>Permitted, inter alia, for a) business start-ups, b) launching a new activity of uncertain duration and c) recruiting workers in search of their first job and long-term unemployed.</v>
          </cell>
          <cell r="J473">
            <v>2</v>
          </cell>
          <cell r="M473">
            <v>2</v>
          </cell>
          <cell r="N473">
            <v>0</v>
          </cell>
          <cell r="O473">
            <v>0</v>
          </cell>
          <cell r="P473">
            <v>0</v>
          </cell>
        </row>
        <row r="474">
          <cell r="A474" t="str">
            <v>PRTFTC22008</v>
          </cell>
          <cell r="B474" t="str">
            <v>PRT</v>
          </cell>
          <cell r="C474" t="str">
            <v>Portugal</v>
          </cell>
          <cell r="D474" t="str">
            <v>Item 11</v>
          </cell>
          <cell r="E474" t="str">
            <v>FTC2</v>
          </cell>
          <cell r="F474" t="str">
            <v>Maximum number of successive fixed-term contracts</v>
          </cell>
          <cell r="G474">
            <v>2008</v>
          </cell>
          <cell r="H474">
            <v>2009</v>
          </cell>
          <cell r="I474">
            <v>4</v>
          </cell>
          <cell r="J474">
            <v>4</v>
          </cell>
          <cell r="M474">
            <v>2</v>
          </cell>
          <cell r="N474">
            <v>0</v>
          </cell>
          <cell r="O474">
            <v>0</v>
          </cell>
          <cell r="P474">
            <v>0</v>
          </cell>
        </row>
        <row r="475">
          <cell r="A475" t="str">
            <v>PRTFTC32008</v>
          </cell>
          <cell r="B475" t="str">
            <v>PRT</v>
          </cell>
          <cell r="C475" t="str">
            <v>Portugal</v>
          </cell>
          <cell r="D475" t="str">
            <v>Item 12</v>
          </cell>
          <cell r="E475" t="str">
            <v>FTC3</v>
          </cell>
          <cell r="F475" t="str">
            <v>Maximum cumulated duration of successive fixed-term contracts</v>
          </cell>
          <cell r="G475">
            <v>2008</v>
          </cell>
          <cell r="H475">
            <v>2009</v>
          </cell>
          <cell r="I475" t="str">
            <v>3 years when there is a fixed date of termination; 6 years where there is no fixed date of termination (e.g. for completion of a particular task). Calculation: average of two situations.</v>
          </cell>
          <cell r="J475">
            <v>54</v>
          </cell>
          <cell r="M475">
            <v>1</v>
          </cell>
          <cell r="N475">
            <v>0</v>
          </cell>
          <cell r="O475">
            <v>0</v>
          </cell>
          <cell r="P475">
            <v>0</v>
          </cell>
        </row>
        <row r="476">
          <cell r="A476" t="str">
            <v>PRTTWA12008</v>
          </cell>
          <cell r="B476" t="str">
            <v>PRT</v>
          </cell>
          <cell r="C476" t="str">
            <v>Portugal</v>
          </cell>
          <cell r="D476" t="str">
            <v>Item 13</v>
          </cell>
          <cell r="E476" t="str">
            <v>TWA1</v>
          </cell>
          <cell r="F476" t="str">
            <v>Types of work for which TWA employment is legal</v>
          </cell>
          <cell r="G476">
            <v>2008</v>
          </cell>
          <cell r="H476">
            <v>2009</v>
          </cell>
          <cell r="I476"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76">
            <v>2.5</v>
          </cell>
          <cell r="M476">
            <v>2.25</v>
          </cell>
          <cell r="N476">
            <v>0</v>
          </cell>
          <cell r="O476">
            <v>0</v>
          </cell>
          <cell r="P476">
            <v>0</v>
          </cell>
        </row>
        <row r="477">
          <cell r="A477" t="str">
            <v>PRTTWA22008</v>
          </cell>
          <cell r="B477" t="str">
            <v>PRT</v>
          </cell>
          <cell r="C477" t="str">
            <v>Portugal</v>
          </cell>
          <cell r="D477" t="str">
            <v>Item 14</v>
          </cell>
          <cell r="E477" t="str">
            <v>TWA2A, TWA2B</v>
          </cell>
          <cell r="F477" t="str">
            <v>Are there any restrictions on the number of renewals of a TWA contract?</v>
          </cell>
          <cell r="G477">
            <v>2008</v>
          </cell>
          <cell r="H477">
            <v>2009</v>
          </cell>
          <cell r="I477" t="str">
            <v>Renewal of temporary employment contracts:
A temporary fixed term contract may be renewed for as long as the justifying motive is maintained (number 2 of article 182 of the CT).</v>
          </cell>
          <cell r="J477" t="str">
            <v>No</v>
          </cell>
          <cell r="K477" t="str">
            <v>No</v>
          </cell>
          <cell r="M477">
            <v>2</v>
          </cell>
          <cell r="N477">
            <v>2</v>
          </cell>
          <cell r="O477">
            <v>0</v>
          </cell>
          <cell r="P477">
            <v>0</v>
          </cell>
        </row>
        <row r="478">
          <cell r="A478" t="str">
            <v>PRTTWA32008</v>
          </cell>
          <cell r="B478" t="str">
            <v>PRT</v>
          </cell>
          <cell r="C478" t="str">
            <v>Portugal</v>
          </cell>
          <cell r="D478" t="str">
            <v>Item 15</v>
          </cell>
          <cell r="E478" t="str">
            <v>TWA3A, TWA3B</v>
          </cell>
          <cell r="F478" t="str">
            <v>Maximum cumulated duration of temporary work contracts</v>
          </cell>
          <cell r="G478">
            <v>2008</v>
          </cell>
          <cell r="H478">
            <v>2009</v>
          </cell>
          <cell r="I478" t="str">
            <v>Work contracts are between the temporary employee and the TWA, while the TWA concludes a different type of contract with the final user. Contracts between the temporary employee and the TWA may be entered into for an unlimited duration. Contracts between the TWA and the final user have a maximum duration of two years.</v>
          </cell>
          <cell r="J478">
            <v>24</v>
          </cell>
          <cell r="K478">
            <v>24</v>
          </cell>
          <cell r="M478">
            <v>2</v>
          </cell>
          <cell r="N478">
            <v>2</v>
          </cell>
          <cell r="O478">
            <v>0</v>
          </cell>
          <cell r="P478">
            <v>0</v>
          </cell>
        </row>
        <row r="479">
          <cell r="A479" t="str">
            <v>PRTTWA42008</v>
          </cell>
          <cell r="B479" t="str">
            <v>PRT</v>
          </cell>
          <cell r="C479" t="str">
            <v>Portugal</v>
          </cell>
          <cell r="D479" t="str">
            <v>Item 16</v>
          </cell>
          <cell r="E479" t="str">
            <v>TWA4</v>
          </cell>
          <cell r="F479" t="str">
            <v>Authorisation and reporting obligations</v>
          </cell>
          <cell r="G479">
            <v>2008</v>
          </cell>
          <cell r="H479">
            <v>2009</v>
          </cell>
          <cell r="I479" t="str">
            <v>No special administrative authorisation, but there are periodic reporting obligations.</v>
          </cell>
          <cell r="J479">
            <v>2</v>
          </cell>
          <cell r="M479">
            <v>4</v>
          </cell>
          <cell r="N479">
            <v>0</v>
          </cell>
          <cell r="O479">
            <v>0</v>
          </cell>
          <cell r="P479">
            <v>0</v>
          </cell>
        </row>
        <row r="480">
          <cell r="A480" t="str">
            <v>PRTTWA52008</v>
          </cell>
          <cell r="B480" t="str">
            <v>PRT</v>
          </cell>
          <cell r="C480" t="str">
            <v>Portugal</v>
          </cell>
          <cell r="D480" t="str">
            <v>Item 17</v>
          </cell>
          <cell r="E480" t="str">
            <v>TWA5</v>
          </cell>
          <cell r="F480" t="str">
            <v>Equal treatment for TWA workers</v>
          </cell>
          <cell r="G480">
            <v>2008</v>
          </cell>
          <cell r="H480">
            <v>2009</v>
          </cell>
          <cell r="I480"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480">
            <v>1.5</v>
          </cell>
          <cell r="M480">
            <v>4.5</v>
          </cell>
          <cell r="N480">
            <v>0</v>
          </cell>
          <cell r="O480">
            <v>0</v>
          </cell>
          <cell r="P480" t="str">
            <v>From 2008</v>
          </cell>
        </row>
        <row r="481">
          <cell r="A481" t="str">
            <v>PRTCD12008</v>
          </cell>
          <cell r="B481" t="str">
            <v>PRT</v>
          </cell>
          <cell r="C481" t="str">
            <v>Portugal</v>
          </cell>
          <cell r="D481" t="str">
            <v>Item 18</v>
          </cell>
          <cell r="E481" t="str">
            <v>CD1</v>
          </cell>
          <cell r="F481" t="str">
            <v>Definition of collective dismissal</v>
          </cell>
          <cell r="G481">
            <v>2008</v>
          </cell>
          <cell r="H481">
            <v>2009</v>
          </cell>
          <cell r="I481" t="str">
            <v>Within 90 days, dismissal of 2+ workers in firms &lt;51 employees; 5+ workers in firms 51+ employees for structural, technological or market motives.</v>
          </cell>
          <cell r="J481">
            <v>4</v>
          </cell>
          <cell r="M481">
            <v>6</v>
          </cell>
          <cell r="N481">
            <v>0</v>
          </cell>
          <cell r="O481">
            <v>0</v>
          </cell>
          <cell r="P481">
            <v>0</v>
          </cell>
        </row>
        <row r="482">
          <cell r="A482" t="str">
            <v>PRTCD22008</v>
          </cell>
          <cell r="B482" t="str">
            <v>PRT</v>
          </cell>
          <cell r="C482" t="str">
            <v>Portugal</v>
          </cell>
          <cell r="D482" t="str">
            <v>Item 19</v>
          </cell>
          <cell r="E482" t="str">
            <v>CD2</v>
          </cell>
          <cell r="F482" t="str">
            <v>Additional notification requirements in case of collective dismissals</v>
          </cell>
          <cell r="G482">
            <v>2008</v>
          </cell>
          <cell r="H482">
            <v>2009</v>
          </cell>
          <cell r="I482" t="str">
            <v>Notification of employee representatives: Duty to inform and consult with Works Council or trade union delegation. Notification of public authorities: Notification of Labour Inspectorate.</v>
          </cell>
          <cell r="J482">
            <v>0.5</v>
          </cell>
          <cell r="M482">
            <v>1.5</v>
          </cell>
          <cell r="N482">
            <v>0</v>
          </cell>
          <cell r="O482">
            <v>0</v>
          </cell>
          <cell r="P482">
            <v>0</v>
          </cell>
        </row>
        <row r="483">
          <cell r="A483" t="str">
            <v>PRTCD32008</v>
          </cell>
          <cell r="B483" t="str">
            <v>PRT</v>
          </cell>
          <cell r="C483" t="str">
            <v>Portugal</v>
          </cell>
          <cell r="D483" t="str">
            <v>Item 20</v>
          </cell>
          <cell r="E483" t="str">
            <v>CD3</v>
          </cell>
          <cell r="F483" t="str">
            <v>Additional delays involved in case of collective dismissals</v>
          </cell>
          <cell r="G483">
            <v>2008</v>
          </cell>
          <cell r="H483">
            <v>2009</v>
          </cell>
          <cell r="I483" t="str">
            <v>No additional delays</v>
          </cell>
          <cell r="J483">
            <v>0</v>
          </cell>
          <cell r="M483">
            <v>0</v>
          </cell>
          <cell r="N483">
            <v>0</v>
          </cell>
          <cell r="O483">
            <v>0</v>
          </cell>
          <cell r="P483">
            <v>0</v>
          </cell>
        </row>
        <row r="484">
          <cell r="A484" t="str">
            <v>PRTCD42008</v>
          </cell>
          <cell r="B484" t="str">
            <v>PRT</v>
          </cell>
          <cell r="C484" t="str">
            <v>Portugal</v>
          </cell>
          <cell r="D484" t="str">
            <v>Item 21</v>
          </cell>
          <cell r="E484" t="str">
            <v>CD4</v>
          </cell>
          <cell r="F484" t="str">
            <v>Other special costs to employers in case of collective dismissals</v>
          </cell>
          <cell r="G484">
            <v>2008</v>
          </cell>
          <cell r="H484">
            <v>2009</v>
          </cell>
          <cell r="I484" t="str">
            <v>Type of negotiation required: Consultation on alternatives to redundancy, selection standards and ways to mitigate the effects. Selection criteria: No criteria laid down in law. Severance pay: No special regulations for collective dismissal. 
Note that the criteria for collective dismissal are less strict than for individual dismissal because collective dismissal without fault is possible without the need to retrain or transfer workers to another post and without priority rules based on tenure or occupation.
Calculation: average of 1 (for consultation) and -1 (for easier dismissal criteria)</v>
          </cell>
          <cell r="J484">
            <v>0</v>
          </cell>
          <cell r="M484">
            <v>0</v>
          </cell>
          <cell r="N484">
            <v>0</v>
          </cell>
          <cell r="O484">
            <v>0</v>
          </cell>
          <cell r="P484">
            <v>0</v>
          </cell>
        </row>
        <row r="485">
          <cell r="A485" t="str">
            <v>PRTREG12012</v>
          </cell>
          <cell r="B485" t="str">
            <v>PRT</v>
          </cell>
          <cell r="C485" t="str">
            <v>Portugal</v>
          </cell>
          <cell r="D485" t="str">
            <v>Item 1</v>
          </cell>
          <cell r="E485" t="str">
            <v>REG1</v>
          </cell>
          <cell r="F485" t="str">
            <v>Notification procedures</v>
          </cell>
          <cell r="G485">
            <v>2012</v>
          </cell>
          <cell r="H485">
            <v>2012</v>
          </cell>
          <cell r="I485"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argued requirements for dismissal, informing simultaneously the employer of this fact (number 2 of article 370 of the CT).
Dismissal due to unsuitability:
The employer notifies, in writing: (i) the workers committee or, in its absence, the inter-union committee or union committee, (ii) the worker involved and (iii) if the worker is a union representative, his/her union association, the grounds for dismissal [number 1 of article 376 of the CT).
</v>
          </cell>
          <cell r="J485">
            <v>2</v>
          </cell>
          <cell r="M485">
            <v>4</v>
          </cell>
          <cell r="P485">
            <v>0</v>
          </cell>
        </row>
        <row r="486">
          <cell r="A486" t="str">
            <v>PRTREG22012</v>
          </cell>
          <cell r="B486" t="str">
            <v>PRT</v>
          </cell>
          <cell r="C486" t="str">
            <v>Portugal</v>
          </cell>
          <cell r="D486" t="str">
            <v>Item 2</v>
          </cell>
          <cell r="E486" t="str">
            <v>REG2</v>
          </cell>
          <cell r="F486" t="str">
            <v>Delay before notice can start</v>
          </cell>
          <cell r="G486">
            <v>2012</v>
          </cell>
          <cell r="H486">
            <v>2012</v>
          </cell>
          <cell r="I486"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86">
            <v>19</v>
          </cell>
          <cell r="M486">
            <v>3</v>
          </cell>
          <cell r="P486" t="str">
            <v>12-fev-2009??</v>
          </cell>
        </row>
        <row r="487">
          <cell r="A487" t="str">
            <v>PRTREG32012</v>
          </cell>
          <cell r="B487" t="str">
            <v>PRT</v>
          </cell>
          <cell r="C487" t="str">
            <v>Portugal</v>
          </cell>
          <cell r="D487" t="str">
            <v>Item 3</v>
          </cell>
          <cell r="E487" t="str">
            <v>REG3A, REG3B, REG3C</v>
          </cell>
          <cell r="F487" t="str">
            <v>Notice / tenure</v>
          </cell>
          <cell r="G487">
            <v>2012</v>
          </cell>
          <cell r="H487">
            <v>2012</v>
          </cell>
          <cell r="I487"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487">
            <v>0.5</v>
          </cell>
          <cell r="K487">
            <v>1</v>
          </cell>
          <cell r="L487">
            <v>2.5</v>
          </cell>
          <cell r="M487">
            <v>2</v>
          </cell>
          <cell r="N487">
            <v>2</v>
          </cell>
          <cell r="O487">
            <v>1</v>
          </cell>
          <cell r="P487">
            <v>0</v>
          </cell>
        </row>
        <row r="488">
          <cell r="A488" t="str">
            <v>PRTREG42012</v>
          </cell>
          <cell r="B488" t="str">
            <v>PRT</v>
          </cell>
          <cell r="C488" t="str">
            <v>Portugal</v>
          </cell>
          <cell r="D488" t="str">
            <v>Item 4</v>
          </cell>
          <cell r="E488" t="str">
            <v>REG4A, REG4B, REG4C</v>
          </cell>
          <cell r="F488" t="str">
            <v>Severance pay / tenure</v>
          </cell>
          <cell r="G488">
            <v>2012</v>
          </cell>
          <cell r="H488">
            <v>2012</v>
          </cell>
          <cell r="I488" t="str">
            <v>Severance payments in the case of termination of employment contracts signed until 31st  October 2011:
The worker is entitled to severance payments corresponding to one month of base wage and tenure-based increments for every year of tenure (number 2 of article 366 of the CT). The severance payments cannot be less than three months of base wage and tenure based increments (number 3 of article 366 of the CT).
Severance payments in the case of termination of employment contracts signed after 1st of November 2011 (article 366-A added to the Labour Code, by Law number 53/2011, 14 October): 
The worker is entitled to severance payments corresponding to 20 days of base wage and tenure based increments for every year of tenure. The worker’s monthly base wage and tenure based increments that is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Calculation: based on contracts signed after November 2011.</v>
          </cell>
          <cell r="J488">
            <v>0.5</v>
          </cell>
          <cell r="K488">
            <v>2.67</v>
          </cell>
          <cell r="L488">
            <v>12</v>
          </cell>
          <cell r="M488">
            <v>1</v>
          </cell>
          <cell r="N488">
            <v>4</v>
          </cell>
          <cell r="O488">
            <v>4</v>
          </cell>
          <cell r="P488">
            <v>0</v>
          </cell>
        </row>
        <row r="489">
          <cell r="A489" t="str">
            <v>PRTREG52012</v>
          </cell>
          <cell r="B489" t="str">
            <v>PRT</v>
          </cell>
          <cell r="C489" t="str">
            <v>Portugal</v>
          </cell>
          <cell r="D489" t="str">
            <v>Item 5</v>
          </cell>
          <cell r="E489" t="str">
            <v>REG5</v>
          </cell>
          <cell r="F489" t="str">
            <v>Definition of justified or unfair dismissal</v>
          </cell>
          <cell r="G489">
            <v>2012</v>
          </cell>
          <cell r="H489">
            <v>2012</v>
          </cell>
          <cell r="I489"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89">
            <v>2.5</v>
          </cell>
          <cell r="M489">
            <v>5</v>
          </cell>
          <cell r="N489">
            <v>0</v>
          </cell>
          <cell r="O489">
            <v>0</v>
          </cell>
          <cell r="P489">
            <v>0</v>
          </cell>
        </row>
        <row r="490">
          <cell r="A490" t="str">
            <v>PRTREG62012</v>
          </cell>
          <cell r="B490" t="str">
            <v>PRT</v>
          </cell>
          <cell r="C490" t="str">
            <v>Portugal</v>
          </cell>
          <cell r="D490" t="str">
            <v>Item 6</v>
          </cell>
          <cell r="E490" t="str">
            <v>REG6</v>
          </cell>
          <cell r="F490" t="str">
            <v>Trial period</v>
          </cell>
          <cell r="G490">
            <v>2012</v>
          </cell>
          <cell r="H490">
            <v>2012</v>
          </cell>
          <cell r="I490"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90">
            <v>4.5</v>
          </cell>
          <cell r="M490">
            <v>4</v>
          </cell>
          <cell r="N490">
            <v>0</v>
          </cell>
          <cell r="O490">
            <v>0</v>
          </cell>
          <cell r="P490">
            <v>0</v>
          </cell>
        </row>
        <row r="491">
          <cell r="A491" t="str">
            <v>PRTREG72012</v>
          </cell>
          <cell r="B491" t="str">
            <v>PRT</v>
          </cell>
          <cell r="C491" t="str">
            <v>Portugal</v>
          </cell>
          <cell r="D491" t="str">
            <v>Item 7</v>
          </cell>
          <cell r="E491" t="str">
            <v>REG7</v>
          </cell>
          <cell r="F491" t="str">
            <v xml:space="preserve">Compensation following unfair dismissal </v>
          </cell>
          <cell r="G491">
            <v>2012</v>
          </cell>
          <cell r="H491">
            <v>2012</v>
          </cell>
          <cell r="I491"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91">
            <v>20</v>
          </cell>
          <cell r="M491">
            <v>4</v>
          </cell>
          <cell r="N491">
            <v>0</v>
          </cell>
          <cell r="O491">
            <v>0</v>
          </cell>
          <cell r="P491">
            <v>0</v>
          </cell>
        </row>
        <row r="492">
          <cell r="A492" t="str">
            <v>PRTREG82012</v>
          </cell>
          <cell r="B492" t="str">
            <v>PRT</v>
          </cell>
          <cell r="C492" t="str">
            <v>Portugal</v>
          </cell>
          <cell r="D492" t="str">
            <v>Item 8</v>
          </cell>
          <cell r="E492" t="str">
            <v>REG8</v>
          </cell>
          <cell r="F492" t="str">
            <v>Possibility of reinstatement following unfair dismissal</v>
          </cell>
          <cell r="G492">
            <v>2012</v>
          </cell>
          <cell r="H492">
            <v>2012</v>
          </cell>
          <cell r="I492"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92">
            <v>3</v>
          </cell>
          <cell r="M492">
            <v>6</v>
          </cell>
          <cell r="N492">
            <v>0</v>
          </cell>
          <cell r="O492">
            <v>0</v>
          </cell>
          <cell r="P492">
            <v>0</v>
          </cell>
        </row>
        <row r="493">
          <cell r="A493" t="str">
            <v>PRTREG92012</v>
          </cell>
          <cell r="B493" t="str">
            <v>PRT</v>
          </cell>
          <cell r="C493" t="str">
            <v>Portugal</v>
          </cell>
          <cell r="D493" t="str">
            <v>Item 9</v>
          </cell>
          <cell r="E493" t="str">
            <v>REG9</v>
          </cell>
          <cell r="F493" t="str">
            <v>Maximum time for claim</v>
          </cell>
          <cell r="G493">
            <v>2012</v>
          </cell>
          <cell r="H493">
            <v>2012</v>
          </cell>
          <cell r="I493"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93">
            <v>1</v>
          </cell>
          <cell r="M493">
            <v>1</v>
          </cell>
          <cell r="P493">
            <v>0</v>
          </cell>
        </row>
        <row r="494">
          <cell r="A494" t="str">
            <v>PRTFTC12012</v>
          </cell>
          <cell r="B494" t="str">
            <v>PRT</v>
          </cell>
          <cell r="C494" t="str">
            <v>Portugal</v>
          </cell>
          <cell r="D494" t="str">
            <v>Item 10</v>
          </cell>
          <cell r="E494" t="str">
            <v>FTC1</v>
          </cell>
          <cell r="F494" t="str">
            <v>Valid cases for use of fixed-term contracts, other than  “objective”  or “material” situation</v>
          </cell>
          <cell r="G494">
            <v>2012</v>
          </cell>
          <cell r="H494">
            <v>2012</v>
          </cell>
          <cell r="I494"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494">
            <v>2</v>
          </cell>
          <cell r="M494">
            <v>2</v>
          </cell>
          <cell r="N494">
            <v>0</v>
          </cell>
          <cell r="O494">
            <v>0</v>
          </cell>
          <cell r="P494">
            <v>0</v>
          </cell>
        </row>
        <row r="495">
          <cell r="A495" t="str">
            <v>PRTFTC22012</v>
          </cell>
          <cell r="B495" t="str">
            <v>PRT</v>
          </cell>
          <cell r="C495" t="str">
            <v>Portugal</v>
          </cell>
          <cell r="D495" t="str">
            <v>Item 11</v>
          </cell>
          <cell r="E495" t="str">
            <v>FTC2</v>
          </cell>
          <cell r="F495" t="str">
            <v>Maximum number of successive fixed-term contracts</v>
          </cell>
          <cell r="G495">
            <v>2012</v>
          </cell>
          <cell r="H495">
            <v>2012</v>
          </cell>
          <cell r="I495" t="str">
            <v>Renewal of fixed term contracts:
A fixed term contracts may be renewed up to three times (number 1 of article 148 of the CT), which means that the maximum number of successive fixed term contracts is 4 (initial contract plus the three permitted renewals).</v>
          </cell>
          <cell r="J495">
            <v>4</v>
          </cell>
          <cell r="M495">
            <v>2</v>
          </cell>
          <cell r="N495">
            <v>0</v>
          </cell>
          <cell r="O495">
            <v>0</v>
          </cell>
          <cell r="P495">
            <v>0</v>
          </cell>
        </row>
        <row r="496">
          <cell r="A496" t="str">
            <v>PRTFTC32012</v>
          </cell>
          <cell r="B496" t="str">
            <v>PRT</v>
          </cell>
          <cell r="C496" t="str">
            <v>Portugal</v>
          </cell>
          <cell r="D496" t="str">
            <v>Item 12</v>
          </cell>
          <cell r="E496" t="str">
            <v>FTC3</v>
          </cell>
          <cell r="F496" t="str">
            <v>Maximum cumulated duration of successive fixed-term contracts</v>
          </cell>
          <cell r="G496">
            <v>2012</v>
          </cell>
          <cell r="H496">
            <v>2012</v>
          </cell>
          <cell r="I496" t="str">
            <v xml:space="preserve">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Calculation: average of cases established in number 4 of article 140 and other cases (((18+24)/2)+((36+72)/2))/2= 37.5 months 37.5 months
</v>
          </cell>
          <cell r="J496">
            <v>37.5</v>
          </cell>
          <cell r="M496">
            <v>1</v>
          </cell>
          <cell r="N496">
            <v>0</v>
          </cell>
          <cell r="O496">
            <v>0</v>
          </cell>
          <cell r="P496">
            <v>0</v>
          </cell>
        </row>
        <row r="497">
          <cell r="A497" t="str">
            <v>PRTTWA12012</v>
          </cell>
          <cell r="B497" t="str">
            <v>PRT</v>
          </cell>
          <cell r="C497" t="str">
            <v>Portugal</v>
          </cell>
          <cell r="D497" t="str">
            <v>Item 13</v>
          </cell>
          <cell r="E497" t="str">
            <v>TWA1</v>
          </cell>
          <cell r="F497" t="str">
            <v>Types of work for which TWA employment is legal</v>
          </cell>
          <cell r="G497">
            <v>2012</v>
          </cell>
          <cell r="H497">
            <v>2012</v>
          </cell>
          <cell r="I497"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97">
            <v>2.5</v>
          </cell>
          <cell r="M497">
            <v>2.25</v>
          </cell>
          <cell r="N497">
            <v>0</v>
          </cell>
          <cell r="O497">
            <v>0</v>
          </cell>
          <cell r="P497">
            <v>0</v>
          </cell>
        </row>
        <row r="498">
          <cell r="A498" t="str">
            <v>PRTTWA22012</v>
          </cell>
          <cell r="B498" t="str">
            <v>PRT</v>
          </cell>
          <cell r="C498" t="str">
            <v>Portugal</v>
          </cell>
          <cell r="D498" t="str">
            <v>Item 14</v>
          </cell>
          <cell r="E498" t="str">
            <v>TWA2A, TWA2B</v>
          </cell>
          <cell r="F498" t="str">
            <v>Are there any restrictions on the number of renewals of a TWA contract?</v>
          </cell>
          <cell r="G498">
            <v>2012</v>
          </cell>
          <cell r="H498">
            <v>2012</v>
          </cell>
          <cell r="I498" t="str">
            <v>Renewal of temporary employment contracts:
A temporary fixed term contract may be renewed for as long as the justifying motive is maintained (number 2 of article 182 of the CT).</v>
          </cell>
          <cell r="J498" t="str">
            <v>No</v>
          </cell>
          <cell r="K498" t="str">
            <v>No</v>
          </cell>
          <cell r="M498">
            <v>2</v>
          </cell>
          <cell r="N498">
            <v>2</v>
          </cell>
          <cell r="O498">
            <v>0</v>
          </cell>
          <cell r="P498">
            <v>0</v>
          </cell>
        </row>
        <row r="499">
          <cell r="A499" t="str">
            <v>PRTTWA32012</v>
          </cell>
          <cell r="B499" t="str">
            <v>PRT</v>
          </cell>
          <cell r="C499" t="str">
            <v>Portugal</v>
          </cell>
          <cell r="D499" t="str">
            <v>Item 15</v>
          </cell>
          <cell r="E499" t="str">
            <v>TWA3A, TWA3B</v>
          </cell>
          <cell r="F499" t="str">
            <v>Maximum cumulated duration of temporary work contracts</v>
          </cell>
          <cell r="G499">
            <v>2012</v>
          </cell>
          <cell r="H499">
            <v>2012</v>
          </cell>
          <cell r="I499"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499">
            <v>24</v>
          </cell>
          <cell r="K499">
            <v>24</v>
          </cell>
          <cell r="M499">
            <v>2</v>
          </cell>
          <cell r="N499">
            <v>2</v>
          </cell>
          <cell r="O499">
            <v>0</v>
          </cell>
          <cell r="P499">
            <v>0</v>
          </cell>
        </row>
        <row r="500">
          <cell r="A500" t="str">
            <v>PRTTWA42012</v>
          </cell>
          <cell r="B500" t="str">
            <v>PRT</v>
          </cell>
          <cell r="C500" t="str">
            <v>Portugal</v>
          </cell>
          <cell r="D500" t="str">
            <v>Item 16</v>
          </cell>
          <cell r="E500" t="str">
            <v>TWA4</v>
          </cell>
          <cell r="F500" t="str">
            <v>Authorisation and reporting obligations</v>
          </cell>
          <cell r="G500">
            <v>2012</v>
          </cell>
          <cell r="H500">
            <v>2012</v>
          </cell>
          <cell r="I500"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500">
            <v>3</v>
          </cell>
          <cell r="M500">
            <v>6</v>
          </cell>
          <cell r="N500">
            <v>0</v>
          </cell>
          <cell r="O500">
            <v>0</v>
          </cell>
          <cell r="P500" t="str">
            <v>From 2010</v>
          </cell>
        </row>
        <row r="501">
          <cell r="A501" t="str">
            <v>PRTTWA52012</v>
          </cell>
          <cell r="B501" t="str">
            <v>PRT</v>
          </cell>
          <cell r="C501" t="str">
            <v>Portugal</v>
          </cell>
          <cell r="D501" t="str">
            <v>Item 17</v>
          </cell>
          <cell r="E501" t="str">
            <v>TWA5</v>
          </cell>
          <cell r="F501" t="str">
            <v>Equal treatment for TWA workers</v>
          </cell>
          <cell r="G501">
            <v>2012</v>
          </cell>
          <cell r="H501">
            <v>2012</v>
          </cell>
          <cell r="I501"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501">
            <v>1.5</v>
          </cell>
          <cell r="M501">
            <v>4.5</v>
          </cell>
          <cell r="N501">
            <v>0</v>
          </cell>
          <cell r="O501">
            <v>0</v>
          </cell>
          <cell r="P501">
            <v>0</v>
          </cell>
        </row>
        <row r="502">
          <cell r="A502" t="str">
            <v>PRTCD12012</v>
          </cell>
          <cell r="B502" t="str">
            <v>PRT</v>
          </cell>
          <cell r="C502" t="str">
            <v>Portugal</v>
          </cell>
          <cell r="D502" t="str">
            <v>Item 18</v>
          </cell>
          <cell r="E502" t="str">
            <v>CD1</v>
          </cell>
          <cell r="F502" t="str">
            <v>Definition of collective dismissal</v>
          </cell>
          <cell r="G502">
            <v>2012</v>
          </cell>
          <cell r="H502">
            <v>2012</v>
          </cell>
          <cell r="I502"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502">
            <v>4</v>
          </cell>
          <cell r="M502">
            <v>6</v>
          </cell>
          <cell r="N502">
            <v>0</v>
          </cell>
          <cell r="O502">
            <v>0</v>
          </cell>
          <cell r="P502">
            <v>0</v>
          </cell>
        </row>
        <row r="503">
          <cell r="A503" t="str">
            <v>PRTCD22012</v>
          </cell>
          <cell r="B503" t="str">
            <v>PRT</v>
          </cell>
          <cell r="C503" t="str">
            <v>Portugal</v>
          </cell>
          <cell r="D503" t="str">
            <v>Item 19</v>
          </cell>
          <cell r="E503" t="str">
            <v>CD2</v>
          </cell>
          <cell r="F503" t="str">
            <v>Additional notification requirements in case of collective dismissals</v>
          </cell>
          <cell r="G503">
            <v>2012</v>
          </cell>
          <cell r="H503">
            <v>2012</v>
          </cell>
          <cell r="I503"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503">
            <v>0.5</v>
          </cell>
          <cell r="M503">
            <v>1.5</v>
          </cell>
          <cell r="N503">
            <v>0</v>
          </cell>
          <cell r="O503">
            <v>0</v>
          </cell>
          <cell r="P503">
            <v>0</v>
          </cell>
        </row>
        <row r="504">
          <cell r="A504" t="str">
            <v>PRTCD32012</v>
          </cell>
          <cell r="B504" t="str">
            <v>PRT</v>
          </cell>
          <cell r="C504" t="str">
            <v>Portugal</v>
          </cell>
          <cell r="D504" t="str">
            <v>Item 20</v>
          </cell>
          <cell r="E504" t="str">
            <v>CD3</v>
          </cell>
          <cell r="F504" t="str">
            <v>Additional delays involved in case of collective dismissals</v>
          </cell>
          <cell r="G504">
            <v>2012</v>
          </cell>
          <cell r="H504">
            <v>2012</v>
          </cell>
          <cell r="I504"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504">
            <v>0</v>
          </cell>
          <cell r="M504">
            <v>0</v>
          </cell>
          <cell r="N504">
            <v>0</v>
          </cell>
          <cell r="O504">
            <v>0</v>
          </cell>
          <cell r="P504">
            <v>0</v>
          </cell>
        </row>
        <row r="505">
          <cell r="A505" t="str">
            <v>PRTCD42012</v>
          </cell>
          <cell r="B505" t="str">
            <v>PRT</v>
          </cell>
          <cell r="C505" t="str">
            <v>Portugal</v>
          </cell>
          <cell r="D505" t="str">
            <v>Item 21</v>
          </cell>
          <cell r="E505" t="str">
            <v>CD4</v>
          </cell>
          <cell r="F505" t="str">
            <v>Other special costs to employers in case of collective dismissals</v>
          </cell>
          <cell r="G505">
            <v>2012</v>
          </cell>
          <cell r="H505">
            <v>2012</v>
          </cell>
          <cell r="I505" t="str">
            <v>No additional requirements</v>
          </cell>
          <cell r="J505">
            <v>0</v>
          </cell>
          <cell r="M505">
            <v>0</v>
          </cell>
          <cell r="N505">
            <v>0</v>
          </cell>
          <cell r="O505">
            <v>0</v>
          </cell>
          <cell r="P505">
            <v>0</v>
          </cell>
        </row>
        <row r="506">
          <cell r="A506" t="str">
            <v>SVKREG12008</v>
          </cell>
          <cell r="B506" t="str">
            <v>SVK</v>
          </cell>
          <cell r="C506" t="str">
            <v>Slovak Republic</v>
          </cell>
          <cell r="D506" t="str">
            <v>Item 1</v>
          </cell>
          <cell r="E506" t="str">
            <v>REG1</v>
          </cell>
          <cell r="F506" t="str">
            <v>Notification procedures</v>
          </cell>
          <cell r="G506">
            <v>2008</v>
          </cell>
          <cell r="H506">
            <v>2008</v>
          </cell>
          <cell r="I506" t="str">
            <v>Notice must be given in writing.</v>
          </cell>
          <cell r="J506">
            <v>1</v>
          </cell>
          <cell r="M506">
            <v>2</v>
          </cell>
          <cell r="P506">
            <v>0</v>
          </cell>
        </row>
        <row r="507">
          <cell r="A507" t="str">
            <v>SVKREG22008</v>
          </cell>
          <cell r="B507" t="str">
            <v>SVK</v>
          </cell>
          <cell r="C507" t="str">
            <v>Slovak Republic</v>
          </cell>
          <cell r="D507" t="str">
            <v>Item 2</v>
          </cell>
          <cell r="E507" t="str">
            <v>REG2</v>
          </cell>
          <cell r="F507" t="str">
            <v>Delay before notice can start</v>
          </cell>
          <cell r="G507">
            <v>2008</v>
          </cell>
          <cell r="H507">
            <v>2008</v>
          </cell>
          <cell r="I507"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507">
            <v>4</v>
          </cell>
          <cell r="M507">
            <v>1</v>
          </cell>
          <cell r="P507">
            <v>0</v>
          </cell>
        </row>
        <row r="508">
          <cell r="A508" t="str">
            <v>SVKREG32008</v>
          </cell>
          <cell r="B508" t="str">
            <v>SVK</v>
          </cell>
          <cell r="C508" t="str">
            <v>Slovak Republic</v>
          </cell>
          <cell r="D508" t="str">
            <v>Item 3</v>
          </cell>
          <cell r="E508" t="str">
            <v>REG3A, REG3B, REG3C</v>
          </cell>
          <cell r="F508" t="str">
            <v>Notice / tenure</v>
          </cell>
          <cell r="G508">
            <v>2008</v>
          </cell>
          <cell r="H508">
            <v>2008</v>
          </cell>
          <cell r="I508" t="str">
            <v>All workers: 2m&lt;5y; 3m&gt;5y (legal minimum). The contracting parties may agree on a longer notice period in an employment contract, as well as in a collective labour agreement.</v>
          </cell>
          <cell r="J508">
            <v>2</v>
          </cell>
          <cell r="K508">
            <v>2</v>
          </cell>
          <cell r="L508">
            <v>3</v>
          </cell>
          <cell r="M508">
            <v>6</v>
          </cell>
          <cell r="N508">
            <v>4</v>
          </cell>
          <cell r="O508">
            <v>2</v>
          </cell>
          <cell r="P508">
            <v>0</v>
          </cell>
        </row>
        <row r="509">
          <cell r="A509" t="str">
            <v>SVKREG42008</v>
          </cell>
          <cell r="B509" t="str">
            <v>SVK</v>
          </cell>
          <cell r="C509" t="str">
            <v>Slovak Republic</v>
          </cell>
          <cell r="D509" t="str">
            <v>Item 4</v>
          </cell>
          <cell r="E509" t="str">
            <v>REG4A, REG4B, REG4C</v>
          </cell>
          <cell r="F509" t="str">
            <v>Severance pay / tenure</v>
          </cell>
          <cell r="G509">
            <v>2008</v>
          </cell>
          <cell r="H509">
            <v>2008</v>
          </cell>
          <cell r="I509" t="str">
            <v xml:space="preserve">An employee who is made redundant or whose employment is terminated due to organisational or health reasons is entitled to receive severance pay which is equal to at least double his/her average monthly earnings. After 5 years of tenure with an employer, such employee is entitled to receive severance pay which is equal to at least triple his/her average monthly earnings. Higher severance pay may be agreed in an employment contract or collective labour agreement.
No severance pay in the case of dismissal for personal reasons
</v>
          </cell>
          <cell r="J509">
            <v>1</v>
          </cell>
          <cell r="K509">
            <v>1</v>
          </cell>
          <cell r="L509">
            <v>1.5</v>
          </cell>
          <cell r="M509">
            <v>2</v>
          </cell>
          <cell r="N509">
            <v>2</v>
          </cell>
          <cell r="O509">
            <v>1</v>
          </cell>
          <cell r="P509">
            <v>0</v>
          </cell>
        </row>
        <row r="510">
          <cell r="A510" t="str">
            <v>SVKREG52008</v>
          </cell>
          <cell r="B510" t="str">
            <v>SVK</v>
          </cell>
          <cell r="C510" t="str">
            <v>Slovak Republic</v>
          </cell>
          <cell r="D510" t="str">
            <v>Item 5</v>
          </cell>
          <cell r="E510" t="str">
            <v>REG5</v>
          </cell>
          <cell r="F510" t="str">
            <v>Definition of justified or unfair dismissal</v>
          </cell>
          <cell r="G510">
            <v>2008</v>
          </cell>
          <cell r="H510">
            <v>2008</v>
          </cell>
          <cell r="I51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510">
            <v>0</v>
          </cell>
          <cell r="M510">
            <v>0</v>
          </cell>
          <cell r="N510">
            <v>0</v>
          </cell>
          <cell r="O510">
            <v>0</v>
          </cell>
          <cell r="P510">
            <v>0</v>
          </cell>
        </row>
        <row r="511">
          <cell r="A511" t="str">
            <v>SVKREG62008</v>
          </cell>
          <cell r="B511" t="str">
            <v>SVK</v>
          </cell>
          <cell r="C511" t="str">
            <v>Slovak Republic</v>
          </cell>
          <cell r="D511" t="str">
            <v>Item 6</v>
          </cell>
          <cell r="E511" t="str">
            <v>REG6</v>
          </cell>
          <cell r="F511" t="str">
            <v>Trial period</v>
          </cell>
          <cell r="G511">
            <v>2008</v>
          </cell>
          <cell r="H511">
            <v>2008</v>
          </cell>
          <cell r="I511"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511">
            <v>3</v>
          </cell>
          <cell r="M511">
            <v>4</v>
          </cell>
          <cell r="N511">
            <v>0</v>
          </cell>
          <cell r="O511">
            <v>0</v>
          </cell>
          <cell r="P511">
            <v>0</v>
          </cell>
        </row>
        <row r="512">
          <cell r="A512" t="str">
            <v>SVKREG72008</v>
          </cell>
          <cell r="B512" t="str">
            <v>SVK</v>
          </cell>
          <cell r="C512" t="str">
            <v>Slovak Republic</v>
          </cell>
          <cell r="D512" t="str">
            <v>Item 7</v>
          </cell>
          <cell r="E512" t="str">
            <v>REG7</v>
          </cell>
          <cell r="F512" t="str">
            <v xml:space="preserve">Compensation following unfair dismissal </v>
          </cell>
          <cell r="G512">
            <v>2008</v>
          </cell>
          <cell r="H512">
            <v>2008</v>
          </cell>
          <cell r="I512" t="str">
            <v>Up to 12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 If the overall time for which an employee should be paid wage compensation is greater than twelve months, further compensation is to be determined by the courts.</v>
          </cell>
          <cell r="J512">
            <v>6</v>
          </cell>
          <cell r="M512">
            <v>1</v>
          </cell>
          <cell r="N512">
            <v>0</v>
          </cell>
          <cell r="O512">
            <v>0</v>
          </cell>
          <cell r="P512">
            <v>0</v>
          </cell>
        </row>
        <row r="513">
          <cell r="A513" t="str">
            <v>SVKREG82008</v>
          </cell>
          <cell r="B513" t="str">
            <v>SVK</v>
          </cell>
          <cell r="C513" t="str">
            <v>Slovak Republic</v>
          </cell>
          <cell r="D513" t="str">
            <v>Item 8</v>
          </cell>
          <cell r="E513" t="str">
            <v>REG8</v>
          </cell>
          <cell r="F513" t="str">
            <v>Possibility of reinstatement following unfair dismissal</v>
          </cell>
          <cell r="G513">
            <v>2008</v>
          </cell>
          <cell r="H513">
            <v>2008</v>
          </cell>
          <cell r="I51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513">
            <v>2.5</v>
          </cell>
          <cell r="M513">
            <v>5</v>
          </cell>
          <cell r="N513">
            <v>0</v>
          </cell>
          <cell r="O513">
            <v>0</v>
          </cell>
          <cell r="P513">
            <v>0</v>
          </cell>
        </row>
        <row r="514">
          <cell r="A514" t="str">
            <v>SVKREG92008</v>
          </cell>
          <cell r="B514" t="str">
            <v>SVK</v>
          </cell>
          <cell r="C514" t="str">
            <v>Slovak Republic</v>
          </cell>
          <cell r="D514" t="str">
            <v>Item 9</v>
          </cell>
          <cell r="E514" t="str">
            <v>REG9</v>
          </cell>
          <cell r="F514" t="str">
            <v>Maximum time for claim</v>
          </cell>
          <cell r="G514">
            <v>2008</v>
          </cell>
          <cell r="H514">
            <v>2008</v>
          </cell>
          <cell r="I51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514">
            <v>2</v>
          </cell>
          <cell r="M514">
            <v>2</v>
          </cell>
          <cell r="P514">
            <v>0</v>
          </cell>
        </row>
        <row r="515">
          <cell r="A515" t="str">
            <v>SVKFTC12008</v>
          </cell>
          <cell r="B515" t="str">
            <v>SVK</v>
          </cell>
          <cell r="C515" t="str">
            <v>Slovak Republic</v>
          </cell>
          <cell r="D515" t="str">
            <v>Item 10</v>
          </cell>
          <cell r="E515" t="str">
            <v>FTC1</v>
          </cell>
          <cell r="F515" t="str">
            <v>Valid cases for use of fixed-term contracts, other than  “objective”  or “material” situation</v>
          </cell>
          <cell r="G515">
            <v>2008</v>
          </cell>
          <cell r="H515">
            <v>2008</v>
          </cell>
          <cell r="I515" t="str">
            <v>A fixed term employment may be agreed, extended or renewed for a maximum of three years without specifying an objective reason.</v>
          </cell>
          <cell r="J515">
            <v>3</v>
          </cell>
          <cell r="M515">
            <v>0</v>
          </cell>
          <cell r="N515">
            <v>0</v>
          </cell>
          <cell r="O515">
            <v>0</v>
          </cell>
          <cell r="P515">
            <v>0</v>
          </cell>
        </row>
        <row r="516">
          <cell r="A516" t="str">
            <v>SVKFTC22008</v>
          </cell>
          <cell r="B516" t="str">
            <v>SVK</v>
          </cell>
          <cell r="C516" t="str">
            <v>Slovak Republic</v>
          </cell>
          <cell r="D516" t="str">
            <v>Item 11</v>
          </cell>
          <cell r="E516" t="str">
            <v>FTC2</v>
          </cell>
          <cell r="F516" t="str">
            <v>Maximum number of successive fixed-term contracts</v>
          </cell>
          <cell r="G516">
            <v>2008</v>
          </cell>
          <cell r="H516">
            <v>2008</v>
          </cell>
          <cell r="I516" t="str">
            <v>Fixed-term employment may only be agreed for a maximum of 3 years. Fixed-term employment may only be extended or renewed once within the 3-year period. Another extension or renewal of fixed-term employment may only be agreed for material or objective reasons.</v>
          </cell>
          <cell r="J516">
            <v>2.5</v>
          </cell>
          <cell r="M516">
            <v>4</v>
          </cell>
          <cell r="N516">
            <v>0</v>
          </cell>
          <cell r="O516">
            <v>0</v>
          </cell>
          <cell r="P516">
            <v>0</v>
          </cell>
        </row>
        <row r="517">
          <cell r="A517" t="str">
            <v>SVKFTC32008</v>
          </cell>
          <cell r="B517" t="str">
            <v>SVK</v>
          </cell>
          <cell r="C517" t="str">
            <v>Slovak Republic</v>
          </cell>
          <cell r="D517" t="str">
            <v>Item 12</v>
          </cell>
          <cell r="E517" t="str">
            <v>FTC3</v>
          </cell>
          <cell r="F517" t="str">
            <v>Maximum cumulated duration of successive fixed-term contracts</v>
          </cell>
          <cell r="G517">
            <v>2008</v>
          </cell>
          <cell r="H517">
            <v>2008</v>
          </cell>
          <cell r="I517" t="str">
            <v>The cumulated duration of successive fixed-term contracts may reach a maximum of 36 months. This shall not apply if fixed-term contracts are concluded for material or objective reasons.</v>
          </cell>
          <cell r="J517">
            <v>36</v>
          </cell>
          <cell r="M517">
            <v>1</v>
          </cell>
          <cell r="N517">
            <v>0</v>
          </cell>
          <cell r="O517">
            <v>0</v>
          </cell>
          <cell r="P517">
            <v>0</v>
          </cell>
        </row>
        <row r="518">
          <cell r="A518" t="str">
            <v>SVKTWA12008</v>
          </cell>
          <cell r="B518" t="str">
            <v>SVK</v>
          </cell>
          <cell r="C518" t="str">
            <v>Slovak Republic</v>
          </cell>
          <cell r="D518" t="str">
            <v>Item 13</v>
          </cell>
          <cell r="E518" t="str">
            <v>TWA1</v>
          </cell>
          <cell r="F518" t="str">
            <v>Types of work for which TWA employment is legal</v>
          </cell>
          <cell r="G518">
            <v>2008</v>
          </cell>
          <cell r="H518">
            <v>2008</v>
          </cell>
          <cell r="I518" t="str">
            <v>Section 58a (1) states that “The employer may agree on temporary assignment with the using employer only where there are objective operational reasons for such assignment” (cf. Act No. 348/2007).</v>
          </cell>
          <cell r="J518">
            <v>2</v>
          </cell>
          <cell r="M518">
            <v>3</v>
          </cell>
          <cell r="N518">
            <v>0</v>
          </cell>
          <cell r="O518">
            <v>0</v>
          </cell>
          <cell r="P518">
            <v>0</v>
          </cell>
        </row>
        <row r="519">
          <cell r="A519" t="str">
            <v>SVKTWA22008</v>
          </cell>
          <cell r="B519" t="str">
            <v>SVK</v>
          </cell>
          <cell r="C519" t="str">
            <v>Slovak Republic</v>
          </cell>
          <cell r="D519" t="str">
            <v>Item 14</v>
          </cell>
          <cell r="E519" t="str">
            <v>TWA2A, TWA2B</v>
          </cell>
          <cell r="F519" t="str">
            <v>Are there any restrictions on the number of renewals of a TWA contract?</v>
          </cell>
          <cell r="G519">
            <v>2008</v>
          </cell>
          <cell r="H519">
            <v>2008</v>
          </cell>
          <cell r="I519" t="str">
            <v>No for assignments. Same restrictions as for fixed-term contracts if the contract between the agency and the worker is fixed-term.</v>
          </cell>
          <cell r="J519" t="str">
            <v>No</v>
          </cell>
          <cell r="K519" t="str">
            <v>Yes</v>
          </cell>
          <cell r="M519">
            <v>2</v>
          </cell>
          <cell r="N519">
            <v>4</v>
          </cell>
          <cell r="O519">
            <v>0</v>
          </cell>
          <cell r="P519">
            <v>0</v>
          </cell>
        </row>
        <row r="520">
          <cell r="A520" t="str">
            <v>SVKTWA32008</v>
          </cell>
          <cell r="B520" t="str">
            <v>SVK</v>
          </cell>
          <cell r="C520" t="str">
            <v>Slovak Republic</v>
          </cell>
          <cell r="D520" t="str">
            <v>Item 15</v>
          </cell>
          <cell r="E520" t="str">
            <v>TWA3A, TWA3B</v>
          </cell>
          <cell r="F520" t="str">
            <v>Maximum cumulated duration of temporary work contracts</v>
          </cell>
          <cell r="G520">
            <v>2008</v>
          </cell>
          <cell r="H520">
            <v>2008</v>
          </cell>
          <cell r="I520" t="str">
            <v xml:space="preserve">No limit for both assignment and contract, if the latter is open-ended. </v>
          </cell>
          <cell r="J520">
            <v>100</v>
          </cell>
          <cell r="K520">
            <v>100</v>
          </cell>
          <cell r="M520">
            <v>0</v>
          </cell>
          <cell r="N520">
            <v>0</v>
          </cell>
          <cell r="O520">
            <v>0</v>
          </cell>
          <cell r="P520">
            <v>0</v>
          </cell>
        </row>
        <row r="521">
          <cell r="A521" t="str">
            <v>SVKTWA42008</v>
          </cell>
          <cell r="B521" t="str">
            <v>SVK</v>
          </cell>
          <cell r="C521" t="str">
            <v>Slovak Republic</v>
          </cell>
          <cell r="D521" t="str">
            <v>Item 16</v>
          </cell>
          <cell r="E521" t="str">
            <v>TWA4</v>
          </cell>
          <cell r="F521" t="str">
            <v>Authorisation and reporting obligations</v>
          </cell>
          <cell r="G521">
            <v>2008</v>
          </cell>
          <cell r="H521">
            <v>2008</v>
          </cell>
          <cell r="I521" t="str">
            <v>Requires administrative authorisation. The TWA is also required to submit annual reports of activities to the Centre of Labour, Social Affairs and Family.</v>
          </cell>
          <cell r="J521">
            <v>3</v>
          </cell>
          <cell r="M521">
            <v>6</v>
          </cell>
          <cell r="N521">
            <v>0</v>
          </cell>
          <cell r="O521">
            <v>0</v>
          </cell>
          <cell r="P521">
            <v>0</v>
          </cell>
        </row>
        <row r="522">
          <cell r="A522" t="str">
            <v>SVKTWA52008</v>
          </cell>
          <cell r="B522" t="str">
            <v>SVK</v>
          </cell>
          <cell r="C522" t="str">
            <v>Slovak Republic</v>
          </cell>
          <cell r="D522" t="str">
            <v>Item 17</v>
          </cell>
          <cell r="E522" t="str">
            <v>TWA5</v>
          </cell>
          <cell r="F522" t="str">
            <v>Equal treatment for TWA workers</v>
          </cell>
          <cell r="G522">
            <v>2008</v>
          </cell>
          <cell r="H522">
            <v>2008</v>
          </cell>
          <cell r="I522" t="str">
            <v>Working conditions, including wage conditions and employment conditions for TWA workers must be equally favourable to those of comparable workers at the user firm. An exception is allowed, however, with respect to wage conditions which do not need to be equally favourable during a 3 month period.</v>
          </cell>
          <cell r="J522">
            <v>1.5</v>
          </cell>
          <cell r="M522">
            <v>4.5</v>
          </cell>
          <cell r="N522">
            <v>0</v>
          </cell>
          <cell r="O522">
            <v>0</v>
          </cell>
          <cell r="P522">
            <v>0</v>
          </cell>
        </row>
        <row r="523">
          <cell r="A523" t="str">
            <v>SVKCD12008</v>
          </cell>
          <cell r="B523" t="str">
            <v>SVK</v>
          </cell>
          <cell r="C523" t="str">
            <v>Slovak Republic</v>
          </cell>
          <cell r="D523" t="str">
            <v>Item 18</v>
          </cell>
          <cell r="E523" t="str">
            <v>CD1</v>
          </cell>
          <cell r="F523" t="str">
            <v>Definition of collective dismissal</v>
          </cell>
          <cell r="G523">
            <v>2008</v>
          </cell>
          <cell r="H523">
            <v>2008</v>
          </cell>
          <cell r="I523" t="str">
            <v xml:space="preserve">Collective redundancies is if an employer terminates an employment relationship for redundancy/economic/organisational reasons, in the course of 90 days with a minimum of 20 employees.  </v>
          </cell>
          <cell r="J523">
            <v>2</v>
          </cell>
          <cell r="M523">
            <v>3</v>
          </cell>
          <cell r="N523">
            <v>0</v>
          </cell>
          <cell r="O523">
            <v>0</v>
          </cell>
          <cell r="P523">
            <v>0</v>
          </cell>
        </row>
        <row r="524">
          <cell r="A524" t="str">
            <v>SVKCD22008</v>
          </cell>
          <cell r="B524" t="str">
            <v>SVK</v>
          </cell>
          <cell r="C524" t="str">
            <v>Slovak Republic</v>
          </cell>
          <cell r="D524" t="str">
            <v>Item 19</v>
          </cell>
          <cell r="E524" t="str">
            <v>CD2</v>
          </cell>
          <cell r="F524" t="str">
            <v>Additional notification requirements in case of collective dismissals</v>
          </cell>
          <cell r="G524">
            <v>2008</v>
          </cell>
          <cell r="H524">
            <v>2008</v>
          </cell>
          <cell r="I52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524">
            <v>2</v>
          </cell>
          <cell r="M524">
            <v>6</v>
          </cell>
          <cell r="N524">
            <v>0</v>
          </cell>
          <cell r="O524">
            <v>0</v>
          </cell>
          <cell r="P524">
            <v>0</v>
          </cell>
        </row>
        <row r="525">
          <cell r="A525" t="str">
            <v>SVKCD32008</v>
          </cell>
          <cell r="B525" t="str">
            <v>SVK</v>
          </cell>
          <cell r="C525" t="str">
            <v>Slovak Republic</v>
          </cell>
          <cell r="D525" t="str">
            <v>Item 20</v>
          </cell>
          <cell r="E525" t="str">
            <v>CD3</v>
          </cell>
          <cell r="F525" t="str">
            <v>Additional delays involved in case of collective dismissals</v>
          </cell>
          <cell r="G525">
            <v>2008</v>
          </cell>
          <cell r="H525">
            <v>2008</v>
          </cell>
          <cell r="I525" t="str">
            <v xml:space="preserve">With the view of achieving an agreement, an employer is obliged,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to the National Labour Office.
Calculation: at least 4 days for negotiations plus 30 days for informing the National Labour Office minus delays reported in item 2.
</v>
          </cell>
          <cell r="J525">
            <v>30</v>
          </cell>
          <cell r="M525">
            <v>3</v>
          </cell>
          <cell r="N525">
            <v>0</v>
          </cell>
          <cell r="O525">
            <v>0</v>
          </cell>
          <cell r="P525">
            <v>0</v>
          </cell>
        </row>
        <row r="526">
          <cell r="A526" t="str">
            <v>SVKCD42008</v>
          </cell>
          <cell r="B526" t="str">
            <v>SVK</v>
          </cell>
          <cell r="C526" t="str">
            <v>Slovak Republic</v>
          </cell>
          <cell r="D526" t="str">
            <v>Item 21</v>
          </cell>
          <cell r="E526" t="str">
            <v>CD4</v>
          </cell>
          <cell r="F526" t="str">
            <v>Other special costs to employers in case of collective dismissals</v>
          </cell>
          <cell r="G526">
            <v>2008</v>
          </cell>
          <cell r="H526">
            <v>2008</v>
          </cell>
          <cell r="I526" t="str">
            <v xml:space="preserve">Type of negociation required: Consultation with the relevant trade union body on alternatives to redundancy and measures for mitigating the adverse consequences of collective redundancies of employees. The competent trade union body may submit comments relating to collective redundancies to the National Labour Office. An employer shall negotiate with the National Labour Office such measures enabling prevention of collective dismissal or its limitation, in particular over: conditions for maintaining employment; possibilities of employing discharged employees with other employers; possibilities of discharged employees applying themselves at work in the event of their retraining. 
Severance pay: No special regulations for collective dismissal.
</v>
          </cell>
          <cell r="J526">
            <v>1</v>
          </cell>
          <cell r="M526">
            <v>3</v>
          </cell>
          <cell r="N526">
            <v>0</v>
          </cell>
          <cell r="O526">
            <v>0</v>
          </cell>
          <cell r="P526">
            <v>0</v>
          </cell>
        </row>
        <row r="527">
          <cell r="A527" t="str">
            <v>ESPREG12008</v>
          </cell>
          <cell r="B527" t="str">
            <v>ESP</v>
          </cell>
          <cell r="C527" t="str">
            <v>Spain</v>
          </cell>
          <cell r="D527" t="str">
            <v>Item 1</v>
          </cell>
          <cell r="E527" t="str">
            <v>REG1</v>
          </cell>
          <cell r="F527" t="str">
            <v>Notification procedures</v>
          </cell>
          <cell r="G527">
            <v>2008</v>
          </cell>
          <cell r="H527">
            <v>2008</v>
          </cell>
          <cell r="I527" t="str">
            <v>Written notice with statement of reasons plus notification to workers’ representatives in the case of dismissal based on technical, organizational, economic or production-related grounds (art. 52c and 53c, Statute of Workers’ Rights, SWR hereafter). In the case of disciplinary dismissal, the notice of dismissal will contain the facts on which the dismissal is based and the date of effect.
Calculation: average of personal reasons (1) and economic reasons (2).</v>
          </cell>
          <cell r="J527">
            <v>1.5</v>
          </cell>
          <cell r="M527">
            <v>3</v>
          </cell>
          <cell r="P527">
            <v>0</v>
          </cell>
        </row>
        <row r="528">
          <cell r="A528" t="str">
            <v>ESPREG22008</v>
          </cell>
          <cell r="B528" t="str">
            <v>ESP</v>
          </cell>
          <cell r="C528" t="str">
            <v>Spain</v>
          </cell>
          <cell r="D528" t="str">
            <v>Item 2</v>
          </cell>
          <cell r="E528" t="str">
            <v>REG2</v>
          </cell>
          <cell r="F528" t="str">
            <v>Delay before notice can start</v>
          </cell>
          <cell r="G528">
            <v>2008</v>
          </cell>
          <cell r="H528">
            <v>2008</v>
          </cell>
          <cell r="I528" t="str">
            <v>Letter sent by mail or handed directly to employee.</v>
          </cell>
          <cell r="J528">
            <v>1</v>
          </cell>
          <cell r="M528">
            <v>0</v>
          </cell>
          <cell r="P528">
            <v>0</v>
          </cell>
        </row>
        <row r="529">
          <cell r="A529" t="str">
            <v>ESPREG32008</v>
          </cell>
          <cell r="B529" t="str">
            <v>ESP</v>
          </cell>
          <cell r="C529" t="str">
            <v>Spain</v>
          </cell>
          <cell r="D529" t="str">
            <v>Item 3</v>
          </cell>
          <cell r="E529" t="str">
            <v>REG3A, REG3B, REG3C</v>
          </cell>
          <cell r="F529" t="str">
            <v>Notice / tenure</v>
          </cell>
          <cell r="G529">
            <v>2008</v>
          </cell>
          <cell r="H529">
            <v>2008</v>
          </cell>
          <cell r="I529" t="str">
            <v>Workers dismissed for “objective” reasons: 30d.
(Workers under fixed-term contracts: 0&lt;1y, 15d&gt;1y)</v>
          </cell>
          <cell r="J529">
            <v>1</v>
          </cell>
          <cell r="K529">
            <v>1</v>
          </cell>
          <cell r="L529">
            <v>1</v>
          </cell>
          <cell r="M529">
            <v>3</v>
          </cell>
          <cell r="N529">
            <v>2</v>
          </cell>
          <cell r="O529">
            <v>1</v>
          </cell>
          <cell r="P529">
            <v>0</v>
          </cell>
        </row>
        <row r="530">
          <cell r="A530" t="str">
            <v>ESPREG42008</v>
          </cell>
          <cell r="B530" t="str">
            <v>ESP</v>
          </cell>
          <cell r="C530" t="str">
            <v>Spain</v>
          </cell>
          <cell r="D530" t="str">
            <v>Item 4</v>
          </cell>
          <cell r="E530" t="str">
            <v>REG4A, REG4B, REG4C</v>
          </cell>
          <cell r="F530" t="str">
            <v>Severance pay / tenure</v>
          </cell>
          <cell r="G530">
            <v>2008</v>
          </cell>
          <cell r="H530">
            <v>2008</v>
          </cell>
          <cell r="I530" t="str">
            <v>Workers dismissed for “objective” reasons: 2/3 of a month’s pay per year of service up to a maximum of 12 months. 
Workers under temporary contracts: 8 days per year of service except for contract of replacement ; workers under contract with temporary agencies and the handicaped get 12 days per year of service. 
9 months tenure: 0.5 months, 4 years tenure: 2.67 months, 20 years tenure: 12 months.</v>
          </cell>
          <cell r="J530">
            <v>0.5</v>
          </cell>
          <cell r="K530">
            <v>2.67</v>
          </cell>
          <cell r="L530">
            <v>12</v>
          </cell>
          <cell r="M530">
            <v>1</v>
          </cell>
          <cell r="N530">
            <v>4</v>
          </cell>
          <cell r="O530">
            <v>4</v>
          </cell>
          <cell r="P530">
            <v>0</v>
          </cell>
        </row>
        <row r="531">
          <cell r="A531" t="str">
            <v>ESPREG52008</v>
          </cell>
          <cell r="B531" t="str">
            <v>ESP</v>
          </cell>
          <cell r="C531" t="str">
            <v>Spain</v>
          </cell>
          <cell r="D531" t="str">
            <v>Item 5</v>
          </cell>
          <cell r="E531" t="str">
            <v>REG5</v>
          </cell>
          <cell r="F531" t="str">
            <v>Definition of justified or unfair dismissal</v>
          </cell>
          <cell r="G531">
            <v>2008</v>
          </cell>
          <cell r="H531">
            <v>2008</v>
          </cell>
          <cell r="I531"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531">
            <v>2</v>
          </cell>
          <cell r="M531">
            <v>4</v>
          </cell>
          <cell r="N531">
            <v>0</v>
          </cell>
          <cell r="O531">
            <v>0</v>
          </cell>
          <cell r="P531">
            <v>0</v>
          </cell>
        </row>
        <row r="532">
          <cell r="A532" t="str">
            <v>ESPREG62008</v>
          </cell>
          <cell r="B532" t="str">
            <v>ESP</v>
          </cell>
          <cell r="C532" t="str">
            <v>Spain</v>
          </cell>
          <cell r="D532" t="str">
            <v>Item 6</v>
          </cell>
          <cell r="E532" t="str">
            <v>REG6</v>
          </cell>
          <cell r="F532" t="str">
            <v>Trial period</v>
          </cell>
          <cell r="G532">
            <v>2008</v>
          </cell>
          <cell r="H532">
            <v>2008</v>
          </cell>
          <cell r="I532"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532">
            <v>4</v>
          </cell>
          <cell r="M532">
            <v>4</v>
          </cell>
          <cell r="N532">
            <v>0</v>
          </cell>
          <cell r="O532">
            <v>0</v>
          </cell>
          <cell r="P532">
            <v>0</v>
          </cell>
        </row>
        <row r="533">
          <cell r="A533" t="str">
            <v>ESPREG72008</v>
          </cell>
          <cell r="B533" t="str">
            <v>ESP</v>
          </cell>
          <cell r="C533" t="str">
            <v>Spain</v>
          </cell>
          <cell r="D533" t="str">
            <v>Item 7</v>
          </cell>
          <cell r="E533" t="str">
            <v>REG7</v>
          </cell>
          <cell r="F533" t="str">
            <v xml:space="preserve">Compensation following unfair dismissal </v>
          </cell>
          <cell r="G533">
            <v>2008</v>
          </cell>
          <cell r="H533">
            <v>2008</v>
          </cell>
          <cell r="I533"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533">
            <v>21</v>
          </cell>
          <cell r="M533">
            <v>4</v>
          </cell>
          <cell r="N533">
            <v>0</v>
          </cell>
          <cell r="O533">
            <v>0</v>
          </cell>
          <cell r="P533">
            <v>0</v>
          </cell>
        </row>
        <row r="534">
          <cell r="A534" t="str">
            <v>ESPREG82008</v>
          </cell>
          <cell r="B534" t="str">
            <v>ESP</v>
          </cell>
          <cell r="C534" t="str">
            <v>Spain</v>
          </cell>
          <cell r="D534" t="str">
            <v>Item 8</v>
          </cell>
          <cell r="E534" t="str">
            <v>REG8</v>
          </cell>
          <cell r="F534" t="str">
            <v>Possibility of reinstatement following unfair dismissal</v>
          </cell>
          <cell r="G534">
            <v>2008</v>
          </cell>
          <cell r="H534">
            <v>2008</v>
          </cell>
          <cell r="I534"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534">
            <v>0</v>
          </cell>
          <cell r="M534">
            <v>0</v>
          </cell>
          <cell r="N534">
            <v>0</v>
          </cell>
          <cell r="O534">
            <v>0</v>
          </cell>
          <cell r="P534">
            <v>0</v>
          </cell>
        </row>
        <row r="535">
          <cell r="A535" t="str">
            <v>ESPREG92008</v>
          </cell>
          <cell r="B535" t="str">
            <v>ESP</v>
          </cell>
          <cell r="C535" t="str">
            <v>Spain</v>
          </cell>
          <cell r="D535" t="str">
            <v>Item 9</v>
          </cell>
          <cell r="E535" t="str">
            <v>REG9</v>
          </cell>
          <cell r="F535" t="str">
            <v>Maximum time for claim</v>
          </cell>
          <cell r="G535">
            <v>2008</v>
          </cell>
          <cell r="H535">
            <v>2008</v>
          </cell>
          <cell r="I535" t="str">
            <v>The worker can file a claim against dismissal within 20 working days following the date of effect of the dismissal. 
Calculation: 20 working days = approx. one calendar month</v>
          </cell>
          <cell r="J535">
            <v>1</v>
          </cell>
          <cell r="M535">
            <v>1</v>
          </cell>
          <cell r="P535">
            <v>0</v>
          </cell>
        </row>
        <row r="536">
          <cell r="A536" t="str">
            <v>ESPFTC12008</v>
          </cell>
          <cell r="B536" t="str">
            <v>ESP</v>
          </cell>
          <cell r="C536" t="str">
            <v>Spain</v>
          </cell>
          <cell r="D536" t="str">
            <v>Item 10</v>
          </cell>
          <cell r="E536" t="str">
            <v>FTC1</v>
          </cell>
          <cell r="F536" t="str">
            <v>Valid cases for use of fixed-term contracts, other than  “objective”  or “material” situation</v>
          </cell>
          <cell r="G536">
            <v>2008</v>
          </cell>
          <cell r="H536">
            <v>2008</v>
          </cell>
          <cell r="I536"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536">
            <v>1.5</v>
          </cell>
          <cell r="M536">
            <v>3</v>
          </cell>
          <cell r="N536">
            <v>0</v>
          </cell>
          <cell r="O536">
            <v>0</v>
          </cell>
          <cell r="P536">
            <v>0</v>
          </cell>
        </row>
        <row r="537">
          <cell r="A537" t="str">
            <v>ESPFTC22008</v>
          </cell>
          <cell r="B537" t="str">
            <v>ESP</v>
          </cell>
          <cell r="C537" t="str">
            <v>Spain</v>
          </cell>
          <cell r="D537" t="str">
            <v>Item 11</v>
          </cell>
          <cell r="E537" t="str">
            <v>FTC2</v>
          </cell>
          <cell r="F537" t="str">
            <v>Maximum number of successive fixed-term contracts</v>
          </cell>
          <cell r="G537">
            <v>2008</v>
          </cell>
          <cell r="H537">
            <v>2008</v>
          </cell>
          <cell r="I537" t="str">
            <v>Temporary increase in workload: contract can be extended or renewed only once, within the maximum duration. Specific task or service contracts: no limit specified. Training contracts: may be extended for six months up to two years, or three years by collective agreement, and up to four years for workers with disabilities. Professionalising contract (contrato de trabajo en prácticas): no limit specified within maximum duration. Workers with disabilities: may be hired for minimum periods of one year up to a maximum of three years, therefore allowing for two extensions. Replacement for workers near retirement: extendable in yearly periods if the partially retired worker decides to continue his activity after the age of 65, with the contract expiring at the end of the corresponding period of the year when the replaced worker reaches the age of full retirement.</v>
          </cell>
          <cell r="J537">
            <v>3</v>
          </cell>
          <cell r="M537">
            <v>3</v>
          </cell>
          <cell r="N537">
            <v>0</v>
          </cell>
          <cell r="O537">
            <v>0</v>
          </cell>
          <cell r="P537">
            <v>0</v>
          </cell>
        </row>
        <row r="538">
          <cell r="A538" t="str">
            <v>ESPFTC32008</v>
          </cell>
          <cell r="B538" t="str">
            <v>ESP</v>
          </cell>
          <cell r="C538" t="str">
            <v>Spain</v>
          </cell>
          <cell r="D538" t="str">
            <v>Item 12</v>
          </cell>
          <cell r="E538" t="str">
            <v>FTC3</v>
          </cell>
          <cell r="F538" t="str">
            <v>Maximum cumulated duration of successive fixed-term contracts</v>
          </cell>
          <cell r="G538">
            <v>2008</v>
          </cell>
          <cell r="H538">
            <v>2008</v>
          </cell>
          <cell r="I538" t="str">
            <v xml:space="preserve">Temporary increase in workload: maximum duration is six months which may be extended to 12 months through collective agreement. Specific task or service contracts: no limit on duration if the objective reason continues to exist. However, in both cases, workers will become permanent when they have been under contract for more than 24 months within a period of 30 months, continuously or not, in the same job and in the same enterprise, with two or more temporary contracts regardless of whether they have been directly hired or hired through a temporary work agency. Training contracts: maximum of two years, can be extended to three years by collective agreement and up to four year years if the training contract is drawn up with a worker with a disability. Professionalising contract (contrato de trabajo en prácticas): 6 months minimum duration and 2 years maximum duration. Workers with disabilities: may be hired for minimum periods of one year up to maximum of three years. Replacement for workers near retirement: maximum duration of five years extendable in yearly periods if the partially retired worker decides to continue his activity after the age of 65, with the relief contract expiring at the end of the corresponding period of the year when the replaced worker reaches the age of full retirement.
Calculation: average of increase in workload (12), specific task or service (24), training (36) and professionalizing (24) contracts.
</v>
          </cell>
          <cell r="J538">
            <v>24</v>
          </cell>
          <cell r="M538">
            <v>3</v>
          </cell>
          <cell r="N538">
            <v>0</v>
          </cell>
          <cell r="O538">
            <v>0</v>
          </cell>
          <cell r="P538">
            <v>0</v>
          </cell>
        </row>
        <row r="539">
          <cell r="A539" t="str">
            <v>ESPTWA12008</v>
          </cell>
          <cell r="B539" t="str">
            <v>ESP</v>
          </cell>
          <cell r="C539" t="str">
            <v>Spain</v>
          </cell>
          <cell r="D539" t="str">
            <v>Item 13</v>
          </cell>
          <cell r="E539" t="str">
            <v>TWA1</v>
          </cell>
          <cell r="F539" t="str">
            <v>Types of work for which TWA employment is legal</v>
          </cell>
          <cell r="G539">
            <v>2008</v>
          </cell>
          <cell r="H539">
            <v>2008</v>
          </cell>
          <cell r="I539" t="str">
            <v>Limited to "objective situations".</v>
          </cell>
          <cell r="J539">
            <v>2</v>
          </cell>
          <cell r="M539">
            <v>3</v>
          </cell>
          <cell r="N539">
            <v>0</v>
          </cell>
          <cell r="O539">
            <v>0</v>
          </cell>
          <cell r="P539">
            <v>0</v>
          </cell>
        </row>
        <row r="540">
          <cell r="A540" t="str">
            <v>ESPTWA22008</v>
          </cell>
          <cell r="B540" t="str">
            <v>ESP</v>
          </cell>
          <cell r="C540" t="str">
            <v>Spain</v>
          </cell>
          <cell r="D540" t="str">
            <v>Item 14</v>
          </cell>
          <cell r="E540" t="str">
            <v>TWA2A, TWA2B</v>
          </cell>
          <cell r="F540" t="str">
            <v>Are there any restrictions on the number of renewals of a TWA contract?</v>
          </cell>
          <cell r="G540">
            <v>2008</v>
          </cell>
          <cell r="H540">
            <v>2008</v>
          </cell>
          <cell r="I540" t="str">
            <v>Yes</v>
          </cell>
          <cell r="J540" t="str">
            <v>Yes</v>
          </cell>
          <cell r="K540" t="str">
            <v>Yes</v>
          </cell>
          <cell r="M540">
            <v>4</v>
          </cell>
          <cell r="N540">
            <v>4</v>
          </cell>
          <cell r="O540">
            <v>0</v>
          </cell>
          <cell r="P540">
            <v>0</v>
          </cell>
        </row>
        <row r="541">
          <cell r="A541" t="str">
            <v>ESPTWA32008</v>
          </cell>
          <cell r="B541" t="str">
            <v>ESP</v>
          </cell>
          <cell r="C541" t="str">
            <v>Spain</v>
          </cell>
          <cell r="D541" t="str">
            <v>Item 15</v>
          </cell>
          <cell r="E541" t="str">
            <v>TWA3A, TWA3B</v>
          </cell>
          <cell r="F541" t="str">
            <v>Maximum cumulated duration of temporary work contracts</v>
          </cell>
          <cell r="G541">
            <v>2008</v>
          </cell>
          <cell r="H541">
            <v>2008</v>
          </cell>
          <cell r="I541"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v>
          </cell>
          <cell r="J541">
            <v>24</v>
          </cell>
          <cell r="K541">
            <v>100</v>
          </cell>
          <cell r="M541">
            <v>2</v>
          </cell>
          <cell r="N541">
            <v>0</v>
          </cell>
          <cell r="O541">
            <v>0</v>
          </cell>
          <cell r="P541">
            <v>0</v>
          </cell>
        </row>
        <row r="542">
          <cell r="A542" t="str">
            <v>ESPTWA42008</v>
          </cell>
          <cell r="B542" t="str">
            <v>ESP</v>
          </cell>
          <cell r="C542" t="str">
            <v>Spain</v>
          </cell>
          <cell r="D542" t="str">
            <v>Item 16</v>
          </cell>
          <cell r="E542" t="str">
            <v>TWA4</v>
          </cell>
          <cell r="F542" t="str">
            <v>Authorisation and reporting obligations</v>
          </cell>
          <cell r="G542">
            <v>2008</v>
          </cell>
          <cell r="H542">
            <v>2008</v>
          </cell>
          <cell r="I542"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542">
            <v>3</v>
          </cell>
          <cell r="M542">
            <v>6</v>
          </cell>
          <cell r="N542">
            <v>0</v>
          </cell>
          <cell r="O542">
            <v>0</v>
          </cell>
          <cell r="P542">
            <v>0</v>
          </cell>
        </row>
        <row r="543">
          <cell r="A543" t="str">
            <v>ESPTWA52008</v>
          </cell>
          <cell r="B543" t="str">
            <v>ESP</v>
          </cell>
          <cell r="C543" t="str">
            <v>Spain</v>
          </cell>
          <cell r="D543" t="str">
            <v>Item 17</v>
          </cell>
          <cell r="E543" t="str">
            <v>TWA5</v>
          </cell>
          <cell r="F543" t="str">
            <v>Equal treatment for TWA workers</v>
          </cell>
          <cell r="G543">
            <v>2008</v>
          </cell>
          <cell r="H543">
            <v>2008</v>
          </cell>
          <cell r="I543" t="str">
            <v>TWA workers are entitled to receive at least the total remuneration established for the work to be performed in the statutory collective agreement applied to the user enterprise. Remuneration should include, if appropriate, the proportionate part corresponding to the weekly days off, extra payments, public holidays and annual leave.</v>
          </cell>
          <cell r="J543">
            <v>2</v>
          </cell>
          <cell r="M543">
            <v>6</v>
          </cell>
          <cell r="N543">
            <v>0</v>
          </cell>
          <cell r="O543">
            <v>0</v>
          </cell>
          <cell r="P543">
            <v>0</v>
          </cell>
        </row>
        <row r="544">
          <cell r="A544" t="str">
            <v>ESPCD12008</v>
          </cell>
          <cell r="B544" t="str">
            <v>ESP</v>
          </cell>
          <cell r="C544" t="str">
            <v>Spain</v>
          </cell>
          <cell r="D544" t="str">
            <v>Item 18</v>
          </cell>
          <cell r="E544" t="str">
            <v>CD1</v>
          </cell>
          <cell r="F544" t="str">
            <v>Definition of collective dismissal</v>
          </cell>
          <cell r="G544">
            <v>2008</v>
          </cell>
          <cell r="H544">
            <v>2008</v>
          </cell>
          <cell r="I544" t="str">
            <v>Within 90 days, 10+ workers in firms &lt;100 employees; 10%+ in firms 100-299; 30+ workers in firms 300+ employees.</v>
          </cell>
          <cell r="J544">
            <v>3</v>
          </cell>
          <cell r="M544">
            <v>4.5</v>
          </cell>
          <cell r="N544">
            <v>0</v>
          </cell>
          <cell r="O544">
            <v>0</v>
          </cell>
          <cell r="P544">
            <v>0</v>
          </cell>
        </row>
        <row r="545">
          <cell r="A545" t="str">
            <v>ESPCD22008</v>
          </cell>
          <cell r="B545" t="str">
            <v>ESP</v>
          </cell>
          <cell r="C545" t="str">
            <v>Spain</v>
          </cell>
          <cell r="D545" t="str">
            <v>Item 19</v>
          </cell>
          <cell r="E545" t="str">
            <v>CD2</v>
          </cell>
          <cell r="F545" t="str">
            <v>Additional notification requirements in case of collective dismissals</v>
          </cell>
          <cell r="G545">
            <v>2008</v>
          </cell>
          <cell r="H545">
            <v>2008</v>
          </cell>
          <cell r="I545" t="str">
            <v>Notification of employee representatives: Duty to inform and consult with Works Council or trade union delegation. Notification of public authorities: Notification of labour authority and administrative authorisation.</v>
          </cell>
          <cell r="J545">
            <v>1.5</v>
          </cell>
          <cell r="M545">
            <v>4.5</v>
          </cell>
          <cell r="N545">
            <v>0</v>
          </cell>
          <cell r="O545">
            <v>0</v>
          </cell>
          <cell r="P545">
            <v>0</v>
          </cell>
        </row>
        <row r="546">
          <cell r="A546" t="str">
            <v>ESPCD32008</v>
          </cell>
          <cell r="B546" t="str">
            <v>ESP</v>
          </cell>
          <cell r="C546" t="str">
            <v>Spain</v>
          </cell>
          <cell r="D546" t="str">
            <v>Item 20</v>
          </cell>
          <cell r="E546" t="str">
            <v>CD3</v>
          </cell>
          <cell r="F546" t="str">
            <v>Additional delays involved in case of collective dismissals</v>
          </cell>
          <cell r="G546">
            <v>2008</v>
          </cell>
          <cell r="H546">
            <v>2008</v>
          </cell>
          <cell r="I546"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546">
            <v>36.5</v>
          </cell>
          <cell r="M546">
            <v>3</v>
          </cell>
          <cell r="N546">
            <v>0</v>
          </cell>
          <cell r="O546">
            <v>0</v>
          </cell>
          <cell r="P546">
            <v>0</v>
          </cell>
        </row>
        <row r="547">
          <cell r="A547" t="str">
            <v>ESPCD42008</v>
          </cell>
          <cell r="B547" t="str">
            <v>ESP</v>
          </cell>
          <cell r="C547" t="str">
            <v>Spain</v>
          </cell>
          <cell r="D547" t="str">
            <v>Item 21</v>
          </cell>
          <cell r="E547" t="str">
            <v>CD4</v>
          </cell>
          <cell r="F547" t="str">
            <v>Other special costs to employers in case of collective dismissals</v>
          </cell>
          <cell r="G547">
            <v>2008</v>
          </cell>
          <cell r="H547">
            <v>2008</v>
          </cell>
          <cell r="I547"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547">
            <v>1</v>
          </cell>
          <cell r="M547">
            <v>3</v>
          </cell>
          <cell r="N547">
            <v>0</v>
          </cell>
          <cell r="O547">
            <v>0</v>
          </cell>
          <cell r="P547">
            <v>0</v>
          </cell>
        </row>
        <row r="548">
          <cell r="A548" t="str">
            <v>SWEREG12008</v>
          </cell>
          <cell r="B548" t="str">
            <v>SWE</v>
          </cell>
          <cell r="C548" t="str">
            <v>Sweden</v>
          </cell>
          <cell r="D548" t="str">
            <v>Item 1</v>
          </cell>
          <cell r="E548" t="str">
            <v>REG1</v>
          </cell>
          <cell r="F548" t="str">
            <v>Notification procedures</v>
          </cell>
          <cell r="G548">
            <v>2008</v>
          </cell>
          <cell r="H548">
            <v>2008</v>
          </cell>
          <cell r="I54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548">
            <v>2</v>
          </cell>
          <cell r="M548">
            <v>4</v>
          </cell>
          <cell r="P548">
            <v>0</v>
          </cell>
        </row>
        <row r="549">
          <cell r="A549" t="str">
            <v>SWEREG22008</v>
          </cell>
          <cell r="B549" t="str">
            <v>SWE</v>
          </cell>
          <cell r="C549" t="str">
            <v>Sweden</v>
          </cell>
          <cell r="D549" t="str">
            <v>Item 2</v>
          </cell>
          <cell r="E549" t="str">
            <v>REG2</v>
          </cell>
          <cell r="F549" t="str">
            <v>Delay before notice can start</v>
          </cell>
          <cell r="G549">
            <v>2008</v>
          </cell>
          <cell r="H549">
            <v>2008</v>
          </cell>
          <cell r="I54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549">
            <v>17.75</v>
          </cell>
          <cell r="M549">
            <v>2</v>
          </cell>
          <cell r="P549">
            <v>0</v>
          </cell>
        </row>
        <row r="550">
          <cell r="A550" t="str">
            <v>SWEREG32008</v>
          </cell>
          <cell r="B550" t="str">
            <v>SWE</v>
          </cell>
          <cell r="C550" t="str">
            <v>Sweden</v>
          </cell>
          <cell r="D550" t="str">
            <v>Item 3</v>
          </cell>
          <cell r="E550" t="str">
            <v>REG3A, REG3B, REG3C</v>
          </cell>
          <cell r="F550" t="str">
            <v>Notice / tenure</v>
          </cell>
          <cell r="G550">
            <v>2008</v>
          </cell>
          <cell r="H550">
            <v>2008</v>
          </cell>
          <cell r="I550" t="str">
            <v xml:space="preserve">Termination 
According to section 11 EPA. 
1m&lt;2y; 2m&lt;4y; 3m&lt;6y; 4m&lt;8y; 5m&lt;10y; 6m&gt;10y. 
Deviation is possible by collective agreement.
Dismissal due to gross misconduct:
No notice period.  
</v>
          </cell>
          <cell r="J550">
            <v>1</v>
          </cell>
          <cell r="K550">
            <v>3</v>
          </cell>
          <cell r="L550">
            <v>6</v>
          </cell>
          <cell r="M550">
            <v>3</v>
          </cell>
          <cell r="N550">
            <v>5</v>
          </cell>
          <cell r="O550">
            <v>3</v>
          </cell>
          <cell r="P550">
            <v>0</v>
          </cell>
        </row>
        <row r="551">
          <cell r="A551" t="str">
            <v>SWEREG42008</v>
          </cell>
          <cell r="B551" t="str">
            <v>SWE</v>
          </cell>
          <cell r="C551" t="str">
            <v>Sweden</v>
          </cell>
          <cell r="D551" t="str">
            <v>Item 4</v>
          </cell>
          <cell r="E551" t="str">
            <v>REG4A, REG4B, REG4C</v>
          </cell>
          <cell r="F551" t="str">
            <v>Severance pay / tenure</v>
          </cell>
          <cell r="G551">
            <v>2008</v>
          </cell>
          <cell r="H551">
            <v>2008</v>
          </cell>
          <cell r="I551" t="str">
            <v>No legal entitlement, but often included in collective agreements, although in the form of fee-based insurance schemes, with employers’ contributions payable as a percentage of payroll.</v>
          </cell>
          <cell r="J551">
            <v>0</v>
          </cell>
          <cell r="K551">
            <v>0</v>
          </cell>
          <cell r="L551">
            <v>0</v>
          </cell>
          <cell r="M551">
            <v>0</v>
          </cell>
          <cell r="N551">
            <v>0</v>
          </cell>
          <cell r="O551">
            <v>0</v>
          </cell>
          <cell r="P551">
            <v>0</v>
          </cell>
        </row>
        <row r="552">
          <cell r="A552" t="str">
            <v>SWEREG52008</v>
          </cell>
          <cell r="B552" t="str">
            <v>SWE</v>
          </cell>
          <cell r="C552" t="str">
            <v>Sweden</v>
          </cell>
          <cell r="D552" t="str">
            <v>Item 5</v>
          </cell>
          <cell r="E552" t="str">
            <v>REG5</v>
          </cell>
          <cell r="F552" t="str">
            <v>Definition of justified or unfair dismissal</v>
          </cell>
          <cell r="G552">
            <v>2008</v>
          </cell>
          <cell r="H552">
            <v>2008</v>
          </cell>
          <cell r="I55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552">
            <v>2</v>
          </cell>
          <cell r="M552">
            <v>4</v>
          </cell>
          <cell r="N552">
            <v>0</v>
          </cell>
          <cell r="O552">
            <v>0</v>
          </cell>
          <cell r="P552">
            <v>0</v>
          </cell>
        </row>
        <row r="553">
          <cell r="A553" t="str">
            <v>SWEREG62008</v>
          </cell>
          <cell r="B553" t="str">
            <v>SWE</v>
          </cell>
          <cell r="C553" t="str">
            <v>Sweden</v>
          </cell>
          <cell r="D553" t="str">
            <v>Item 6</v>
          </cell>
          <cell r="E553" t="str">
            <v>REG6</v>
          </cell>
          <cell r="F553" t="str">
            <v>Trial period</v>
          </cell>
          <cell r="G553">
            <v>2008</v>
          </cell>
          <cell r="H553">
            <v>2008</v>
          </cell>
          <cell r="I55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553">
            <v>6</v>
          </cell>
          <cell r="M553">
            <v>3</v>
          </cell>
          <cell r="N553">
            <v>0</v>
          </cell>
          <cell r="O553">
            <v>0</v>
          </cell>
          <cell r="P553">
            <v>0</v>
          </cell>
        </row>
        <row r="554">
          <cell r="A554" t="str">
            <v>SWEREG72008</v>
          </cell>
          <cell r="B554" t="str">
            <v>SWE</v>
          </cell>
          <cell r="C554" t="str">
            <v>Sweden</v>
          </cell>
          <cell r="D554" t="str">
            <v>Item 7</v>
          </cell>
          <cell r="E554" t="str">
            <v>REG7</v>
          </cell>
          <cell r="F554" t="str">
            <v xml:space="preserve">Compensation following unfair dismissal </v>
          </cell>
          <cell r="G554">
            <v>2008</v>
          </cell>
          <cell r="H554">
            <v>2008</v>
          </cell>
          <cell r="I55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554">
            <v>32</v>
          </cell>
          <cell r="M554">
            <v>6</v>
          </cell>
          <cell r="N554">
            <v>0</v>
          </cell>
          <cell r="O554">
            <v>0</v>
          </cell>
          <cell r="P554">
            <v>0</v>
          </cell>
        </row>
        <row r="555">
          <cell r="A555" t="str">
            <v>SWEREG82008</v>
          </cell>
          <cell r="B555" t="str">
            <v>SWE</v>
          </cell>
          <cell r="C555" t="str">
            <v>Sweden</v>
          </cell>
          <cell r="D555" t="str">
            <v>Item 8</v>
          </cell>
          <cell r="E555" t="str">
            <v>REG8</v>
          </cell>
          <cell r="F555" t="str">
            <v>Possibility of reinstatement following unfair dismissal</v>
          </cell>
          <cell r="G555">
            <v>2008</v>
          </cell>
          <cell r="H555">
            <v>2008</v>
          </cell>
          <cell r="I55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555">
            <v>0</v>
          </cell>
          <cell r="M555">
            <v>0</v>
          </cell>
          <cell r="N555">
            <v>0</v>
          </cell>
          <cell r="O555">
            <v>0</v>
          </cell>
          <cell r="P555">
            <v>0</v>
          </cell>
        </row>
        <row r="556">
          <cell r="A556" t="str">
            <v>SWEREG92008</v>
          </cell>
          <cell r="B556" t="str">
            <v>SWE</v>
          </cell>
          <cell r="C556" t="str">
            <v>Sweden</v>
          </cell>
          <cell r="D556" t="str">
            <v>Item 9</v>
          </cell>
          <cell r="E556" t="str">
            <v>REG9</v>
          </cell>
          <cell r="F556" t="str">
            <v>Maximum time for claim</v>
          </cell>
          <cell r="G556">
            <v>2008</v>
          </cell>
          <cell r="H556">
            <v>2008</v>
          </cell>
          <cell r="I556" t="str">
            <v xml:space="preserve">2 weeks if the employee wants to have the dismissal ruled invalid. If only damages are claimed, the time limit is 4 months (Sections 40 and 41, EPA).
Average of 2 weeks and 4 months
</v>
          </cell>
          <cell r="J556">
            <v>2.25</v>
          </cell>
          <cell r="M556">
            <v>2</v>
          </cell>
          <cell r="P556">
            <v>0</v>
          </cell>
        </row>
        <row r="557">
          <cell r="A557" t="str">
            <v>SWEFTC12008</v>
          </cell>
          <cell r="B557" t="str">
            <v>SWE</v>
          </cell>
          <cell r="C557" t="str">
            <v>Sweden</v>
          </cell>
          <cell r="D557" t="str">
            <v>Item 10</v>
          </cell>
          <cell r="E557" t="str">
            <v>FTC1</v>
          </cell>
          <cell r="F557" t="str">
            <v>Valid cases for use of fixed-term contracts, other than  “objective”  or “material” situation</v>
          </cell>
          <cell r="G557">
            <v>2008</v>
          </cell>
          <cell r="H557">
            <v>2008</v>
          </cell>
          <cell r="I55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557">
            <v>3</v>
          </cell>
          <cell r="M557">
            <v>0</v>
          </cell>
          <cell r="N557">
            <v>0</v>
          </cell>
          <cell r="O557">
            <v>0</v>
          </cell>
          <cell r="P557">
            <v>0</v>
          </cell>
        </row>
        <row r="558">
          <cell r="A558" t="str">
            <v>SWEFTC22008</v>
          </cell>
          <cell r="B558" t="str">
            <v>SWE</v>
          </cell>
          <cell r="C558" t="str">
            <v>Sweden</v>
          </cell>
          <cell r="D558" t="str">
            <v>Item 11</v>
          </cell>
          <cell r="E558" t="str">
            <v>FTC2</v>
          </cell>
          <cell r="F558" t="str">
            <v>Maximum number of successive fixed-term contracts</v>
          </cell>
          <cell r="G558">
            <v>2008</v>
          </cell>
          <cell r="H558">
            <v>2008</v>
          </cell>
          <cell r="I558" t="str">
            <v>No limit specified.</v>
          </cell>
          <cell r="J558">
            <v>100</v>
          </cell>
          <cell r="M558">
            <v>0</v>
          </cell>
          <cell r="N558">
            <v>0</v>
          </cell>
          <cell r="O558">
            <v>0</v>
          </cell>
          <cell r="P558">
            <v>0</v>
          </cell>
        </row>
        <row r="559">
          <cell r="A559" t="str">
            <v>SWEFTC32008</v>
          </cell>
          <cell r="B559" t="str">
            <v>SWE</v>
          </cell>
          <cell r="C559" t="str">
            <v>Sweden</v>
          </cell>
          <cell r="D559" t="str">
            <v>Item 12</v>
          </cell>
          <cell r="E559" t="str">
            <v>FTC3</v>
          </cell>
          <cell r="F559" t="str">
            <v>Maximum cumulated duration of successive fixed-term contracts</v>
          </cell>
          <cell r="G559">
            <v>2008</v>
          </cell>
          <cell r="H559">
            <v>2008</v>
          </cell>
          <cell r="I55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559">
            <v>24</v>
          </cell>
          <cell r="M559">
            <v>3</v>
          </cell>
          <cell r="N559">
            <v>0</v>
          </cell>
          <cell r="O559">
            <v>0</v>
          </cell>
          <cell r="P559">
            <v>0</v>
          </cell>
        </row>
        <row r="560">
          <cell r="A560" t="str">
            <v>SWETWA12008</v>
          </cell>
          <cell r="B560" t="str">
            <v>SWE</v>
          </cell>
          <cell r="C560" t="str">
            <v>Sweden</v>
          </cell>
          <cell r="D560" t="str">
            <v>Item 13</v>
          </cell>
          <cell r="E560" t="str">
            <v>TWA1</v>
          </cell>
          <cell r="F560" t="str">
            <v>Types of work for which TWA employment is legal</v>
          </cell>
          <cell r="G560">
            <v>2008</v>
          </cell>
          <cell r="H560">
            <v>2008</v>
          </cell>
          <cell r="I56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560">
            <v>3.5</v>
          </cell>
          <cell r="M560">
            <v>0.75</v>
          </cell>
          <cell r="N560">
            <v>0</v>
          </cell>
          <cell r="O560">
            <v>0</v>
          </cell>
          <cell r="P560">
            <v>0</v>
          </cell>
        </row>
        <row r="561">
          <cell r="A561" t="str">
            <v>SWETWA22008</v>
          </cell>
          <cell r="B561" t="str">
            <v>SWE</v>
          </cell>
          <cell r="C561" t="str">
            <v>Sweden</v>
          </cell>
          <cell r="D561" t="str">
            <v>Item 14</v>
          </cell>
          <cell r="E561" t="str">
            <v>TWA2A, TWA2B</v>
          </cell>
          <cell r="F561" t="str">
            <v>Are there any restrictions on the number of renewals of a TWA contract?</v>
          </cell>
          <cell r="G561">
            <v>2008</v>
          </cell>
          <cell r="H561">
            <v>2008</v>
          </cell>
          <cell r="I561" t="str">
            <v>No for assignments
Yes for contracts, as stipulated by collective agreements</v>
          </cell>
          <cell r="J561" t="str">
            <v>No</v>
          </cell>
          <cell r="K561" t="str">
            <v>Yes</v>
          </cell>
          <cell r="M561">
            <v>2</v>
          </cell>
          <cell r="N561">
            <v>4</v>
          </cell>
          <cell r="O561">
            <v>0</v>
          </cell>
          <cell r="P561">
            <v>0</v>
          </cell>
        </row>
        <row r="562">
          <cell r="A562" t="str">
            <v>SWETWA32008</v>
          </cell>
          <cell r="B562" t="str">
            <v>SWE</v>
          </cell>
          <cell r="C562" t="str">
            <v>Sweden</v>
          </cell>
          <cell r="D562" t="str">
            <v>Item 15</v>
          </cell>
          <cell r="E562" t="str">
            <v>TWA3A, TWA3B</v>
          </cell>
          <cell r="F562" t="str">
            <v>Maximum cumulated duration of temporary work contracts</v>
          </cell>
          <cell r="G562">
            <v>2008</v>
          </cell>
          <cell r="H562">
            <v>2008</v>
          </cell>
          <cell r="I56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562">
            <v>100</v>
          </cell>
          <cell r="K562">
            <v>100</v>
          </cell>
          <cell r="M562">
            <v>0</v>
          </cell>
          <cell r="N562">
            <v>0</v>
          </cell>
          <cell r="O562">
            <v>0</v>
          </cell>
          <cell r="P562">
            <v>0</v>
          </cell>
        </row>
        <row r="563">
          <cell r="A563" t="str">
            <v>SWETWA42008</v>
          </cell>
          <cell r="B563" t="str">
            <v>SWE</v>
          </cell>
          <cell r="C563" t="str">
            <v>Sweden</v>
          </cell>
          <cell r="D563" t="str">
            <v>Item 16</v>
          </cell>
          <cell r="E563" t="str">
            <v>TWA4</v>
          </cell>
          <cell r="F563" t="str">
            <v>Authorisation and reporting obligations</v>
          </cell>
          <cell r="G563">
            <v>2008</v>
          </cell>
          <cell r="H563">
            <v>2008</v>
          </cell>
          <cell r="I563" t="str">
            <v>There is a voluntary authorisation system which is administered by the social partners</v>
          </cell>
          <cell r="J563">
            <v>0</v>
          </cell>
          <cell r="M563">
            <v>0</v>
          </cell>
          <cell r="N563">
            <v>0</v>
          </cell>
          <cell r="O563">
            <v>0</v>
          </cell>
          <cell r="P563">
            <v>0</v>
          </cell>
        </row>
        <row r="564">
          <cell r="A564" t="str">
            <v>SWETWA52008</v>
          </cell>
          <cell r="B564" t="str">
            <v>SWE</v>
          </cell>
          <cell r="C564" t="str">
            <v>Sweden</v>
          </cell>
          <cell r="D564" t="str">
            <v>Item 17</v>
          </cell>
          <cell r="E564" t="str">
            <v>TWA5</v>
          </cell>
          <cell r="F564" t="str">
            <v>Equal treatment for TWA workers</v>
          </cell>
          <cell r="G564">
            <v>2008</v>
          </cell>
          <cell r="H564">
            <v>2008</v>
          </cell>
          <cell r="I56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564">
            <v>0.5</v>
          </cell>
          <cell r="M564">
            <v>1.5</v>
          </cell>
          <cell r="N564">
            <v>0</v>
          </cell>
          <cell r="O564">
            <v>0</v>
          </cell>
          <cell r="P564">
            <v>0</v>
          </cell>
        </row>
        <row r="565">
          <cell r="A565" t="str">
            <v>SWECD12008</v>
          </cell>
          <cell r="B565" t="str">
            <v>SWE</v>
          </cell>
          <cell r="C565" t="str">
            <v>Sweden</v>
          </cell>
          <cell r="D565" t="str">
            <v>Item 18</v>
          </cell>
          <cell r="E565" t="str">
            <v>CD1</v>
          </cell>
          <cell r="F565" t="str">
            <v>Definition of collective dismissal</v>
          </cell>
          <cell r="G565">
            <v>2008</v>
          </cell>
          <cell r="H565">
            <v>2008</v>
          </cell>
          <cell r="I56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565">
            <v>4</v>
          </cell>
          <cell r="M565">
            <v>6</v>
          </cell>
          <cell r="N565">
            <v>0</v>
          </cell>
          <cell r="O565">
            <v>0</v>
          </cell>
          <cell r="P565">
            <v>0</v>
          </cell>
        </row>
        <row r="566">
          <cell r="A566" t="str">
            <v>SWECD22008</v>
          </cell>
          <cell r="B566" t="str">
            <v>SWE</v>
          </cell>
          <cell r="C566" t="str">
            <v>Sweden</v>
          </cell>
          <cell r="D566" t="str">
            <v>Item 19</v>
          </cell>
          <cell r="E566" t="str">
            <v>CD2</v>
          </cell>
          <cell r="F566" t="str">
            <v>Additional notification requirements in case of collective dismissals</v>
          </cell>
          <cell r="G566">
            <v>2008</v>
          </cell>
          <cell r="H566">
            <v>2008</v>
          </cell>
          <cell r="I566" t="str">
            <v>Notification of employee representatives: Duty to inform and consult with competent trade union. Notification of public authorities: Notification of Employment Agency.</v>
          </cell>
          <cell r="J566">
            <v>1</v>
          </cell>
          <cell r="M566">
            <v>3</v>
          </cell>
          <cell r="N566">
            <v>0</v>
          </cell>
          <cell r="O566">
            <v>0</v>
          </cell>
          <cell r="P566">
            <v>0</v>
          </cell>
        </row>
        <row r="567">
          <cell r="A567" t="str">
            <v>SWECD32008</v>
          </cell>
          <cell r="B567" t="str">
            <v>SWE</v>
          </cell>
          <cell r="C567" t="str">
            <v>Sweden</v>
          </cell>
          <cell r="D567" t="str">
            <v>Item 20</v>
          </cell>
          <cell r="E567" t="str">
            <v>CD3</v>
          </cell>
          <cell r="F567" t="str">
            <v>Additional delays involved in case of collective dismissals</v>
          </cell>
          <cell r="G567">
            <v>2008</v>
          </cell>
          <cell r="H567">
            <v>2008</v>
          </cell>
          <cell r="I56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567">
            <v>12.25</v>
          </cell>
          <cell r="M567">
            <v>1</v>
          </cell>
          <cell r="N567">
            <v>0</v>
          </cell>
          <cell r="O567">
            <v>0</v>
          </cell>
          <cell r="P567">
            <v>0</v>
          </cell>
        </row>
        <row r="568">
          <cell r="A568" t="str">
            <v>SWECD42008</v>
          </cell>
          <cell r="B568" t="str">
            <v>SWE</v>
          </cell>
          <cell r="C568" t="str">
            <v>Sweden</v>
          </cell>
          <cell r="D568" t="str">
            <v>Item 21</v>
          </cell>
          <cell r="E568" t="str">
            <v>CD4</v>
          </cell>
          <cell r="F568" t="str">
            <v>Other special costs to employers in case of collective dismissals</v>
          </cell>
          <cell r="G568">
            <v>2008</v>
          </cell>
          <cell r="H568">
            <v>2008</v>
          </cell>
          <cell r="I56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568">
            <v>0</v>
          </cell>
          <cell r="M568">
            <v>0</v>
          </cell>
          <cell r="N568">
            <v>0</v>
          </cell>
          <cell r="O568">
            <v>0</v>
          </cell>
          <cell r="P568">
            <v>0</v>
          </cell>
        </row>
        <row r="569">
          <cell r="A569" t="str">
            <v>CHEREG12008</v>
          </cell>
          <cell r="B569" t="str">
            <v>CHE</v>
          </cell>
          <cell r="C569" t="str">
            <v>Switzerland</v>
          </cell>
          <cell r="D569" t="str">
            <v>Item 1</v>
          </cell>
          <cell r="E569" t="str">
            <v>REG1</v>
          </cell>
          <cell r="F569" t="str">
            <v>Notification procedures</v>
          </cell>
          <cell r="G569">
            <v>2008</v>
          </cell>
          <cell r="H569">
            <v>2008</v>
          </cell>
          <cell r="I569" t="str">
            <v>Notification to employee who has the right to request a statement of reasons.</v>
          </cell>
          <cell r="J569">
            <v>1</v>
          </cell>
          <cell r="M569">
            <v>2</v>
          </cell>
          <cell r="P569">
            <v>0</v>
          </cell>
        </row>
        <row r="570">
          <cell r="A570" t="str">
            <v>CHEREG22008</v>
          </cell>
          <cell r="B570" t="str">
            <v>CHE</v>
          </cell>
          <cell r="C570" t="str">
            <v>Switzerland</v>
          </cell>
          <cell r="D570" t="str">
            <v>Item 2</v>
          </cell>
          <cell r="E570" t="str">
            <v>REG2</v>
          </cell>
          <cell r="F570" t="str">
            <v>Delay before notice can start</v>
          </cell>
          <cell r="G570">
            <v>2008</v>
          </cell>
          <cell r="H570">
            <v>2008</v>
          </cell>
          <cell r="I570" t="str">
            <v>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v>
          </cell>
          <cell r="J570">
            <v>16</v>
          </cell>
          <cell r="M570">
            <v>2</v>
          </cell>
          <cell r="P570">
            <v>0</v>
          </cell>
        </row>
        <row r="571">
          <cell r="A571" t="str">
            <v>CHEREG32008</v>
          </cell>
          <cell r="B571" t="str">
            <v>CHE</v>
          </cell>
          <cell r="C571" t="str">
            <v>Switzerland</v>
          </cell>
          <cell r="D571" t="str">
            <v>Item 3</v>
          </cell>
          <cell r="E571" t="str">
            <v>REG3A, REG3B, REG3C</v>
          </cell>
          <cell r="F571" t="str">
            <v>Notice / tenure</v>
          </cell>
          <cell r="G571">
            <v>2008</v>
          </cell>
          <cell r="H571">
            <v>2008</v>
          </cell>
          <cell r="I571" t="str">
            <v>All workers: 7d during the trial period (1 to 3 months), 1m&lt;1y, 2m&lt;10y, 3m&gt;10y, always to the end of a calendar month.
9 months tenure: 1 month, 4 years tenure: 2 months, 20 years tenure: 3 months.</v>
          </cell>
          <cell r="J571">
            <v>1</v>
          </cell>
          <cell r="K571">
            <v>2</v>
          </cell>
          <cell r="L571">
            <v>3</v>
          </cell>
          <cell r="M571">
            <v>3</v>
          </cell>
          <cell r="N571">
            <v>4</v>
          </cell>
          <cell r="O571">
            <v>2</v>
          </cell>
          <cell r="P571">
            <v>0</v>
          </cell>
        </row>
        <row r="572">
          <cell r="A572" t="str">
            <v>CHEREG42008</v>
          </cell>
          <cell r="B572" t="str">
            <v>CHE</v>
          </cell>
          <cell r="C572" t="str">
            <v>Switzerland</v>
          </cell>
          <cell r="D572" t="str">
            <v>Item 4</v>
          </cell>
          <cell r="E572" t="str">
            <v>REG4A, REG4B, REG4C</v>
          </cell>
          <cell r="F572" t="str">
            <v>Severance pay / tenure</v>
          </cell>
          <cell r="G572">
            <v>2008</v>
          </cell>
          <cell r="H572">
            <v>2008</v>
          </cell>
          <cell r="I572" t="str">
            <v>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v>
          </cell>
          <cell r="J572">
            <v>0</v>
          </cell>
          <cell r="K572">
            <v>0</v>
          </cell>
          <cell r="L572">
            <v>0</v>
          </cell>
          <cell r="M572">
            <v>0</v>
          </cell>
          <cell r="N572">
            <v>0</v>
          </cell>
          <cell r="O572">
            <v>0</v>
          </cell>
          <cell r="P572">
            <v>0</v>
          </cell>
        </row>
        <row r="573">
          <cell r="A573" t="str">
            <v>CHEREG52008</v>
          </cell>
          <cell r="B573" t="str">
            <v>CHE</v>
          </cell>
          <cell r="C573" t="str">
            <v>Switzerland</v>
          </cell>
          <cell r="D573" t="str">
            <v>Item 5</v>
          </cell>
          <cell r="E573" t="str">
            <v>REG5</v>
          </cell>
          <cell r="F573" t="str">
            <v>Definition of justified or unfair dismissal</v>
          </cell>
          <cell r="G573">
            <v>2008</v>
          </cell>
          <cell r="H573">
            <v>2008</v>
          </cell>
          <cell r="I573"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573">
            <v>0</v>
          </cell>
          <cell r="M573">
            <v>0</v>
          </cell>
          <cell r="N573">
            <v>0</v>
          </cell>
          <cell r="O573">
            <v>0</v>
          </cell>
          <cell r="P573">
            <v>0</v>
          </cell>
        </row>
        <row r="574">
          <cell r="A574" t="str">
            <v>CHEREG62008</v>
          </cell>
          <cell r="B574" t="str">
            <v>CHE</v>
          </cell>
          <cell r="C574" t="str">
            <v>Switzerland</v>
          </cell>
          <cell r="D574" t="str">
            <v>Item 6</v>
          </cell>
          <cell r="E574" t="str">
            <v>REG6</v>
          </cell>
          <cell r="F574" t="str">
            <v>Trial period</v>
          </cell>
          <cell r="G574">
            <v>2008</v>
          </cell>
          <cell r="H574">
            <v>2008</v>
          </cell>
          <cell r="I574" t="str">
            <v>All workers: 1 month, often extended to 3 months in individual employment contracts.</v>
          </cell>
          <cell r="J574">
            <v>2</v>
          </cell>
          <cell r="M574">
            <v>5</v>
          </cell>
          <cell r="N574">
            <v>0</v>
          </cell>
          <cell r="O574">
            <v>0</v>
          </cell>
          <cell r="P574">
            <v>0</v>
          </cell>
        </row>
        <row r="575">
          <cell r="A575" t="str">
            <v>CHEREG72008</v>
          </cell>
          <cell r="B575" t="str">
            <v>CHE</v>
          </cell>
          <cell r="C575" t="str">
            <v>Switzerland</v>
          </cell>
          <cell r="D575" t="str">
            <v>Item 7</v>
          </cell>
          <cell r="E575" t="str">
            <v>REG7</v>
          </cell>
          <cell r="F575" t="str">
            <v xml:space="preserve">Compensation following unfair dismissal </v>
          </cell>
          <cell r="G575">
            <v>2008</v>
          </cell>
          <cell r="H575">
            <v>2008</v>
          </cell>
          <cell r="I575" t="str">
            <v>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v>
          </cell>
          <cell r="J575">
            <v>6</v>
          </cell>
          <cell r="M575">
            <v>1</v>
          </cell>
          <cell r="N575">
            <v>0</v>
          </cell>
          <cell r="O575">
            <v>0</v>
          </cell>
          <cell r="P575">
            <v>0</v>
          </cell>
        </row>
        <row r="576">
          <cell r="A576" t="str">
            <v>CHEREG82008</v>
          </cell>
          <cell r="B576" t="str">
            <v>CHE</v>
          </cell>
          <cell r="C576" t="str">
            <v>Switzerland</v>
          </cell>
          <cell r="D576" t="str">
            <v>Item 8</v>
          </cell>
          <cell r="E576" t="str">
            <v>REG8</v>
          </cell>
          <cell r="F576" t="str">
            <v>Possibility of reinstatement following unfair dismissal</v>
          </cell>
          <cell r="G576">
            <v>2008</v>
          </cell>
          <cell r="H576">
            <v>2008</v>
          </cell>
          <cell r="I576" t="str">
            <v>Courts are not empowered to order reinstatement (except in case of discrimination against women).</v>
          </cell>
          <cell r="J576">
            <v>0</v>
          </cell>
          <cell r="M576">
            <v>0</v>
          </cell>
          <cell r="N576">
            <v>0</v>
          </cell>
          <cell r="O576">
            <v>0</v>
          </cell>
          <cell r="P576">
            <v>0</v>
          </cell>
        </row>
        <row r="577">
          <cell r="A577" t="str">
            <v>CHEREG92008</v>
          </cell>
          <cell r="B577" t="str">
            <v>CHE</v>
          </cell>
          <cell r="C577" t="str">
            <v>Switzerland</v>
          </cell>
          <cell r="D577" t="str">
            <v>Item 9</v>
          </cell>
          <cell r="E577" t="str">
            <v>REG9</v>
          </cell>
          <cell r="F577" t="str">
            <v>Maximum time for claim</v>
          </cell>
          <cell r="G577">
            <v>2008</v>
          </cell>
          <cell r="H577">
            <v>2008</v>
          </cell>
          <cell r="I577"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577">
            <v>0</v>
          </cell>
          <cell r="M577">
            <v>0</v>
          </cell>
          <cell r="P577">
            <v>0</v>
          </cell>
        </row>
        <row r="578">
          <cell r="A578" t="str">
            <v>CHEFTC12008</v>
          </cell>
          <cell r="B578" t="str">
            <v>CHE</v>
          </cell>
          <cell r="C578" t="str">
            <v>Switzerland</v>
          </cell>
          <cell r="D578" t="str">
            <v>Item 10</v>
          </cell>
          <cell r="E578" t="str">
            <v>FTC1</v>
          </cell>
          <cell r="F578" t="str">
            <v>Valid cases for use of fixed-term contracts, other than  “objective”  or “material” situation</v>
          </cell>
          <cell r="G578">
            <v>2008</v>
          </cell>
          <cell r="H578">
            <v>2008</v>
          </cell>
          <cell r="I578" t="str">
            <v xml:space="preserve">General </v>
          </cell>
          <cell r="J578">
            <v>3</v>
          </cell>
          <cell r="M578">
            <v>0</v>
          </cell>
          <cell r="N578">
            <v>0</v>
          </cell>
          <cell r="O578">
            <v>0</v>
          </cell>
          <cell r="P578">
            <v>0</v>
          </cell>
        </row>
        <row r="579">
          <cell r="A579" t="str">
            <v>CHEFTC22008</v>
          </cell>
          <cell r="B579" t="str">
            <v>CHE</v>
          </cell>
          <cell r="C579" t="str">
            <v>Switzerland</v>
          </cell>
          <cell r="D579" t="str">
            <v>Item 11</v>
          </cell>
          <cell r="E579" t="str">
            <v>FTC2</v>
          </cell>
          <cell r="F579" t="str">
            <v>Maximum number of successive fixed-term contracts</v>
          </cell>
          <cell r="G579">
            <v>2008</v>
          </cell>
          <cell r="H579">
            <v>2008</v>
          </cell>
          <cell r="I579" t="str">
            <v>Estimated 1.5
No limit specified, but successive contracts imply the risk of a court declaring the fixed-term contract null and void.</v>
          </cell>
          <cell r="J579">
            <v>1.5</v>
          </cell>
          <cell r="M579">
            <v>5</v>
          </cell>
          <cell r="N579">
            <v>0</v>
          </cell>
          <cell r="O579">
            <v>0</v>
          </cell>
          <cell r="P579">
            <v>0</v>
          </cell>
        </row>
        <row r="580">
          <cell r="A580" t="str">
            <v>CHEFTC32008</v>
          </cell>
          <cell r="B580" t="str">
            <v>CHE</v>
          </cell>
          <cell r="C580" t="str">
            <v>Switzerland</v>
          </cell>
          <cell r="D580" t="str">
            <v>Item 12</v>
          </cell>
          <cell r="E580" t="str">
            <v>FTC3</v>
          </cell>
          <cell r="F580" t="str">
            <v>Maximum cumulated duration of successive fixed-term contracts</v>
          </cell>
          <cell r="G580">
            <v>2008</v>
          </cell>
          <cell r="H580">
            <v>2008</v>
          </cell>
          <cell r="I580" t="str">
            <v>No limit specified.</v>
          </cell>
          <cell r="J580">
            <v>200</v>
          </cell>
          <cell r="M580">
            <v>0</v>
          </cell>
          <cell r="N580">
            <v>0</v>
          </cell>
          <cell r="O580">
            <v>0</v>
          </cell>
          <cell r="P580">
            <v>0</v>
          </cell>
        </row>
        <row r="581">
          <cell r="A581" t="str">
            <v>CHETWA12008</v>
          </cell>
          <cell r="B581" t="str">
            <v>CHE</v>
          </cell>
          <cell r="C581" t="str">
            <v>Switzerland</v>
          </cell>
          <cell r="D581" t="str">
            <v>Item 13</v>
          </cell>
          <cell r="E581" t="str">
            <v>TWA1</v>
          </cell>
          <cell r="F581" t="str">
            <v>Types of work for which TWA employment is legal</v>
          </cell>
          <cell r="G581">
            <v>2008</v>
          </cell>
          <cell r="H581">
            <v>2008</v>
          </cell>
          <cell r="I581" t="str">
            <v>General</v>
          </cell>
          <cell r="J581">
            <v>4</v>
          </cell>
          <cell r="M581">
            <v>0</v>
          </cell>
          <cell r="N581">
            <v>0</v>
          </cell>
          <cell r="O581">
            <v>0</v>
          </cell>
          <cell r="P581">
            <v>0</v>
          </cell>
        </row>
        <row r="582">
          <cell r="A582" t="str">
            <v>CHETWA22008</v>
          </cell>
          <cell r="B582" t="str">
            <v>CHE</v>
          </cell>
          <cell r="C582" t="str">
            <v>Switzerland</v>
          </cell>
          <cell r="D582" t="str">
            <v>Item 14</v>
          </cell>
          <cell r="E582" t="str">
            <v>TWA2A, TWA2B</v>
          </cell>
          <cell r="F582" t="str">
            <v>Are there any restrictions on the number of renewals of a TWA contract?</v>
          </cell>
          <cell r="G582">
            <v>2008</v>
          </cell>
          <cell r="H582">
            <v>2008</v>
          </cell>
          <cell r="I582" t="str">
            <v>Renewals or prolongation of fixed-term contracts only possible if there is an objective reason for the conclusion of another temporary contract or for a temporary prolongation.
Chains of assignments of the same workers on the same post in the same firm are not allowed</v>
          </cell>
          <cell r="J582" t="str">
            <v>Yes</v>
          </cell>
          <cell r="K582" t="str">
            <v>Yes</v>
          </cell>
          <cell r="M582">
            <v>4</v>
          </cell>
          <cell r="N582">
            <v>4</v>
          </cell>
          <cell r="O582">
            <v>0</v>
          </cell>
          <cell r="P582">
            <v>0</v>
          </cell>
        </row>
        <row r="583">
          <cell r="A583" t="str">
            <v>CHETWA32008</v>
          </cell>
          <cell r="B583" t="str">
            <v>CHE</v>
          </cell>
          <cell r="C583" t="str">
            <v>Switzerland</v>
          </cell>
          <cell r="D583" t="str">
            <v>Item 15</v>
          </cell>
          <cell r="E583" t="str">
            <v>TWA3A, TWA3B</v>
          </cell>
          <cell r="F583" t="str">
            <v>Maximum cumulated duration of temporary work contracts</v>
          </cell>
          <cell r="G583">
            <v>2008</v>
          </cell>
          <cell r="H583">
            <v>2008</v>
          </cell>
          <cell r="I583" t="str">
            <v>No limit</v>
          </cell>
          <cell r="J583">
            <v>100</v>
          </cell>
          <cell r="K583">
            <v>100</v>
          </cell>
          <cell r="M583">
            <v>0</v>
          </cell>
          <cell r="N583">
            <v>0</v>
          </cell>
          <cell r="O583">
            <v>0</v>
          </cell>
          <cell r="P583">
            <v>0</v>
          </cell>
        </row>
        <row r="584">
          <cell r="A584" t="str">
            <v>CHETWA42008</v>
          </cell>
          <cell r="B584" t="str">
            <v>CHE</v>
          </cell>
          <cell r="C584" t="str">
            <v>Switzerland</v>
          </cell>
          <cell r="D584" t="str">
            <v>Item 16</v>
          </cell>
          <cell r="E584" t="str">
            <v>TWA4</v>
          </cell>
          <cell r="F584" t="str">
            <v>Authorisation and reporting obligations</v>
          </cell>
          <cell r="G584">
            <v>2008</v>
          </cell>
          <cell r="H584">
            <v>2008</v>
          </cell>
          <cell r="I584" t="str">
            <v>Requires administrative authorisation.</v>
          </cell>
          <cell r="J584">
            <v>1</v>
          </cell>
          <cell r="M584">
            <v>2</v>
          </cell>
          <cell r="N584">
            <v>0</v>
          </cell>
          <cell r="O584">
            <v>0</v>
          </cell>
          <cell r="P584">
            <v>0</v>
          </cell>
        </row>
        <row r="585">
          <cell r="A585" t="str">
            <v>CHETWA52008</v>
          </cell>
          <cell r="B585" t="str">
            <v>CHE</v>
          </cell>
          <cell r="C585" t="str">
            <v>Switzerland</v>
          </cell>
          <cell r="D585" t="str">
            <v>Item 17</v>
          </cell>
          <cell r="E585" t="str">
            <v>TWA5</v>
          </cell>
          <cell r="F585" t="str">
            <v>Equal treatment for TWA workers</v>
          </cell>
          <cell r="G585">
            <v>2008</v>
          </cell>
          <cell r="H585">
            <v>2008</v>
          </cell>
          <cell r="I585" t="str">
            <v>Equal treatment only in the field of extended collective bargaining agreements concerning minimal salary, hours of work, progressional development, anticipated retirement.</v>
          </cell>
          <cell r="J585">
            <v>1</v>
          </cell>
          <cell r="M585">
            <v>3</v>
          </cell>
          <cell r="N585">
            <v>0</v>
          </cell>
          <cell r="O585">
            <v>0</v>
          </cell>
          <cell r="P585">
            <v>0</v>
          </cell>
        </row>
        <row r="586">
          <cell r="A586" t="str">
            <v>CHECD12008</v>
          </cell>
          <cell r="B586" t="str">
            <v>CHE</v>
          </cell>
          <cell r="C586" t="str">
            <v>Switzerland</v>
          </cell>
          <cell r="D586" t="str">
            <v>Item 18</v>
          </cell>
          <cell r="E586" t="str">
            <v>CD1</v>
          </cell>
          <cell r="F586" t="str">
            <v>Definition of collective dismissal</v>
          </cell>
          <cell r="G586">
            <v>2008</v>
          </cell>
          <cell r="H586">
            <v>2008</v>
          </cell>
          <cell r="I586" t="str">
            <v>10+ workers in firms 20-99 employees; 10%+ in firms 100-299; 30+ in firms with 300+ employees.</v>
          </cell>
          <cell r="J586">
            <v>3</v>
          </cell>
          <cell r="M586">
            <v>4.5</v>
          </cell>
          <cell r="N586">
            <v>0</v>
          </cell>
          <cell r="O586">
            <v>0</v>
          </cell>
          <cell r="P586">
            <v>0</v>
          </cell>
        </row>
        <row r="587">
          <cell r="A587" t="str">
            <v>CHECD22008</v>
          </cell>
          <cell r="B587" t="str">
            <v>CHE</v>
          </cell>
          <cell r="C587" t="str">
            <v>Switzerland</v>
          </cell>
          <cell r="D587" t="str">
            <v>Item 19</v>
          </cell>
          <cell r="E587" t="str">
            <v>CD2</v>
          </cell>
          <cell r="F587" t="str">
            <v>Additional notification requirements in case of collective dismissals</v>
          </cell>
          <cell r="G587">
            <v>2008</v>
          </cell>
          <cell r="H587">
            <v>2008</v>
          </cell>
          <cell r="I587" t="str">
            <v>Notification of employee representatives: Obligation to inform and consult with Works Council or trade union delegation.
Notification of public authorities: Duty to notify cantonal employment service.</v>
          </cell>
          <cell r="J587">
            <v>2</v>
          </cell>
          <cell r="M587">
            <v>6</v>
          </cell>
          <cell r="N587">
            <v>0</v>
          </cell>
          <cell r="O587">
            <v>0</v>
          </cell>
          <cell r="P587">
            <v>0</v>
          </cell>
        </row>
        <row r="588">
          <cell r="A588" t="str">
            <v>CHECD32008</v>
          </cell>
          <cell r="B588" t="str">
            <v>CHE</v>
          </cell>
          <cell r="C588" t="str">
            <v>Switzerland</v>
          </cell>
          <cell r="D588" t="str">
            <v>Item 20</v>
          </cell>
          <cell r="E588" t="str">
            <v>CD3</v>
          </cell>
          <cell r="F588" t="str">
            <v>Additional delays involved in case of collective dismissals</v>
          </cell>
          <cell r="G588">
            <v>2008</v>
          </cell>
          <cell r="H588">
            <v>2008</v>
          </cell>
          <cell r="I588" t="str">
            <v>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v>
          </cell>
          <cell r="J588">
            <v>10.5</v>
          </cell>
          <cell r="M588">
            <v>1</v>
          </cell>
          <cell r="N588">
            <v>0</v>
          </cell>
          <cell r="O588">
            <v>0</v>
          </cell>
          <cell r="P588">
            <v>0</v>
          </cell>
        </row>
        <row r="589">
          <cell r="A589" t="str">
            <v>CHECD42008</v>
          </cell>
          <cell r="B589" t="str">
            <v>CHE</v>
          </cell>
          <cell r="C589" t="str">
            <v>Switzerland</v>
          </cell>
          <cell r="D589" t="str">
            <v>Item 21</v>
          </cell>
          <cell r="E589" t="str">
            <v>CD4</v>
          </cell>
          <cell r="F589" t="str">
            <v>Other special costs to employers in case of collective dismissals</v>
          </cell>
          <cell r="G589">
            <v>2008</v>
          </cell>
          <cell r="H589">
            <v>2008</v>
          </cell>
          <cell r="I589"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589">
            <v>1</v>
          </cell>
          <cell r="M589">
            <v>3</v>
          </cell>
          <cell r="N589">
            <v>0</v>
          </cell>
          <cell r="O589">
            <v>0</v>
          </cell>
          <cell r="P589">
            <v>0</v>
          </cell>
        </row>
        <row r="590">
          <cell r="A590" t="str">
            <v>TURREG12008</v>
          </cell>
          <cell r="B590" t="str">
            <v>TUR</v>
          </cell>
          <cell r="C590" t="str">
            <v>Turkey</v>
          </cell>
          <cell r="D590" t="str">
            <v>Item 1</v>
          </cell>
          <cell r="E590" t="str">
            <v>REG1</v>
          </cell>
          <cell r="F590" t="str">
            <v>Notification procedures</v>
          </cell>
          <cell r="G590">
            <v>2008</v>
          </cell>
          <cell r="H590">
            <v>2008</v>
          </cell>
          <cell r="I590" t="str">
            <v>Written notice to employee and notification, within 15 days, to Ministry of Labour and regional public employment service.</v>
          </cell>
          <cell r="J590">
            <v>2</v>
          </cell>
          <cell r="M590">
            <v>4</v>
          </cell>
          <cell r="P590">
            <v>0</v>
          </cell>
        </row>
        <row r="591">
          <cell r="A591" t="str">
            <v>TURREG22008</v>
          </cell>
          <cell r="B591" t="str">
            <v>TUR</v>
          </cell>
          <cell r="C591" t="str">
            <v>Turkey</v>
          </cell>
          <cell r="D591" t="str">
            <v>Item 2</v>
          </cell>
          <cell r="E591" t="str">
            <v>REG2</v>
          </cell>
          <cell r="F591" t="str">
            <v>Delay before notice can start</v>
          </cell>
          <cell r="G591">
            <v>2008</v>
          </cell>
          <cell r="H591">
            <v>2008</v>
          </cell>
          <cell r="I591"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591">
            <v>1</v>
          </cell>
          <cell r="M591">
            <v>0</v>
          </cell>
          <cell r="P591">
            <v>0</v>
          </cell>
        </row>
        <row r="592">
          <cell r="A592" t="str">
            <v>TURREG32008</v>
          </cell>
          <cell r="B592" t="str">
            <v>TUR</v>
          </cell>
          <cell r="C592" t="str">
            <v>Turkey</v>
          </cell>
          <cell r="D592" t="str">
            <v>Item 3</v>
          </cell>
          <cell r="E592" t="str">
            <v>REG3A, REG3B, REG3C</v>
          </cell>
          <cell r="F592" t="str">
            <v>Notice / tenure</v>
          </cell>
          <cell r="G592">
            <v>2008</v>
          </cell>
          <cell r="H592">
            <v>2008</v>
          </cell>
          <cell r="I592" t="str">
            <v xml:space="preserve">All workers: 0&lt;1m, 2w&lt;6m, 4w&lt;18m, 6w&lt;3y, 8w&gt;3y (can be extended by collective agreements).
9 months tenure: 4 weeks, 4 years tenure: 8 weeks, 20 years tenure: 8 weeks.
</v>
          </cell>
          <cell r="J592">
            <v>1</v>
          </cell>
          <cell r="K592">
            <v>2</v>
          </cell>
          <cell r="L592">
            <v>2</v>
          </cell>
          <cell r="M592">
            <v>3</v>
          </cell>
          <cell r="N592">
            <v>4</v>
          </cell>
          <cell r="O592">
            <v>1</v>
          </cell>
          <cell r="P592">
            <v>0</v>
          </cell>
        </row>
        <row r="593">
          <cell r="A593" t="str">
            <v>TURREG42008</v>
          </cell>
          <cell r="B593" t="str">
            <v>TUR</v>
          </cell>
          <cell r="C593" t="str">
            <v>Turkey</v>
          </cell>
          <cell r="D593" t="str">
            <v>Item 4</v>
          </cell>
          <cell r="E593" t="str">
            <v>REG4A, REG4B, REG4C</v>
          </cell>
          <cell r="F593" t="str">
            <v>Severance pay / tenure</v>
          </cell>
          <cell r="G593">
            <v>2008</v>
          </cell>
          <cell r="H593">
            <v>2008</v>
          </cell>
          <cell r="I593" t="str">
            <v xml:space="preserve">All workers: After one year’s employment, one month for each year of service (can be extended by collective agreements).
9 months tenure: 0, 4 years tenure: 4 months, 20 years tenure: 20 months.
</v>
          </cell>
          <cell r="J593">
            <v>0</v>
          </cell>
          <cell r="K593">
            <v>4</v>
          </cell>
          <cell r="L593">
            <v>20</v>
          </cell>
          <cell r="M593">
            <v>0</v>
          </cell>
          <cell r="N593">
            <v>6</v>
          </cell>
          <cell r="O593">
            <v>6</v>
          </cell>
          <cell r="P593">
            <v>0</v>
          </cell>
        </row>
        <row r="594">
          <cell r="A594" t="str">
            <v>TURREG52008</v>
          </cell>
          <cell r="B594" t="str">
            <v>TUR</v>
          </cell>
          <cell r="C594" t="str">
            <v>Turkey</v>
          </cell>
          <cell r="D594" t="str">
            <v>Item 5</v>
          </cell>
          <cell r="E594" t="str">
            <v>REG5</v>
          </cell>
          <cell r="F594" t="str">
            <v>Definition of justified or unfair dismissal</v>
          </cell>
          <cell r="G594">
            <v>2008</v>
          </cell>
          <cell r="H594">
            <v>2008</v>
          </cell>
          <cell r="I594"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594">
            <v>0</v>
          </cell>
          <cell r="M594">
            <v>0</v>
          </cell>
          <cell r="N594">
            <v>0</v>
          </cell>
          <cell r="O594">
            <v>0</v>
          </cell>
          <cell r="P594">
            <v>0</v>
          </cell>
        </row>
        <row r="595">
          <cell r="A595" t="str">
            <v>TURREG62008</v>
          </cell>
          <cell r="B595" t="str">
            <v>TUR</v>
          </cell>
          <cell r="C595" t="str">
            <v>Turkey</v>
          </cell>
          <cell r="D595" t="str">
            <v>Item 6</v>
          </cell>
          <cell r="E595" t="str">
            <v>REG6</v>
          </cell>
          <cell r="F595" t="str">
            <v>Trial period</v>
          </cell>
          <cell r="G595">
            <v>2008</v>
          </cell>
          <cell r="H595">
            <v>2008</v>
          </cell>
          <cell r="I595" t="str">
            <v xml:space="preserve">All workers: Maximum 2 months, can be extended by collective agreements to 4 months.
Calculation: average of the two cases.
</v>
          </cell>
          <cell r="J595">
            <v>3</v>
          </cell>
          <cell r="M595">
            <v>4</v>
          </cell>
          <cell r="N595">
            <v>0</v>
          </cell>
          <cell r="O595">
            <v>0</v>
          </cell>
          <cell r="P595">
            <v>0</v>
          </cell>
        </row>
        <row r="596">
          <cell r="A596" t="str">
            <v>TURREG72008</v>
          </cell>
          <cell r="B596" t="str">
            <v>TUR</v>
          </cell>
          <cell r="C596" t="str">
            <v>Turkey</v>
          </cell>
          <cell r="D596" t="str">
            <v>Item 7</v>
          </cell>
          <cell r="E596" t="str">
            <v>REG7</v>
          </cell>
          <cell r="F596" t="str">
            <v xml:space="preserve">Compensation following unfair dismissal </v>
          </cell>
          <cell r="G596">
            <v>2008</v>
          </cell>
          <cell r="H596">
            <v>2008</v>
          </cell>
          <cell r="I596"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596">
            <v>10</v>
          </cell>
          <cell r="M596">
            <v>2</v>
          </cell>
          <cell r="N596">
            <v>0</v>
          </cell>
          <cell r="O596">
            <v>0</v>
          </cell>
          <cell r="P596">
            <v>0</v>
          </cell>
        </row>
        <row r="597">
          <cell r="A597" t="str">
            <v>TURREG82008</v>
          </cell>
          <cell r="B597" t="str">
            <v>TUR</v>
          </cell>
          <cell r="C597" t="str">
            <v>Turkey</v>
          </cell>
          <cell r="D597" t="str">
            <v>Item 8</v>
          </cell>
          <cell r="E597" t="str">
            <v>REG8</v>
          </cell>
          <cell r="F597" t="str">
            <v>Possibility of reinstatement following unfair dismissal</v>
          </cell>
          <cell r="G597">
            <v>2008</v>
          </cell>
          <cell r="H597">
            <v>2008</v>
          </cell>
          <cell r="I597"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597">
            <v>0</v>
          </cell>
          <cell r="M597">
            <v>0</v>
          </cell>
          <cell r="N597">
            <v>0</v>
          </cell>
          <cell r="O597">
            <v>0</v>
          </cell>
          <cell r="P597">
            <v>0</v>
          </cell>
        </row>
        <row r="598">
          <cell r="A598" t="str">
            <v>TURREG92008</v>
          </cell>
          <cell r="B598" t="str">
            <v>TUR</v>
          </cell>
          <cell r="C598" t="str">
            <v>Turkey</v>
          </cell>
          <cell r="D598" t="str">
            <v>Item 9</v>
          </cell>
          <cell r="E598" t="str">
            <v>REG9</v>
          </cell>
          <cell r="F598" t="str">
            <v>Maximum time for claim</v>
          </cell>
          <cell r="G598">
            <v>2008</v>
          </cell>
          <cell r="H598">
            <v>2008</v>
          </cell>
          <cell r="I598" t="str">
            <v>One month
Notification period starts when the notification arrived to worker.
Before dismissal takes effect</v>
          </cell>
          <cell r="J598">
            <v>0</v>
          </cell>
          <cell r="M598">
            <v>0</v>
          </cell>
          <cell r="P598">
            <v>0</v>
          </cell>
        </row>
        <row r="599">
          <cell r="A599" t="str">
            <v>TURFTC12008</v>
          </cell>
          <cell r="B599" t="str">
            <v>TUR</v>
          </cell>
          <cell r="C599" t="str">
            <v>Turkey</v>
          </cell>
          <cell r="D599" t="str">
            <v>Item 10</v>
          </cell>
          <cell r="E599" t="str">
            <v>FTC1</v>
          </cell>
          <cell r="F599" t="str">
            <v>Valid cases for use of fixed-term contracts, other than  “objective”  or “material” situation</v>
          </cell>
          <cell r="G599">
            <v>2008</v>
          </cell>
          <cell r="H599">
            <v>2008</v>
          </cell>
          <cell r="I599" t="str">
            <v>Restricted to “objective situations”, particularly seasonal and agricultural work.</v>
          </cell>
          <cell r="J599">
            <v>0</v>
          </cell>
          <cell r="M599">
            <v>6</v>
          </cell>
          <cell r="N599">
            <v>0</v>
          </cell>
          <cell r="O599">
            <v>0</v>
          </cell>
          <cell r="P599">
            <v>0</v>
          </cell>
        </row>
        <row r="600">
          <cell r="A600" t="str">
            <v>TURFTC22008</v>
          </cell>
          <cell r="B600" t="str">
            <v>TUR</v>
          </cell>
          <cell r="C600" t="str">
            <v>Turkey</v>
          </cell>
          <cell r="D600" t="str">
            <v>Item 11</v>
          </cell>
          <cell r="E600" t="str">
            <v>FTC2</v>
          </cell>
          <cell r="F600" t="str">
            <v>Maximum number of successive fixed-term contracts</v>
          </cell>
          <cell r="G600">
            <v>2008</v>
          </cell>
          <cell r="H600">
            <v>2008</v>
          </cell>
          <cell r="I600" t="str">
            <v>Estimated 1.5 Fixed-term contracts cannot be successively renewed without serious reason, otherwise the renewal will alter the fixed-term contract into a contract of indefinite time.
In case of valuable reasons for renewal, no limit specified.</v>
          </cell>
          <cell r="J600">
            <v>1.5</v>
          </cell>
          <cell r="M600">
            <v>5</v>
          </cell>
          <cell r="N600">
            <v>0</v>
          </cell>
          <cell r="O600">
            <v>0</v>
          </cell>
          <cell r="P600">
            <v>0</v>
          </cell>
        </row>
        <row r="601">
          <cell r="A601" t="str">
            <v>TURFTC32008</v>
          </cell>
          <cell r="B601" t="str">
            <v>TUR</v>
          </cell>
          <cell r="C601" t="str">
            <v>Turkey</v>
          </cell>
          <cell r="D601" t="str">
            <v>Item 12</v>
          </cell>
          <cell r="E601" t="str">
            <v>FTC3</v>
          </cell>
          <cell r="F601" t="str">
            <v>Maximum cumulated duration of successive fixed-term contracts</v>
          </cell>
          <cell r="G601">
            <v>2008</v>
          </cell>
          <cell r="H601">
            <v>2008</v>
          </cell>
          <cell r="I601" t="str">
            <v>No limit specified.</v>
          </cell>
          <cell r="J601">
            <v>200</v>
          </cell>
          <cell r="M601">
            <v>0</v>
          </cell>
          <cell r="N601">
            <v>0</v>
          </cell>
          <cell r="O601">
            <v>0</v>
          </cell>
          <cell r="P601">
            <v>0</v>
          </cell>
        </row>
        <row r="602">
          <cell r="A602" t="str">
            <v>TURTWA12008</v>
          </cell>
          <cell r="B602" t="str">
            <v>TUR</v>
          </cell>
          <cell r="C602" t="str">
            <v>Turkey</v>
          </cell>
          <cell r="D602" t="str">
            <v>Item 13</v>
          </cell>
          <cell r="E602" t="str">
            <v>TWA1</v>
          </cell>
          <cell r="F602" t="str">
            <v>Types of work for which TWA employment is legal</v>
          </cell>
          <cell r="G602">
            <v>2008</v>
          </cell>
          <cell r="H602">
            <v>2008</v>
          </cell>
          <cell r="I602"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602">
            <v>0</v>
          </cell>
          <cell r="M602">
            <v>6</v>
          </cell>
          <cell r="N602">
            <v>0</v>
          </cell>
          <cell r="O602">
            <v>0</v>
          </cell>
          <cell r="P602">
            <v>0</v>
          </cell>
        </row>
        <row r="603">
          <cell r="A603" t="str">
            <v>TURTWA22008</v>
          </cell>
          <cell r="B603" t="str">
            <v>TUR</v>
          </cell>
          <cell r="C603" t="str">
            <v>Turkey</v>
          </cell>
          <cell r="D603" t="str">
            <v>Item 14</v>
          </cell>
          <cell r="E603" t="str">
            <v>TWA2A, TWA2B</v>
          </cell>
          <cell r="F603" t="str">
            <v>Are there any restrictions on the number of renewals of a TWA contract?</v>
          </cell>
          <cell r="G603">
            <v>2008</v>
          </cell>
          <cell r="H603">
            <v>2008</v>
          </cell>
          <cell r="I603" t="str">
            <v>Not applicable</v>
          </cell>
          <cell r="J603" t="str">
            <v>-</v>
          </cell>
          <cell r="K603" t="str">
            <v>-</v>
          </cell>
          <cell r="M603">
            <v>4</v>
          </cell>
          <cell r="N603">
            <v>4</v>
          </cell>
          <cell r="O603">
            <v>0</v>
          </cell>
          <cell r="P603">
            <v>0</v>
          </cell>
        </row>
        <row r="604">
          <cell r="A604" t="str">
            <v>TURTWA32008</v>
          </cell>
          <cell r="B604" t="str">
            <v>TUR</v>
          </cell>
          <cell r="C604" t="str">
            <v>Turkey</v>
          </cell>
          <cell r="D604" t="str">
            <v>Item 15</v>
          </cell>
          <cell r="E604" t="str">
            <v>TWA3A, TWA3B</v>
          </cell>
          <cell r="F604" t="str">
            <v>Maximum cumulated duration of temporary work contracts</v>
          </cell>
          <cell r="G604">
            <v>2008</v>
          </cell>
          <cell r="H604">
            <v>2008</v>
          </cell>
          <cell r="I604" t="str">
            <v>Not applicable</v>
          </cell>
          <cell r="J604">
            <v>0</v>
          </cell>
          <cell r="K604">
            <v>0</v>
          </cell>
          <cell r="M604">
            <v>6</v>
          </cell>
          <cell r="N604">
            <v>6</v>
          </cell>
          <cell r="O604">
            <v>0</v>
          </cell>
          <cell r="P604">
            <v>0</v>
          </cell>
        </row>
        <row r="605">
          <cell r="A605" t="str">
            <v>TURTWA42008</v>
          </cell>
          <cell r="B605" t="str">
            <v>TUR</v>
          </cell>
          <cell r="C605" t="str">
            <v>Turkey</v>
          </cell>
          <cell r="D605" t="str">
            <v>Item 16</v>
          </cell>
          <cell r="E605" t="str">
            <v>TWA4</v>
          </cell>
          <cell r="F605" t="str">
            <v>Authorisation and reporting obligations</v>
          </cell>
          <cell r="G605">
            <v>2008</v>
          </cell>
          <cell r="H605">
            <v>2008</v>
          </cell>
          <cell r="I605" t="str">
            <v>Not applicable</v>
          </cell>
          <cell r="J605" t="str">
            <v>-</v>
          </cell>
          <cell r="M605">
            <v>6</v>
          </cell>
          <cell r="N605">
            <v>0</v>
          </cell>
          <cell r="O605">
            <v>0</v>
          </cell>
          <cell r="P605">
            <v>0</v>
          </cell>
        </row>
        <row r="606">
          <cell r="A606" t="str">
            <v>TURTWA52008</v>
          </cell>
          <cell r="B606" t="str">
            <v>TUR</v>
          </cell>
          <cell r="C606" t="str">
            <v>Turkey</v>
          </cell>
          <cell r="D606" t="str">
            <v>Item 17</v>
          </cell>
          <cell r="E606" t="str">
            <v>TWA5</v>
          </cell>
          <cell r="F606" t="str">
            <v>Equal treatment for TWA workers</v>
          </cell>
          <cell r="G606">
            <v>2008</v>
          </cell>
          <cell r="H606">
            <v>2008</v>
          </cell>
          <cell r="I606" t="str">
            <v>Not applicable</v>
          </cell>
          <cell r="J606" t="str">
            <v>-</v>
          </cell>
          <cell r="M606">
            <v>6</v>
          </cell>
          <cell r="N606">
            <v>0</v>
          </cell>
          <cell r="O606">
            <v>0</v>
          </cell>
          <cell r="P606">
            <v>0</v>
          </cell>
        </row>
        <row r="607">
          <cell r="A607" t="str">
            <v>TURCD12008</v>
          </cell>
          <cell r="B607" t="str">
            <v>TUR</v>
          </cell>
          <cell r="C607" t="str">
            <v>Turkey</v>
          </cell>
          <cell r="D607" t="str">
            <v>Item 18</v>
          </cell>
          <cell r="E607" t="str">
            <v>CD1</v>
          </cell>
          <cell r="F607" t="str">
            <v>Definition of collective dismissal</v>
          </cell>
          <cell r="G607">
            <v>2008</v>
          </cell>
          <cell r="H607">
            <v>2008</v>
          </cell>
          <cell r="I607" t="str">
            <v xml:space="preserve">Within one month, 10 workers in firms with 20-100 employees, 20 workers in firms with 101-300, 30 workers in firms with 300+ employees.
Firms with less than 20 employees are exempt from requirements for collective dismissals.
</v>
          </cell>
          <cell r="J607">
            <v>3</v>
          </cell>
          <cell r="M607">
            <v>4.5</v>
          </cell>
          <cell r="N607">
            <v>0</v>
          </cell>
          <cell r="O607">
            <v>0</v>
          </cell>
          <cell r="P607">
            <v>0</v>
          </cell>
        </row>
        <row r="608">
          <cell r="A608" t="str">
            <v>TURCD22008</v>
          </cell>
          <cell r="B608" t="str">
            <v>TUR</v>
          </cell>
          <cell r="C608" t="str">
            <v>Turkey</v>
          </cell>
          <cell r="D608" t="str">
            <v>Item 19</v>
          </cell>
          <cell r="E608" t="str">
            <v>CD2</v>
          </cell>
          <cell r="F608" t="str">
            <v>Additional notification requirements in case of collective dismissals</v>
          </cell>
          <cell r="G608">
            <v>2008</v>
          </cell>
          <cell r="H608">
            <v>2008</v>
          </cell>
          <cell r="I608"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608">
            <v>1</v>
          </cell>
          <cell r="M608">
            <v>3</v>
          </cell>
          <cell r="N608">
            <v>0</v>
          </cell>
          <cell r="O608">
            <v>0</v>
          </cell>
          <cell r="P608">
            <v>0</v>
          </cell>
        </row>
        <row r="609">
          <cell r="A609" t="str">
            <v>TURCD32008</v>
          </cell>
          <cell r="B609" t="str">
            <v>TUR</v>
          </cell>
          <cell r="C609" t="str">
            <v>Turkey</v>
          </cell>
          <cell r="D609" t="str">
            <v>Item 20</v>
          </cell>
          <cell r="E609" t="str">
            <v>CD3</v>
          </cell>
          <cell r="F609" t="str">
            <v>Additional delays involved in case of collective dismissals</v>
          </cell>
          <cell r="G609">
            <v>2008</v>
          </cell>
          <cell r="H609">
            <v>2008</v>
          </cell>
          <cell r="I609" t="str">
            <v>1 month waiting period starting from the notification to public authorities.</v>
          </cell>
          <cell r="J609">
            <v>29</v>
          </cell>
          <cell r="M609">
            <v>2</v>
          </cell>
          <cell r="N609">
            <v>0</v>
          </cell>
          <cell r="O609">
            <v>0</v>
          </cell>
          <cell r="P609">
            <v>0</v>
          </cell>
        </row>
        <row r="610">
          <cell r="A610" t="str">
            <v>TURCD42008</v>
          </cell>
          <cell r="B610" t="str">
            <v>TUR</v>
          </cell>
          <cell r="C610" t="str">
            <v>Turkey</v>
          </cell>
          <cell r="D610" t="str">
            <v>Item 21</v>
          </cell>
          <cell r="E610" t="str">
            <v>CD4</v>
          </cell>
          <cell r="F610" t="str">
            <v>Other special costs to employers in case of collective dismissals</v>
          </cell>
          <cell r="G610">
            <v>2008</v>
          </cell>
          <cell r="H610">
            <v>2008</v>
          </cell>
          <cell r="I610"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610">
            <v>1</v>
          </cell>
          <cell r="M610">
            <v>3</v>
          </cell>
          <cell r="N610">
            <v>0</v>
          </cell>
          <cell r="O610">
            <v>0</v>
          </cell>
          <cell r="P610">
            <v>0</v>
          </cell>
        </row>
        <row r="611">
          <cell r="A611" t="str">
            <v>GBRREG12008</v>
          </cell>
          <cell r="B611" t="str">
            <v>GBR</v>
          </cell>
          <cell r="C611" t="str">
            <v>United Kingdom</v>
          </cell>
          <cell r="D611" t="str">
            <v>Item 1</v>
          </cell>
          <cell r="E611" t="str">
            <v>REG1</v>
          </cell>
          <cell r="F611" t="str">
            <v>Notification procedures</v>
          </cell>
          <cell r="G611">
            <v>2008</v>
          </cell>
          <cell r="H611">
            <v>2008</v>
          </cell>
          <cell r="I611"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611">
            <v>1.25</v>
          </cell>
          <cell r="M611">
            <v>2.5</v>
          </cell>
          <cell r="P611">
            <v>0</v>
          </cell>
        </row>
        <row r="612">
          <cell r="A612" t="str">
            <v>GBRREG22008</v>
          </cell>
          <cell r="B612" t="str">
            <v>GBR</v>
          </cell>
          <cell r="C612" t="str">
            <v>United Kingdom</v>
          </cell>
          <cell r="D612" t="str">
            <v>Item 2</v>
          </cell>
          <cell r="E612" t="str">
            <v>REG2</v>
          </cell>
          <cell r="F612" t="str">
            <v>Delay before notice can start</v>
          </cell>
          <cell r="G612">
            <v>2008</v>
          </cell>
          <cell r="H612">
            <v>2008</v>
          </cell>
          <cell r="I612" t="str">
            <v>Individual termination: Written or oral notification.</v>
          </cell>
          <cell r="J612">
            <v>1</v>
          </cell>
          <cell r="M612">
            <v>0</v>
          </cell>
          <cell r="P612">
            <v>0</v>
          </cell>
        </row>
        <row r="613">
          <cell r="A613" t="str">
            <v>GBRREG32008</v>
          </cell>
          <cell r="B613" t="str">
            <v>GBR</v>
          </cell>
          <cell r="C613" t="str">
            <v>United Kingdom</v>
          </cell>
          <cell r="D613" t="str">
            <v>Item 3</v>
          </cell>
          <cell r="E613" t="str">
            <v>REG3A, REG3B, REG3C</v>
          </cell>
          <cell r="F613" t="str">
            <v>Notice / tenure</v>
          </cell>
          <cell r="G613">
            <v>2008</v>
          </cell>
          <cell r="H613">
            <v>2008</v>
          </cell>
          <cell r="I613" t="str">
            <v>All workers: 0&lt;1m, 1w&lt;2y, plus one additional week of notice per year of service up to a maximum of 12 weeks.
9 months tenure: 1 week, 4 years tenure: 4 weeks, 20 years tenure: 12 weeks.</v>
          </cell>
          <cell r="J613">
            <v>0.25</v>
          </cell>
          <cell r="K613">
            <v>1</v>
          </cell>
          <cell r="L613">
            <v>3</v>
          </cell>
          <cell r="M613">
            <v>1</v>
          </cell>
          <cell r="N613">
            <v>2</v>
          </cell>
          <cell r="O613">
            <v>2</v>
          </cell>
          <cell r="P613">
            <v>0</v>
          </cell>
        </row>
        <row r="614">
          <cell r="A614" t="str">
            <v>GBRREG42008</v>
          </cell>
          <cell r="B614" t="str">
            <v>GBR</v>
          </cell>
          <cell r="C614" t="str">
            <v>United Kingdom</v>
          </cell>
          <cell r="D614" t="str">
            <v>Item 4</v>
          </cell>
          <cell r="E614" t="str">
            <v>REG4A, REG4B, REG4C</v>
          </cell>
          <cell r="F614" t="str">
            <v>Severance pay / tenure</v>
          </cell>
          <cell r="G614">
            <v>2008</v>
          </cell>
          <cell r="H614">
            <v>2008</v>
          </cell>
          <cell r="I614" t="str">
            <v>All workers: none.
Legally required only for redundancy cases with 2 years tenure: half a week per year of service (age up to 21); 1 week per year (ages 22 to 40); 1.5 weeks per year (ages 41 to 64), limited to 30 weeks and £330 per week (indexed to inflation).  According to a government study, 40% of firms exceed legal minima.
Calculation: average of redundancy (assuming worker is aged 22-40) and other cases (no severance pay) 9 months tenure: 0, 4 years tenure: 2 weeks, 20 years tenure: 10 weeks.</v>
          </cell>
          <cell r="J614">
            <v>0</v>
          </cell>
          <cell r="K614">
            <v>0.5</v>
          </cell>
          <cell r="L614">
            <v>2.5</v>
          </cell>
          <cell r="M614">
            <v>0</v>
          </cell>
          <cell r="N614">
            <v>1</v>
          </cell>
          <cell r="O614">
            <v>1</v>
          </cell>
          <cell r="P614">
            <v>0</v>
          </cell>
        </row>
        <row r="615">
          <cell r="A615" t="str">
            <v>GBRREG52008</v>
          </cell>
          <cell r="B615" t="str">
            <v>GBR</v>
          </cell>
          <cell r="C615" t="str">
            <v>United Kingdom</v>
          </cell>
          <cell r="D615" t="str">
            <v>Item 5</v>
          </cell>
          <cell r="E615" t="str">
            <v>REG5</v>
          </cell>
          <cell r="F615" t="str">
            <v>Definition of justified or unfair dismissal</v>
          </cell>
          <cell r="G615">
            <v>2008</v>
          </cell>
          <cell r="H615">
            <v>2008</v>
          </cell>
          <cell r="I615"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615">
            <v>0</v>
          </cell>
          <cell r="M615">
            <v>0</v>
          </cell>
          <cell r="N615">
            <v>0</v>
          </cell>
          <cell r="O615">
            <v>0</v>
          </cell>
          <cell r="P615">
            <v>0</v>
          </cell>
        </row>
        <row r="616">
          <cell r="A616" t="str">
            <v>GBRREG62008</v>
          </cell>
          <cell r="B616" t="str">
            <v>GBR</v>
          </cell>
          <cell r="C616" t="str">
            <v>United Kingdom</v>
          </cell>
          <cell r="D616" t="str">
            <v>Item 6</v>
          </cell>
          <cell r="E616" t="str">
            <v>REG6</v>
          </cell>
          <cell r="F616" t="str">
            <v>Trial period</v>
          </cell>
          <cell r="G616">
            <v>2008</v>
          </cell>
          <cell r="H616">
            <v>2008</v>
          </cell>
          <cell r="I616" t="str">
            <v>Trial periods are for agreement between employer and employee, but do not affect the employee’s statutory employment rights. Claims under unfair dismissal legislation are not normally possible until 1 year’s service has been completed.</v>
          </cell>
          <cell r="J616">
            <v>12</v>
          </cell>
          <cell r="M616">
            <v>2</v>
          </cell>
          <cell r="N616">
            <v>0</v>
          </cell>
          <cell r="O616">
            <v>0</v>
          </cell>
          <cell r="P616">
            <v>0</v>
          </cell>
        </row>
        <row r="617">
          <cell r="A617" t="str">
            <v>GBRREG72008</v>
          </cell>
          <cell r="B617" t="str">
            <v>GBR</v>
          </cell>
          <cell r="C617" t="str">
            <v>United Kingdom</v>
          </cell>
          <cell r="D617" t="str">
            <v>Item 7</v>
          </cell>
          <cell r="E617" t="str">
            <v>REG7</v>
          </cell>
          <cell r="F617" t="str">
            <v xml:space="preserve">Compensation following unfair dismissal </v>
          </cell>
          <cell r="G617">
            <v>2008</v>
          </cell>
          <cell r="H617">
            <v>2008</v>
          </cell>
          <cell r="I617"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617">
            <v>5.5</v>
          </cell>
          <cell r="M617">
            <v>1</v>
          </cell>
          <cell r="N617">
            <v>0</v>
          </cell>
          <cell r="O617">
            <v>0</v>
          </cell>
          <cell r="P617">
            <v>0</v>
          </cell>
        </row>
        <row r="618">
          <cell r="A618" t="str">
            <v>GBRREG82008</v>
          </cell>
          <cell r="B618" t="str">
            <v>GBR</v>
          </cell>
          <cell r="C618" t="str">
            <v>United Kingdom</v>
          </cell>
          <cell r="D618" t="str">
            <v>Item 8</v>
          </cell>
          <cell r="E618" t="str">
            <v>REG8</v>
          </cell>
          <cell r="F618" t="str">
            <v>Possibility of reinstatement following unfair dismissal</v>
          </cell>
          <cell r="G618">
            <v>2008</v>
          </cell>
          <cell r="H618">
            <v>2008</v>
          </cell>
          <cell r="I618" t="str">
            <v> Employers are not obliged to reinstate but if a tribunal orders reinstatement or re-engagement in a comparable job and the employer refuses to comply, the tribunal may make an additional award on top of the basic and compensatory awards.</v>
          </cell>
          <cell r="J618">
            <v>1</v>
          </cell>
          <cell r="M618">
            <v>2</v>
          </cell>
          <cell r="N618">
            <v>0</v>
          </cell>
          <cell r="O618">
            <v>0</v>
          </cell>
          <cell r="P618">
            <v>0</v>
          </cell>
        </row>
        <row r="619">
          <cell r="A619" t="str">
            <v>GBRREG92008</v>
          </cell>
          <cell r="B619" t="str">
            <v>GBR</v>
          </cell>
          <cell r="C619" t="str">
            <v>United Kingdom</v>
          </cell>
          <cell r="D619" t="str">
            <v>Item 9</v>
          </cell>
          <cell r="E619" t="str">
            <v>REG9</v>
          </cell>
          <cell r="F619" t="str">
            <v>Maximum time for claim</v>
          </cell>
          <cell r="G619">
            <v>2008</v>
          </cell>
          <cell r="H619">
            <v>2008</v>
          </cell>
          <cell r="I619"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619">
            <v>3</v>
          </cell>
          <cell r="M619">
            <v>2</v>
          </cell>
          <cell r="P619">
            <v>0</v>
          </cell>
        </row>
        <row r="620">
          <cell r="A620" t="str">
            <v>GBRFTC12008</v>
          </cell>
          <cell r="B620" t="str">
            <v>GBR</v>
          </cell>
          <cell r="C620" t="str">
            <v>United Kingdom</v>
          </cell>
          <cell r="D620" t="str">
            <v>Item 10</v>
          </cell>
          <cell r="E620" t="str">
            <v>FTC1</v>
          </cell>
          <cell r="F620" t="str">
            <v>Valid cases for use of fixed-term contracts, other than  “objective”  or “material” situation</v>
          </cell>
          <cell r="G620">
            <v>2008</v>
          </cell>
          <cell r="H620">
            <v>2008</v>
          </cell>
          <cell r="I620" t="str">
            <v> No restrictions.</v>
          </cell>
          <cell r="J620">
            <v>3</v>
          </cell>
          <cell r="M620">
            <v>0</v>
          </cell>
          <cell r="N620">
            <v>0</v>
          </cell>
          <cell r="O620">
            <v>0</v>
          </cell>
          <cell r="P620">
            <v>0</v>
          </cell>
        </row>
        <row r="621">
          <cell r="A621" t="str">
            <v>GBRFTC22008</v>
          </cell>
          <cell r="B621" t="str">
            <v>GBR</v>
          </cell>
          <cell r="C621" t="str">
            <v>United Kingdom</v>
          </cell>
          <cell r="D621" t="str">
            <v>Item 11</v>
          </cell>
          <cell r="E621" t="str">
            <v>FTC2</v>
          </cell>
          <cell r="F621" t="str">
            <v>Maximum number of successive fixed-term contracts</v>
          </cell>
          <cell r="G621">
            <v>2008</v>
          </cell>
          <cell r="H621">
            <v>2008</v>
          </cell>
          <cell r="I621" t="str">
            <v> No limit</v>
          </cell>
          <cell r="J621">
            <v>100</v>
          </cell>
          <cell r="M621">
            <v>0</v>
          </cell>
          <cell r="N621">
            <v>0</v>
          </cell>
          <cell r="O621">
            <v>0</v>
          </cell>
          <cell r="P621">
            <v>0</v>
          </cell>
        </row>
        <row r="622">
          <cell r="A622" t="str">
            <v>GBRFTC32008</v>
          </cell>
          <cell r="B622" t="str">
            <v>GBR</v>
          </cell>
          <cell r="C622" t="str">
            <v>United Kingdom</v>
          </cell>
          <cell r="D622" t="str">
            <v>Item 12</v>
          </cell>
          <cell r="E622" t="str">
            <v>FTC3</v>
          </cell>
          <cell r="F622" t="str">
            <v>Maximum cumulated duration of successive fixed-term contracts</v>
          </cell>
          <cell r="G622">
            <v>2008</v>
          </cell>
          <cell r="H622">
            <v>2008</v>
          </cell>
          <cell r="I622" t="str">
            <v> 4 years, after which will be treated as a permanent employee.</v>
          </cell>
          <cell r="J622">
            <v>48</v>
          </cell>
          <cell r="M622">
            <v>1</v>
          </cell>
          <cell r="N622">
            <v>0</v>
          </cell>
          <cell r="O622">
            <v>0</v>
          </cell>
          <cell r="P622">
            <v>0</v>
          </cell>
        </row>
        <row r="623">
          <cell r="A623" t="str">
            <v>GBRTWA12008</v>
          </cell>
          <cell r="B623" t="str">
            <v>GBR</v>
          </cell>
          <cell r="C623" t="str">
            <v>United Kingdom</v>
          </cell>
          <cell r="D623" t="str">
            <v>Item 13</v>
          </cell>
          <cell r="E623" t="str">
            <v>TWA1</v>
          </cell>
          <cell r="F623" t="str">
            <v>Types of work for which TWA employment is legal</v>
          </cell>
          <cell r="G623">
            <v>2008</v>
          </cell>
          <cell r="H623">
            <v>2008</v>
          </cell>
          <cell r="I623" t="str">
            <v> General</v>
          </cell>
          <cell r="J623">
            <v>4</v>
          </cell>
          <cell r="M623">
            <v>0</v>
          </cell>
          <cell r="N623">
            <v>0</v>
          </cell>
          <cell r="O623">
            <v>0</v>
          </cell>
          <cell r="P623">
            <v>0</v>
          </cell>
        </row>
        <row r="624">
          <cell r="A624" t="str">
            <v>GBRTWA22008</v>
          </cell>
          <cell r="B624" t="str">
            <v>GBR</v>
          </cell>
          <cell r="C624" t="str">
            <v>United Kingdom</v>
          </cell>
          <cell r="D624" t="str">
            <v>Item 14</v>
          </cell>
          <cell r="E624" t="str">
            <v>TWA2A, TWA2B</v>
          </cell>
          <cell r="F624" t="str">
            <v>Are there any restrictions on the number of renewals of a TWA contract?</v>
          </cell>
          <cell r="G624">
            <v>2008</v>
          </cell>
          <cell r="H624">
            <v>2008</v>
          </cell>
          <cell r="I624" t="str">
            <v> No</v>
          </cell>
          <cell r="J624" t="str">
            <v>No</v>
          </cell>
          <cell r="K624" t="str">
            <v>No</v>
          </cell>
          <cell r="M624">
            <v>2</v>
          </cell>
          <cell r="N624">
            <v>2</v>
          </cell>
          <cell r="O624">
            <v>0</v>
          </cell>
          <cell r="P624">
            <v>0</v>
          </cell>
        </row>
        <row r="625">
          <cell r="A625" t="str">
            <v>GBRTWA32008</v>
          </cell>
          <cell r="B625" t="str">
            <v>GBR</v>
          </cell>
          <cell r="C625" t="str">
            <v>United Kingdom</v>
          </cell>
          <cell r="D625" t="str">
            <v>Item 15</v>
          </cell>
          <cell r="E625" t="str">
            <v>TWA3A, TWA3B</v>
          </cell>
          <cell r="F625" t="str">
            <v>Maximum cumulated duration of temporary work contracts</v>
          </cell>
          <cell r="G625">
            <v>2008</v>
          </cell>
          <cell r="H625">
            <v>2008</v>
          </cell>
          <cell r="I625" t="str">
            <v>No limit</v>
          </cell>
          <cell r="J625">
            <v>100</v>
          </cell>
          <cell r="K625">
            <v>100</v>
          </cell>
          <cell r="M625">
            <v>0</v>
          </cell>
          <cell r="N625">
            <v>0</v>
          </cell>
          <cell r="O625">
            <v>0</v>
          </cell>
          <cell r="P625">
            <v>0</v>
          </cell>
        </row>
        <row r="626">
          <cell r="A626" t="str">
            <v>GBRTWA42008</v>
          </cell>
          <cell r="B626" t="str">
            <v>GBR</v>
          </cell>
          <cell r="C626" t="str">
            <v>United Kingdom</v>
          </cell>
          <cell r="D626" t="str">
            <v>Item 16</v>
          </cell>
          <cell r="E626" t="str">
            <v>TWA4</v>
          </cell>
          <cell r="F626" t="str">
            <v>Authorisation and reporting obligations</v>
          </cell>
          <cell r="G626">
            <v>2008</v>
          </cell>
          <cell r="H626">
            <v>2008</v>
          </cell>
          <cell r="I626" t="str">
            <v>No authorisation or reporting requirements.</v>
          </cell>
          <cell r="J626">
            <v>0</v>
          </cell>
          <cell r="M626">
            <v>0</v>
          </cell>
          <cell r="N626">
            <v>0</v>
          </cell>
          <cell r="O626">
            <v>0</v>
          </cell>
          <cell r="P626">
            <v>0</v>
          </cell>
        </row>
        <row r="627">
          <cell r="A627" t="str">
            <v>GBRTWA52008</v>
          </cell>
          <cell r="B627" t="str">
            <v>GBR</v>
          </cell>
          <cell r="C627" t="str">
            <v>United Kingdom</v>
          </cell>
          <cell r="D627" t="str">
            <v>Item 17</v>
          </cell>
          <cell r="E627" t="str">
            <v>TWA5</v>
          </cell>
          <cell r="F627" t="str">
            <v>Equal treatment for TWA workers</v>
          </cell>
          <cell r="G627">
            <v>2008</v>
          </cell>
          <cell r="H627">
            <v>2008</v>
          </cell>
          <cell r="I627" t="str">
            <v>No requirement for equal treatment but some requirement for equal treatment of agency workers covered by equal opportunities and discrimination legislation.</v>
          </cell>
          <cell r="J627">
            <v>0.5</v>
          </cell>
          <cell r="M627">
            <v>1.5</v>
          </cell>
          <cell r="N627">
            <v>0</v>
          </cell>
          <cell r="O627">
            <v>0</v>
          </cell>
          <cell r="P627">
            <v>0</v>
          </cell>
        </row>
        <row r="628">
          <cell r="A628" t="str">
            <v>GBRCD12008</v>
          </cell>
          <cell r="B628" t="str">
            <v>GBR</v>
          </cell>
          <cell r="C628" t="str">
            <v>United Kingdom</v>
          </cell>
          <cell r="D628" t="str">
            <v>Item 18</v>
          </cell>
          <cell r="E628" t="str">
            <v>CD1</v>
          </cell>
          <cell r="F628" t="str">
            <v>Definition of collective dismissal</v>
          </cell>
          <cell r="G628">
            <v>2008</v>
          </cell>
          <cell r="H628">
            <v>2008</v>
          </cell>
          <cell r="I628" t="str">
            <v xml:space="preserve"> For collective redundancies (defined as “dismissal for a reason not related to the individual concerned” by section 195 of the Trade Union and Labour Relations Act, TULRA), regulations apply for dismissal of 20+ employees within 90 days.</v>
          </cell>
          <cell r="J628">
            <v>2</v>
          </cell>
          <cell r="M628">
            <v>3</v>
          </cell>
          <cell r="N628">
            <v>0</v>
          </cell>
          <cell r="O628">
            <v>0</v>
          </cell>
          <cell r="P628">
            <v>0</v>
          </cell>
        </row>
        <row r="629">
          <cell r="A629" t="str">
            <v>GBRCD22008</v>
          </cell>
          <cell r="B629" t="str">
            <v>GBR</v>
          </cell>
          <cell r="C629" t="str">
            <v>United Kingdom</v>
          </cell>
          <cell r="D629" t="str">
            <v>Item 19</v>
          </cell>
          <cell r="E629" t="str">
            <v>CD2</v>
          </cell>
          <cell r="F629" t="str">
            <v>Additional notification requirements in case of collective dismissals</v>
          </cell>
          <cell r="G629">
            <v>2008</v>
          </cell>
          <cell r="H629">
            <v>2008</v>
          </cell>
          <cell r="I629" t="str">
            <v>Notification of employee representatives: Duty to inform and consult with recognised trade union or other elected employee representatives. Notification of public authorities: There is a requirement to notify the Department for Business, Enterprise and Regulatory Reform (BERR), so that the appropriate Government agencies can take action to help the affected employees.</v>
          </cell>
          <cell r="J629">
            <v>1.5</v>
          </cell>
          <cell r="M629">
            <v>4.5</v>
          </cell>
          <cell r="N629">
            <v>0</v>
          </cell>
          <cell r="O629">
            <v>0</v>
          </cell>
          <cell r="P629">
            <v>0</v>
          </cell>
        </row>
        <row r="630">
          <cell r="A630" t="str">
            <v>GBRCD32008</v>
          </cell>
          <cell r="B630" t="str">
            <v>GBR</v>
          </cell>
          <cell r="C630" t="str">
            <v>United Kingdom</v>
          </cell>
          <cell r="D630" t="str">
            <v>Item 20</v>
          </cell>
          <cell r="E630" t="str">
            <v>CD3</v>
          </cell>
          <cell r="F630" t="str">
            <v>Additional delays involved in case of collective dismissals</v>
          </cell>
          <cell r="G630">
            <v>2008</v>
          </cell>
          <cell r="H630">
            <v>2008</v>
          </cell>
          <cell r="I630" t="str">
            <v xml:space="preserve">Dismissals may not take effect until 30 days after notifying BERR if 20-99 workers are involved, and 90 days when 100+ workers are involved. </v>
          </cell>
          <cell r="J630">
            <v>60</v>
          </cell>
          <cell r="M630">
            <v>4</v>
          </cell>
          <cell r="N630">
            <v>0</v>
          </cell>
          <cell r="O630">
            <v>0</v>
          </cell>
          <cell r="P630">
            <v>0</v>
          </cell>
        </row>
        <row r="631">
          <cell r="A631" t="str">
            <v>GBRCD42008</v>
          </cell>
          <cell r="B631" t="str">
            <v>GBR</v>
          </cell>
          <cell r="C631" t="str">
            <v>United Kingdom</v>
          </cell>
          <cell r="D631" t="str">
            <v>Item 21</v>
          </cell>
          <cell r="E631" t="str">
            <v>CD4</v>
          </cell>
          <cell r="F631" t="str">
            <v>Other special costs to employers in case of collective dismissals</v>
          </cell>
          <cell r="G631">
            <v>2008</v>
          </cell>
          <cell r="H631">
            <v>2008</v>
          </cell>
          <cell r="I631"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631">
            <v>0</v>
          </cell>
          <cell r="M631">
            <v>0</v>
          </cell>
          <cell r="N631">
            <v>0</v>
          </cell>
          <cell r="O631">
            <v>0</v>
          </cell>
          <cell r="P631">
            <v>0</v>
          </cell>
        </row>
        <row r="632">
          <cell r="A632" t="str">
            <v>USAREG12008</v>
          </cell>
          <cell r="B632" t="str">
            <v>USA</v>
          </cell>
          <cell r="C632" t="str">
            <v>United States</v>
          </cell>
          <cell r="D632" t="str">
            <v>Item 1</v>
          </cell>
          <cell r="E632" t="str">
            <v>REG1</v>
          </cell>
          <cell r="F632" t="str">
            <v>Notification procedures</v>
          </cell>
          <cell r="G632">
            <v>2008</v>
          </cell>
          <cell r="H632">
            <v>2008</v>
          </cell>
          <cell r="I632"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632">
            <v>0.27</v>
          </cell>
          <cell r="M632">
            <v>0.54</v>
          </cell>
          <cell r="P632">
            <v>0</v>
          </cell>
        </row>
        <row r="633">
          <cell r="A633" t="str">
            <v>USAREG22008</v>
          </cell>
          <cell r="B633" t="str">
            <v>USA</v>
          </cell>
          <cell r="C633" t="str">
            <v>United States</v>
          </cell>
          <cell r="D633" t="str">
            <v>Item 2</v>
          </cell>
          <cell r="E633" t="str">
            <v>REG2</v>
          </cell>
          <cell r="F633" t="str">
            <v>Delay before notice can start</v>
          </cell>
          <cell r="G633">
            <v>2008</v>
          </cell>
          <cell r="H633">
            <v>2008</v>
          </cell>
          <cell r="I633" t="str">
            <v>There are no notice requirements prior to dismissal, with certain exceptions, as discussed above.  
Coded as 1 day for oral notification or where written notice can be given to the employee.</v>
          </cell>
          <cell r="J633">
            <v>1</v>
          </cell>
          <cell r="M633">
            <v>0</v>
          </cell>
          <cell r="P633">
            <v>0</v>
          </cell>
        </row>
        <row r="634">
          <cell r="A634" t="str">
            <v>USAREG32008</v>
          </cell>
          <cell r="B634" t="str">
            <v>USA</v>
          </cell>
          <cell r="C634" t="str">
            <v>United States</v>
          </cell>
          <cell r="D634" t="str">
            <v>Item 3</v>
          </cell>
          <cell r="E634" t="str">
            <v>REG3A, REG3B, REG3C</v>
          </cell>
          <cell r="F634" t="str">
            <v>Notice / tenure</v>
          </cell>
          <cell r="G634">
            <v>2008</v>
          </cell>
          <cell r="H634">
            <v>2008</v>
          </cell>
          <cell r="I634" t="str">
            <v>All workers: No legal regulations (but can be regulated in collective agreements or company policy manuals).</v>
          </cell>
          <cell r="J634">
            <v>0</v>
          </cell>
          <cell r="K634">
            <v>0</v>
          </cell>
          <cell r="L634">
            <v>0</v>
          </cell>
          <cell r="M634">
            <v>0</v>
          </cell>
          <cell r="N634">
            <v>0</v>
          </cell>
          <cell r="O634">
            <v>0</v>
          </cell>
          <cell r="P634">
            <v>0</v>
          </cell>
        </row>
        <row r="635">
          <cell r="A635" t="str">
            <v>USAREG42008</v>
          </cell>
          <cell r="B635" t="str">
            <v>USA</v>
          </cell>
          <cell r="C635" t="str">
            <v>United States</v>
          </cell>
          <cell r="D635" t="str">
            <v>Item 4</v>
          </cell>
          <cell r="E635" t="str">
            <v>REG4A, REG4B, REG4C</v>
          </cell>
          <cell r="F635" t="str">
            <v>Severance pay / tenure</v>
          </cell>
          <cell r="G635">
            <v>2008</v>
          </cell>
          <cell r="H635">
            <v>2008</v>
          </cell>
          <cell r="I635" t="str">
            <v>No legal regulations (but can be regulated in collective agreements or company policy manuals.</v>
          </cell>
          <cell r="J635">
            <v>0</v>
          </cell>
          <cell r="K635">
            <v>0</v>
          </cell>
          <cell r="L635">
            <v>0</v>
          </cell>
          <cell r="M635">
            <v>0</v>
          </cell>
          <cell r="N635">
            <v>0</v>
          </cell>
          <cell r="O635">
            <v>0</v>
          </cell>
          <cell r="P635">
            <v>0</v>
          </cell>
        </row>
        <row r="636">
          <cell r="A636" t="str">
            <v>USAREG52008</v>
          </cell>
          <cell r="B636" t="str">
            <v>USA</v>
          </cell>
          <cell r="C636" t="str">
            <v>United States</v>
          </cell>
          <cell r="D636" t="str">
            <v>Item 5</v>
          </cell>
          <cell r="E636" t="str">
            <v>REG5</v>
          </cell>
          <cell r="F636" t="str">
            <v>Definition of justified or unfair dismissal</v>
          </cell>
          <cell r="G636">
            <v>2008</v>
          </cell>
          <cell r="H636">
            <v>2008</v>
          </cell>
          <cell r="I636"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636">
            <v>0</v>
          </cell>
          <cell r="M636">
            <v>0</v>
          </cell>
          <cell r="N636">
            <v>0</v>
          </cell>
          <cell r="O636">
            <v>0</v>
          </cell>
          <cell r="P636">
            <v>0</v>
          </cell>
        </row>
        <row r="637">
          <cell r="A637" t="str">
            <v>USAREG62008</v>
          </cell>
          <cell r="B637" t="str">
            <v>USA</v>
          </cell>
          <cell r="C637" t="str">
            <v>United States</v>
          </cell>
          <cell r="D637" t="str">
            <v>Item 6</v>
          </cell>
          <cell r="E637" t="str">
            <v>REG6</v>
          </cell>
          <cell r="F637" t="str">
            <v>Trial period</v>
          </cell>
          <cell r="G637">
            <v>2008</v>
          </cell>
          <cell r="H637">
            <v>2008</v>
          </cell>
          <cell r="I637" t="str">
            <v xml:space="preserve">Wide range. Typically, the range in collective bargaining agreements is between 60-90 days.  </v>
          </cell>
          <cell r="J637" t="str">
            <v>..</v>
          </cell>
          <cell r="M637" t="e">
            <v>#N/A</v>
          </cell>
          <cell r="N637">
            <v>0</v>
          </cell>
          <cell r="O637">
            <v>0</v>
          </cell>
          <cell r="P637">
            <v>0</v>
          </cell>
        </row>
        <row r="638">
          <cell r="A638" t="str">
            <v>USAREG72008</v>
          </cell>
          <cell r="B638" t="str">
            <v>USA</v>
          </cell>
          <cell r="C638" t="str">
            <v>United States</v>
          </cell>
          <cell r="D638" t="str">
            <v>Item 7</v>
          </cell>
          <cell r="E638" t="str">
            <v>REG7</v>
          </cell>
          <cell r="F638" t="str">
            <v xml:space="preserve">Compensation following unfair dismissal </v>
          </cell>
          <cell r="G638">
            <v>2008</v>
          </cell>
          <cell r="H638">
            <v>2008</v>
          </cell>
          <cell r="I638"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638" t="str">
            <v>..</v>
          </cell>
          <cell r="M638" t="e">
            <v>#N/A</v>
          </cell>
          <cell r="N638">
            <v>0</v>
          </cell>
          <cell r="O638">
            <v>0</v>
          </cell>
          <cell r="P638">
            <v>0</v>
          </cell>
        </row>
        <row r="639">
          <cell r="A639" t="str">
            <v>USAREG82008</v>
          </cell>
          <cell r="B639" t="str">
            <v>USA</v>
          </cell>
          <cell r="C639" t="str">
            <v>United States</v>
          </cell>
          <cell r="D639" t="str">
            <v>Item 8</v>
          </cell>
          <cell r="E639" t="str">
            <v>REG8</v>
          </cell>
          <cell r="F639" t="str">
            <v>Possibility of reinstatement following unfair dismissal</v>
          </cell>
          <cell r="G639">
            <v>2008</v>
          </cell>
          <cell r="H639">
            <v>2008</v>
          </cell>
          <cell r="I639"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639">
            <v>0.5</v>
          </cell>
          <cell r="M639">
            <v>1</v>
          </cell>
          <cell r="N639">
            <v>0</v>
          </cell>
          <cell r="O639">
            <v>0</v>
          </cell>
          <cell r="P639">
            <v>0</v>
          </cell>
        </row>
        <row r="640">
          <cell r="A640" t="str">
            <v>USAREG92008</v>
          </cell>
          <cell r="B640" t="str">
            <v>USA</v>
          </cell>
          <cell r="C640" t="str">
            <v>United States</v>
          </cell>
          <cell r="D640" t="str">
            <v>Item 9</v>
          </cell>
          <cell r="E640" t="str">
            <v>REG9</v>
          </cell>
          <cell r="F640" t="str">
            <v>Maximum time for claim</v>
          </cell>
          <cell r="G640">
            <v>2008</v>
          </cell>
          <cell r="H640">
            <v>2008</v>
          </cell>
          <cell r="I640"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640">
            <v>8</v>
          </cell>
          <cell r="M640">
            <v>4</v>
          </cell>
          <cell r="P640">
            <v>0</v>
          </cell>
        </row>
        <row r="641">
          <cell r="A641" t="str">
            <v>USAFTC12008</v>
          </cell>
          <cell r="B641" t="str">
            <v>USA</v>
          </cell>
          <cell r="C641" t="str">
            <v>United States</v>
          </cell>
          <cell r="D641" t="str">
            <v>Item 10</v>
          </cell>
          <cell r="E641" t="str">
            <v>FTC1</v>
          </cell>
          <cell r="F641" t="str">
            <v>Valid cases for use of fixed-term contracts, other than  “objective”  or “material” situation</v>
          </cell>
          <cell r="G641">
            <v>2008</v>
          </cell>
          <cell r="H641">
            <v>2008</v>
          </cell>
          <cell r="I641" t="str">
            <v>No restrictions.</v>
          </cell>
          <cell r="J641">
            <v>3</v>
          </cell>
          <cell r="M641">
            <v>0</v>
          </cell>
          <cell r="N641">
            <v>0</v>
          </cell>
          <cell r="O641">
            <v>0</v>
          </cell>
          <cell r="P641">
            <v>0</v>
          </cell>
        </row>
        <row r="642">
          <cell r="A642" t="str">
            <v>USAFTC22008</v>
          </cell>
          <cell r="B642" t="str">
            <v>USA</v>
          </cell>
          <cell r="C642" t="str">
            <v>United States</v>
          </cell>
          <cell r="D642" t="str">
            <v>Item 11</v>
          </cell>
          <cell r="E642" t="str">
            <v>FTC2</v>
          </cell>
          <cell r="F642" t="str">
            <v>Maximum number of successive fixed-term contracts</v>
          </cell>
          <cell r="G642">
            <v>2008</v>
          </cell>
          <cell r="H642">
            <v>2008</v>
          </cell>
          <cell r="I642" t="str">
            <v>No limit</v>
          </cell>
          <cell r="J642">
            <v>100</v>
          </cell>
          <cell r="M642">
            <v>0</v>
          </cell>
          <cell r="N642">
            <v>0</v>
          </cell>
          <cell r="O642">
            <v>0</v>
          </cell>
          <cell r="P642">
            <v>0</v>
          </cell>
        </row>
        <row r="643">
          <cell r="A643" t="str">
            <v>USAFTC32008</v>
          </cell>
          <cell r="B643" t="str">
            <v>USA</v>
          </cell>
          <cell r="C643" t="str">
            <v>United States</v>
          </cell>
          <cell r="D643" t="str">
            <v>Item 12</v>
          </cell>
          <cell r="E643" t="str">
            <v>FTC3</v>
          </cell>
          <cell r="F643" t="str">
            <v>Maximum cumulated duration of successive fixed-term contracts</v>
          </cell>
          <cell r="G643">
            <v>2008</v>
          </cell>
          <cell r="H643">
            <v>2008</v>
          </cell>
          <cell r="I643" t="str">
            <v>No limit</v>
          </cell>
          <cell r="J643">
            <v>200</v>
          </cell>
          <cell r="M643">
            <v>0</v>
          </cell>
          <cell r="N643">
            <v>0</v>
          </cell>
          <cell r="O643">
            <v>0</v>
          </cell>
          <cell r="P643">
            <v>0</v>
          </cell>
        </row>
        <row r="644">
          <cell r="A644" t="str">
            <v>USATWA12008</v>
          </cell>
          <cell r="B644" t="str">
            <v>USA</v>
          </cell>
          <cell r="C644" t="str">
            <v>United States</v>
          </cell>
          <cell r="D644" t="str">
            <v>Item 13</v>
          </cell>
          <cell r="E644" t="str">
            <v>TWA1</v>
          </cell>
          <cell r="F644" t="str">
            <v>Types of work for which TWA employment is legal</v>
          </cell>
          <cell r="G644">
            <v>2008</v>
          </cell>
          <cell r="H644">
            <v>2008</v>
          </cell>
          <cell r="I644" t="str">
            <v>General</v>
          </cell>
          <cell r="J644">
            <v>4</v>
          </cell>
          <cell r="M644">
            <v>0</v>
          </cell>
          <cell r="N644">
            <v>0</v>
          </cell>
          <cell r="O644">
            <v>0</v>
          </cell>
          <cell r="P644">
            <v>0</v>
          </cell>
        </row>
        <row r="645">
          <cell r="A645" t="str">
            <v>USATWA22008</v>
          </cell>
          <cell r="B645" t="str">
            <v>USA</v>
          </cell>
          <cell r="C645" t="str">
            <v>United States</v>
          </cell>
          <cell r="D645" t="str">
            <v>Item 14</v>
          </cell>
          <cell r="E645" t="str">
            <v>TWA2A, TWA2B</v>
          </cell>
          <cell r="F645" t="str">
            <v>Are there any restrictions on the number of renewals of a TWA contract?</v>
          </cell>
          <cell r="G645">
            <v>2008</v>
          </cell>
          <cell r="H645">
            <v>2008</v>
          </cell>
          <cell r="I645" t="str">
            <v>No</v>
          </cell>
          <cell r="J645" t="str">
            <v>No</v>
          </cell>
          <cell r="K645" t="str">
            <v>No</v>
          </cell>
          <cell r="M645">
            <v>2</v>
          </cell>
          <cell r="N645">
            <v>2</v>
          </cell>
          <cell r="O645">
            <v>0</v>
          </cell>
          <cell r="P645">
            <v>0</v>
          </cell>
        </row>
        <row r="646">
          <cell r="A646" t="str">
            <v>USATWA32008</v>
          </cell>
          <cell r="B646" t="str">
            <v>USA</v>
          </cell>
          <cell r="C646" t="str">
            <v>United States</v>
          </cell>
          <cell r="D646" t="str">
            <v>Item 15</v>
          </cell>
          <cell r="E646" t="str">
            <v>TWA3A, TWA3B</v>
          </cell>
          <cell r="F646" t="str">
            <v>Maximum cumulated duration of temporary work contracts</v>
          </cell>
          <cell r="G646">
            <v>2008</v>
          </cell>
          <cell r="H646">
            <v>2008</v>
          </cell>
          <cell r="I646" t="str">
            <v>No limit</v>
          </cell>
          <cell r="J646">
            <v>100</v>
          </cell>
          <cell r="K646">
            <v>100</v>
          </cell>
          <cell r="M646">
            <v>0</v>
          </cell>
          <cell r="N646">
            <v>0</v>
          </cell>
          <cell r="O646">
            <v>0</v>
          </cell>
          <cell r="P646">
            <v>0</v>
          </cell>
        </row>
        <row r="647">
          <cell r="A647" t="str">
            <v>USATWA42008</v>
          </cell>
          <cell r="B647" t="str">
            <v>USA</v>
          </cell>
          <cell r="C647" t="str">
            <v>United States</v>
          </cell>
          <cell r="D647" t="str">
            <v>Item 16</v>
          </cell>
          <cell r="E647" t="str">
            <v>TWA4</v>
          </cell>
          <cell r="F647" t="str">
            <v>Authorisation and reporting obligations</v>
          </cell>
          <cell r="G647">
            <v>2008</v>
          </cell>
          <cell r="H647">
            <v>2008</v>
          </cell>
          <cell r="I647"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647">
            <v>1</v>
          </cell>
          <cell r="M647">
            <v>2</v>
          </cell>
          <cell r="N647">
            <v>0</v>
          </cell>
          <cell r="O647">
            <v>0</v>
          </cell>
          <cell r="P647">
            <v>0</v>
          </cell>
        </row>
        <row r="648">
          <cell r="A648" t="str">
            <v>USATWA52008</v>
          </cell>
          <cell r="B648" t="str">
            <v>USA</v>
          </cell>
          <cell r="C648" t="str">
            <v>United States</v>
          </cell>
          <cell r="D648" t="str">
            <v>Item 17</v>
          </cell>
          <cell r="E648" t="str">
            <v>TWA5</v>
          </cell>
          <cell r="F648" t="str">
            <v>Equal treatment for TWA workers</v>
          </cell>
          <cell r="G648">
            <v>2008</v>
          </cell>
          <cell r="H648">
            <v>2008</v>
          </cell>
          <cell r="I648" t="str">
            <v>There is no requirement for equal treatment in US federal law beyond minimum standards guaranteed to all workers. Some states may require equal treatment. In general, both groups of workers, permanent and temporary, may bargain for additional benefits.</v>
          </cell>
          <cell r="J648">
            <v>0</v>
          </cell>
          <cell r="M648">
            <v>0</v>
          </cell>
          <cell r="N648">
            <v>0</v>
          </cell>
          <cell r="O648">
            <v>0</v>
          </cell>
          <cell r="P648">
            <v>0</v>
          </cell>
        </row>
        <row r="649">
          <cell r="A649" t="str">
            <v>USACD12008</v>
          </cell>
          <cell r="B649" t="str">
            <v>USA</v>
          </cell>
          <cell r="C649" t="str">
            <v>United States</v>
          </cell>
          <cell r="D649" t="str">
            <v>Item 18</v>
          </cell>
          <cell r="E649" t="str">
            <v>CD1</v>
          </cell>
          <cell r="F649" t="str">
            <v>Definition of collective dismissal</v>
          </cell>
          <cell r="G649">
            <v>2008</v>
          </cell>
          <cell r="H649">
            <v>2008</v>
          </cell>
          <cell r="I649"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649">
            <v>1</v>
          </cell>
          <cell r="M649">
            <v>1.5</v>
          </cell>
          <cell r="N649">
            <v>0</v>
          </cell>
          <cell r="O649">
            <v>0</v>
          </cell>
          <cell r="P649">
            <v>0</v>
          </cell>
        </row>
        <row r="650">
          <cell r="A650" t="str">
            <v>USACD22008</v>
          </cell>
          <cell r="B650" t="str">
            <v>USA</v>
          </cell>
          <cell r="C650" t="str">
            <v>United States</v>
          </cell>
          <cell r="D650" t="str">
            <v>Item 19</v>
          </cell>
          <cell r="E650" t="str">
            <v>CD2</v>
          </cell>
          <cell r="F650" t="str">
            <v>Additional notification requirements in case of collective dismissals</v>
          </cell>
          <cell r="G650">
            <v>2008</v>
          </cell>
          <cell r="H650">
            <v>2008</v>
          </cell>
          <cell r="I650" t="str">
            <v>Notification of employee representatives: Duty to inform affected workers or labour unions (where they exist). Notification of public authorities: Duty to notify state and local authorities.</v>
          </cell>
          <cell r="J650">
            <v>2</v>
          </cell>
          <cell r="M650">
            <v>6</v>
          </cell>
          <cell r="N650">
            <v>0</v>
          </cell>
          <cell r="O650">
            <v>0</v>
          </cell>
          <cell r="P650">
            <v>0</v>
          </cell>
        </row>
        <row r="651">
          <cell r="A651" t="str">
            <v>USACD32008</v>
          </cell>
          <cell r="B651" t="str">
            <v>USA</v>
          </cell>
          <cell r="C651" t="str">
            <v>United States</v>
          </cell>
          <cell r="D651" t="str">
            <v>Item 20</v>
          </cell>
          <cell r="E651" t="str">
            <v>CD3</v>
          </cell>
          <cell r="F651" t="str">
            <v>Additional delays involved in case of collective dismissals</v>
          </cell>
          <cell r="G651">
            <v>2008</v>
          </cell>
          <cell r="H651">
            <v>2008</v>
          </cell>
          <cell r="I651" t="str">
            <v>Special 60-day notice period. Exceptions to the notice period include layoffs due to risk of bankruptcy, unforeseen circumstances, or ending of a temporary business activity.</v>
          </cell>
          <cell r="J651">
            <v>59</v>
          </cell>
          <cell r="M651">
            <v>4</v>
          </cell>
          <cell r="N651">
            <v>0</v>
          </cell>
          <cell r="O651">
            <v>0</v>
          </cell>
          <cell r="P651">
            <v>0</v>
          </cell>
        </row>
        <row r="652">
          <cell r="A652" t="str">
            <v>USACD42008</v>
          </cell>
          <cell r="B652" t="str">
            <v>USA</v>
          </cell>
          <cell r="C652" t="str">
            <v>United States</v>
          </cell>
          <cell r="D652" t="str">
            <v>Item 21</v>
          </cell>
          <cell r="E652" t="str">
            <v>CD4</v>
          </cell>
          <cell r="F652" t="str">
            <v>Other special costs to employers in case of collective dismissals</v>
          </cell>
          <cell r="G652">
            <v>2008</v>
          </cell>
          <cell r="H652">
            <v>2008</v>
          </cell>
          <cell r="I652" t="str">
            <v>Type of negotiation required: No legal requirements. Selection criteria: As laid down in collective agreements or company manuals; usually seniority-based. Severance pay: No special regulations for collective dismissal.</v>
          </cell>
          <cell r="J652">
            <v>0</v>
          </cell>
          <cell r="M652">
            <v>0</v>
          </cell>
          <cell r="N652">
            <v>0</v>
          </cell>
          <cell r="O652">
            <v>0</v>
          </cell>
          <cell r="P652">
            <v>0</v>
          </cell>
        </row>
        <row r="653">
          <cell r="A653" t="str">
            <v>BRAREG12008</v>
          </cell>
          <cell r="B653" t="str">
            <v>BRA</v>
          </cell>
          <cell r="C653" t="str">
            <v>Brazil</v>
          </cell>
          <cell r="D653" t="str">
            <v>Item 1</v>
          </cell>
          <cell r="E653" t="str">
            <v>REG1</v>
          </cell>
          <cell r="F653" t="str">
            <v>Notification procedures</v>
          </cell>
          <cell r="G653">
            <v>2008</v>
          </cell>
          <cell r="H653">
            <v>2008</v>
          </cell>
          <cell r="I653" t="str">
            <v>Oral or written notification in the case of misconduct. In the case of dismissal for any other reason (sem justa causa), no prescribed procedure but notice must be certain and is generally written.</v>
          </cell>
          <cell r="J653">
            <v>1</v>
          </cell>
          <cell r="M653">
            <v>2</v>
          </cell>
          <cell r="P653">
            <v>0</v>
          </cell>
        </row>
        <row r="654">
          <cell r="A654" t="str">
            <v>BRAREG22008</v>
          </cell>
          <cell r="B654" t="str">
            <v>BRA</v>
          </cell>
          <cell r="C654" t="str">
            <v>Brazil</v>
          </cell>
          <cell r="D654" t="str">
            <v>Item 2</v>
          </cell>
          <cell r="E654" t="str">
            <v>REG2</v>
          </cell>
          <cell r="F654" t="str">
            <v>Delay before notice can start</v>
          </cell>
          <cell r="G654">
            <v>2008</v>
          </cell>
          <cell r="H654">
            <v>2008</v>
          </cell>
          <cell r="I654"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654">
            <v>1</v>
          </cell>
          <cell r="M654">
            <v>0</v>
          </cell>
          <cell r="P654">
            <v>0</v>
          </cell>
        </row>
        <row r="655">
          <cell r="A655" t="str">
            <v>BRAREG32008</v>
          </cell>
          <cell r="B655" t="str">
            <v>BRA</v>
          </cell>
          <cell r="C655" t="str">
            <v>Brazil</v>
          </cell>
          <cell r="D655" t="str">
            <v>Item 3</v>
          </cell>
          <cell r="E655" t="str">
            <v>REG3A, REG3B, REG3C</v>
          </cell>
          <cell r="F655" t="str">
            <v>Notice / tenure</v>
          </cell>
          <cell r="G655">
            <v>2008</v>
          </cell>
          <cell r="H655">
            <v>2008</v>
          </cell>
          <cell r="I655" t="str">
            <v>Advanced notice of at least 30 days for workers either paid monthly or twice a month or with at least one year of job tenure in the case of dismissal without justified reason (sem justa causa). 8 days, if weekly paid and less than one year of tenure in the case of dismissal without justified reason. 9 months: 0.75 month; 4 years: 1 month; 20 years: 1 month (Constitution, Art. 7, XXI; art 487 of the Consolidation of Labour Laws)</v>
          </cell>
          <cell r="J655">
            <v>0.75</v>
          </cell>
          <cell r="K655">
            <v>1</v>
          </cell>
          <cell r="L655">
            <v>1</v>
          </cell>
          <cell r="M655">
            <v>2</v>
          </cell>
          <cell r="N655">
            <v>2</v>
          </cell>
          <cell r="O655">
            <v>1</v>
          </cell>
          <cell r="P655">
            <v>0</v>
          </cell>
        </row>
        <row r="656">
          <cell r="A656" t="str">
            <v>BRAREG42008</v>
          </cell>
          <cell r="B656" t="str">
            <v>BRA</v>
          </cell>
          <cell r="C656" t="str">
            <v>Brazil</v>
          </cell>
          <cell r="D656" t="str">
            <v>Item 4</v>
          </cell>
          <cell r="E656" t="str">
            <v>REG4A, REG4B, REG4C</v>
          </cell>
          <cell r="F656" t="str">
            <v>Severance pay / tenure</v>
          </cell>
          <cell r="G656">
            <v>2008</v>
          </cell>
          <cell r="H656">
            <v>2008</v>
          </cell>
          <cell r="I656"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656">
            <v>0.28999999999999998</v>
          </cell>
          <cell r="K656">
            <v>1.54</v>
          </cell>
          <cell r="L656">
            <v>7.7</v>
          </cell>
          <cell r="M656">
            <v>1</v>
          </cell>
          <cell r="N656">
            <v>3</v>
          </cell>
          <cell r="O656">
            <v>3</v>
          </cell>
          <cell r="P656">
            <v>0</v>
          </cell>
        </row>
        <row r="657">
          <cell r="A657" t="str">
            <v>BRAREG52008</v>
          </cell>
          <cell r="B657" t="str">
            <v>BRA</v>
          </cell>
          <cell r="C657" t="str">
            <v>Brazil</v>
          </cell>
          <cell r="D657" t="str">
            <v>Item 5</v>
          </cell>
          <cell r="E657" t="str">
            <v>REG5</v>
          </cell>
          <cell r="F657" t="str">
            <v>Definition of justified or unfair dismissal</v>
          </cell>
          <cell r="G657">
            <v>2008</v>
          </cell>
          <cell r="H657">
            <v>2008</v>
          </cell>
          <cell r="I657"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657">
            <v>0</v>
          </cell>
          <cell r="M657">
            <v>0</v>
          </cell>
          <cell r="N657">
            <v>0</v>
          </cell>
          <cell r="O657">
            <v>0</v>
          </cell>
          <cell r="P657">
            <v>0</v>
          </cell>
        </row>
        <row r="658">
          <cell r="A658" t="str">
            <v>BRAREG62008</v>
          </cell>
          <cell r="B658" t="str">
            <v>BRA</v>
          </cell>
          <cell r="C658" t="str">
            <v>Brazil</v>
          </cell>
          <cell r="D658" t="str">
            <v>Item 6</v>
          </cell>
          <cell r="E658" t="str">
            <v>REG6</v>
          </cell>
          <cell r="F658" t="str">
            <v>Trial period</v>
          </cell>
          <cell r="G658">
            <v>2008</v>
          </cell>
          <cell r="H658">
            <v>2008</v>
          </cell>
          <cell r="I658" t="str">
            <v>3 months</v>
          </cell>
          <cell r="J658">
            <v>3</v>
          </cell>
          <cell r="M658">
            <v>4</v>
          </cell>
          <cell r="N658">
            <v>0</v>
          </cell>
          <cell r="O658">
            <v>0</v>
          </cell>
          <cell r="P658">
            <v>0</v>
          </cell>
        </row>
        <row r="659">
          <cell r="A659" t="str">
            <v>BRAREG72008</v>
          </cell>
          <cell r="B659" t="str">
            <v>BRA</v>
          </cell>
          <cell r="C659" t="str">
            <v>Brazil</v>
          </cell>
          <cell r="D659" t="str">
            <v>Item 7</v>
          </cell>
          <cell r="E659" t="str">
            <v>REG7</v>
          </cell>
          <cell r="F659" t="str">
            <v xml:space="preserve">Compensation following unfair dismissal </v>
          </cell>
          <cell r="G659">
            <v>2008</v>
          </cell>
          <cell r="H659">
            <v>2008</v>
          </cell>
          <cell r="I659"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659">
            <v>0</v>
          </cell>
          <cell r="M659">
            <v>0</v>
          </cell>
          <cell r="N659">
            <v>0</v>
          </cell>
          <cell r="O659">
            <v>0</v>
          </cell>
          <cell r="P659">
            <v>0</v>
          </cell>
        </row>
        <row r="660">
          <cell r="A660" t="str">
            <v>BRAREG82008</v>
          </cell>
          <cell r="B660" t="str">
            <v>BRA</v>
          </cell>
          <cell r="C660" t="str">
            <v>Brazil</v>
          </cell>
          <cell r="D660" t="str">
            <v>Item 8</v>
          </cell>
          <cell r="E660" t="str">
            <v>REG8</v>
          </cell>
          <cell r="F660" t="str">
            <v>Possibility of reinstatement following unfair dismissal</v>
          </cell>
          <cell r="G660">
            <v>2008</v>
          </cell>
          <cell r="H660">
            <v>2008</v>
          </cell>
          <cell r="I660"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660">
            <v>0.5</v>
          </cell>
          <cell r="M660">
            <v>1</v>
          </cell>
          <cell r="N660">
            <v>0</v>
          </cell>
          <cell r="O660">
            <v>0</v>
          </cell>
          <cell r="P660">
            <v>0</v>
          </cell>
        </row>
        <row r="661">
          <cell r="A661" t="str">
            <v>BRAREG92008</v>
          </cell>
          <cell r="B661" t="str">
            <v>BRA</v>
          </cell>
          <cell r="C661" t="str">
            <v>Brazil</v>
          </cell>
          <cell r="D661" t="str">
            <v>Item 9</v>
          </cell>
          <cell r="E661" t="str">
            <v>REG9</v>
          </cell>
          <cell r="F661" t="str">
            <v>Maximum time for claim</v>
          </cell>
          <cell r="G661">
            <v>2008</v>
          </cell>
          <cell r="H661">
            <v>2008</v>
          </cell>
          <cell r="I661" t="str">
            <v>Maximum time period after dismissal notification up to which a claim concerning dismissal can be made is 24 months (Constitution, Art. 7 XXIX)</v>
          </cell>
          <cell r="J661">
            <v>24</v>
          </cell>
          <cell r="M661">
            <v>6</v>
          </cell>
          <cell r="P661">
            <v>0</v>
          </cell>
        </row>
        <row r="662">
          <cell r="A662" t="str">
            <v>BRAFTC12008</v>
          </cell>
          <cell r="B662" t="str">
            <v>BRA</v>
          </cell>
          <cell r="C662" t="str">
            <v>Brazil</v>
          </cell>
          <cell r="D662" t="str">
            <v>Item 10</v>
          </cell>
          <cell r="E662" t="str">
            <v>FTC1</v>
          </cell>
          <cell r="F662" t="str">
            <v>Valid cases for use of fixed-term contracts, other than  “objective”  or “material” situation</v>
          </cell>
          <cell r="G662">
            <v>2008</v>
          </cell>
          <cell r="H662">
            <v>2008</v>
          </cell>
          <cell r="I662"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662">
            <v>0</v>
          </cell>
          <cell r="M662">
            <v>6</v>
          </cell>
          <cell r="N662">
            <v>0</v>
          </cell>
          <cell r="O662">
            <v>0</v>
          </cell>
          <cell r="P662">
            <v>0</v>
          </cell>
        </row>
        <row r="663">
          <cell r="A663" t="str">
            <v>BRAFTC22008</v>
          </cell>
          <cell r="B663" t="str">
            <v>BRA</v>
          </cell>
          <cell r="C663" t="str">
            <v>Brazil</v>
          </cell>
          <cell r="D663" t="str">
            <v>Item 11</v>
          </cell>
          <cell r="E663" t="str">
            <v>FTC2</v>
          </cell>
          <cell r="F663" t="str">
            <v>Maximum number of successive fixed-term contracts</v>
          </cell>
          <cell r="G663">
            <v>2008</v>
          </cell>
          <cell r="H663">
            <v>2008</v>
          </cell>
          <cell r="I663" t="str">
            <v>May be extended once.</v>
          </cell>
          <cell r="J663">
            <v>2</v>
          </cell>
          <cell r="M663">
            <v>4</v>
          </cell>
          <cell r="N663">
            <v>0</v>
          </cell>
          <cell r="O663">
            <v>0</v>
          </cell>
          <cell r="P663">
            <v>0</v>
          </cell>
        </row>
        <row r="664">
          <cell r="A664" t="str">
            <v>BRAFTC32008</v>
          </cell>
          <cell r="B664" t="str">
            <v>BRA</v>
          </cell>
          <cell r="C664" t="str">
            <v>Brazil</v>
          </cell>
          <cell r="D664" t="str">
            <v>Item 12</v>
          </cell>
          <cell r="E664" t="str">
            <v>FTC3</v>
          </cell>
          <cell r="F664" t="str">
            <v>Maximum cumulated duration of successive fixed-term contracts</v>
          </cell>
          <cell r="G664">
            <v>2008</v>
          </cell>
          <cell r="H664">
            <v>2008</v>
          </cell>
          <cell r="I664" t="str">
            <v>Not exceeding 2 years.</v>
          </cell>
          <cell r="J664">
            <v>24</v>
          </cell>
          <cell r="M664">
            <v>3</v>
          </cell>
          <cell r="N664">
            <v>0</v>
          </cell>
          <cell r="O664">
            <v>0</v>
          </cell>
          <cell r="P664">
            <v>0</v>
          </cell>
        </row>
        <row r="665">
          <cell r="A665" t="str">
            <v>BRATWA12008</v>
          </cell>
          <cell r="B665" t="str">
            <v>BRA</v>
          </cell>
          <cell r="C665" t="str">
            <v>Brazil</v>
          </cell>
          <cell r="D665" t="str">
            <v>Item 13</v>
          </cell>
          <cell r="E665" t="str">
            <v>TWA1</v>
          </cell>
          <cell r="F665" t="str">
            <v>Types of work for which TWA employment is legal</v>
          </cell>
          <cell r="G665">
            <v>2008</v>
          </cell>
          <cell r="H665">
            <v>2008</v>
          </cell>
          <cell r="I665" t="str">
            <v>Work in urban areas to meet a temporary or seasonal need for regular and permanent employees, or to cope with an extraordinary workload increase.</v>
          </cell>
          <cell r="J665">
            <v>2</v>
          </cell>
          <cell r="M665">
            <v>3</v>
          </cell>
          <cell r="N665">
            <v>0</v>
          </cell>
          <cell r="O665">
            <v>0</v>
          </cell>
          <cell r="P665">
            <v>0</v>
          </cell>
        </row>
        <row r="666">
          <cell r="A666" t="str">
            <v>BRATWA22008</v>
          </cell>
          <cell r="B666" t="str">
            <v>BRA</v>
          </cell>
          <cell r="C666" t="str">
            <v>Brazil</v>
          </cell>
          <cell r="D666" t="str">
            <v>Item 14</v>
          </cell>
          <cell r="E666" t="str">
            <v>TWA2A, TWA2B</v>
          </cell>
          <cell r="F666" t="str">
            <v>Are there any restrictions on the number of renewals of a TWA contract?</v>
          </cell>
          <cell r="G666">
            <v>2008</v>
          </cell>
          <cell r="H666">
            <v>2008</v>
          </cell>
          <cell r="I666" t="str">
            <v>No, within the 3 month limit unless authorised by the Ministry of Labour and Employment.</v>
          </cell>
          <cell r="J666" t="str">
            <v>No</v>
          </cell>
          <cell r="K666" t="str">
            <v>No</v>
          </cell>
          <cell r="M666">
            <v>2</v>
          </cell>
          <cell r="N666">
            <v>2</v>
          </cell>
          <cell r="O666">
            <v>0</v>
          </cell>
          <cell r="P666">
            <v>0</v>
          </cell>
        </row>
        <row r="667">
          <cell r="A667" t="str">
            <v>BRATWA32008</v>
          </cell>
          <cell r="B667" t="str">
            <v>BRA</v>
          </cell>
          <cell r="C667" t="str">
            <v>Brazil</v>
          </cell>
          <cell r="D667" t="str">
            <v>Item 15</v>
          </cell>
          <cell r="E667" t="str">
            <v>TWA3A, TWA3B</v>
          </cell>
          <cell r="F667" t="str">
            <v>Maximum cumulated duration of temporary work contracts</v>
          </cell>
          <cell r="G667">
            <v>2008</v>
          </cell>
          <cell r="H667">
            <v>2008</v>
          </cell>
          <cell r="I667" t="str">
            <v>3 months unless authorised by the Ministry of Labour and Employment.</v>
          </cell>
          <cell r="J667">
            <v>3</v>
          </cell>
          <cell r="K667">
            <v>3</v>
          </cell>
          <cell r="M667">
            <v>6</v>
          </cell>
          <cell r="N667">
            <v>6</v>
          </cell>
          <cell r="O667">
            <v>0</v>
          </cell>
          <cell r="P667">
            <v>0</v>
          </cell>
        </row>
        <row r="668">
          <cell r="A668" t="str">
            <v>BRATWA42008</v>
          </cell>
          <cell r="B668" t="str">
            <v>BRA</v>
          </cell>
          <cell r="C668" t="str">
            <v>Brazil</v>
          </cell>
          <cell r="D668" t="str">
            <v>Item 16</v>
          </cell>
          <cell r="E668" t="str">
            <v>TWA4</v>
          </cell>
          <cell r="F668" t="str">
            <v>Authorisation or reporting requirements</v>
          </cell>
          <cell r="G668">
            <v>2008</v>
          </cell>
          <cell r="H668">
            <v>2008</v>
          </cell>
          <cell r="I668" t="str">
            <v>A temporary work agency must be registered with the Ministry of Labour and Employment. The agency must comply with any requests for information made by the Ministry.</v>
          </cell>
          <cell r="J668">
            <v>1</v>
          </cell>
          <cell r="M668">
            <v>2</v>
          </cell>
          <cell r="N668">
            <v>0</v>
          </cell>
          <cell r="O668">
            <v>0</v>
          </cell>
          <cell r="P668">
            <v>0</v>
          </cell>
        </row>
        <row r="669">
          <cell r="A669" t="str">
            <v>BRATWA52008</v>
          </cell>
          <cell r="B669" t="str">
            <v>BRA</v>
          </cell>
          <cell r="C669" t="str">
            <v>Brazil</v>
          </cell>
          <cell r="D669" t="str">
            <v>Item 17</v>
          </cell>
          <cell r="E669" t="str">
            <v>TWA5</v>
          </cell>
          <cell r="F669" t="str">
            <v>Equal treatment for TWA workers</v>
          </cell>
          <cell r="G669">
            <v>2008</v>
          </cell>
          <cell r="H669">
            <v>2008</v>
          </cell>
          <cell r="I669" t="str">
            <v>A TWA worker must receive the same pay as a worker doing the same work for the user firm.  There is no explicit requirement for equal treatment on working conditions, but a number of minimum working conditions for TWA workers are set out in legislation.</v>
          </cell>
          <cell r="J669">
            <v>1.5</v>
          </cell>
          <cell r="M669">
            <v>4.5</v>
          </cell>
          <cell r="N669">
            <v>0</v>
          </cell>
          <cell r="O669">
            <v>0</v>
          </cell>
          <cell r="P669">
            <v>0</v>
          </cell>
        </row>
        <row r="670">
          <cell r="A670" t="str">
            <v>BRACD12008</v>
          </cell>
          <cell r="B670" t="str">
            <v>BRA</v>
          </cell>
          <cell r="C670" t="str">
            <v>Brazil</v>
          </cell>
          <cell r="D670" t="str">
            <v>Item 18</v>
          </cell>
          <cell r="E670" t="str">
            <v>CD1</v>
          </cell>
          <cell r="F670" t="str">
            <v>Definition of collective dismissal</v>
          </cell>
          <cell r="G670">
            <v>2008</v>
          </cell>
          <cell r="H670">
            <v>2008</v>
          </cell>
          <cell r="I670" t="str">
            <v>No legal provisions exist.</v>
          </cell>
          <cell r="J670">
            <v>0</v>
          </cell>
          <cell r="M670">
            <v>0</v>
          </cell>
          <cell r="N670">
            <v>0</v>
          </cell>
          <cell r="O670">
            <v>0</v>
          </cell>
          <cell r="P670">
            <v>0</v>
          </cell>
        </row>
        <row r="671">
          <cell r="A671" t="str">
            <v>BRACD22008</v>
          </cell>
          <cell r="B671" t="str">
            <v>BRA</v>
          </cell>
          <cell r="C671" t="str">
            <v>Brazil</v>
          </cell>
          <cell r="D671" t="str">
            <v>Item 19</v>
          </cell>
          <cell r="E671" t="str">
            <v>CD2</v>
          </cell>
          <cell r="F671" t="str">
            <v>Additional notification requirements in case of collective dismissals</v>
          </cell>
          <cell r="G671">
            <v>2008</v>
          </cell>
          <cell r="H671">
            <v>2008</v>
          </cell>
          <cell r="I671" t="str">
            <v>No legal provisions exist. The matter may be covered by collective bargaining.</v>
          </cell>
          <cell r="J671">
            <v>0</v>
          </cell>
          <cell r="M671">
            <v>0</v>
          </cell>
          <cell r="N671">
            <v>0</v>
          </cell>
          <cell r="O671">
            <v>0</v>
          </cell>
          <cell r="P671">
            <v>0</v>
          </cell>
        </row>
        <row r="672">
          <cell r="A672" t="str">
            <v>BRACD32008</v>
          </cell>
          <cell r="B672" t="str">
            <v>BRA</v>
          </cell>
          <cell r="C672" t="str">
            <v>Brazil</v>
          </cell>
          <cell r="D672" t="str">
            <v>Item 20</v>
          </cell>
          <cell r="E672" t="str">
            <v>CD3</v>
          </cell>
          <cell r="F672" t="str">
            <v>Additional delays involved in case of collective dismissals</v>
          </cell>
          <cell r="G672">
            <v>2008</v>
          </cell>
          <cell r="H672">
            <v>2008</v>
          </cell>
          <cell r="I672" t="str">
            <v>No legal provisions exist. The matter may be covered by collective bargaining.</v>
          </cell>
          <cell r="J672">
            <v>0</v>
          </cell>
          <cell r="M672">
            <v>0</v>
          </cell>
          <cell r="N672">
            <v>0</v>
          </cell>
          <cell r="O672">
            <v>0</v>
          </cell>
          <cell r="P672">
            <v>0</v>
          </cell>
        </row>
        <row r="673">
          <cell r="A673" t="str">
            <v>BRACD42008</v>
          </cell>
          <cell r="B673" t="str">
            <v>BRA</v>
          </cell>
          <cell r="C673" t="str">
            <v>Brazil</v>
          </cell>
          <cell r="D673" t="str">
            <v>Item 21</v>
          </cell>
          <cell r="E673" t="str">
            <v>CD4</v>
          </cell>
          <cell r="F673" t="str">
            <v>Other special costs to employers in case of collective dismissals</v>
          </cell>
          <cell r="G673">
            <v>2008</v>
          </cell>
          <cell r="H673">
            <v>2008</v>
          </cell>
          <cell r="I673" t="str">
            <v>No legal provisions exist. The matter may be covered by collective bargaining.</v>
          </cell>
          <cell r="J673">
            <v>0</v>
          </cell>
          <cell r="M673">
            <v>0</v>
          </cell>
          <cell r="N673">
            <v>0</v>
          </cell>
          <cell r="O673">
            <v>0</v>
          </cell>
          <cell r="P673">
            <v>0</v>
          </cell>
        </row>
        <row r="674">
          <cell r="A674" t="str">
            <v>CHLREG12008</v>
          </cell>
          <cell r="B674" t="str">
            <v>CHL</v>
          </cell>
          <cell r="C674" t="str">
            <v>Chile</v>
          </cell>
          <cell r="D674" t="str">
            <v>Item 1</v>
          </cell>
          <cell r="E674" t="str">
            <v>REG1</v>
          </cell>
          <cell r="F674" t="str">
            <v>Notification procedures</v>
          </cell>
          <cell r="G674">
            <v>2008</v>
          </cell>
          <cell r="H674">
            <v>2008</v>
          </cell>
          <cell r="I674" t="str">
            <v>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v>
          </cell>
          <cell r="J674">
            <v>2</v>
          </cell>
          <cell r="M674">
            <v>4</v>
          </cell>
          <cell r="P674">
            <v>0</v>
          </cell>
        </row>
        <row r="675">
          <cell r="A675" t="str">
            <v>CHLREG22008</v>
          </cell>
          <cell r="B675" t="str">
            <v>CHL</v>
          </cell>
          <cell r="C675" t="str">
            <v>Chile</v>
          </cell>
          <cell r="D675" t="str">
            <v>Item 2</v>
          </cell>
          <cell r="E675" t="str">
            <v>REG2</v>
          </cell>
          <cell r="F675" t="str">
            <v>Delay before notice can start</v>
          </cell>
          <cell r="G675">
            <v>2008</v>
          </cell>
          <cell r="H675">
            <v>2008</v>
          </cell>
          <cell r="I675" t="str">
            <v>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v>
          </cell>
          <cell r="J675">
            <v>2</v>
          </cell>
          <cell r="M675">
            <v>0</v>
          </cell>
          <cell r="P675">
            <v>0</v>
          </cell>
        </row>
        <row r="676">
          <cell r="A676" t="str">
            <v>CHLREG32008</v>
          </cell>
          <cell r="B676" t="str">
            <v>CHL</v>
          </cell>
          <cell r="C676" t="str">
            <v>Chile</v>
          </cell>
          <cell r="D676" t="str">
            <v>Item 3</v>
          </cell>
          <cell r="E676" t="str">
            <v>REG3A, REG3B, REG3C</v>
          </cell>
          <cell r="F676" t="str">
            <v>Notice / tenure</v>
          </cell>
          <cell r="G676">
            <v>2008</v>
          </cell>
          <cell r="H676">
            <v>2008</v>
          </cell>
          <cell r="I676"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676">
            <v>1</v>
          </cell>
          <cell r="K676">
            <v>1</v>
          </cell>
          <cell r="L676">
            <v>1</v>
          </cell>
          <cell r="M676">
            <v>3</v>
          </cell>
          <cell r="N676">
            <v>2</v>
          </cell>
          <cell r="O676">
            <v>1</v>
          </cell>
          <cell r="P676">
            <v>0</v>
          </cell>
        </row>
        <row r="677">
          <cell r="A677" t="str">
            <v>CHLREG42008</v>
          </cell>
          <cell r="B677" t="str">
            <v>CHL</v>
          </cell>
          <cell r="C677" t="str">
            <v>Chile</v>
          </cell>
          <cell r="D677" t="str">
            <v>Item 4</v>
          </cell>
          <cell r="E677" t="str">
            <v>REG4A, REG4B, REG4C</v>
          </cell>
          <cell r="F677" t="str">
            <v>Severance pay / tenure</v>
          </cell>
          <cell r="G677">
            <v>2008</v>
          </cell>
          <cell r="H677">
            <v>2008</v>
          </cell>
          <cell r="I677"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677">
            <v>0</v>
          </cell>
          <cell r="K677">
            <v>3.2</v>
          </cell>
          <cell r="L677">
            <v>8.8000000000000007</v>
          </cell>
          <cell r="M677">
            <v>0</v>
          </cell>
          <cell r="N677">
            <v>5</v>
          </cell>
          <cell r="O677">
            <v>3</v>
          </cell>
          <cell r="P677">
            <v>0</v>
          </cell>
        </row>
        <row r="678">
          <cell r="A678" t="str">
            <v>CHLREG52008</v>
          </cell>
          <cell r="B678" t="str">
            <v>CHL</v>
          </cell>
          <cell r="C678" t="str">
            <v>Chile</v>
          </cell>
          <cell r="D678" t="str">
            <v>Item 5</v>
          </cell>
          <cell r="E678" t="str">
            <v>REG5</v>
          </cell>
          <cell r="F678" t="str">
            <v>Definition of justified or unfair dismissal</v>
          </cell>
          <cell r="G678">
            <v>2008</v>
          </cell>
          <cell r="H678">
            <v>2008</v>
          </cell>
          <cell r="I678"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678">
            <v>3</v>
          </cell>
          <cell r="M678">
            <v>6</v>
          </cell>
          <cell r="N678">
            <v>0</v>
          </cell>
          <cell r="O678">
            <v>0</v>
          </cell>
          <cell r="P678">
            <v>0</v>
          </cell>
        </row>
        <row r="679">
          <cell r="A679" t="str">
            <v>CHLREG62008</v>
          </cell>
          <cell r="B679" t="str">
            <v>CHL</v>
          </cell>
          <cell r="C679" t="str">
            <v>Chile</v>
          </cell>
          <cell r="D679" t="str">
            <v>Item 6</v>
          </cell>
          <cell r="E679" t="str">
            <v>REG6</v>
          </cell>
          <cell r="F679" t="str">
            <v>Trial period</v>
          </cell>
          <cell r="G679">
            <v>2008</v>
          </cell>
          <cell r="H679">
            <v>2008</v>
          </cell>
          <cell r="I679" t="str">
            <v>No trial period is admitted in legislation (except for domestic workers).</v>
          </cell>
          <cell r="J679">
            <v>0</v>
          </cell>
          <cell r="M679">
            <v>6</v>
          </cell>
          <cell r="N679">
            <v>0</v>
          </cell>
          <cell r="O679">
            <v>0</v>
          </cell>
          <cell r="P679">
            <v>0</v>
          </cell>
        </row>
        <row r="680">
          <cell r="A680" t="str">
            <v>CHLREG72008</v>
          </cell>
          <cell r="B680" t="str">
            <v>CHL</v>
          </cell>
          <cell r="C680" t="str">
            <v>Chile</v>
          </cell>
          <cell r="D680" t="str">
            <v>Item 7</v>
          </cell>
          <cell r="E680" t="str">
            <v>REG7</v>
          </cell>
          <cell r="F680" t="str">
            <v xml:space="preserve">Compensation following unfair dismissal </v>
          </cell>
          <cell r="G680">
            <v>2008</v>
          </cell>
          <cell r="H680">
            <v>2008</v>
          </cell>
          <cell r="I680"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Typical compensation at 20 years of tenure: average of 65% x 11 months’ severance pay = 7.2 months.</v>
          </cell>
          <cell r="J680">
            <v>7.2</v>
          </cell>
          <cell r="M680">
            <v>1</v>
          </cell>
          <cell r="N680">
            <v>0</v>
          </cell>
          <cell r="O680">
            <v>0</v>
          </cell>
          <cell r="P680">
            <v>0</v>
          </cell>
        </row>
        <row r="681">
          <cell r="A681" t="str">
            <v>CHLREG82008</v>
          </cell>
          <cell r="B681" t="str">
            <v>CHL</v>
          </cell>
          <cell r="C681" t="str">
            <v>Chile</v>
          </cell>
          <cell r="D681" t="str">
            <v>Item 8</v>
          </cell>
          <cell r="E681" t="str">
            <v>REG8</v>
          </cell>
          <cell r="F681" t="str">
            <v>Possibility of reinstatement following unfair dismissal</v>
          </cell>
          <cell r="G681">
            <v>2008</v>
          </cell>
          <cell r="H681">
            <v>2008</v>
          </cell>
          <cell r="I681" t="str">
            <v>Reinstatement is available to employees permanent employees who were dismissed without fault while being under medical leave. It also applies to employees 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If in practical terms an employee with dismissal protection privilege is dismissed without complying with the requirement set forth by law, he/she would be entitled to challenge such dismissal, asking for reinstatement. 
However, the employee is entitled to either ask for the termination indemnities arising from such wrongful dismissal or his/her reinstatement, so no duplication exists. Both alternatives allow employees to claim the amounts the employee did not receive during the period of undue separation.</v>
          </cell>
          <cell r="J681">
            <v>0.5</v>
          </cell>
          <cell r="M681">
            <v>1</v>
          </cell>
          <cell r="N681">
            <v>0</v>
          </cell>
          <cell r="O681">
            <v>0</v>
          </cell>
          <cell r="P681">
            <v>0</v>
          </cell>
        </row>
        <row r="682">
          <cell r="A682" t="str">
            <v>CHLREG92008</v>
          </cell>
          <cell r="B682" t="str">
            <v>CHL</v>
          </cell>
          <cell r="C682" t="str">
            <v>Chile</v>
          </cell>
          <cell r="D682" t="str">
            <v>Item 9</v>
          </cell>
          <cell r="E682" t="str">
            <v>REG9</v>
          </cell>
          <cell r="F682" t="str">
            <v>Maximum time for claim</v>
          </cell>
          <cell r="G682">
            <v>2008</v>
          </cell>
          <cell r="H682">
            <v>2008</v>
          </cell>
          <cell r="I682"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682">
            <v>2</v>
          </cell>
          <cell r="M682">
            <v>2</v>
          </cell>
          <cell r="P682">
            <v>0</v>
          </cell>
        </row>
        <row r="683">
          <cell r="A683" t="str">
            <v>CHLFTC12008</v>
          </cell>
          <cell r="B683" t="str">
            <v>CHL</v>
          </cell>
          <cell r="C683" t="str">
            <v>Chile</v>
          </cell>
          <cell r="D683" t="str">
            <v>Item 10</v>
          </cell>
          <cell r="E683" t="str">
            <v>FTC1</v>
          </cell>
          <cell r="F683" t="str">
            <v>Valid cases for use of fixed-term contracts, other than  “objective”  or “material” situation</v>
          </cell>
          <cell r="G683">
            <v>2008</v>
          </cell>
          <cell r="H683">
            <v>2008</v>
          </cell>
          <cell r="I683" t="str">
            <v>No restrictions.</v>
          </cell>
          <cell r="J683">
            <v>3</v>
          </cell>
          <cell r="M683">
            <v>0</v>
          </cell>
          <cell r="N683">
            <v>0</v>
          </cell>
          <cell r="O683">
            <v>0</v>
          </cell>
          <cell r="P683">
            <v>0</v>
          </cell>
        </row>
        <row r="684">
          <cell r="A684" t="str">
            <v>CHLFTC22008</v>
          </cell>
          <cell r="B684" t="str">
            <v>CHL</v>
          </cell>
          <cell r="C684" t="str">
            <v>Chile</v>
          </cell>
          <cell r="D684" t="str">
            <v>Item 11</v>
          </cell>
          <cell r="E684" t="str">
            <v>FTC2</v>
          </cell>
          <cell r="F684" t="str">
            <v>Maximum number of successive fixed-term contracts</v>
          </cell>
          <cell r="G684">
            <v>2008</v>
          </cell>
          <cell r="H684">
            <v>2008</v>
          </cell>
          <cell r="I684" t="str">
            <v>A second renewal of a fixed term contract will be taken to be a contract of indefinite length.</v>
          </cell>
          <cell r="J684">
            <v>2</v>
          </cell>
          <cell r="M684">
            <v>4</v>
          </cell>
          <cell r="N684">
            <v>0</v>
          </cell>
          <cell r="O684">
            <v>0</v>
          </cell>
          <cell r="P684">
            <v>0</v>
          </cell>
        </row>
        <row r="685">
          <cell r="A685" t="str">
            <v>CHLFTC32008</v>
          </cell>
          <cell r="B685" t="str">
            <v>CHL</v>
          </cell>
          <cell r="C685" t="str">
            <v>Chile</v>
          </cell>
          <cell r="D685" t="str">
            <v>Item 12</v>
          </cell>
          <cell r="E685" t="str">
            <v>FTC3</v>
          </cell>
          <cell r="F685" t="str">
            <v>Maximum cumulated duration of successive fixed-term contracts</v>
          </cell>
          <cell r="G685">
            <v>2008</v>
          </cell>
          <cell r="H685">
            <v>2008</v>
          </cell>
          <cell r="I685" t="str">
            <v>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v>
          </cell>
          <cell r="J685">
            <v>18</v>
          </cell>
          <cell r="M685">
            <v>4</v>
          </cell>
          <cell r="N685">
            <v>0</v>
          </cell>
          <cell r="O685">
            <v>0</v>
          </cell>
          <cell r="P685">
            <v>0</v>
          </cell>
        </row>
        <row r="686">
          <cell r="A686" t="str">
            <v>CHLTWA12008</v>
          </cell>
          <cell r="B686" t="str">
            <v>CHL</v>
          </cell>
          <cell r="C686" t="str">
            <v>Chile</v>
          </cell>
          <cell r="D686" t="str">
            <v>Item 13</v>
          </cell>
          <cell r="E686" t="str">
            <v>TWA1</v>
          </cell>
          <cell r="F686" t="str">
            <v>Types of work for which TWA employment is legal</v>
          </cell>
          <cell r="G686">
            <v>2008</v>
          </cell>
          <cell r="H686">
            <v>2008</v>
          </cell>
          <cell r="I686" t="str">
            <v>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v>
          </cell>
          <cell r="J686">
            <v>2</v>
          </cell>
          <cell r="M686">
            <v>3</v>
          </cell>
          <cell r="N686">
            <v>0</v>
          </cell>
          <cell r="O686">
            <v>0</v>
          </cell>
          <cell r="P686">
            <v>0</v>
          </cell>
        </row>
        <row r="687">
          <cell r="A687" t="str">
            <v>CHLTWA22008</v>
          </cell>
          <cell r="B687" t="str">
            <v>CHL</v>
          </cell>
          <cell r="C687" t="str">
            <v>Chile</v>
          </cell>
          <cell r="D687" t="str">
            <v>Item 14</v>
          </cell>
          <cell r="E687" t="str">
            <v>TWA2A, TWA2B</v>
          </cell>
          <cell r="F687" t="str">
            <v>Are there any restrictions on the number of renewals of a TWA contract?</v>
          </cell>
          <cell r="G687">
            <v>2008</v>
          </cell>
          <cell r="H687">
            <v>2008</v>
          </cell>
          <cell r="I687"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687" t="str">
            <v>Yes</v>
          </cell>
          <cell r="K687" t="str">
            <v>No</v>
          </cell>
          <cell r="M687">
            <v>4</v>
          </cell>
          <cell r="N687">
            <v>2</v>
          </cell>
          <cell r="O687">
            <v>0</v>
          </cell>
          <cell r="P687">
            <v>0</v>
          </cell>
        </row>
        <row r="688">
          <cell r="A688" t="str">
            <v>CHLTWA32008</v>
          </cell>
          <cell r="B688" t="str">
            <v>CHL</v>
          </cell>
          <cell r="C688" t="str">
            <v>Chile</v>
          </cell>
          <cell r="D688" t="str">
            <v>Item 15</v>
          </cell>
          <cell r="E688" t="str">
            <v>TWA3A, TWA3B</v>
          </cell>
          <cell r="F688" t="str">
            <v>Maximum cumulated duration of temporary work contracts</v>
          </cell>
          <cell r="G688">
            <v>2008</v>
          </cell>
          <cell r="H688">
            <v>2008</v>
          </cell>
          <cell r="I688"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688">
            <v>4.5</v>
          </cell>
          <cell r="K688">
            <v>4.5</v>
          </cell>
          <cell r="M688">
            <v>6</v>
          </cell>
          <cell r="N688">
            <v>6</v>
          </cell>
          <cell r="O688">
            <v>0</v>
          </cell>
          <cell r="P688">
            <v>0</v>
          </cell>
        </row>
        <row r="689">
          <cell r="A689" t="str">
            <v>CHLTWA42008</v>
          </cell>
          <cell r="B689" t="str">
            <v>CHL</v>
          </cell>
          <cell r="C689" t="str">
            <v>Chile</v>
          </cell>
          <cell r="D689" t="str">
            <v>Item 16</v>
          </cell>
          <cell r="E689" t="str">
            <v>TWA4</v>
          </cell>
          <cell r="F689" t="str">
            <v>Authorisation or reporting requirements</v>
          </cell>
          <cell r="G689">
            <v>2008</v>
          </cell>
          <cell r="H689">
            <v>2008</v>
          </cell>
          <cell r="I689"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689">
            <v>0.5</v>
          </cell>
          <cell r="M689">
            <v>1</v>
          </cell>
          <cell r="N689">
            <v>0</v>
          </cell>
          <cell r="O689">
            <v>0</v>
          </cell>
          <cell r="P689">
            <v>0</v>
          </cell>
        </row>
        <row r="690">
          <cell r="A690" t="str">
            <v>CHLTWA52008</v>
          </cell>
          <cell r="B690" t="str">
            <v>CHL</v>
          </cell>
          <cell r="C690" t="str">
            <v>Chile</v>
          </cell>
          <cell r="D690" t="str">
            <v>Item 17</v>
          </cell>
          <cell r="E690" t="str">
            <v>TWA5</v>
          </cell>
          <cell r="F690" t="str">
            <v>Equal treatment for TWA workers</v>
          </cell>
          <cell r="G690">
            <v>2008</v>
          </cell>
          <cell r="H690">
            <v>2008</v>
          </cell>
          <cell r="I690" t="str">
            <v>No requirement for equal treatment.</v>
          </cell>
          <cell r="J690">
            <v>0</v>
          </cell>
          <cell r="M690">
            <v>0</v>
          </cell>
          <cell r="N690">
            <v>0</v>
          </cell>
          <cell r="O690">
            <v>0</v>
          </cell>
          <cell r="P690">
            <v>0</v>
          </cell>
        </row>
        <row r="691">
          <cell r="A691" t="str">
            <v>CHLCD12008</v>
          </cell>
          <cell r="B691" t="str">
            <v>CHL</v>
          </cell>
          <cell r="C691" t="str">
            <v>Chile</v>
          </cell>
          <cell r="D691" t="str">
            <v>Item 18</v>
          </cell>
          <cell r="E691" t="str">
            <v>CD1</v>
          </cell>
          <cell r="F691" t="str">
            <v>Definition of collective dismissal</v>
          </cell>
          <cell r="G691">
            <v>2008</v>
          </cell>
          <cell r="H691">
            <v>2008</v>
          </cell>
          <cell r="I691" t="str">
            <v>No requirements in legislation.</v>
          </cell>
          <cell r="J691">
            <v>0</v>
          </cell>
          <cell r="M691">
            <v>0</v>
          </cell>
          <cell r="N691">
            <v>0</v>
          </cell>
          <cell r="O691">
            <v>0</v>
          </cell>
          <cell r="P691">
            <v>0</v>
          </cell>
        </row>
        <row r="692">
          <cell r="A692" t="str">
            <v>CHLCD22008</v>
          </cell>
          <cell r="B692" t="str">
            <v>CHL</v>
          </cell>
          <cell r="C692" t="str">
            <v>Chile</v>
          </cell>
          <cell r="D692" t="str">
            <v>Item 19</v>
          </cell>
          <cell r="E692" t="str">
            <v>CD2</v>
          </cell>
          <cell r="F692" t="str">
            <v>Additional notification requirements in case of collective dismissals</v>
          </cell>
          <cell r="G692">
            <v>2008</v>
          </cell>
          <cell r="H692">
            <v>2008</v>
          </cell>
          <cell r="I692" t="str">
            <v>No requirements in legislation.</v>
          </cell>
          <cell r="J692">
            <v>0</v>
          </cell>
          <cell r="M692">
            <v>0</v>
          </cell>
          <cell r="N692">
            <v>0</v>
          </cell>
          <cell r="O692">
            <v>0</v>
          </cell>
          <cell r="P692">
            <v>0</v>
          </cell>
        </row>
        <row r="693">
          <cell r="A693" t="str">
            <v>CHLCD32008</v>
          </cell>
          <cell r="B693" t="str">
            <v>CHL</v>
          </cell>
          <cell r="C693" t="str">
            <v>Chile</v>
          </cell>
          <cell r="D693" t="str">
            <v>Item 20</v>
          </cell>
          <cell r="E693" t="str">
            <v>CD3</v>
          </cell>
          <cell r="F693" t="str">
            <v>Additional delays involved in case of collective dismissals</v>
          </cell>
          <cell r="G693">
            <v>2008</v>
          </cell>
          <cell r="H693">
            <v>2008</v>
          </cell>
          <cell r="I693" t="str">
            <v>No requirements in legislation.</v>
          </cell>
          <cell r="J693">
            <v>0</v>
          </cell>
          <cell r="M693">
            <v>0</v>
          </cell>
          <cell r="N693">
            <v>0</v>
          </cell>
          <cell r="O693">
            <v>0</v>
          </cell>
          <cell r="P693">
            <v>0</v>
          </cell>
        </row>
        <row r="694">
          <cell r="A694" t="str">
            <v>CHLCD42008</v>
          </cell>
          <cell r="B694" t="str">
            <v>CHL</v>
          </cell>
          <cell r="C694" t="str">
            <v>Chile</v>
          </cell>
          <cell r="D694" t="str">
            <v>Item 21</v>
          </cell>
          <cell r="E694" t="str">
            <v>CD4</v>
          </cell>
          <cell r="F694" t="str">
            <v>Other special costs to employers in case of collective dismissals</v>
          </cell>
          <cell r="G694">
            <v>2008</v>
          </cell>
          <cell r="H694">
            <v>2008</v>
          </cell>
          <cell r="I694" t="str">
            <v>No requirements in legislation.</v>
          </cell>
          <cell r="J694">
            <v>0</v>
          </cell>
          <cell r="M694">
            <v>0</v>
          </cell>
          <cell r="N694">
            <v>0</v>
          </cell>
          <cell r="O694">
            <v>0</v>
          </cell>
          <cell r="P694">
            <v>0</v>
          </cell>
        </row>
        <row r="695">
          <cell r="A695" t="str">
            <v>CHNREG12008</v>
          </cell>
          <cell r="B695" t="str">
            <v>CHN</v>
          </cell>
          <cell r="C695" t="str">
            <v>China</v>
          </cell>
          <cell r="D695" t="str">
            <v>Item 1</v>
          </cell>
          <cell r="E695" t="str">
            <v>REG1</v>
          </cell>
          <cell r="F695" t="str">
            <v>Notification procedures</v>
          </cell>
          <cell r="G695">
            <v>2008</v>
          </cell>
          <cell r="H695">
            <v>2008</v>
          </cell>
          <cell r="I695"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695">
            <v>2</v>
          </cell>
          <cell r="M695">
            <v>4</v>
          </cell>
          <cell r="P695">
            <v>0</v>
          </cell>
        </row>
        <row r="696">
          <cell r="A696" t="str">
            <v>CHNREG22008</v>
          </cell>
          <cell r="B696" t="str">
            <v>CHN</v>
          </cell>
          <cell r="C696" t="str">
            <v>China</v>
          </cell>
          <cell r="D696" t="str">
            <v>Item 2</v>
          </cell>
          <cell r="E696" t="str">
            <v>REG2</v>
          </cell>
          <cell r="F696" t="str">
            <v>Delay before notice can start</v>
          </cell>
          <cell r="G696">
            <v>2008</v>
          </cell>
          <cell r="H696">
            <v>2008</v>
          </cell>
          <cell r="I696" t="str">
            <v>The employer may terminate the employment contract by giving the worker 30 days' prior written notice. Calculation: 1 day for notice handed directly to the employee</v>
          </cell>
          <cell r="J696">
            <v>1</v>
          </cell>
          <cell r="M696">
            <v>0</v>
          </cell>
          <cell r="P696">
            <v>0</v>
          </cell>
        </row>
        <row r="697">
          <cell r="A697" t="str">
            <v>CHNREG32008</v>
          </cell>
          <cell r="B697" t="str">
            <v>CHN</v>
          </cell>
          <cell r="C697" t="str">
            <v>China</v>
          </cell>
          <cell r="D697" t="str">
            <v>Item 3</v>
          </cell>
          <cell r="E697" t="str">
            <v>REG3A, REG3B, REG3C</v>
          </cell>
          <cell r="F697" t="str">
            <v>Notice / tenure</v>
          </cell>
          <cell r="G697">
            <v>2008</v>
          </cell>
          <cell r="H697">
            <v>2008</v>
          </cell>
          <cell r="I697" t="str">
            <v>30 days written notice, regardless of tenure. 9 months: 1 month; 4 years: 1 month; 20 years: 1 month</v>
          </cell>
          <cell r="J697">
            <v>1</v>
          </cell>
          <cell r="K697">
            <v>1</v>
          </cell>
          <cell r="L697">
            <v>1</v>
          </cell>
          <cell r="M697">
            <v>3</v>
          </cell>
          <cell r="N697">
            <v>2</v>
          </cell>
          <cell r="O697">
            <v>1</v>
          </cell>
          <cell r="P697">
            <v>0</v>
          </cell>
        </row>
        <row r="698">
          <cell r="A698" t="str">
            <v>CHNREG42008</v>
          </cell>
          <cell r="B698" t="str">
            <v>CHN</v>
          </cell>
          <cell r="C698" t="str">
            <v>China</v>
          </cell>
          <cell r="D698" t="str">
            <v>Item 4</v>
          </cell>
          <cell r="E698" t="str">
            <v>REG4A, REG4B, REG4C</v>
          </cell>
          <cell r="F698" t="str">
            <v>Severance pay / tenure</v>
          </cell>
          <cell r="G698">
            <v>2008</v>
          </cell>
          <cell r="H698">
            <v>2008</v>
          </cell>
          <cell r="I698" t="str">
            <v>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v>
          </cell>
          <cell r="J698">
            <v>1</v>
          </cell>
          <cell r="K698">
            <v>4</v>
          </cell>
          <cell r="L698">
            <v>20</v>
          </cell>
          <cell r="M698">
            <v>2</v>
          </cell>
          <cell r="N698">
            <v>6</v>
          </cell>
          <cell r="O698">
            <v>6</v>
          </cell>
          <cell r="P698">
            <v>0</v>
          </cell>
        </row>
        <row r="699">
          <cell r="A699" t="str">
            <v>CHNREG52008</v>
          </cell>
          <cell r="B699" t="str">
            <v>CHN</v>
          </cell>
          <cell r="C699" t="str">
            <v>China</v>
          </cell>
          <cell r="D699" t="str">
            <v>Item 5</v>
          </cell>
          <cell r="E699" t="str">
            <v>REG5</v>
          </cell>
          <cell r="F699" t="str">
            <v>Definition of justified or unfair dismissal</v>
          </cell>
          <cell r="G699">
            <v>2008</v>
          </cell>
          <cell r="H699">
            <v>2008</v>
          </cell>
          <cell r="I699"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699">
            <v>2</v>
          </cell>
          <cell r="M699">
            <v>4</v>
          </cell>
          <cell r="N699">
            <v>0</v>
          </cell>
          <cell r="O699">
            <v>0</v>
          </cell>
          <cell r="P699">
            <v>0</v>
          </cell>
        </row>
        <row r="700">
          <cell r="A700" t="str">
            <v>CHNREG62008</v>
          </cell>
          <cell r="B700" t="str">
            <v>CHN</v>
          </cell>
          <cell r="C700" t="str">
            <v>China</v>
          </cell>
          <cell r="D700" t="str">
            <v>Item 6</v>
          </cell>
          <cell r="E700" t="str">
            <v>REG6</v>
          </cell>
          <cell r="F700" t="str">
            <v>Trial period</v>
          </cell>
          <cell r="G700">
            <v>2008</v>
          </cell>
          <cell r="H700">
            <v>2008</v>
          </cell>
          <cell r="I700"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700">
            <v>6</v>
          </cell>
          <cell r="M700">
            <v>3</v>
          </cell>
          <cell r="N700">
            <v>0</v>
          </cell>
          <cell r="O700">
            <v>0</v>
          </cell>
          <cell r="P700">
            <v>0</v>
          </cell>
        </row>
        <row r="701">
          <cell r="A701" t="str">
            <v>CHNREG72008</v>
          </cell>
          <cell r="B701" t="str">
            <v>CHN</v>
          </cell>
          <cell r="C701" t="str">
            <v>China</v>
          </cell>
          <cell r="D701" t="str">
            <v>Item 7</v>
          </cell>
          <cell r="E701" t="str">
            <v>REG7</v>
          </cell>
          <cell r="F701" t="str">
            <v xml:space="preserve">Compensation following unfair dismissal </v>
          </cell>
          <cell r="G701">
            <v>2008</v>
          </cell>
          <cell r="H701">
            <v>2008</v>
          </cell>
          <cell r="I701" t="str">
            <v>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v>
          </cell>
          <cell r="J701">
            <v>20</v>
          </cell>
          <cell r="M701">
            <v>4</v>
          </cell>
          <cell r="N701">
            <v>0</v>
          </cell>
          <cell r="O701">
            <v>0</v>
          </cell>
          <cell r="P701">
            <v>0</v>
          </cell>
        </row>
        <row r="702">
          <cell r="A702" t="str">
            <v>CHNREG82008</v>
          </cell>
          <cell r="B702" t="str">
            <v>CHN</v>
          </cell>
          <cell r="C702" t="str">
            <v>China</v>
          </cell>
          <cell r="D702" t="str">
            <v>Item 8</v>
          </cell>
          <cell r="E702" t="str">
            <v>REG8</v>
          </cell>
          <cell r="F702" t="str">
            <v>Possibility of reinstatement following unfair dismissal</v>
          </cell>
          <cell r="G702">
            <v>2008</v>
          </cell>
          <cell r="H702">
            <v>2008</v>
          </cell>
          <cell r="I702" t="str">
            <v>If an employer terminates or ends an employment contract in violation of the law, the worker can request reinstatement.</v>
          </cell>
          <cell r="J702">
            <v>3</v>
          </cell>
          <cell r="M702">
            <v>6</v>
          </cell>
          <cell r="N702">
            <v>0</v>
          </cell>
          <cell r="O702">
            <v>0</v>
          </cell>
          <cell r="P702">
            <v>0</v>
          </cell>
        </row>
        <row r="703">
          <cell r="A703" t="str">
            <v>CHNREG92008</v>
          </cell>
          <cell r="B703" t="str">
            <v>CHN</v>
          </cell>
          <cell r="C703" t="str">
            <v>China</v>
          </cell>
          <cell r="D703" t="str">
            <v>Item 9</v>
          </cell>
          <cell r="E703" t="str">
            <v>REG9</v>
          </cell>
          <cell r="F703" t="str">
            <v>Maximum time for claim</v>
          </cell>
          <cell r="G703">
            <v>2008</v>
          </cell>
          <cell r="H703">
            <v>2008</v>
          </cell>
          <cell r="I703" t="str">
            <v>2 months</v>
          </cell>
          <cell r="J703">
            <v>2</v>
          </cell>
          <cell r="M703">
            <v>2</v>
          </cell>
          <cell r="P703">
            <v>0</v>
          </cell>
        </row>
        <row r="704">
          <cell r="A704" t="str">
            <v>CHNFTC12008</v>
          </cell>
          <cell r="B704" t="str">
            <v>CHN</v>
          </cell>
          <cell r="C704" t="str">
            <v>China</v>
          </cell>
          <cell r="D704" t="str">
            <v>Item 10</v>
          </cell>
          <cell r="E704" t="str">
            <v>FTC1</v>
          </cell>
          <cell r="F704" t="str">
            <v>Valid cases for use of fixed-term contracts, other than  “objective”  or “material” situation</v>
          </cell>
          <cell r="G704">
            <v>2008</v>
          </cell>
          <cell r="H704">
            <v>2008</v>
          </cell>
          <cell r="I704" t="str">
            <v>Once an employer and a worker have reached a consensus through consultations, they may establish a fixed-term employment contract. There are no restrictions on the types of work for which fixed-term contract may be used.</v>
          </cell>
          <cell r="J704">
            <v>3</v>
          </cell>
          <cell r="M704">
            <v>0</v>
          </cell>
          <cell r="N704">
            <v>0</v>
          </cell>
          <cell r="O704">
            <v>0</v>
          </cell>
          <cell r="P704">
            <v>0</v>
          </cell>
        </row>
        <row r="705">
          <cell r="A705" t="str">
            <v>CHNFTC22008</v>
          </cell>
          <cell r="B705" t="str">
            <v>CHN</v>
          </cell>
          <cell r="C705" t="str">
            <v>China</v>
          </cell>
          <cell r="D705" t="str">
            <v>Item 11</v>
          </cell>
          <cell r="E705" t="str">
            <v>FTC2</v>
          </cell>
          <cell r="F705" t="str">
            <v>Maximum number of successive fixed-term contracts</v>
          </cell>
          <cell r="G705">
            <v>2008</v>
          </cell>
          <cell r="H705">
            <v>2008</v>
          </cell>
          <cell r="I705"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705">
            <v>1</v>
          </cell>
          <cell r="M705">
            <v>6</v>
          </cell>
          <cell r="N705">
            <v>0</v>
          </cell>
          <cell r="O705">
            <v>0</v>
          </cell>
          <cell r="P705">
            <v>0</v>
          </cell>
        </row>
        <row r="706">
          <cell r="A706" t="str">
            <v>CHNFTC32008</v>
          </cell>
          <cell r="B706" t="str">
            <v>CHN</v>
          </cell>
          <cell r="C706" t="str">
            <v>China</v>
          </cell>
          <cell r="D706" t="str">
            <v>Item 12</v>
          </cell>
          <cell r="E706" t="str">
            <v>FTC3</v>
          </cell>
          <cell r="F706" t="str">
            <v>Maximum cumulated duration of successive fixed-term contracts</v>
          </cell>
          <cell r="G706">
            <v>2008</v>
          </cell>
          <cell r="H706">
            <v>2008</v>
          </cell>
          <cell r="I706" t="str">
            <v>If the worker has worked for the employer for at least 10 years in succession, the contract will be taken to be an open-ended contract, except if the worker proposes to conclude another fixed-term contract.</v>
          </cell>
          <cell r="J706">
            <v>120</v>
          </cell>
          <cell r="M706">
            <v>1</v>
          </cell>
          <cell r="N706">
            <v>0</v>
          </cell>
          <cell r="O706">
            <v>0</v>
          </cell>
          <cell r="P706">
            <v>0</v>
          </cell>
        </row>
        <row r="707">
          <cell r="A707" t="str">
            <v>CHNTWA12008</v>
          </cell>
          <cell r="B707" t="str">
            <v>CHN</v>
          </cell>
          <cell r="C707" t="str">
            <v>China</v>
          </cell>
          <cell r="D707" t="str">
            <v>Item 13</v>
          </cell>
          <cell r="E707" t="str">
            <v>TWA1</v>
          </cell>
          <cell r="F707" t="str">
            <v>Types of work for which TWA employment is legal</v>
          </cell>
          <cell r="G707">
            <v>2008</v>
          </cell>
          <cell r="H707">
            <v>2008</v>
          </cell>
          <cell r="I707" t="str">
            <v>In general, placement of temporary workers shall apply to temporary, ancillary or substitute positions.
In practice, however, temporary agency workers are widely used in many different situations.</v>
          </cell>
          <cell r="J707">
            <v>3</v>
          </cell>
          <cell r="M707">
            <v>1.5</v>
          </cell>
          <cell r="N707">
            <v>0</v>
          </cell>
          <cell r="O707">
            <v>0</v>
          </cell>
          <cell r="P707">
            <v>0</v>
          </cell>
        </row>
        <row r="708">
          <cell r="A708" t="str">
            <v>CHNTWA22008</v>
          </cell>
          <cell r="B708" t="str">
            <v>CHN</v>
          </cell>
          <cell r="C708" t="str">
            <v>China</v>
          </cell>
          <cell r="D708" t="str">
            <v>Item 14</v>
          </cell>
          <cell r="E708" t="str">
            <v>TWA2A, TWA2B</v>
          </cell>
          <cell r="F708" t="str">
            <v>Are there any restrictions on the number of renewals of a TWA contract?</v>
          </cell>
          <cell r="G708">
            <v>2008</v>
          </cell>
          <cell r="H708">
            <v>2008</v>
          </cell>
          <cell r="I708" t="str">
            <v>A temp agency shall conclude a fixed-term employment contract of at least two years with a temporary worker. Fixed-term contracts may only be renewed twice.
The using employer shall not divide a continuous term of labour use into a couple of short term assignments (dispatch agreements).</v>
          </cell>
          <cell r="J708" t="str">
            <v>Yes</v>
          </cell>
          <cell r="K708" t="str">
            <v>Yes</v>
          </cell>
          <cell r="M708">
            <v>4</v>
          </cell>
          <cell r="N708">
            <v>4</v>
          </cell>
          <cell r="O708">
            <v>0</v>
          </cell>
          <cell r="P708">
            <v>0</v>
          </cell>
        </row>
        <row r="709">
          <cell r="A709" t="str">
            <v>CHNTWA32008</v>
          </cell>
          <cell r="B709" t="str">
            <v>CHN</v>
          </cell>
          <cell r="C709" t="str">
            <v>China</v>
          </cell>
          <cell r="D709" t="str">
            <v>Item 15</v>
          </cell>
          <cell r="E709" t="str">
            <v>TWA3A, TWA3B</v>
          </cell>
          <cell r="F709" t="str">
            <v>Maximum cumulated duration of temporary work contracts</v>
          </cell>
          <cell r="G709">
            <v>2008</v>
          </cell>
          <cell r="H709">
            <v>2008</v>
          </cell>
          <cell r="I709" t="str">
            <v>..A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v>
          </cell>
          <cell r="J709">
            <v>100</v>
          </cell>
          <cell r="K709">
            <v>100</v>
          </cell>
          <cell r="M709">
            <v>0</v>
          </cell>
          <cell r="N709">
            <v>0</v>
          </cell>
          <cell r="O709">
            <v>0</v>
          </cell>
          <cell r="P709">
            <v>0</v>
          </cell>
        </row>
        <row r="710">
          <cell r="A710" t="str">
            <v>CHNTWA42008</v>
          </cell>
          <cell r="B710" t="str">
            <v>CHN</v>
          </cell>
          <cell r="C710" t="str">
            <v>China</v>
          </cell>
          <cell r="D710" t="str">
            <v>Item 16</v>
          </cell>
          <cell r="E710" t="str">
            <v>TWA4</v>
          </cell>
          <cell r="F710" t="str">
            <v>Authorisation or reporting requirements</v>
          </cell>
          <cell r="G710">
            <v>2008</v>
          </cell>
          <cell r="H710">
            <v>2008</v>
          </cell>
          <cell r="I710" t="str">
            <v>Temp agencies shall be established in accordance with relevant provisions of the Company Law and have registered capital of not less than Rmb500 000. There is no obligation in the Employment Contract Law for ongoing reporting to authorities.</v>
          </cell>
          <cell r="J710">
            <v>1</v>
          </cell>
          <cell r="M710">
            <v>2</v>
          </cell>
          <cell r="N710">
            <v>0</v>
          </cell>
          <cell r="O710">
            <v>0</v>
          </cell>
          <cell r="P710">
            <v>0</v>
          </cell>
        </row>
        <row r="711">
          <cell r="A711" t="str">
            <v>CHNTWA52008</v>
          </cell>
          <cell r="B711" t="str">
            <v>CHN</v>
          </cell>
          <cell r="C711" t="str">
            <v>China</v>
          </cell>
          <cell r="D711" t="str">
            <v>Item 17</v>
          </cell>
          <cell r="E711" t="str">
            <v>TWA5</v>
          </cell>
          <cell r="F711" t="str">
            <v>Equal treatment for TWA workers</v>
          </cell>
          <cell r="G711">
            <v>2008</v>
          </cell>
          <cell r="H711">
            <v>2008</v>
          </cell>
          <cell r="I711"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711">
            <v>1</v>
          </cell>
          <cell r="M711">
            <v>3</v>
          </cell>
          <cell r="N711">
            <v>0</v>
          </cell>
          <cell r="O711">
            <v>0</v>
          </cell>
          <cell r="P711">
            <v>0</v>
          </cell>
        </row>
        <row r="712">
          <cell r="A712" t="str">
            <v>CHNCD12008</v>
          </cell>
          <cell r="B712" t="str">
            <v>CHN</v>
          </cell>
          <cell r="C712" t="str">
            <v>China</v>
          </cell>
          <cell r="D712" t="str">
            <v>Item 18</v>
          </cell>
          <cell r="E712" t="str">
            <v>CD1</v>
          </cell>
          <cell r="F712" t="str">
            <v>Definition of collective dismissal</v>
          </cell>
          <cell r="G712">
            <v>2008</v>
          </cell>
          <cell r="H712">
            <v>2008</v>
          </cell>
          <cell r="I712"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712">
            <v>4</v>
          </cell>
          <cell r="M712">
            <v>6</v>
          </cell>
          <cell r="N712">
            <v>0</v>
          </cell>
          <cell r="O712">
            <v>0</v>
          </cell>
          <cell r="P712">
            <v>0</v>
          </cell>
        </row>
        <row r="713">
          <cell r="A713" t="str">
            <v>CHNCD22008</v>
          </cell>
          <cell r="B713" t="str">
            <v>CHN</v>
          </cell>
          <cell r="C713" t="str">
            <v>China</v>
          </cell>
          <cell r="D713" t="str">
            <v>Item 19</v>
          </cell>
          <cell r="E713" t="str">
            <v>CD2</v>
          </cell>
          <cell r="F713" t="str">
            <v>Additional notification requirements in case of collective dismissals</v>
          </cell>
          <cell r="G713">
            <v>2008</v>
          </cell>
          <cell r="H713">
            <v>2008</v>
          </cell>
          <cell r="I713"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713">
            <v>1</v>
          </cell>
          <cell r="M713">
            <v>3</v>
          </cell>
          <cell r="N713">
            <v>0</v>
          </cell>
          <cell r="O713">
            <v>0</v>
          </cell>
          <cell r="P713">
            <v>0</v>
          </cell>
        </row>
        <row r="714">
          <cell r="A714" t="str">
            <v>CHNCD32008</v>
          </cell>
          <cell r="B714" t="str">
            <v>CHN</v>
          </cell>
          <cell r="C714" t="str">
            <v>China</v>
          </cell>
          <cell r="D714" t="str">
            <v>Item 20</v>
          </cell>
          <cell r="E714" t="str">
            <v>CD3</v>
          </cell>
          <cell r="F714" t="str">
            <v>Additional delays involved in case of collective dismissals</v>
          </cell>
          <cell r="G714">
            <v>2008</v>
          </cell>
          <cell r="H714">
            <v>2008</v>
          </cell>
          <cell r="I714" t="str">
            <v>No additional delays.</v>
          </cell>
          <cell r="J714">
            <v>0</v>
          </cell>
          <cell r="M714">
            <v>0</v>
          </cell>
          <cell r="N714">
            <v>0</v>
          </cell>
          <cell r="O714">
            <v>0</v>
          </cell>
          <cell r="P714">
            <v>0</v>
          </cell>
        </row>
        <row r="715">
          <cell r="A715" t="str">
            <v>CHNCD42008</v>
          </cell>
          <cell r="B715" t="str">
            <v>CHN</v>
          </cell>
          <cell r="C715" t="str">
            <v>China</v>
          </cell>
          <cell r="D715" t="str">
            <v>Item 21</v>
          </cell>
          <cell r="E715" t="str">
            <v>CD4</v>
          </cell>
          <cell r="F715" t="str">
            <v>Other special costs to employers in case of collective dismissals</v>
          </cell>
          <cell r="G715">
            <v>2008</v>
          </cell>
          <cell r="H715">
            <v>2008</v>
          </cell>
          <cell r="I715" t="str">
            <v>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v>
          </cell>
          <cell r="J715">
            <v>1</v>
          </cell>
          <cell r="M715">
            <v>3</v>
          </cell>
          <cell r="N715">
            <v>0</v>
          </cell>
          <cell r="O715">
            <v>0</v>
          </cell>
          <cell r="P715">
            <v>0</v>
          </cell>
        </row>
        <row r="716">
          <cell r="A716" t="str">
            <v>ESTREG12008</v>
          </cell>
          <cell r="B716" t="str">
            <v>EST</v>
          </cell>
          <cell r="C716" t="str">
            <v>Estonia</v>
          </cell>
          <cell r="D716" t="str">
            <v>Item 1</v>
          </cell>
          <cell r="E716" t="str">
            <v>REG1</v>
          </cell>
          <cell r="F716" t="str">
            <v>Notification procedures</v>
          </cell>
          <cell r="G716">
            <v>2008</v>
          </cell>
          <cell r="H716">
            <v>2008</v>
          </cell>
          <cell r="I716" t="str">
            <v>Employers and employees are required to give each other advance notice in writing of the termination of an employment contract. Termination of employment contracts with a pregnant woman, a person raising a child under 3 years of age, a minor or a representative of employees is only allowed in certain cases and permitted with the consent of the labour inspector. The employer shall also give notification to the organisation or person representing the employee in case of redundancy or unsuitability. In the case of redundancy, the employer must notify also the local employment office (art. 87, Employment Contract Act)</v>
          </cell>
          <cell r="J716">
            <v>2</v>
          </cell>
          <cell r="M716">
            <v>4</v>
          </cell>
          <cell r="P716">
            <v>0</v>
          </cell>
        </row>
        <row r="717">
          <cell r="A717" t="str">
            <v>ESTREG22008</v>
          </cell>
          <cell r="B717" t="str">
            <v>EST</v>
          </cell>
          <cell r="C717" t="str">
            <v>Estonia</v>
          </cell>
          <cell r="D717" t="str">
            <v>Item 2</v>
          </cell>
          <cell r="E717" t="str">
            <v>REG2</v>
          </cell>
          <cell r="F717" t="str">
            <v>Delay before notice can start</v>
          </cell>
          <cell r="G717">
            <v>2008</v>
          </cell>
          <cell r="H717">
            <v>2008</v>
          </cell>
          <cell r="I717" t="str">
            <v>Upon termination of employment contracts with a pregnant woman, a person raising a child under 3 years of age, a minor or a representative of employees, the labour inspector shall make a decision by which the consent of permission to end the contract is granted or refused and shall informal the employer of the decision within one week as of the submission of a written application. When the decision of labour inspectorate is not needed there is no specific requirement.
Calculation: 1 day for notice.</v>
          </cell>
          <cell r="J717">
            <v>1</v>
          </cell>
          <cell r="M717">
            <v>0</v>
          </cell>
          <cell r="P717">
            <v>0</v>
          </cell>
        </row>
        <row r="718">
          <cell r="A718" t="str">
            <v>ESTREG32008</v>
          </cell>
          <cell r="B718" t="str">
            <v>EST</v>
          </cell>
          <cell r="C718" t="str">
            <v>Estonia</v>
          </cell>
          <cell r="D718" t="str">
            <v>Item 3</v>
          </cell>
          <cell r="E718" t="str">
            <v>REG3A, REG3B, REG3C</v>
          </cell>
          <cell r="F718" t="str">
            <v>Notice / tenure</v>
          </cell>
          <cell r="G718">
            <v>2008</v>
          </cell>
          <cell r="H718">
            <v>2008</v>
          </cell>
          <cell r="I718" t="str">
            <v>An employer is required to notify an employee of termination of the employment contract in writing: (1) upon liquidation of the enterprise, agency or other organisation: 2 months; (2) upon layoff of employees: 2m&lt;5y, 3m&lt;10y, at least 4m&gt;10y; (3) unsuitability of employee: 1 month. 
Calculation: average of layoff and unsuitability: 9 months tenure: (2+1)/2 = 1.5; 4 years tenure: (2+1)/2=1.5; 20 years tenure: (4+1)/2=2.5</v>
          </cell>
          <cell r="J718">
            <v>1.5</v>
          </cell>
          <cell r="K718">
            <v>1.5</v>
          </cell>
          <cell r="L718">
            <v>1.5</v>
          </cell>
          <cell r="M718">
            <v>4</v>
          </cell>
          <cell r="N718">
            <v>3</v>
          </cell>
          <cell r="O718">
            <v>1</v>
          </cell>
          <cell r="P718">
            <v>0</v>
          </cell>
        </row>
        <row r="719">
          <cell r="A719" t="str">
            <v>ESTREG42008</v>
          </cell>
          <cell r="B719" t="str">
            <v>EST</v>
          </cell>
          <cell r="C719" t="str">
            <v>Estonia</v>
          </cell>
          <cell r="D719" t="str">
            <v>Item 4</v>
          </cell>
          <cell r="E719" t="str">
            <v>REG4A, REG4B, REG4C</v>
          </cell>
          <cell r="F719" t="str">
            <v>Severance pay / tenure</v>
          </cell>
          <cell r="G719">
            <v>2008</v>
          </cell>
          <cell r="H719">
            <v>2008</v>
          </cell>
          <cell r="I719" t="str">
            <v>Severance payment cases: (1) upon liquidation of the enterprise, layoff of employees or bankruptcy: 2m&lt;5y, 3m&lt;10y, at least 4m&gt;10y. (2) unsuitability of employee: 1 month. 
Calculation: 9 months: (2+1)/2=1.5; 4 years: (2+1)/2=1.5; 20 years: (4+1)/4=2.5</v>
          </cell>
          <cell r="J719">
            <v>1.5</v>
          </cell>
          <cell r="K719">
            <v>1.5</v>
          </cell>
          <cell r="L719">
            <v>2.5</v>
          </cell>
          <cell r="M719">
            <v>3</v>
          </cell>
          <cell r="N719">
            <v>3</v>
          </cell>
          <cell r="O719">
            <v>1</v>
          </cell>
          <cell r="P719">
            <v>0</v>
          </cell>
        </row>
        <row r="720">
          <cell r="A720" t="str">
            <v>ESTREG52008</v>
          </cell>
          <cell r="B720" t="str">
            <v>EST</v>
          </cell>
          <cell r="C720" t="str">
            <v>Estonia</v>
          </cell>
          <cell r="D720" t="str">
            <v>Item 5</v>
          </cell>
          <cell r="E720" t="str">
            <v>REG5</v>
          </cell>
          <cell r="F720" t="str">
            <v>Definition of justified or unfair dismissal</v>
          </cell>
          <cell r="G720">
            <v>2008</v>
          </cell>
          <cell r="H720">
            <v>2008</v>
          </cell>
          <cell r="I720" t="str">
            <v>Fair: decrease in work volumne, reorganisation of production or work, liquidation or bankruptcy of business, unsuitability of employee for work, unsatisfactory performance, breach of duties, corruption, loss of trust, long term incapacity, employee has reached retirement age. In the case of redundancy, employer is required to offer another position to the employee if possible. The employer should also give preference when laying off workers to retaining employee representatives, workers with better results, those with occupational diseases or injuries sustained while working for the employer, workers with the longest tenure, with dependents or those engaging in education or training to increase their productivity.</v>
          </cell>
          <cell r="J720">
            <v>2</v>
          </cell>
          <cell r="M720">
            <v>4</v>
          </cell>
          <cell r="N720">
            <v>0</v>
          </cell>
          <cell r="O720">
            <v>0</v>
          </cell>
          <cell r="P720">
            <v>0</v>
          </cell>
        </row>
        <row r="721">
          <cell r="A721" t="str">
            <v>ESTREG62008</v>
          </cell>
          <cell r="B721" t="str">
            <v>EST</v>
          </cell>
          <cell r="C721" t="str">
            <v>Estonia</v>
          </cell>
          <cell r="D721" t="str">
            <v>Item 6</v>
          </cell>
          <cell r="E721" t="str">
            <v>REG6</v>
          </cell>
          <cell r="F721" t="str">
            <v>Trial period</v>
          </cell>
          <cell r="G721">
            <v>2008</v>
          </cell>
          <cell r="H721">
            <v>2008</v>
          </cell>
          <cell r="I721" t="str">
            <v>A probationary period shall not exceed 4 months</v>
          </cell>
          <cell r="J721">
            <v>4</v>
          </cell>
          <cell r="M721">
            <v>4</v>
          </cell>
          <cell r="N721">
            <v>0</v>
          </cell>
          <cell r="O721">
            <v>0</v>
          </cell>
          <cell r="P721">
            <v>0</v>
          </cell>
        </row>
        <row r="722">
          <cell r="A722" t="str">
            <v>ESTREG72008</v>
          </cell>
          <cell r="B722" t="str">
            <v>EST</v>
          </cell>
          <cell r="C722" t="str">
            <v>Estonia</v>
          </cell>
          <cell r="D722" t="str">
            <v>Item 7</v>
          </cell>
          <cell r="E722" t="str">
            <v>REG7</v>
          </cell>
          <cell r="F722" t="str">
            <v xml:space="preserve">Compensation following unfair dismissal </v>
          </cell>
          <cell r="G722">
            <v>2008</v>
          </cell>
          <cell r="H722">
            <v>2008</v>
          </cell>
          <cell r="I722" t="str">
            <v>Compensation up to six months wages, subject to the circumstances of the employment contract and the nature of the offence upon termination of the employment contract.</v>
          </cell>
          <cell r="J722">
            <v>6</v>
          </cell>
          <cell r="M722">
            <v>1</v>
          </cell>
          <cell r="N722">
            <v>0</v>
          </cell>
          <cell r="O722">
            <v>0</v>
          </cell>
          <cell r="P722">
            <v>0</v>
          </cell>
        </row>
        <row r="723">
          <cell r="A723" t="str">
            <v>ESTREG82008</v>
          </cell>
          <cell r="B723" t="str">
            <v>EST</v>
          </cell>
          <cell r="C723" t="str">
            <v>Estonia</v>
          </cell>
          <cell r="D723" t="str">
            <v>Item 8</v>
          </cell>
          <cell r="E723" t="str">
            <v>REG8</v>
          </cell>
          <cell r="F723" t="str">
            <v>Possibility of reinstatement following unfair dismissal</v>
          </cell>
          <cell r="G723">
            <v>2008</v>
          </cell>
          <cell r="H723">
            <v>2008</v>
          </cell>
          <cell r="I723" t="str">
            <v>If termination of an employment contract is declared unlawful, an employee has the right to reclaim his or her former job or position. In such a case, a labour dispute resolution body shall make a decision on reinstatement of the employee in his or her former job or position.</v>
          </cell>
          <cell r="J723">
            <v>3</v>
          </cell>
          <cell r="M723">
            <v>6</v>
          </cell>
          <cell r="N723">
            <v>0</v>
          </cell>
          <cell r="O723">
            <v>0</v>
          </cell>
          <cell r="P723">
            <v>0</v>
          </cell>
        </row>
        <row r="724">
          <cell r="A724" t="str">
            <v>ESTREG92008</v>
          </cell>
          <cell r="B724" t="str">
            <v>EST</v>
          </cell>
          <cell r="C724" t="str">
            <v>Estonia</v>
          </cell>
          <cell r="D724" t="str">
            <v>Item 9</v>
          </cell>
          <cell r="E724" t="str">
            <v>REG9</v>
          </cell>
          <cell r="F724" t="str">
            <v>Maximum time for claim</v>
          </cell>
          <cell r="G724">
            <v>2008</v>
          </cell>
          <cell r="H724">
            <v>2008</v>
          </cell>
          <cell r="I724" t="str">
            <v>The limitation period for filing a claim to contest the justification for termination of an employment contract is one month.</v>
          </cell>
          <cell r="J724">
            <v>1</v>
          </cell>
          <cell r="M724">
            <v>1</v>
          </cell>
          <cell r="P724">
            <v>0</v>
          </cell>
        </row>
        <row r="725">
          <cell r="A725" t="str">
            <v>ESTFTC12008</v>
          </cell>
          <cell r="B725" t="str">
            <v>EST</v>
          </cell>
          <cell r="C725" t="str">
            <v>Estonia</v>
          </cell>
          <cell r="D725" t="str">
            <v>Item 10</v>
          </cell>
          <cell r="E725" t="str">
            <v>FTC1</v>
          </cell>
          <cell r="F725" t="str">
            <v>Valid cases for use of fixed-term contracts, other than  “objective”  or “material” situation</v>
          </cell>
          <cell r="G725">
            <v>2008</v>
          </cell>
          <cell r="H725">
            <v>2008</v>
          </cell>
          <cell r="I725" t="str">
            <v>There are some valid cases for use of fixed-term contracts, other than "objective" or "material" situation for example the director of a state museum, members of the teaching staff or research staff of a university, etc.</v>
          </cell>
          <cell r="J725">
            <v>1</v>
          </cell>
          <cell r="M725">
            <v>4</v>
          </cell>
          <cell r="N725">
            <v>0</v>
          </cell>
          <cell r="O725">
            <v>0</v>
          </cell>
          <cell r="P725">
            <v>0</v>
          </cell>
        </row>
        <row r="726">
          <cell r="A726" t="str">
            <v>ESTFTC22008</v>
          </cell>
          <cell r="B726" t="str">
            <v>EST</v>
          </cell>
          <cell r="C726" t="str">
            <v>Estonia</v>
          </cell>
          <cell r="D726" t="str">
            <v>Item 11</v>
          </cell>
          <cell r="E726" t="str">
            <v>FTC2</v>
          </cell>
          <cell r="F726" t="str">
            <v>Maximum number of successive fixed-term contracts</v>
          </cell>
          <cell r="G726">
            <v>2008</v>
          </cell>
          <cell r="H726">
            <v>2008</v>
          </cell>
          <cell r="I726" t="str">
            <v>If an employment contract for completion of a specific task or for a temporary increase in work volume is entered into for the performance of the same work for more than two consecutive terms, each following employment contract entered into for a fixed term for the performance of the same work shall be deemed to be an employment contract entered into for an unspecified term.</v>
          </cell>
          <cell r="J726">
            <v>2</v>
          </cell>
          <cell r="M726">
            <v>4</v>
          </cell>
          <cell r="N726">
            <v>0</v>
          </cell>
          <cell r="O726">
            <v>0</v>
          </cell>
          <cell r="P726">
            <v>0</v>
          </cell>
        </row>
        <row r="727">
          <cell r="A727" t="str">
            <v>ESTFTC32008</v>
          </cell>
          <cell r="B727" t="str">
            <v>EST</v>
          </cell>
          <cell r="C727" t="str">
            <v>Estonia</v>
          </cell>
          <cell r="D727" t="str">
            <v>Item 12</v>
          </cell>
          <cell r="E727" t="str">
            <v>FTC3</v>
          </cell>
          <cell r="F727" t="str">
            <v>Maximum cumulated duration of successive fixed-term contracts</v>
          </cell>
          <cell r="G727">
            <v>2008</v>
          </cell>
          <cell r="H727">
            <v>2008</v>
          </cell>
          <cell r="I727" t="str">
            <v>The law does not specify any limits to the number of fixed term contracts if separate valid objective reasons for each new contract cannot be given. A fixed term employment contract can be entered into for no longer than 5 years. If an employment contract for completion of a specific task or for a temporary increase in work volume is entered into for the performance of the same work for mroe than two consecutive terms, each following employment contract entered into for a fixed term for the performance of the same work shall be deemed to be an employment contract entered into for an unspecified term. So maximum cumulated duration of successive fixed term contracts in some cases is 10 years (5+5 years).</v>
          </cell>
          <cell r="J727">
            <v>120</v>
          </cell>
          <cell r="M727">
            <v>1</v>
          </cell>
          <cell r="N727">
            <v>0</v>
          </cell>
          <cell r="O727">
            <v>0</v>
          </cell>
          <cell r="P727">
            <v>0</v>
          </cell>
        </row>
        <row r="728">
          <cell r="A728" t="str">
            <v>ESTTWA12008</v>
          </cell>
          <cell r="B728" t="str">
            <v>EST</v>
          </cell>
          <cell r="C728" t="str">
            <v>Estonia</v>
          </cell>
          <cell r="D728" t="str">
            <v>Item 13</v>
          </cell>
          <cell r="E728" t="str">
            <v>TWA1</v>
          </cell>
          <cell r="F728" t="str">
            <v>Types of work for which TWA employment is legal</v>
          </cell>
          <cell r="G728">
            <v>2008</v>
          </cell>
          <cell r="H728">
            <v>2008</v>
          </cell>
          <cell r="I728" t="str">
            <v>TWA contracts are allowed in all types of work.</v>
          </cell>
          <cell r="J728">
            <v>4</v>
          </cell>
          <cell r="M728">
            <v>0</v>
          </cell>
          <cell r="N728">
            <v>0</v>
          </cell>
          <cell r="O728">
            <v>0</v>
          </cell>
          <cell r="P728">
            <v>0</v>
          </cell>
        </row>
        <row r="729">
          <cell r="A729" t="str">
            <v>ESTTWA22008</v>
          </cell>
          <cell r="B729" t="str">
            <v>EST</v>
          </cell>
          <cell r="C729" t="str">
            <v>Estonia</v>
          </cell>
          <cell r="D729" t="str">
            <v>Item 14</v>
          </cell>
          <cell r="E729" t="str">
            <v>TWA2A, TWA2B</v>
          </cell>
          <cell r="F729" t="str">
            <v>Are there any restrictions on the number of renewals of a TWA contract?</v>
          </cell>
          <cell r="G729">
            <v>2008</v>
          </cell>
          <cell r="H729">
            <v>2008</v>
          </cell>
          <cell r="I729" t="str">
            <v>No restrictions.</v>
          </cell>
          <cell r="J729" t="str">
            <v>No</v>
          </cell>
          <cell r="K729" t="str">
            <v>No</v>
          </cell>
          <cell r="M729">
            <v>2</v>
          </cell>
          <cell r="N729">
            <v>2</v>
          </cell>
          <cell r="O729">
            <v>0</v>
          </cell>
          <cell r="P729">
            <v>0</v>
          </cell>
        </row>
        <row r="730">
          <cell r="A730" t="str">
            <v>ESTTWA32008</v>
          </cell>
          <cell r="B730" t="str">
            <v>EST</v>
          </cell>
          <cell r="C730" t="str">
            <v>Estonia</v>
          </cell>
          <cell r="D730" t="str">
            <v>Item 15</v>
          </cell>
          <cell r="E730" t="str">
            <v>TWA3A, TWA3B</v>
          </cell>
          <cell r="F730" t="str">
            <v>Maximum cumulated duration of temporary work contracts</v>
          </cell>
          <cell r="G730">
            <v>2008</v>
          </cell>
          <cell r="H730">
            <v>2008</v>
          </cell>
          <cell r="I730" t="str">
            <v>No limits.</v>
          </cell>
          <cell r="J730">
            <v>100</v>
          </cell>
          <cell r="K730">
            <v>100</v>
          </cell>
          <cell r="M730">
            <v>0</v>
          </cell>
          <cell r="N730">
            <v>0</v>
          </cell>
          <cell r="O730">
            <v>0</v>
          </cell>
          <cell r="P730">
            <v>0</v>
          </cell>
        </row>
        <row r="731">
          <cell r="A731" t="str">
            <v>ESTTWA42008</v>
          </cell>
          <cell r="B731" t="str">
            <v>EST</v>
          </cell>
          <cell r="C731" t="str">
            <v>Estonia</v>
          </cell>
          <cell r="D731" t="str">
            <v>Item 16</v>
          </cell>
          <cell r="E731" t="str">
            <v>TWA4</v>
          </cell>
          <cell r="F731" t="str">
            <v>Authorisation or reporting requirements</v>
          </cell>
          <cell r="G731">
            <v>2008</v>
          </cell>
          <cell r="H731">
            <v>2008</v>
          </cell>
          <cell r="I731" t="str">
            <v>No</v>
          </cell>
          <cell r="J731">
            <v>0</v>
          </cell>
          <cell r="M731">
            <v>0</v>
          </cell>
          <cell r="N731">
            <v>0</v>
          </cell>
          <cell r="O731">
            <v>0</v>
          </cell>
          <cell r="P731">
            <v>0</v>
          </cell>
        </row>
        <row r="732">
          <cell r="A732" t="str">
            <v>ESTTWA52008</v>
          </cell>
          <cell r="B732" t="str">
            <v>EST</v>
          </cell>
          <cell r="C732" t="str">
            <v>Estonia</v>
          </cell>
          <cell r="D732" t="str">
            <v>Item 17</v>
          </cell>
          <cell r="E732" t="str">
            <v>TWA5</v>
          </cell>
          <cell r="F732" t="str">
            <v>Equal treatment for TWA workers</v>
          </cell>
          <cell r="G732">
            <v>2008</v>
          </cell>
          <cell r="H732">
            <v>2008</v>
          </cell>
          <cell r="I732"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732">
            <v>2</v>
          </cell>
          <cell r="M732">
            <v>6</v>
          </cell>
          <cell r="N732">
            <v>0</v>
          </cell>
          <cell r="O732">
            <v>0</v>
          </cell>
          <cell r="P732">
            <v>0</v>
          </cell>
        </row>
        <row r="733">
          <cell r="A733" t="str">
            <v>ESTCD12008</v>
          </cell>
          <cell r="B733" t="str">
            <v>EST</v>
          </cell>
          <cell r="C733" t="str">
            <v>Estonia</v>
          </cell>
          <cell r="D733" t="str">
            <v>Item 18</v>
          </cell>
          <cell r="E733" t="str">
            <v>CD1</v>
          </cell>
          <cell r="F733" t="str">
            <v>Definition of collective dismissal</v>
          </cell>
          <cell r="G733">
            <v>2008</v>
          </cell>
          <cell r="H733">
            <v>2008</v>
          </cell>
          <cell r="I733"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733">
            <v>4</v>
          </cell>
          <cell r="M733">
            <v>6</v>
          </cell>
          <cell r="N733">
            <v>0</v>
          </cell>
          <cell r="O733">
            <v>0</v>
          </cell>
          <cell r="P733">
            <v>0</v>
          </cell>
        </row>
        <row r="734">
          <cell r="A734" t="str">
            <v>ESTCD22008</v>
          </cell>
          <cell r="B734" t="str">
            <v>EST</v>
          </cell>
          <cell r="C734" t="str">
            <v>Estonia</v>
          </cell>
          <cell r="D734" t="str">
            <v>Item 19</v>
          </cell>
          <cell r="E734" t="str">
            <v>CD2</v>
          </cell>
          <cell r="F734" t="str">
            <v>Additional notification requirements in case of collective dismissals</v>
          </cell>
          <cell r="G734">
            <v>2008</v>
          </cell>
          <cell r="H734">
            <v>2008</v>
          </cell>
          <cell r="I734" t="str">
            <v>Employer has the obligation to inform and consult with representative of employees and apply for the approval of the labour inspectorate.</v>
          </cell>
          <cell r="J734">
            <v>0</v>
          </cell>
          <cell r="M734">
            <v>0</v>
          </cell>
          <cell r="N734">
            <v>0</v>
          </cell>
          <cell r="O734">
            <v>0</v>
          </cell>
          <cell r="P734">
            <v>0</v>
          </cell>
        </row>
        <row r="735">
          <cell r="A735" t="str">
            <v>ESTCD32008</v>
          </cell>
          <cell r="B735" t="str">
            <v>EST</v>
          </cell>
          <cell r="C735" t="str">
            <v>Estonia</v>
          </cell>
          <cell r="D735" t="str">
            <v>Item 20</v>
          </cell>
          <cell r="E735" t="str">
            <v>CD3</v>
          </cell>
          <cell r="F735" t="str">
            <v>Additional delays involved in case of collective dismissals</v>
          </cell>
          <cell r="G735">
            <v>2008</v>
          </cell>
          <cell r="H735">
            <v>2008</v>
          </cell>
          <cell r="I735" t="str">
            <v>During the consultations, the representatives of the employees have the right to meet with representatives of the employer and submit, within 15 days, their written proposals and opinions with regard to the termination of employment contracts, unless a longer period is agreed upon. The employer shall commence the termination of employment contracts of the employees not earlier than thirty days after obtaining the approval of the labour inspectorate. The representative of employees has the right to extend the term up to thirty days if the problems related to the termination of employment contracts cannot be solved in time.
Delay involved before notice can start: 15 days for employees to submit, their written proposals and opinions with regard to the termination of employment contracts.</v>
          </cell>
          <cell r="J735">
            <v>15</v>
          </cell>
          <cell r="M735">
            <v>1</v>
          </cell>
          <cell r="N735">
            <v>0</v>
          </cell>
          <cell r="O735">
            <v>0</v>
          </cell>
          <cell r="P735">
            <v>0</v>
          </cell>
        </row>
        <row r="736">
          <cell r="A736" t="str">
            <v>ESTCD42008</v>
          </cell>
          <cell r="B736" t="str">
            <v>EST</v>
          </cell>
          <cell r="C736" t="str">
            <v>Estonia</v>
          </cell>
          <cell r="D736" t="str">
            <v>Item 21</v>
          </cell>
          <cell r="E736" t="str">
            <v>CD4</v>
          </cell>
          <cell r="F736" t="str">
            <v>Other special costs to employers in case of collective dismissals</v>
          </cell>
          <cell r="G736">
            <v>2008</v>
          </cell>
          <cell r="H736">
            <v>2008</v>
          </cell>
          <cell r="I736" t="str">
            <v>No additional requirements</v>
          </cell>
          <cell r="J736">
            <v>0</v>
          </cell>
          <cell r="M736">
            <v>0</v>
          </cell>
          <cell r="N736">
            <v>0</v>
          </cell>
          <cell r="O736">
            <v>0</v>
          </cell>
          <cell r="P736">
            <v>0</v>
          </cell>
        </row>
        <row r="737">
          <cell r="A737" t="str">
            <v>ISLREG12008</v>
          </cell>
          <cell r="B737" t="str">
            <v>ISL</v>
          </cell>
          <cell r="C737" t="str">
            <v>Iceland</v>
          </cell>
          <cell r="D737" t="str">
            <v>Item 1</v>
          </cell>
          <cell r="E737" t="str">
            <v>REG1</v>
          </cell>
          <cell r="F737" t="str">
            <v>Notification procedures</v>
          </cell>
          <cell r="G737">
            <v>2008</v>
          </cell>
          <cell r="H737">
            <v>2008</v>
          </cell>
          <cell r="I737" t="str">
            <v>A worker must be notified of dismissal in writing.</v>
          </cell>
          <cell r="J737">
            <v>1</v>
          </cell>
          <cell r="M737">
            <v>2</v>
          </cell>
          <cell r="P737">
            <v>0</v>
          </cell>
        </row>
        <row r="738">
          <cell r="A738" t="str">
            <v>ISLREG22008</v>
          </cell>
          <cell r="B738" t="str">
            <v>ISL</v>
          </cell>
          <cell r="C738" t="str">
            <v>Iceland</v>
          </cell>
          <cell r="D738" t="str">
            <v>Item 2</v>
          </cell>
          <cell r="E738" t="str">
            <v>REG2</v>
          </cell>
          <cell r="F738" t="str">
            <v>Delay before notice can start</v>
          </cell>
          <cell r="G738">
            <v>2008</v>
          </cell>
          <cell r="H738">
            <v>2008</v>
          </cell>
          <cell r="I738" t="str">
            <v xml:space="preserve">After notification in writing, the notice period begins first day of the month following notification.
Calculation: 1 day for notice in writing,15 days on average for first day of following month. </v>
          </cell>
          <cell r="J738">
            <v>16</v>
          </cell>
          <cell r="M738">
            <v>2</v>
          </cell>
          <cell r="P738">
            <v>0</v>
          </cell>
        </row>
        <row r="739">
          <cell r="A739" t="str">
            <v>ISLREG32008</v>
          </cell>
          <cell r="B739" t="str">
            <v>ISL</v>
          </cell>
          <cell r="C739" t="str">
            <v>Iceland</v>
          </cell>
          <cell r="D739" t="str">
            <v>Item 3</v>
          </cell>
          <cell r="E739" t="str">
            <v>REG3A, REG3B, REG3C</v>
          </cell>
          <cell r="F739" t="str">
            <v>Notice / tenure</v>
          </cell>
          <cell r="G739">
            <v>2008</v>
          </cell>
          <cell r="H739">
            <v>2008</v>
          </cell>
          <cell r="I739"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739">
            <v>2</v>
          </cell>
          <cell r="K739">
            <v>3</v>
          </cell>
          <cell r="L739">
            <v>3</v>
          </cell>
          <cell r="M739">
            <v>6</v>
          </cell>
          <cell r="N739">
            <v>5</v>
          </cell>
          <cell r="O739">
            <v>2</v>
          </cell>
          <cell r="P739">
            <v>0</v>
          </cell>
        </row>
        <row r="740">
          <cell r="A740" t="str">
            <v>ISLREG42008</v>
          </cell>
          <cell r="B740" t="str">
            <v>ISL</v>
          </cell>
          <cell r="C740" t="str">
            <v>Iceland</v>
          </cell>
          <cell r="D740" t="str">
            <v>Item 4</v>
          </cell>
          <cell r="E740" t="str">
            <v>REG4A, REG4B, REG4C</v>
          </cell>
          <cell r="F740" t="str">
            <v>Severance pay / tenure</v>
          </cell>
          <cell r="G740">
            <v>2008</v>
          </cell>
          <cell r="H740">
            <v>2008</v>
          </cell>
          <cell r="I740" t="str">
            <v>There is no legal right to severance pay</v>
          </cell>
          <cell r="J740">
            <v>0</v>
          </cell>
          <cell r="K740">
            <v>0</v>
          </cell>
          <cell r="L740">
            <v>0</v>
          </cell>
          <cell r="M740">
            <v>0</v>
          </cell>
          <cell r="N740">
            <v>0</v>
          </cell>
          <cell r="O740">
            <v>0</v>
          </cell>
          <cell r="P740">
            <v>0</v>
          </cell>
        </row>
        <row r="741">
          <cell r="A741" t="str">
            <v>ISLREG52008</v>
          </cell>
          <cell r="B741" t="str">
            <v>ISL</v>
          </cell>
          <cell r="C741" t="str">
            <v>Iceland</v>
          </cell>
          <cell r="D741" t="str">
            <v>Item 5</v>
          </cell>
          <cell r="E741" t="str">
            <v>REG5</v>
          </cell>
          <cell r="F741" t="str">
            <v>Definition of justified or unfair dismissal</v>
          </cell>
          <cell r="G741">
            <v>2008</v>
          </cell>
          <cell r="H741">
            <v>2008</v>
          </cell>
          <cell r="I741"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741">
            <v>0</v>
          </cell>
          <cell r="M741">
            <v>0</v>
          </cell>
          <cell r="N741">
            <v>0</v>
          </cell>
          <cell r="O741">
            <v>0</v>
          </cell>
          <cell r="P741">
            <v>0</v>
          </cell>
        </row>
        <row r="742">
          <cell r="A742" t="str">
            <v>ISLREG62008</v>
          </cell>
          <cell r="B742" t="str">
            <v>ISL</v>
          </cell>
          <cell r="C742" t="str">
            <v>Iceland</v>
          </cell>
          <cell r="D742" t="str">
            <v>Item 6</v>
          </cell>
          <cell r="E742" t="str">
            <v>REG6</v>
          </cell>
          <cell r="F742" t="str">
            <v>Trial period</v>
          </cell>
          <cell r="G742">
            <v>2008</v>
          </cell>
          <cell r="H742">
            <v>2008</v>
          </cell>
          <cell r="I742" t="str">
            <v>3 months</v>
          </cell>
          <cell r="J742">
            <v>3</v>
          </cell>
          <cell r="M742">
            <v>4</v>
          </cell>
          <cell r="N742">
            <v>0</v>
          </cell>
          <cell r="O742">
            <v>0</v>
          </cell>
          <cell r="P742">
            <v>0</v>
          </cell>
        </row>
        <row r="743">
          <cell r="A743" t="str">
            <v>ISLREG72008</v>
          </cell>
          <cell r="B743" t="str">
            <v>ISL</v>
          </cell>
          <cell r="C743" t="str">
            <v>Iceland</v>
          </cell>
          <cell r="D743" t="str">
            <v>Item 7</v>
          </cell>
          <cell r="E743" t="str">
            <v>REG7</v>
          </cell>
          <cell r="F743" t="str">
            <v xml:space="preserve">Compensation following unfair dismissal </v>
          </cell>
          <cell r="G743">
            <v>2008</v>
          </cell>
          <cell r="H743">
            <v>2008</v>
          </cell>
          <cell r="I743" t="str">
            <v>Information not readily available.</v>
          </cell>
          <cell r="J743" t="str">
            <v>..</v>
          </cell>
          <cell r="M743" t="e">
            <v>#N/A</v>
          </cell>
          <cell r="N743">
            <v>0</v>
          </cell>
          <cell r="O743">
            <v>0</v>
          </cell>
          <cell r="P743">
            <v>0</v>
          </cell>
        </row>
        <row r="744">
          <cell r="A744" t="str">
            <v>ISLREG82008</v>
          </cell>
          <cell r="B744" t="str">
            <v>ISL</v>
          </cell>
          <cell r="C744" t="str">
            <v>Iceland</v>
          </cell>
          <cell r="D744" t="str">
            <v>Item 8</v>
          </cell>
          <cell r="E744" t="str">
            <v>REG8</v>
          </cell>
          <cell r="F744" t="str">
            <v>Possibility of reinstatement following unfair dismissal</v>
          </cell>
          <cell r="G744">
            <v>2008</v>
          </cell>
          <cell r="H744">
            <v>2008</v>
          </cell>
          <cell r="I744" t="str">
            <v>If the termination is found to be unfair, the court does not typically order reinstatement.</v>
          </cell>
          <cell r="J744">
            <v>0</v>
          </cell>
          <cell r="M744">
            <v>0</v>
          </cell>
          <cell r="N744">
            <v>0</v>
          </cell>
          <cell r="O744">
            <v>0</v>
          </cell>
          <cell r="P744">
            <v>0</v>
          </cell>
        </row>
        <row r="745">
          <cell r="A745" t="str">
            <v>ISLREG92008</v>
          </cell>
          <cell r="B745" t="str">
            <v>ISL</v>
          </cell>
          <cell r="C745" t="str">
            <v>Iceland</v>
          </cell>
          <cell r="D745" t="str">
            <v>Item 9</v>
          </cell>
          <cell r="E745" t="str">
            <v>REG9</v>
          </cell>
          <cell r="F745" t="str">
            <v>Maximum time for claim</v>
          </cell>
          <cell r="G745">
            <v>2008</v>
          </cell>
          <cell r="H745">
            <v>2008</v>
          </cell>
          <cell r="I745" t="str">
            <v>Generally, dispute cases lapse if not claimed without four years.</v>
          </cell>
          <cell r="J745">
            <v>48</v>
          </cell>
          <cell r="M745">
            <v>6</v>
          </cell>
          <cell r="P745">
            <v>0</v>
          </cell>
        </row>
        <row r="746">
          <cell r="A746" t="str">
            <v>ISLFTC12008</v>
          </cell>
          <cell r="B746" t="str">
            <v>ISL</v>
          </cell>
          <cell r="C746" t="str">
            <v>Iceland</v>
          </cell>
          <cell r="D746" t="str">
            <v>Item 10</v>
          </cell>
          <cell r="E746" t="str">
            <v>FTC1</v>
          </cell>
          <cell r="F746" t="str">
            <v>Valid cases for use of fixed-term contracts, other than  “objective”  or “material” situation</v>
          </cell>
          <cell r="G746">
            <v>2008</v>
          </cell>
          <cell r="H746">
            <v>2008</v>
          </cell>
          <cell r="I746" t="str">
            <v>No restrictions</v>
          </cell>
          <cell r="J746">
            <v>3</v>
          </cell>
          <cell r="M746">
            <v>0</v>
          </cell>
          <cell r="N746">
            <v>0</v>
          </cell>
          <cell r="O746">
            <v>0</v>
          </cell>
          <cell r="P746">
            <v>0</v>
          </cell>
        </row>
        <row r="747">
          <cell r="A747" t="str">
            <v>ISLFTC22008</v>
          </cell>
          <cell r="B747" t="str">
            <v>ISL</v>
          </cell>
          <cell r="C747" t="str">
            <v>Iceland</v>
          </cell>
          <cell r="D747" t="str">
            <v>Item 11</v>
          </cell>
          <cell r="E747" t="str">
            <v>FTC2</v>
          </cell>
          <cell r="F747" t="str">
            <v>Maximum number of successive fixed-term contracts</v>
          </cell>
          <cell r="G747">
            <v>2008</v>
          </cell>
          <cell r="H747">
            <v>2008</v>
          </cell>
          <cell r="I747" t="str">
            <v>No limit.</v>
          </cell>
          <cell r="J747">
            <v>100</v>
          </cell>
          <cell r="M747">
            <v>0</v>
          </cell>
          <cell r="N747">
            <v>0</v>
          </cell>
          <cell r="O747">
            <v>0</v>
          </cell>
          <cell r="P747">
            <v>0</v>
          </cell>
        </row>
        <row r="748">
          <cell r="A748" t="str">
            <v>ISLFTC32008</v>
          </cell>
          <cell r="B748" t="str">
            <v>ISL</v>
          </cell>
          <cell r="C748" t="str">
            <v>Iceland</v>
          </cell>
          <cell r="D748" t="str">
            <v>Item 12</v>
          </cell>
          <cell r="E748" t="str">
            <v>FTC3</v>
          </cell>
          <cell r="F748" t="str">
            <v>Maximum cumulated duration of successive fixed-term contracts</v>
          </cell>
          <cell r="G748">
            <v>2008</v>
          </cell>
          <cell r="H748">
            <v>2008</v>
          </cell>
          <cell r="I748" t="str">
            <v>Maximum length of fixed term contracts is 24 months including renewals. Fixed-term contracts for managerial personnel are not time-limited.</v>
          </cell>
          <cell r="J748">
            <v>24</v>
          </cell>
          <cell r="M748">
            <v>3</v>
          </cell>
          <cell r="N748">
            <v>0</v>
          </cell>
          <cell r="O748">
            <v>0</v>
          </cell>
          <cell r="P748">
            <v>0</v>
          </cell>
        </row>
        <row r="749">
          <cell r="A749" t="str">
            <v>ISLTWA12008</v>
          </cell>
          <cell r="B749" t="str">
            <v>ISL</v>
          </cell>
          <cell r="C749" t="str">
            <v>Iceland</v>
          </cell>
          <cell r="D749" t="str">
            <v>Item 13</v>
          </cell>
          <cell r="E749" t="str">
            <v>TWA1</v>
          </cell>
          <cell r="F749" t="str">
            <v>Types of work for which TWA employment is legal</v>
          </cell>
          <cell r="G749">
            <v>2008</v>
          </cell>
          <cell r="H749">
            <v>2008</v>
          </cell>
          <cell r="I749" t="str">
            <v>Generally allowed. However, TWA’s are not permitted to hire out a worker to a user firm if the worker has worked directly for the user firm in the previous six months.</v>
          </cell>
          <cell r="J749">
            <v>4</v>
          </cell>
          <cell r="M749">
            <v>0</v>
          </cell>
          <cell r="N749">
            <v>0</v>
          </cell>
          <cell r="O749">
            <v>0</v>
          </cell>
          <cell r="P749">
            <v>0</v>
          </cell>
        </row>
        <row r="750">
          <cell r="A750" t="str">
            <v>ISLTWA22008</v>
          </cell>
          <cell r="B750" t="str">
            <v>ISL</v>
          </cell>
          <cell r="C750" t="str">
            <v>Iceland</v>
          </cell>
          <cell r="D750" t="str">
            <v>Item 14</v>
          </cell>
          <cell r="E750" t="str">
            <v>TWA2A, TWA2B</v>
          </cell>
          <cell r="F750" t="str">
            <v>Are there any restrictions on the number of renewals of a TWA contract?</v>
          </cell>
          <cell r="G750">
            <v>2008</v>
          </cell>
          <cell r="H750">
            <v>2008</v>
          </cell>
          <cell r="I750" t="str">
            <v>No</v>
          </cell>
          <cell r="J750" t="str">
            <v>No</v>
          </cell>
          <cell r="K750" t="str">
            <v>No</v>
          </cell>
          <cell r="M750">
            <v>2</v>
          </cell>
          <cell r="N750">
            <v>2</v>
          </cell>
          <cell r="O750">
            <v>0</v>
          </cell>
          <cell r="P750">
            <v>0</v>
          </cell>
        </row>
        <row r="751">
          <cell r="A751" t="str">
            <v>ISLTWA32008</v>
          </cell>
          <cell r="B751" t="str">
            <v>ISL</v>
          </cell>
          <cell r="C751" t="str">
            <v>Iceland</v>
          </cell>
          <cell r="D751" t="str">
            <v>Item 15</v>
          </cell>
          <cell r="E751" t="str">
            <v>TWA3A, TWA3B</v>
          </cell>
          <cell r="F751" t="str">
            <v>Maximum cumulated duration of temporary work contracts</v>
          </cell>
          <cell r="G751">
            <v>2008</v>
          </cell>
          <cell r="H751">
            <v>2008</v>
          </cell>
          <cell r="I751" t="str">
            <v>No limit</v>
          </cell>
          <cell r="J751">
            <v>100</v>
          </cell>
          <cell r="K751">
            <v>100</v>
          </cell>
          <cell r="M751">
            <v>0</v>
          </cell>
          <cell r="N751">
            <v>0</v>
          </cell>
          <cell r="O751">
            <v>0</v>
          </cell>
          <cell r="P751">
            <v>0</v>
          </cell>
        </row>
        <row r="752">
          <cell r="A752" t="str">
            <v>ISLTWA42008</v>
          </cell>
          <cell r="B752" t="str">
            <v>ISL</v>
          </cell>
          <cell r="C752" t="str">
            <v>Iceland</v>
          </cell>
          <cell r="D752" t="str">
            <v>Item 16</v>
          </cell>
          <cell r="E752" t="str">
            <v>TWA4</v>
          </cell>
          <cell r="F752" t="str">
            <v>Authorisation or reporting requirements</v>
          </cell>
          <cell r="G752">
            <v>2008</v>
          </cell>
          <cell r="H752">
            <v>2008</v>
          </cell>
          <cell r="I752" t="str">
            <v>Temporary work agencies must notify and report regularly to the Directorate of Labour.</v>
          </cell>
          <cell r="J752">
            <v>3</v>
          </cell>
          <cell r="M752">
            <v>6</v>
          </cell>
          <cell r="N752">
            <v>0</v>
          </cell>
          <cell r="O752">
            <v>0</v>
          </cell>
          <cell r="P752">
            <v>0</v>
          </cell>
        </row>
        <row r="753">
          <cell r="A753" t="str">
            <v>ISLTWA52008</v>
          </cell>
          <cell r="B753" t="str">
            <v>ISL</v>
          </cell>
          <cell r="C753" t="str">
            <v>Iceland</v>
          </cell>
          <cell r="D753" t="str">
            <v>Item 17</v>
          </cell>
          <cell r="E753" t="str">
            <v>TWA5</v>
          </cell>
          <cell r="F753" t="str">
            <v>Equal treatment for TWA workers</v>
          </cell>
          <cell r="G753">
            <v>2008</v>
          </cell>
          <cell r="H753">
            <v>2008</v>
          </cell>
          <cell r="I753" t="str">
            <v>TWA workers enjoy basic pay and working conditions as agreed in collective agreements.
Calculation: half point for wages and half point for working conditions</v>
          </cell>
          <cell r="J753">
            <v>1</v>
          </cell>
          <cell r="M753">
            <v>3</v>
          </cell>
          <cell r="N753">
            <v>0</v>
          </cell>
          <cell r="O753">
            <v>0</v>
          </cell>
          <cell r="P753">
            <v>0</v>
          </cell>
        </row>
        <row r="754">
          <cell r="A754" t="str">
            <v>ISLCD12008</v>
          </cell>
          <cell r="B754" t="str">
            <v>ISL</v>
          </cell>
          <cell r="C754" t="str">
            <v>Iceland</v>
          </cell>
          <cell r="D754" t="str">
            <v>Item 18</v>
          </cell>
          <cell r="E754" t="str">
            <v>CD1</v>
          </cell>
          <cell r="F754" t="str">
            <v>Definition of collective dismissal</v>
          </cell>
          <cell r="G754">
            <v>2008</v>
          </cell>
          <cell r="H754">
            <v>2008</v>
          </cell>
          <cell r="I754"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754">
            <v>3</v>
          </cell>
          <cell r="M754">
            <v>4.5</v>
          </cell>
          <cell r="N754">
            <v>0</v>
          </cell>
          <cell r="O754">
            <v>0</v>
          </cell>
          <cell r="P754">
            <v>0</v>
          </cell>
        </row>
        <row r="755">
          <cell r="A755" t="str">
            <v>ISLCD22008</v>
          </cell>
          <cell r="B755" t="str">
            <v>ISL</v>
          </cell>
          <cell r="C755" t="str">
            <v>Iceland</v>
          </cell>
          <cell r="D755" t="str">
            <v>Item 19</v>
          </cell>
          <cell r="E755" t="str">
            <v>CD2</v>
          </cell>
          <cell r="F755" t="str">
            <v>Additional notification requirements in case of collective dismissals</v>
          </cell>
          <cell r="G755">
            <v>2008</v>
          </cell>
          <cell r="H755">
            <v>2008</v>
          </cell>
          <cell r="I755"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755">
            <v>2</v>
          </cell>
          <cell r="M755">
            <v>6</v>
          </cell>
          <cell r="N755">
            <v>0</v>
          </cell>
          <cell r="O755">
            <v>0</v>
          </cell>
          <cell r="P755">
            <v>0</v>
          </cell>
        </row>
        <row r="756">
          <cell r="A756" t="str">
            <v>ISLCD32008</v>
          </cell>
          <cell r="B756" t="str">
            <v>ISL</v>
          </cell>
          <cell r="C756" t="str">
            <v>Iceland</v>
          </cell>
          <cell r="D756" t="str">
            <v>Item 20</v>
          </cell>
          <cell r="E756" t="str">
            <v>CD3</v>
          </cell>
          <cell r="F756" t="str">
            <v>Additional delays involved in case of collective dismissals</v>
          </cell>
          <cell r="G756">
            <v>2008</v>
          </cell>
          <cell r="H756">
            <v>2008</v>
          </cell>
          <cell r="I756" t="str">
            <v>The time taken for consultation between the employer and the workers' representatives varies widely.</v>
          </cell>
          <cell r="J756" t="str">
            <v>..</v>
          </cell>
          <cell r="M756" t="e">
            <v>#N/A</v>
          </cell>
          <cell r="N756">
            <v>0</v>
          </cell>
          <cell r="O756">
            <v>0</v>
          </cell>
          <cell r="P756">
            <v>0</v>
          </cell>
        </row>
        <row r="757">
          <cell r="A757" t="str">
            <v>ISLCD42008</v>
          </cell>
          <cell r="B757" t="str">
            <v>ISL</v>
          </cell>
          <cell r="C757" t="str">
            <v>Iceland</v>
          </cell>
          <cell r="D757" t="str">
            <v>Item 21</v>
          </cell>
          <cell r="E757" t="str">
            <v>CD4</v>
          </cell>
          <cell r="F757" t="str">
            <v>Other special costs to employers in case of collective dismissals</v>
          </cell>
          <cell r="G757">
            <v>2008</v>
          </cell>
          <cell r="H757">
            <v>2008</v>
          </cell>
          <cell r="I757" t="str">
            <v>No additional costs.</v>
          </cell>
          <cell r="J757">
            <v>0</v>
          </cell>
          <cell r="M757">
            <v>0</v>
          </cell>
          <cell r="N757">
            <v>0</v>
          </cell>
          <cell r="O757">
            <v>0</v>
          </cell>
          <cell r="P757">
            <v>0</v>
          </cell>
        </row>
        <row r="758">
          <cell r="A758" t="str">
            <v>INDREG12008</v>
          </cell>
          <cell r="B758" t="str">
            <v>IND</v>
          </cell>
          <cell r="C758" t="str">
            <v>India</v>
          </cell>
          <cell r="D758" t="str">
            <v>Item 1</v>
          </cell>
          <cell r="E758" t="str">
            <v>REG1</v>
          </cell>
          <cell r="F758" t="str">
            <v>Notification procedures</v>
          </cell>
          <cell r="G758">
            <v>2008</v>
          </cell>
          <cell r="H758">
            <v>2008</v>
          </cell>
          <cell r="I758"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758">
            <v>2.5</v>
          </cell>
          <cell r="M758">
            <v>5</v>
          </cell>
          <cell r="P758">
            <v>0</v>
          </cell>
        </row>
        <row r="759">
          <cell r="A759" t="str">
            <v>INDREG22008</v>
          </cell>
          <cell r="B759" t="str">
            <v>IND</v>
          </cell>
          <cell r="C759" t="str">
            <v>India</v>
          </cell>
          <cell r="D759" t="str">
            <v>Item 2</v>
          </cell>
          <cell r="E759" t="str">
            <v>REG2</v>
          </cell>
          <cell r="F759" t="str">
            <v>Delay before notice can start</v>
          </cell>
          <cell r="G759">
            <v>2008</v>
          </cell>
          <cell r="H759">
            <v>2008</v>
          </cell>
          <cell r="I759"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759">
            <v>37</v>
          </cell>
          <cell r="M759">
            <v>5</v>
          </cell>
          <cell r="P759">
            <v>0</v>
          </cell>
        </row>
        <row r="760">
          <cell r="A760" t="str">
            <v>INDREG32008</v>
          </cell>
          <cell r="B760" t="str">
            <v>IND</v>
          </cell>
          <cell r="C760" t="str">
            <v>India</v>
          </cell>
          <cell r="D760" t="str">
            <v>Item 3</v>
          </cell>
          <cell r="E760" t="str">
            <v>REG3A, REG3B, REG3C</v>
          </cell>
          <cell r="F760" t="str">
            <v>Notice / tenure</v>
          </cell>
          <cell r="G760">
            <v>2008</v>
          </cell>
          <cell r="H760">
            <v>2008</v>
          </cell>
          <cell r="I760"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760">
            <v>0</v>
          </cell>
          <cell r="K760">
            <v>2</v>
          </cell>
          <cell r="L760">
            <v>2</v>
          </cell>
          <cell r="M760">
            <v>0</v>
          </cell>
          <cell r="N760">
            <v>4</v>
          </cell>
          <cell r="O760">
            <v>1</v>
          </cell>
          <cell r="P760">
            <v>0</v>
          </cell>
        </row>
        <row r="761">
          <cell r="A761" t="str">
            <v>INDREG42008</v>
          </cell>
          <cell r="B761" t="str">
            <v>IND</v>
          </cell>
          <cell r="C761" t="str">
            <v>India</v>
          </cell>
          <cell r="D761" t="str">
            <v>Item 4</v>
          </cell>
          <cell r="E761" t="str">
            <v>REG4A, REG4B, REG4C</v>
          </cell>
          <cell r="F761" t="str">
            <v>Severance pay / tenure</v>
          </cell>
          <cell r="G761">
            <v>2008</v>
          </cell>
          <cell r="H761">
            <v>2008</v>
          </cell>
          <cell r="I761" t="str">
            <v>Workers with no less than one year’s tenure who are dismissed for retrenchment are entitled to 15 days pay for each completed year of continuous service or any part thereof exceeding six months.
Calculation: based on retrenchment</v>
          </cell>
          <cell r="J761">
            <v>0</v>
          </cell>
          <cell r="K761">
            <v>2</v>
          </cell>
          <cell r="L761">
            <v>10</v>
          </cell>
          <cell r="M761">
            <v>0</v>
          </cell>
          <cell r="N761">
            <v>3</v>
          </cell>
          <cell r="O761">
            <v>3</v>
          </cell>
          <cell r="P761">
            <v>0</v>
          </cell>
        </row>
        <row r="762">
          <cell r="A762" t="str">
            <v>INDREG52008</v>
          </cell>
          <cell r="B762" t="str">
            <v>IND</v>
          </cell>
          <cell r="C762" t="str">
            <v>India</v>
          </cell>
          <cell r="D762" t="str">
            <v>Item 5</v>
          </cell>
          <cell r="E762" t="str">
            <v>REG5</v>
          </cell>
          <cell r="F762" t="str">
            <v>Definition of justified or unfair dismissal</v>
          </cell>
          <cell r="G762">
            <v>2008</v>
          </cell>
          <cell r="H762">
            <v>2008</v>
          </cell>
          <cell r="I762"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762">
            <v>1</v>
          </cell>
          <cell r="M762">
            <v>2</v>
          </cell>
          <cell r="N762">
            <v>0</v>
          </cell>
          <cell r="O762">
            <v>0</v>
          </cell>
          <cell r="P762">
            <v>0</v>
          </cell>
        </row>
        <row r="763">
          <cell r="A763" t="str">
            <v>INDREG62008</v>
          </cell>
          <cell r="B763" t="str">
            <v>IND</v>
          </cell>
          <cell r="C763" t="str">
            <v>India</v>
          </cell>
          <cell r="D763" t="str">
            <v>Item 6</v>
          </cell>
          <cell r="E763" t="str">
            <v>REG6</v>
          </cell>
          <cell r="F763" t="str">
            <v>Trial period</v>
          </cell>
          <cell r="G763">
            <v>2008</v>
          </cell>
          <cell r="H763">
            <v>2008</v>
          </cell>
          <cell r="I763" t="str">
            <v>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v>
          </cell>
          <cell r="J763">
            <v>9</v>
          </cell>
          <cell r="M763">
            <v>3</v>
          </cell>
          <cell r="N763">
            <v>0</v>
          </cell>
          <cell r="O763">
            <v>0</v>
          </cell>
          <cell r="P763">
            <v>0</v>
          </cell>
        </row>
        <row r="764">
          <cell r="A764" t="str">
            <v>INDREG72008</v>
          </cell>
          <cell r="B764" t="str">
            <v>IND</v>
          </cell>
          <cell r="C764" t="str">
            <v>India</v>
          </cell>
          <cell r="D764" t="str">
            <v>Item 7</v>
          </cell>
          <cell r="E764" t="str">
            <v>REG7</v>
          </cell>
          <cell r="F764" t="str">
            <v xml:space="preserve">Compensation following unfair dismissal </v>
          </cell>
          <cell r="G764">
            <v>2008</v>
          </cell>
          <cell r="H764">
            <v>2008</v>
          </cell>
          <cell r="I764"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764">
            <v>6</v>
          </cell>
          <cell r="M764">
            <v>1</v>
          </cell>
          <cell r="N764">
            <v>0</v>
          </cell>
          <cell r="O764">
            <v>0</v>
          </cell>
          <cell r="P764">
            <v>0</v>
          </cell>
        </row>
        <row r="765">
          <cell r="A765" t="str">
            <v>INDREG82008</v>
          </cell>
          <cell r="B765" t="str">
            <v>IND</v>
          </cell>
          <cell r="C765" t="str">
            <v>India</v>
          </cell>
          <cell r="D765" t="str">
            <v>Item 8</v>
          </cell>
          <cell r="E765" t="str">
            <v>REG8</v>
          </cell>
          <cell r="F765" t="str">
            <v>Possibility of reinstatement following unfair dismissal</v>
          </cell>
          <cell r="G765">
            <v>2008</v>
          </cell>
          <cell r="H765">
            <v>2008</v>
          </cell>
          <cell r="I765" t="str">
            <v xml:space="preserve">In most cases of unfair dismissal, the court orders reinstatement. </v>
          </cell>
          <cell r="J765">
            <v>3</v>
          </cell>
          <cell r="M765">
            <v>6</v>
          </cell>
          <cell r="N765">
            <v>0</v>
          </cell>
          <cell r="O765">
            <v>0</v>
          </cell>
          <cell r="P765">
            <v>0</v>
          </cell>
        </row>
        <row r="766">
          <cell r="A766" t="str">
            <v>INDREG92008</v>
          </cell>
          <cell r="B766" t="str">
            <v>IND</v>
          </cell>
          <cell r="C766" t="str">
            <v>India</v>
          </cell>
          <cell r="D766" t="str">
            <v>Item 9</v>
          </cell>
          <cell r="E766" t="str">
            <v>REG9</v>
          </cell>
          <cell r="F766" t="str">
            <v>Maximum time for claim</v>
          </cell>
          <cell r="G766">
            <v>2008</v>
          </cell>
          <cell r="H766">
            <v>2008</v>
          </cell>
          <cell r="I766" t="str">
            <v>There is no time limit for lodging a complaint about dismissal, although excessive delay may prejudice a worker’s case.</v>
          </cell>
          <cell r="J766">
            <v>100</v>
          </cell>
          <cell r="M766">
            <v>6</v>
          </cell>
          <cell r="P766">
            <v>0</v>
          </cell>
        </row>
        <row r="767">
          <cell r="A767" t="str">
            <v>INDFTC12008</v>
          </cell>
          <cell r="B767" t="str">
            <v>IND</v>
          </cell>
          <cell r="C767" t="str">
            <v>India</v>
          </cell>
          <cell r="D767" t="str">
            <v>Item 10</v>
          </cell>
          <cell r="E767" t="str">
            <v>FTC1</v>
          </cell>
          <cell r="F767" t="str">
            <v>Valid cases for use of fixed-term contracts, other than  “objective”  or “material” situation</v>
          </cell>
          <cell r="G767">
            <v>2008</v>
          </cell>
          <cell r="H767">
            <v>2008</v>
          </cell>
          <cell r="I767"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767">
            <v>1</v>
          </cell>
          <cell r="M767">
            <v>4</v>
          </cell>
          <cell r="N767">
            <v>0</v>
          </cell>
          <cell r="O767">
            <v>0</v>
          </cell>
          <cell r="P767">
            <v>0</v>
          </cell>
        </row>
        <row r="768">
          <cell r="A768" t="str">
            <v>INDFTC22008</v>
          </cell>
          <cell r="B768" t="str">
            <v>IND</v>
          </cell>
          <cell r="C768" t="str">
            <v>India</v>
          </cell>
          <cell r="D768" t="str">
            <v>Item 11</v>
          </cell>
          <cell r="E768" t="str">
            <v>FTC2</v>
          </cell>
          <cell r="F768" t="str">
            <v>Maximum number of successive fixed-term contracts</v>
          </cell>
          <cell r="G768">
            <v>2008</v>
          </cell>
          <cell r="H768">
            <v>2008</v>
          </cell>
          <cell r="I768" t="str">
            <v>No limits.</v>
          </cell>
          <cell r="J768">
            <v>100</v>
          </cell>
          <cell r="M768">
            <v>0</v>
          </cell>
          <cell r="N768">
            <v>0</v>
          </cell>
          <cell r="O768">
            <v>0</v>
          </cell>
          <cell r="P768">
            <v>0</v>
          </cell>
        </row>
        <row r="769">
          <cell r="A769" t="str">
            <v>INDFTC32008</v>
          </cell>
          <cell r="B769" t="str">
            <v>IND</v>
          </cell>
          <cell r="C769" t="str">
            <v>India</v>
          </cell>
          <cell r="D769" t="str">
            <v>Item 12</v>
          </cell>
          <cell r="E769" t="str">
            <v>FTC3</v>
          </cell>
          <cell r="F769" t="str">
            <v>Maximum cumulated duration of successive fixed-term contracts</v>
          </cell>
          <cell r="G769">
            <v>2008</v>
          </cell>
          <cell r="H769">
            <v>2008</v>
          </cell>
          <cell r="I769" t="str">
            <v>No limits.</v>
          </cell>
          <cell r="J769">
            <v>200</v>
          </cell>
          <cell r="M769">
            <v>0</v>
          </cell>
          <cell r="N769">
            <v>0</v>
          </cell>
          <cell r="O769">
            <v>0</v>
          </cell>
          <cell r="P769">
            <v>0</v>
          </cell>
        </row>
        <row r="770">
          <cell r="A770" t="str">
            <v>INDTWA12008</v>
          </cell>
          <cell r="B770" t="str">
            <v>IND</v>
          </cell>
          <cell r="C770" t="str">
            <v>India</v>
          </cell>
          <cell r="D770" t="str">
            <v>Item 13</v>
          </cell>
          <cell r="E770" t="str">
            <v>TWA1</v>
          </cell>
          <cell r="F770" t="str">
            <v>Types of work for which TWA employment is legal</v>
          </cell>
          <cell r="G770">
            <v>2008</v>
          </cell>
          <cell r="H770">
            <v>2008</v>
          </cell>
          <cell r="I770"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770">
            <v>2.5</v>
          </cell>
          <cell r="M770">
            <v>2.25</v>
          </cell>
          <cell r="N770">
            <v>0</v>
          </cell>
          <cell r="O770">
            <v>0</v>
          </cell>
          <cell r="P770">
            <v>0</v>
          </cell>
        </row>
        <row r="771">
          <cell r="A771" t="str">
            <v>INDTWA22008</v>
          </cell>
          <cell r="B771" t="str">
            <v>IND</v>
          </cell>
          <cell r="C771" t="str">
            <v>India</v>
          </cell>
          <cell r="D771" t="str">
            <v>Item 14</v>
          </cell>
          <cell r="E771" t="str">
            <v>TWA2A, TWA2B</v>
          </cell>
          <cell r="F771" t="str">
            <v>Are there any restrictions on the number of renewals of a TWA contract?</v>
          </cell>
          <cell r="G771">
            <v>2008</v>
          </cell>
          <cell r="H771">
            <v>2008</v>
          </cell>
          <cell r="I771" t="str">
            <v>No</v>
          </cell>
          <cell r="J771" t="str">
            <v>No</v>
          </cell>
          <cell r="K771" t="str">
            <v>No</v>
          </cell>
          <cell r="M771">
            <v>2</v>
          </cell>
          <cell r="N771">
            <v>2</v>
          </cell>
          <cell r="O771">
            <v>0</v>
          </cell>
          <cell r="P771">
            <v>0</v>
          </cell>
        </row>
        <row r="772">
          <cell r="A772" t="str">
            <v>INDTWA32008</v>
          </cell>
          <cell r="B772" t="str">
            <v>IND</v>
          </cell>
          <cell r="C772" t="str">
            <v>India</v>
          </cell>
          <cell r="D772" t="str">
            <v>Item 15</v>
          </cell>
          <cell r="E772" t="str">
            <v>TWA3A, TWA3B</v>
          </cell>
          <cell r="F772" t="str">
            <v>Maximum cumulated duration of temporary work contracts</v>
          </cell>
          <cell r="G772">
            <v>2008</v>
          </cell>
          <cell r="H772">
            <v>2008</v>
          </cell>
          <cell r="I772" t="str">
            <v>No limits for both assignments and contracts.</v>
          </cell>
          <cell r="J772">
            <v>100</v>
          </cell>
          <cell r="K772">
            <v>100</v>
          </cell>
          <cell r="M772">
            <v>0</v>
          </cell>
          <cell r="N772">
            <v>0</v>
          </cell>
          <cell r="O772">
            <v>0</v>
          </cell>
          <cell r="P772">
            <v>0</v>
          </cell>
        </row>
        <row r="773">
          <cell r="A773" t="str">
            <v>INDTWA42008</v>
          </cell>
          <cell r="B773" t="str">
            <v>IND</v>
          </cell>
          <cell r="C773" t="str">
            <v>India</v>
          </cell>
          <cell r="D773" t="str">
            <v>Item 16</v>
          </cell>
          <cell r="E773" t="str">
            <v>TWA4</v>
          </cell>
          <cell r="F773" t="str">
            <v>Authorisation or reporting requirements</v>
          </cell>
          <cell r="G773">
            <v>2008</v>
          </cell>
          <cell r="H773">
            <v>2008</v>
          </cell>
          <cell r="I773"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773">
            <v>3</v>
          </cell>
          <cell r="M773">
            <v>6</v>
          </cell>
          <cell r="N773">
            <v>0</v>
          </cell>
          <cell r="O773">
            <v>0</v>
          </cell>
          <cell r="P773">
            <v>0</v>
          </cell>
        </row>
        <row r="774">
          <cell r="A774" t="str">
            <v>INDTWA52008</v>
          </cell>
          <cell r="B774" t="str">
            <v>IND</v>
          </cell>
          <cell r="C774" t="str">
            <v>India</v>
          </cell>
          <cell r="D774" t="str">
            <v>Item 17</v>
          </cell>
          <cell r="E774" t="str">
            <v>TWA5</v>
          </cell>
          <cell r="F774" t="str">
            <v>Equal treatment for TWA workers</v>
          </cell>
          <cell r="G774">
            <v>2008</v>
          </cell>
          <cell r="H774">
            <v>2008</v>
          </cell>
          <cell r="I774" t="str">
            <v>The wage rates and working conditions of the contracted worker must be the same as those of a worker employed directly by the user firm to do the same type of work.</v>
          </cell>
          <cell r="J774">
            <v>2</v>
          </cell>
          <cell r="M774">
            <v>6</v>
          </cell>
          <cell r="N774">
            <v>0</v>
          </cell>
          <cell r="O774">
            <v>0</v>
          </cell>
          <cell r="P774">
            <v>0</v>
          </cell>
        </row>
        <row r="775">
          <cell r="A775" t="str">
            <v>INDCD12008</v>
          </cell>
          <cell r="B775" t="str">
            <v>IND</v>
          </cell>
          <cell r="C775" t="str">
            <v>India</v>
          </cell>
          <cell r="D775" t="str">
            <v>Item 18</v>
          </cell>
          <cell r="E775" t="str">
            <v>CD1</v>
          </cell>
          <cell r="F775" t="str">
            <v>Definition of collective dismissal</v>
          </cell>
          <cell r="G775">
            <v>2008</v>
          </cell>
          <cell r="H775">
            <v>2008</v>
          </cell>
          <cell r="I775" t="str">
            <v>There are no additional regulations for collective dismissals but there are special regulations in the case of closure of an establishment with 50 or more workmen (art. 25FF, Industrial disputes act, 1947).</v>
          </cell>
          <cell r="J775">
            <v>0.5</v>
          </cell>
          <cell r="M775">
            <v>0.75</v>
          </cell>
          <cell r="N775">
            <v>0</v>
          </cell>
          <cell r="O775">
            <v>0</v>
          </cell>
          <cell r="P775">
            <v>0</v>
          </cell>
        </row>
        <row r="776">
          <cell r="A776" t="str">
            <v>INDCD22008</v>
          </cell>
          <cell r="B776" t="str">
            <v>IND</v>
          </cell>
          <cell r="C776" t="str">
            <v>India</v>
          </cell>
          <cell r="D776" t="str">
            <v>Item 19</v>
          </cell>
          <cell r="E776" t="str">
            <v>CD2</v>
          </cell>
          <cell r="F776" t="str">
            <v>Additional notification requirements in case of collective dismissals</v>
          </cell>
          <cell r="G776">
            <v>2008</v>
          </cell>
          <cell r="H776">
            <v>2008</v>
          </cell>
          <cell r="I776" t="str">
            <v>No additional requirements</v>
          </cell>
          <cell r="J776">
            <v>0</v>
          </cell>
          <cell r="M776">
            <v>0</v>
          </cell>
          <cell r="N776">
            <v>0</v>
          </cell>
          <cell r="O776">
            <v>0</v>
          </cell>
          <cell r="P776">
            <v>0</v>
          </cell>
        </row>
        <row r="777">
          <cell r="A777" t="str">
            <v>INDCD32008</v>
          </cell>
          <cell r="B777" t="str">
            <v>IND</v>
          </cell>
          <cell r="C777" t="str">
            <v>India</v>
          </cell>
          <cell r="D777" t="str">
            <v>Item 20</v>
          </cell>
          <cell r="E777" t="str">
            <v>CD3</v>
          </cell>
          <cell r="F777" t="str">
            <v>Additional delays involved in case of collective dismissals</v>
          </cell>
          <cell r="G777">
            <v>2008</v>
          </cell>
          <cell r="H777">
            <v>2008</v>
          </cell>
          <cell r="I777" t="str">
            <v>In the case of closure of an establishment with at least 50 workmen, workers are entitled of two months notice period.
Calculation: average of large establishments (0 additional days) and small establishments (30/2 additional days).</v>
          </cell>
          <cell r="J777">
            <v>7.5</v>
          </cell>
          <cell r="M777">
            <v>1</v>
          </cell>
          <cell r="N777">
            <v>0</v>
          </cell>
          <cell r="O777">
            <v>0</v>
          </cell>
          <cell r="P777">
            <v>0</v>
          </cell>
        </row>
        <row r="778">
          <cell r="A778" t="str">
            <v>INDCD42008</v>
          </cell>
          <cell r="B778" t="str">
            <v>IND</v>
          </cell>
          <cell r="C778" t="str">
            <v>India</v>
          </cell>
          <cell r="D778" t="str">
            <v>Item 21</v>
          </cell>
          <cell r="E778" t="str">
            <v>CD4</v>
          </cell>
          <cell r="F778" t="str">
            <v>Other special costs to employers in case of collective dismissals</v>
          </cell>
          <cell r="G778">
            <v>2008</v>
          </cell>
          <cell r="H778">
            <v>2008</v>
          </cell>
          <cell r="I778" t="str">
            <v>No additional requirements.</v>
          </cell>
          <cell r="J778">
            <v>0</v>
          </cell>
          <cell r="M778">
            <v>0</v>
          </cell>
          <cell r="N778">
            <v>0</v>
          </cell>
          <cell r="O778">
            <v>0</v>
          </cell>
          <cell r="P778">
            <v>0</v>
          </cell>
        </row>
        <row r="779">
          <cell r="A779" t="str">
            <v>IDNREG12008</v>
          </cell>
          <cell r="B779" t="str">
            <v>IDN</v>
          </cell>
          <cell r="C779" t="str">
            <v>Indonesia</v>
          </cell>
          <cell r="D779" t="str">
            <v>Item 1</v>
          </cell>
          <cell r="E779" t="str">
            <v>REG1</v>
          </cell>
          <cell r="F779" t="str">
            <v>Notification procedures</v>
          </cell>
          <cell r="G779">
            <v>2008</v>
          </cell>
          <cell r="H779">
            <v>2008</v>
          </cell>
          <cell r="I779"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779">
            <v>2.5</v>
          </cell>
          <cell r="M779">
            <v>5</v>
          </cell>
          <cell r="P779">
            <v>0</v>
          </cell>
        </row>
        <row r="780">
          <cell r="A780" t="str">
            <v>IDNREG22008</v>
          </cell>
          <cell r="B780" t="str">
            <v>IDN</v>
          </cell>
          <cell r="C780" t="str">
            <v>Indonesia</v>
          </cell>
          <cell r="D780" t="str">
            <v>Item 2</v>
          </cell>
          <cell r="E780" t="str">
            <v>REG2</v>
          </cell>
          <cell r="F780" t="str">
            <v>Delay before notice can start</v>
          </cell>
          <cell r="G780">
            <v>2008</v>
          </cell>
          <cell r="H780">
            <v>2008</v>
          </cell>
          <cell r="I780"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780">
            <v>110</v>
          </cell>
          <cell r="M780">
            <v>6</v>
          </cell>
          <cell r="P780">
            <v>0</v>
          </cell>
        </row>
        <row r="781">
          <cell r="A781" t="str">
            <v>IDNREG32008</v>
          </cell>
          <cell r="B781" t="str">
            <v>IDN</v>
          </cell>
          <cell r="C781" t="str">
            <v>Indonesia</v>
          </cell>
          <cell r="D781" t="str">
            <v>Item 3</v>
          </cell>
          <cell r="E781" t="str">
            <v>REG3A, REG3B, REG3C</v>
          </cell>
          <cell r="F781" t="str">
            <v>Notice / tenure</v>
          </cell>
          <cell r="G781">
            <v>2008</v>
          </cell>
          <cell r="H781">
            <v>2008</v>
          </cell>
          <cell r="I781" t="str">
            <v>There is no notice period as dismissal must be approved by the institution for the settlement of industrial relations disputes.</v>
          </cell>
          <cell r="J781">
            <v>0</v>
          </cell>
          <cell r="K781">
            <v>0</v>
          </cell>
          <cell r="L781">
            <v>0</v>
          </cell>
          <cell r="M781">
            <v>0</v>
          </cell>
          <cell r="N781">
            <v>0</v>
          </cell>
          <cell r="O781">
            <v>0</v>
          </cell>
          <cell r="P781">
            <v>0</v>
          </cell>
        </row>
        <row r="782">
          <cell r="A782" t="str">
            <v>IDNREG42008</v>
          </cell>
          <cell r="B782" t="str">
            <v>IDN</v>
          </cell>
          <cell r="C782" t="str">
            <v>Indonesia</v>
          </cell>
          <cell r="D782" t="str">
            <v>Item 4</v>
          </cell>
          <cell r="E782" t="str">
            <v>REG4A, REG4B, REG4C</v>
          </cell>
          <cell r="F782" t="str">
            <v>Severance pay / tenure</v>
          </cell>
          <cell r="G782">
            <v>2008</v>
          </cell>
          <cell r="H782">
            <v>2008</v>
          </cell>
          <cell r="I782"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782">
            <v>1</v>
          </cell>
          <cell r="K782">
            <v>7</v>
          </cell>
          <cell r="L782">
            <v>16</v>
          </cell>
          <cell r="M782">
            <v>2</v>
          </cell>
          <cell r="N782">
            <v>6</v>
          </cell>
          <cell r="O782">
            <v>5</v>
          </cell>
          <cell r="P782">
            <v>0</v>
          </cell>
        </row>
        <row r="783">
          <cell r="A783" t="str">
            <v>IDNREG52008</v>
          </cell>
          <cell r="B783" t="str">
            <v>IDN</v>
          </cell>
          <cell r="C783" t="str">
            <v>Indonesia</v>
          </cell>
          <cell r="D783" t="str">
            <v>Item 5</v>
          </cell>
          <cell r="E783" t="str">
            <v>REG5</v>
          </cell>
          <cell r="F783" t="str">
            <v>Definition of justified or unfair dismissal</v>
          </cell>
          <cell r="G783">
            <v>2008</v>
          </cell>
          <cell r="H783">
            <v>2008</v>
          </cell>
          <cell r="I783"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783">
            <v>3</v>
          </cell>
          <cell r="M783">
            <v>6</v>
          </cell>
          <cell r="N783">
            <v>0</v>
          </cell>
          <cell r="O783">
            <v>0</v>
          </cell>
          <cell r="P783">
            <v>0</v>
          </cell>
        </row>
        <row r="784">
          <cell r="A784" t="str">
            <v>IDNREG62008</v>
          </cell>
          <cell r="B784" t="str">
            <v>IDN</v>
          </cell>
          <cell r="C784" t="str">
            <v>Indonesia</v>
          </cell>
          <cell r="D784" t="str">
            <v>Item 6</v>
          </cell>
          <cell r="E784" t="str">
            <v>REG6</v>
          </cell>
          <cell r="F784" t="str">
            <v>Trial period</v>
          </cell>
          <cell r="G784">
            <v>2008</v>
          </cell>
          <cell r="H784">
            <v>2008</v>
          </cell>
          <cell r="I784" t="str">
            <v>Maximum of three months. There is no trial period allowed for fixed-term contracts.</v>
          </cell>
          <cell r="J784">
            <v>3</v>
          </cell>
          <cell r="M784">
            <v>4</v>
          </cell>
          <cell r="N784">
            <v>0</v>
          </cell>
          <cell r="O784">
            <v>0</v>
          </cell>
          <cell r="P784">
            <v>0</v>
          </cell>
        </row>
        <row r="785">
          <cell r="A785" t="str">
            <v>IDNREG72008</v>
          </cell>
          <cell r="B785" t="str">
            <v>IDN</v>
          </cell>
          <cell r="C785" t="str">
            <v>Indonesia</v>
          </cell>
          <cell r="D785" t="str">
            <v>Item 7</v>
          </cell>
          <cell r="E785" t="str">
            <v>REG7</v>
          </cell>
          <cell r="F785" t="str">
            <v xml:space="preserve">Compensation following unfair dismissal </v>
          </cell>
          <cell r="G785">
            <v>2008</v>
          </cell>
          <cell r="H785">
            <v>2008</v>
          </cell>
          <cell r="I785" t="str">
            <v>The employer is obliged to pay all the wages and entitlements which the affected worker should have received.</v>
          </cell>
          <cell r="J785">
            <v>6</v>
          </cell>
          <cell r="M785">
            <v>1</v>
          </cell>
          <cell r="N785">
            <v>0</v>
          </cell>
          <cell r="O785">
            <v>0</v>
          </cell>
          <cell r="P785">
            <v>0</v>
          </cell>
        </row>
        <row r="786">
          <cell r="A786" t="str">
            <v>IDNREG82008</v>
          </cell>
          <cell r="B786" t="str">
            <v>IDN</v>
          </cell>
          <cell r="C786" t="str">
            <v>Indonesia</v>
          </cell>
          <cell r="D786" t="str">
            <v>Item 8</v>
          </cell>
          <cell r="E786" t="str">
            <v>REG8</v>
          </cell>
          <cell r="F786" t="str">
            <v>Possibility of reinstatement following unfair dismissal</v>
          </cell>
          <cell r="G786">
            <v>2008</v>
          </cell>
          <cell r="H786">
            <v>2008</v>
          </cell>
          <cell r="I786" t="str">
            <v>If the termination of employment takes place for reasons other than those allowed, it will be declared null and void and the employer shall be obliged to re-employ the affected worker.</v>
          </cell>
          <cell r="J786">
            <v>3</v>
          </cell>
          <cell r="M786">
            <v>6</v>
          </cell>
          <cell r="N786">
            <v>0</v>
          </cell>
          <cell r="O786">
            <v>0</v>
          </cell>
          <cell r="P786">
            <v>0</v>
          </cell>
        </row>
        <row r="787">
          <cell r="A787" t="str">
            <v>IDNREG92008</v>
          </cell>
          <cell r="B787" t="str">
            <v>IDN</v>
          </cell>
          <cell r="C787" t="str">
            <v>Indonesia</v>
          </cell>
          <cell r="D787" t="str">
            <v>Item 9</v>
          </cell>
          <cell r="E787" t="str">
            <v>REG9</v>
          </cell>
          <cell r="F787" t="str">
            <v>Maximum time for claim</v>
          </cell>
          <cell r="G787">
            <v>2008</v>
          </cell>
          <cell r="H787">
            <v>2008</v>
          </cell>
          <cell r="I787"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787">
            <v>12</v>
          </cell>
          <cell r="M787">
            <v>5</v>
          </cell>
          <cell r="P787">
            <v>0</v>
          </cell>
        </row>
        <row r="788">
          <cell r="A788" t="str">
            <v>IDNFTC12008</v>
          </cell>
          <cell r="B788" t="str">
            <v>IDN</v>
          </cell>
          <cell r="C788" t="str">
            <v>Indonesia</v>
          </cell>
          <cell r="D788" t="str">
            <v>Item 10</v>
          </cell>
          <cell r="E788" t="str">
            <v>FTC1</v>
          </cell>
          <cell r="F788" t="str">
            <v>Valid cases for use of fixed-term contracts, other than  “objective”  or “material” situation</v>
          </cell>
          <cell r="G788">
            <v>2008</v>
          </cell>
          <cell r="H788">
            <v>2008</v>
          </cell>
          <cell r="I788"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788">
            <v>0</v>
          </cell>
          <cell r="M788">
            <v>6</v>
          </cell>
          <cell r="N788">
            <v>0</v>
          </cell>
          <cell r="O788">
            <v>0</v>
          </cell>
          <cell r="P788">
            <v>0</v>
          </cell>
        </row>
        <row r="789">
          <cell r="A789" t="str">
            <v>IDNFTC22008</v>
          </cell>
          <cell r="B789" t="str">
            <v>IDN</v>
          </cell>
          <cell r="C789" t="str">
            <v>Indonesia</v>
          </cell>
          <cell r="D789" t="str">
            <v>Item 11</v>
          </cell>
          <cell r="E789" t="str">
            <v>FTC2</v>
          </cell>
          <cell r="F789" t="str">
            <v>Maximum number of successive fixed-term contracts</v>
          </cell>
          <cell r="G789">
            <v>2008</v>
          </cell>
          <cell r="H789">
            <v>2008</v>
          </cell>
          <cell r="I789" t="str">
            <v>One extension possible.</v>
          </cell>
          <cell r="J789">
            <v>2</v>
          </cell>
          <cell r="M789">
            <v>4</v>
          </cell>
          <cell r="N789">
            <v>0</v>
          </cell>
          <cell r="O789">
            <v>0</v>
          </cell>
          <cell r="P789">
            <v>0</v>
          </cell>
        </row>
        <row r="790">
          <cell r="A790" t="str">
            <v>IDNFTC32008</v>
          </cell>
          <cell r="B790" t="str">
            <v>IDN</v>
          </cell>
          <cell r="C790" t="str">
            <v>Indonesia</v>
          </cell>
          <cell r="D790" t="str">
            <v>Item 12</v>
          </cell>
          <cell r="E790" t="str">
            <v>FTC3</v>
          </cell>
          <cell r="F790" t="str">
            <v>Maximum cumulated duration of successive fixed-term contracts</v>
          </cell>
          <cell r="G790">
            <v>2008</v>
          </cell>
          <cell r="H790">
            <v>2008</v>
          </cell>
          <cell r="I790" t="str">
            <v>A work agreement for a specified period of time may be made for a period of no longer than two years and may only be extended one time for another period that is not longer than 1 year.</v>
          </cell>
          <cell r="J790">
            <v>36</v>
          </cell>
          <cell r="M790">
            <v>1</v>
          </cell>
          <cell r="N790">
            <v>0</v>
          </cell>
          <cell r="O790">
            <v>0</v>
          </cell>
          <cell r="P790">
            <v>0</v>
          </cell>
        </row>
        <row r="791">
          <cell r="A791" t="str">
            <v>IDNTWA12008</v>
          </cell>
          <cell r="B791" t="str">
            <v>IDN</v>
          </cell>
          <cell r="C791" t="str">
            <v>Indonesia</v>
          </cell>
          <cell r="D791" t="str">
            <v>Item 13</v>
          </cell>
          <cell r="E791" t="str">
            <v>TWA1</v>
          </cell>
          <cell r="F791" t="str">
            <v>Types of work for which TWA employment is legal</v>
          </cell>
          <cell r="G791">
            <v>2008</v>
          </cell>
          <cell r="H791">
            <v>2008</v>
          </cell>
          <cell r="I791"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791">
            <v>3</v>
          </cell>
          <cell r="M791">
            <v>1.5</v>
          </cell>
          <cell r="N791">
            <v>0</v>
          </cell>
          <cell r="O791">
            <v>0</v>
          </cell>
          <cell r="P791">
            <v>0</v>
          </cell>
        </row>
        <row r="792">
          <cell r="A792" t="str">
            <v>IDNTWA22008</v>
          </cell>
          <cell r="B792" t="str">
            <v>IDN</v>
          </cell>
          <cell r="C792" t="str">
            <v>Indonesia</v>
          </cell>
          <cell r="D792" t="str">
            <v>Item 14</v>
          </cell>
          <cell r="E792" t="str">
            <v>TWA2A, TWA2B</v>
          </cell>
          <cell r="F792" t="str">
            <v>Are there any restrictions on the number of renewals of a TWA contract?</v>
          </cell>
          <cell r="G792">
            <v>2008</v>
          </cell>
          <cell r="H792">
            <v>2008</v>
          </cell>
          <cell r="I792" t="str">
            <v xml:space="preserve">Temporary work agency workers are employed either on contracts of unlimited duration or fixed-term contracts.
No limit for renewal of assignments
</v>
          </cell>
          <cell r="J792" t="str">
            <v>No</v>
          </cell>
          <cell r="K792" t="str">
            <v>No</v>
          </cell>
          <cell r="M792">
            <v>2</v>
          </cell>
          <cell r="N792">
            <v>2</v>
          </cell>
          <cell r="O792">
            <v>0</v>
          </cell>
          <cell r="P792">
            <v>0</v>
          </cell>
        </row>
        <row r="793">
          <cell r="A793" t="str">
            <v>IDNTWA32008</v>
          </cell>
          <cell r="B793" t="str">
            <v>IDN</v>
          </cell>
          <cell r="C793" t="str">
            <v>Indonesia</v>
          </cell>
          <cell r="D793" t="str">
            <v>Item 15</v>
          </cell>
          <cell r="E793" t="str">
            <v>TWA3A, TWA3B</v>
          </cell>
          <cell r="F793" t="str">
            <v>Maximum cumulated duration of temporary work contracts</v>
          </cell>
          <cell r="G793">
            <v>2008</v>
          </cell>
          <cell r="H793">
            <v>2008</v>
          </cell>
          <cell r="I793" t="str">
            <v xml:space="preserve">TTemporary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793">
            <v>100</v>
          </cell>
          <cell r="K793">
            <v>100</v>
          </cell>
          <cell r="M793">
            <v>0</v>
          </cell>
          <cell r="N793">
            <v>0</v>
          </cell>
          <cell r="O793">
            <v>0</v>
          </cell>
          <cell r="P793">
            <v>0</v>
          </cell>
        </row>
        <row r="794">
          <cell r="A794" t="str">
            <v>IDNTWA42008</v>
          </cell>
          <cell r="B794" t="str">
            <v>IDN</v>
          </cell>
          <cell r="C794" t="str">
            <v>Indonesia</v>
          </cell>
          <cell r="D794" t="str">
            <v>Item 16</v>
          </cell>
          <cell r="E794" t="str">
            <v>TWA4</v>
          </cell>
          <cell r="F794" t="str">
            <v>Authorisation or reporting requirements</v>
          </cell>
          <cell r="G794">
            <v>2008</v>
          </cell>
          <cell r="H794">
            <v>2008</v>
          </cell>
          <cell r="I794" t="str">
            <v>Temporary work agencies shall take the form of a legal entity business with license from a government agency responsible for labour/ manpower affairs.</v>
          </cell>
          <cell r="J794">
            <v>1</v>
          </cell>
          <cell r="M794">
            <v>2</v>
          </cell>
          <cell r="N794">
            <v>0</v>
          </cell>
          <cell r="O794">
            <v>0</v>
          </cell>
          <cell r="P794">
            <v>0</v>
          </cell>
        </row>
        <row r="795">
          <cell r="A795" t="str">
            <v>IDNTWA52008</v>
          </cell>
          <cell r="B795" t="str">
            <v>IDN</v>
          </cell>
          <cell r="C795" t="str">
            <v>Indonesia</v>
          </cell>
          <cell r="D795" t="str">
            <v>Item 17</v>
          </cell>
          <cell r="E795" t="str">
            <v>TWA5</v>
          </cell>
          <cell r="F795" t="str">
            <v>Equal treatment for TWA workers</v>
          </cell>
          <cell r="G795">
            <v>2008</v>
          </cell>
          <cell r="H795">
            <v>2008</v>
          </cell>
          <cell r="I795" t="str">
            <v xml:space="preserve">In principle yes but in practice this is rarely the case.
Calculation: average of Yes and No.
</v>
          </cell>
          <cell r="J795">
            <v>1</v>
          </cell>
          <cell r="M795">
            <v>3</v>
          </cell>
          <cell r="N795">
            <v>0</v>
          </cell>
          <cell r="O795">
            <v>0</v>
          </cell>
          <cell r="P795">
            <v>0</v>
          </cell>
        </row>
        <row r="796">
          <cell r="A796" t="str">
            <v>IDNCD12008</v>
          </cell>
          <cell r="B796" t="str">
            <v>IDN</v>
          </cell>
          <cell r="C796" t="str">
            <v>Indonesia</v>
          </cell>
          <cell r="D796" t="str">
            <v>Item 18</v>
          </cell>
          <cell r="E796" t="str">
            <v>CD1</v>
          </cell>
          <cell r="F796" t="str">
            <v>Definition of collective dismissal</v>
          </cell>
          <cell r="G796">
            <v>2008</v>
          </cell>
          <cell r="H796">
            <v>2008</v>
          </cell>
          <cell r="I796" t="str">
            <v>There are no special regulations or additional costs for collective dismissals.</v>
          </cell>
          <cell r="J796">
            <v>0</v>
          </cell>
          <cell r="M796">
            <v>0</v>
          </cell>
          <cell r="N796">
            <v>0</v>
          </cell>
          <cell r="O796">
            <v>0</v>
          </cell>
          <cell r="P796">
            <v>0</v>
          </cell>
        </row>
        <row r="797">
          <cell r="A797" t="str">
            <v>IDNCD22008</v>
          </cell>
          <cell r="B797" t="str">
            <v>IDN</v>
          </cell>
          <cell r="C797" t="str">
            <v>Indonesia</v>
          </cell>
          <cell r="D797" t="str">
            <v>Item 19</v>
          </cell>
          <cell r="E797" t="str">
            <v>CD2</v>
          </cell>
          <cell r="F797" t="str">
            <v>Additional notification requirements in case of collective dismissals</v>
          </cell>
          <cell r="G797">
            <v>2008</v>
          </cell>
          <cell r="H797">
            <v>2008</v>
          </cell>
          <cell r="I797" t="str">
            <v>There are no special regulations or additional costs for collective dismissals.</v>
          </cell>
          <cell r="J797">
            <v>0</v>
          </cell>
          <cell r="M797">
            <v>0</v>
          </cell>
          <cell r="N797">
            <v>0</v>
          </cell>
          <cell r="O797">
            <v>0</v>
          </cell>
          <cell r="P797">
            <v>0</v>
          </cell>
        </row>
        <row r="798">
          <cell r="A798" t="str">
            <v>IDNCD32008</v>
          </cell>
          <cell r="B798" t="str">
            <v>IDN</v>
          </cell>
          <cell r="C798" t="str">
            <v>Indonesia</v>
          </cell>
          <cell r="D798" t="str">
            <v>Item 20</v>
          </cell>
          <cell r="E798" t="str">
            <v>CD3</v>
          </cell>
          <cell r="F798" t="str">
            <v>Additional delays involved in case of collective dismissals</v>
          </cell>
          <cell r="G798">
            <v>2008</v>
          </cell>
          <cell r="H798">
            <v>2008</v>
          </cell>
          <cell r="I798" t="str">
            <v>There are no special regulations or additional costs for collective dismissals.</v>
          </cell>
          <cell r="J798">
            <v>0</v>
          </cell>
          <cell r="M798">
            <v>0</v>
          </cell>
          <cell r="N798">
            <v>0</v>
          </cell>
          <cell r="O798">
            <v>0</v>
          </cell>
          <cell r="P798">
            <v>0</v>
          </cell>
        </row>
        <row r="799">
          <cell r="A799" t="str">
            <v>IDNCD42008</v>
          </cell>
          <cell r="B799" t="str">
            <v>IDN</v>
          </cell>
          <cell r="C799" t="str">
            <v>Indonesia</v>
          </cell>
          <cell r="D799" t="str">
            <v>Item 21</v>
          </cell>
          <cell r="E799" t="str">
            <v>CD4</v>
          </cell>
          <cell r="F799" t="str">
            <v>Other special costs to employers in case of collective dismissals</v>
          </cell>
          <cell r="G799">
            <v>2008</v>
          </cell>
          <cell r="H799">
            <v>2008</v>
          </cell>
          <cell r="I799" t="str">
            <v>There are no special regulations or additional costs for collective dismissals.</v>
          </cell>
          <cell r="J799">
            <v>0</v>
          </cell>
          <cell r="M799">
            <v>0</v>
          </cell>
          <cell r="N799">
            <v>0</v>
          </cell>
          <cell r="O799">
            <v>0</v>
          </cell>
          <cell r="P799">
            <v>0</v>
          </cell>
        </row>
        <row r="800">
          <cell r="A800" t="str">
            <v>ISRREG12008</v>
          </cell>
          <cell r="B800" t="str">
            <v>ISR</v>
          </cell>
          <cell r="C800" t="str">
            <v>Israel</v>
          </cell>
          <cell r="D800" t="str">
            <v>Item 1</v>
          </cell>
          <cell r="E800" t="str">
            <v>REG1</v>
          </cell>
          <cell r="F800" t="str">
            <v>Notification procedures</v>
          </cell>
          <cell r="G800">
            <v>2008</v>
          </cell>
          <cell r="H800">
            <v>2008</v>
          </cell>
          <cell r="I800" t="str">
            <v>Notice of dismissal must be given in writing. Some collective agreements contain provisions requiring the employer to notify and consult with the employee’s representative prior to dismissal. Recent court decisions have held that the employer has a duty to consult with the employee’s representative prior to dismissal.
In some cases (e.g. dismissal of a pregnant employee who has been working at the same workplace or for the same employer for at least 6 months, dismissal of a worker undergoing fertility treatment, dismissal of a worker within 60 days after maternity leave or dismissal of a worker on military reserve duty), an employee may be dismissed only with the permission of the Minister of Industry, Trade and Labour.</v>
          </cell>
          <cell r="J800">
            <v>2</v>
          </cell>
          <cell r="M800">
            <v>4</v>
          </cell>
          <cell r="P800">
            <v>0</v>
          </cell>
        </row>
        <row r="801">
          <cell r="A801" t="str">
            <v>ISRREG22008</v>
          </cell>
          <cell r="B801" t="str">
            <v>ISR</v>
          </cell>
          <cell r="C801" t="str">
            <v>Israel</v>
          </cell>
          <cell r="D801" t="str">
            <v>Item 2</v>
          </cell>
          <cell r="E801" t="str">
            <v>REG2</v>
          </cell>
          <cell r="F801" t="str">
            <v>Delay before notice can start</v>
          </cell>
          <cell r="G801">
            <v>2008</v>
          </cell>
          <cell r="H801">
            <v>2008</v>
          </cell>
          <cell r="I801"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801">
            <v>1</v>
          </cell>
          <cell r="M801">
            <v>0</v>
          </cell>
          <cell r="P801">
            <v>0</v>
          </cell>
        </row>
        <row r="802">
          <cell r="A802" t="str">
            <v>ISRREG32008</v>
          </cell>
          <cell r="B802" t="str">
            <v>ISR</v>
          </cell>
          <cell r="C802" t="str">
            <v>Israel</v>
          </cell>
          <cell r="D802" t="str">
            <v>Item 3</v>
          </cell>
          <cell r="E802" t="str">
            <v>REG3A, REG3B, REG3C</v>
          </cell>
          <cell r="F802" t="str">
            <v>Notice / tenure</v>
          </cell>
          <cell r="G802">
            <v>2008</v>
          </cell>
          <cell r="H802">
            <v>2008</v>
          </cell>
          <cell r="I802"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802">
            <v>0.4</v>
          </cell>
          <cell r="K802">
            <v>1</v>
          </cell>
          <cell r="L802">
            <v>1</v>
          </cell>
          <cell r="M802">
            <v>1</v>
          </cell>
          <cell r="N802">
            <v>2</v>
          </cell>
          <cell r="O802">
            <v>1</v>
          </cell>
          <cell r="P802">
            <v>0</v>
          </cell>
        </row>
        <row r="803">
          <cell r="A803" t="str">
            <v>ISRREG42008</v>
          </cell>
          <cell r="B803" t="str">
            <v>ISR</v>
          </cell>
          <cell r="C803" t="str">
            <v>Israel</v>
          </cell>
          <cell r="D803" t="str">
            <v>Item 4</v>
          </cell>
          <cell r="E803" t="str">
            <v>REG4A, REG4B, REG4C</v>
          </cell>
          <cell r="F803" t="str">
            <v>Severance pay / tenure</v>
          </cell>
          <cell r="G803">
            <v>2008</v>
          </cell>
          <cell r="H803">
            <v>2008</v>
          </cell>
          <cell r="I803"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803">
            <v>0</v>
          </cell>
          <cell r="K803">
            <v>4</v>
          </cell>
          <cell r="L803">
            <v>20</v>
          </cell>
          <cell r="M803">
            <v>0</v>
          </cell>
          <cell r="N803">
            <v>6</v>
          </cell>
          <cell r="O803">
            <v>6</v>
          </cell>
          <cell r="P803">
            <v>0</v>
          </cell>
        </row>
        <row r="804">
          <cell r="A804" t="str">
            <v>ISRREG52008</v>
          </cell>
          <cell r="B804" t="str">
            <v>ISR</v>
          </cell>
          <cell r="C804" t="str">
            <v>Israel</v>
          </cell>
          <cell r="D804" t="str">
            <v>Item 5</v>
          </cell>
          <cell r="E804" t="str">
            <v>REG5</v>
          </cell>
          <cell r="F804" t="str">
            <v>Definition of justified or unfair dismissal</v>
          </cell>
          <cell r="G804">
            <v>2008</v>
          </cell>
          <cell r="H804">
            <v>2008</v>
          </cell>
          <cell r="I804"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804">
            <v>0</v>
          </cell>
          <cell r="M804">
            <v>0</v>
          </cell>
          <cell r="N804">
            <v>0</v>
          </cell>
          <cell r="O804">
            <v>0</v>
          </cell>
          <cell r="P804">
            <v>0</v>
          </cell>
        </row>
        <row r="805">
          <cell r="A805" t="str">
            <v>ISRREG62008</v>
          </cell>
          <cell r="B805" t="str">
            <v>ISR</v>
          </cell>
          <cell r="C805" t="str">
            <v>Israel</v>
          </cell>
          <cell r="D805" t="str">
            <v>Item 6</v>
          </cell>
          <cell r="E805" t="str">
            <v>REG6</v>
          </cell>
          <cell r="F805" t="str">
            <v>Trial period</v>
          </cell>
          <cell r="G805">
            <v>2008</v>
          </cell>
          <cell r="H805">
            <v>2008</v>
          </cell>
          <cell r="I805" t="str">
            <v xml:space="preserve">Legislation does not regulate trial periods. Most collective agreements have trial periods ranging from 6 months to 3 years. The most common length of trial periods in collective agreements is 6-24 months. Employers have the power to extend trial periods under certain circumstances. </v>
          </cell>
          <cell r="J805">
            <v>12</v>
          </cell>
          <cell r="M805">
            <v>2</v>
          </cell>
          <cell r="N805">
            <v>0</v>
          </cell>
          <cell r="O805">
            <v>0</v>
          </cell>
          <cell r="P805">
            <v>0</v>
          </cell>
        </row>
        <row r="806">
          <cell r="A806" t="str">
            <v>ISRREG72008</v>
          </cell>
          <cell r="B806" t="str">
            <v>ISR</v>
          </cell>
          <cell r="C806" t="str">
            <v>Israel</v>
          </cell>
          <cell r="D806" t="str">
            <v>Item 7</v>
          </cell>
          <cell r="E806" t="str">
            <v>REG7</v>
          </cell>
          <cell r="F806" t="str">
            <v xml:space="preserve">Compensation following unfair dismissal </v>
          </cell>
          <cell r="G806">
            <v>2008</v>
          </cell>
          <cell r="H806">
            <v>2008</v>
          </cell>
          <cell r="I806"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806">
            <v>7.5</v>
          </cell>
          <cell r="M806">
            <v>1</v>
          </cell>
          <cell r="N806">
            <v>0</v>
          </cell>
          <cell r="O806">
            <v>0</v>
          </cell>
          <cell r="P806">
            <v>0</v>
          </cell>
        </row>
        <row r="807">
          <cell r="A807" t="str">
            <v>ISRREG82008</v>
          </cell>
          <cell r="B807" t="str">
            <v>ISR</v>
          </cell>
          <cell r="C807" t="str">
            <v>Israel</v>
          </cell>
          <cell r="D807" t="str">
            <v>Item 8</v>
          </cell>
          <cell r="E807" t="str">
            <v>REG8</v>
          </cell>
          <cell r="F807" t="str">
            <v>Possibility of reinstatement following unfair dismissal</v>
          </cell>
          <cell r="G807">
            <v>2008</v>
          </cell>
          <cell r="H807">
            <v>2008</v>
          </cell>
          <cell r="I807"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807">
            <v>1</v>
          </cell>
          <cell r="M807">
            <v>2</v>
          </cell>
          <cell r="N807">
            <v>0</v>
          </cell>
          <cell r="O807">
            <v>0</v>
          </cell>
          <cell r="P807">
            <v>0</v>
          </cell>
        </row>
        <row r="808">
          <cell r="A808" t="str">
            <v>ISRREG92008</v>
          </cell>
          <cell r="B808" t="str">
            <v>ISR</v>
          </cell>
          <cell r="C808" t="str">
            <v>Israel</v>
          </cell>
          <cell r="D808" t="str">
            <v>Item 9</v>
          </cell>
          <cell r="E808" t="str">
            <v>REG9</v>
          </cell>
          <cell r="F808" t="str">
            <v>Maximum time for claim</v>
          </cell>
          <cell r="G808">
            <v>2008</v>
          </cell>
          <cell r="H808">
            <v>2008</v>
          </cell>
          <cell r="I808"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808">
            <v>84</v>
          </cell>
          <cell r="M808">
            <v>6</v>
          </cell>
          <cell r="P808">
            <v>0</v>
          </cell>
        </row>
        <row r="809">
          <cell r="A809" t="str">
            <v>ISRFTC12008</v>
          </cell>
          <cell r="B809" t="str">
            <v>ISR</v>
          </cell>
          <cell r="C809" t="str">
            <v>Israel</v>
          </cell>
          <cell r="D809" t="str">
            <v>Item 10</v>
          </cell>
          <cell r="E809" t="str">
            <v>FTC1</v>
          </cell>
          <cell r="F809" t="str">
            <v>Valid cases for use of fixed-term contracts, other than  “objective”  or “material” situation</v>
          </cell>
          <cell r="G809">
            <v>2008</v>
          </cell>
          <cell r="H809">
            <v>2008</v>
          </cell>
          <cell r="I809" t="str">
            <v>No restrictions on the use of fixed-term contracts.</v>
          </cell>
          <cell r="J809">
            <v>3</v>
          </cell>
          <cell r="M809">
            <v>0</v>
          </cell>
          <cell r="N809">
            <v>0</v>
          </cell>
          <cell r="O809">
            <v>0</v>
          </cell>
          <cell r="P809">
            <v>0</v>
          </cell>
        </row>
        <row r="810">
          <cell r="A810" t="str">
            <v>ISRFTC22008</v>
          </cell>
          <cell r="B810" t="str">
            <v>ISR</v>
          </cell>
          <cell r="C810" t="str">
            <v>Israel</v>
          </cell>
          <cell r="D810" t="str">
            <v>Item 11</v>
          </cell>
          <cell r="E810" t="str">
            <v>FTC2</v>
          </cell>
          <cell r="F810" t="str">
            <v>Maximum number of successive fixed-term contracts</v>
          </cell>
          <cell r="G810">
            <v>2008</v>
          </cell>
          <cell r="H810">
            <v>2008</v>
          </cell>
          <cell r="I810" t="str">
            <v>No limit</v>
          </cell>
          <cell r="J810">
            <v>100</v>
          </cell>
          <cell r="M810">
            <v>0</v>
          </cell>
          <cell r="N810">
            <v>0</v>
          </cell>
          <cell r="O810">
            <v>0</v>
          </cell>
          <cell r="P810">
            <v>0</v>
          </cell>
        </row>
        <row r="811">
          <cell r="A811" t="str">
            <v>ISRFTC32008</v>
          </cell>
          <cell r="B811" t="str">
            <v>ISR</v>
          </cell>
          <cell r="C811" t="str">
            <v>Israel</v>
          </cell>
          <cell r="D811" t="str">
            <v>Item 12</v>
          </cell>
          <cell r="E811" t="str">
            <v>FTC3</v>
          </cell>
          <cell r="F811" t="str">
            <v>Maximum cumulated duration of successive fixed-term contracts</v>
          </cell>
          <cell r="G811">
            <v>2008</v>
          </cell>
          <cell r="H811">
            <v>2008</v>
          </cell>
          <cell r="I811" t="str">
            <v>No limit</v>
          </cell>
          <cell r="J811">
            <v>200</v>
          </cell>
          <cell r="M811">
            <v>0</v>
          </cell>
          <cell r="N811">
            <v>0</v>
          </cell>
          <cell r="O811">
            <v>0</v>
          </cell>
          <cell r="P811">
            <v>0</v>
          </cell>
        </row>
        <row r="812">
          <cell r="A812" t="str">
            <v>ISRTWA12008</v>
          </cell>
          <cell r="B812" t="str">
            <v>ISR</v>
          </cell>
          <cell r="C812" t="str">
            <v>Israel</v>
          </cell>
          <cell r="D812" t="str">
            <v>Item 13</v>
          </cell>
          <cell r="E812" t="str">
            <v>TWA1</v>
          </cell>
          <cell r="F812" t="str">
            <v>Types of work for which TWA employment is legal</v>
          </cell>
          <cell r="G812">
            <v>2008</v>
          </cell>
          <cell r="H812">
            <v>2008</v>
          </cell>
          <cell r="I812" t="str">
            <v>No restrictions</v>
          </cell>
          <cell r="J812">
            <v>4</v>
          </cell>
          <cell r="M812">
            <v>0</v>
          </cell>
          <cell r="N812">
            <v>0</v>
          </cell>
          <cell r="O812">
            <v>0</v>
          </cell>
          <cell r="P812">
            <v>0</v>
          </cell>
        </row>
        <row r="813">
          <cell r="A813" t="str">
            <v>ISRTWA22008</v>
          </cell>
          <cell r="B813" t="str">
            <v>ISR</v>
          </cell>
          <cell r="C813" t="str">
            <v>Israel</v>
          </cell>
          <cell r="D813" t="str">
            <v>Item 14</v>
          </cell>
          <cell r="E813" t="str">
            <v>TWA2A, TWA2B</v>
          </cell>
          <cell r="F813" t="str">
            <v>Are there any restrictions on the number of renewals of a TWA contract?</v>
          </cell>
          <cell r="G813">
            <v>2008</v>
          </cell>
          <cell r="H813">
            <v>2008</v>
          </cell>
          <cell r="I813" t="str">
            <v>No, within maximum time for assignments.
No for the contracts between the agency and the worker.</v>
          </cell>
          <cell r="J813" t="str">
            <v>No</v>
          </cell>
          <cell r="K813" t="str">
            <v>No</v>
          </cell>
          <cell r="M813">
            <v>2</v>
          </cell>
          <cell r="N813">
            <v>2</v>
          </cell>
          <cell r="O813">
            <v>0</v>
          </cell>
          <cell r="P813">
            <v>0</v>
          </cell>
        </row>
        <row r="814">
          <cell r="A814" t="str">
            <v>ISRTWA32008</v>
          </cell>
          <cell r="B814" t="str">
            <v>ISR</v>
          </cell>
          <cell r="C814" t="str">
            <v>Israel</v>
          </cell>
          <cell r="D814" t="str">
            <v>Item 15</v>
          </cell>
          <cell r="E814" t="str">
            <v>TWA3A, TWA3B</v>
          </cell>
          <cell r="F814" t="str">
            <v>Maximum cumulated duration of temporary work contracts</v>
          </cell>
          <cell r="G814">
            <v>2008</v>
          </cell>
          <cell r="H814">
            <v>2008</v>
          </cell>
          <cell r="I814"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814">
            <v>9</v>
          </cell>
          <cell r="K814">
            <v>100</v>
          </cell>
          <cell r="M814">
            <v>5</v>
          </cell>
          <cell r="N814">
            <v>0</v>
          </cell>
          <cell r="O814">
            <v>0</v>
          </cell>
          <cell r="P814">
            <v>0</v>
          </cell>
        </row>
        <row r="815">
          <cell r="A815" t="str">
            <v>ISRTWA42008</v>
          </cell>
          <cell r="B815" t="str">
            <v>ISR</v>
          </cell>
          <cell r="C815" t="str">
            <v>Israel</v>
          </cell>
          <cell r="D815" t="str">
            <v>Item 16</v>
          </cell>
          <cell r="E815" t="str">
            <v>TWA4</v>
          </cell>
          <cell r="F815" t="str">
            <v>Authorisation or reporting requirements</v>
          </cell>
          <cell r="G815">
            <v>2008</v>
          </cell>
          <cell r="H815">
            <v>2008</v>
          </cell>
          <cell r="I815"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815">
            <v>3</v>
          </cell>
          <cell r="M815">
            <v>6</v>
          </cell>
          <cell r="N815">
            <v>0</v>
          </cell>
          <cell r="O815">
            <v>0</v>
          </cell>
          <cell r="P815">
            <v>0</v>
          </cell>
        </row>
        <row r="816">
          <cell r="A816" t="str">
            <v>ISRTWA52008</v>
          </cell>
          <cell r="B816" t="str">
            <v>ISR</v>
          </cell>
          <cell r="C816" t="str">
            <v>Israel</v>
          </cell>
          <cell r="D816" t="str">
            <v>Item 17</v>
          </cell>
          <cell r="E816" t="str">
            <v>TWA5</v>
          </cell>
          <cell r="F816" t="str">
            <v>Equal treatment for TWA workers</v>
          </cell>
          <cell r="G816">
            <v>2008</v>
          </cell>
          <cell r="H816">
            <v>2008</v>
          </cell>
          <cell r="I816"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816">
            <v>2</v>
          </cell>
          <cell r="M816">
            <v>6</v>
          </cell>
          <cell r="N816">
            <v>0</v>
          </cell>
          <cell r="O816">
            <v>0</v>
          </cell>
          <cell r="P816">
            <v>0</v>
          </cell>
        </row>
        <row r="817">
          <cell r="A817" t="str">
            <v>ISRCD12008</v>
          </cell>
          <cell r="B817" t="str">
            <v>ISR</v>
          </cell>
          <cell r="C817" t="str">
            <v>Israel</v>
          </cell>
          <cell r="D817" t="str">
            <v>Item 18</v>
          </cell>
          <cell r="E817" t="str">
            <v>CD1</v>
          </cell>
          <cell r="F817" t="str">
            <v>Definition of collective dismissal</v>
          </cell>
          <cell r="G817">
            <v>2008</v>
          </cell>
          <cell r="H817">
            <v>2008</v>
          </cell>
          <cell r="I817" t="str">
            <v>Ten or more workers in a period of one month. Collective agreements may contain different definitions of collective dismissal.</v>
          </cell>
          <cell r="J817">
            <v>3</v>
          </cell>
          <cell r="M817">
            <v>4.5</v>
          </cell>
          <cell r="N817">
            <v>0</v>
          </cell>
          <cell r="O817">
            <v>0</v>
          </cell>
          <cell r="P817">
            <v>0</v>
          </cell>
        </row>
        <row r="818">
          <cell r="A818" t="str">
            <v>ISRCD22008</v>
          </cell>
          <cell r="B818" t="str">
            <v>ISR</v>
          </cell>
          <cell r="C818" t="str">
            <v>Israel</v>
          </cell>
          <cell r="D818" t="str">
            <v>Item 19</v>
          </cell>
          <cell r="E818" t="str">
            <v>CD2</v>
          </cell>
          <cell r="F818" t="str">
            <v>Additional notification requirements in case of collective dismissals</v>
          </cell>
          <cell r="G818">
            <v>2008</v>
          </cell>
          <cell r="H818">
            <v>2008</v>
          </cell>
          <cell r="I818" t="str">
            <v>The employer must give prior notice of dismissal to the Employment Service Bureau.</v>
          </cell>
          <cell r="J818">
            <v>1</v>
          </cell>
          <cell r="M818">
            <v>3</v>
          </cell>
          <cell r="N818">
            <v>0</v>
          </cell>
          <cell r="O818">
            <v>0</v>
          </cell>
          <cell r="P818">
            <v>0</v>
          </cell>
        </row>
        <row r="819">
          <cell r="A819" t="str">
            <v>ISRCD32008</v>
          </cell>
          <cell r="B819" t="str">
            <v>ISR</v>
          </cell>
          <cell r="C819" t="str">
            <v>Israel</v>
          </cell>
          <cell r="D819" t="str">
            <v>Item 20</v>
          </cell>
          <cell r="E819" t="str">
            <v>CD3</v>
          </cell>
          <cell r="F819" t="str">
            <v>Additional delays involved in case of collective dismissals</v>
          </cell>
          <cell r="G819">
            <v>2008</v>
          </cell>
          <cell r="H819">
            <v>2008</v>
          </cell>
          <cell r="I819" t="str">
            <v>No additional delays</v>
          </cell>
          <cell r="J819">
            <v>0</v>
          </cell>
          <cell r="M819">
            <v>0</v>
          </cell>
          <cell r="N819">
            <v>0</v>
          </cell>
          <cell r="O819">
            <v>0</v>
          </cell>
          <cell r="P819">
            <v>0</v>
          </cell>
        </row>
        <row r="820">
          <cell r="A820" t="str">
            <v>ISRCD42008</v>
          </cell>
          <cell r="B820" t="str">
            <v>ISR</v>
          </cell>
          <cell r="C820" t="str">
            <v>Israel</v>
          </cell>
          <cell r="D820" t="str">
            <v>Item 21</v>
          </cell>
          <cell r="E820" t="str">
            <v>CD4</v>
          </cell>
          <cell r="F820" t="str">
            <v>Other special costs to employers in case of collective dismissals</v>
          </cell>
          <cell r="G820">
            <v>2008</v>
          </cell>
          <cell r="H820">
            <v>2008</v>
          </cell>
          <cell r="I820" t="str">
            <v>No additional costs.</v>
          </cell>
          <cell r="J820">
            <v>0</v>
          </cell>
          <cell r="M820">
            <v>0</v>
          </cell>
          <cell r="N820">
            <v>0</v>
          </cell>
          <cell r="O820">
            <v>0</v>
          </cell>
          <cell r="P820">
            <v>0</v>
          </cell>
        </row>
        <row r="821">
          <cell r="A821" t="str">
            <v>LUXREG12008</v>
          </cell>
          <cell r="B821" t="str">
            <v>LUX</v>
          </cell>
          <cell r="C821" t="str">
            <v>Luxembourg</v>
          </cell>
          <cell r="D821" t="str">
            <v>Item 1</v>
          </cell>
          <cell r="E821" t="str">
            <v>REG1</v>
          </cell>
          <cell r="F821" t="str">
            <v>Notification procedures</v>
          </cell>
          <cell r="G821">
            <v>2008</v>
          </cell>
          <cell r="H821">
            <v>2008</v>
          </cell>
          <cell r="I821"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821">
            <v>2</v>
          </cell>
          <cell r="M821">
            <v>4</v>
          </cell>
          <cell r="P821">
            <v>0</v>
          </cell>
        </row>
        <row r="822">
          <cell r="A822" t="str">
            <v>LUXREG22008</v>
          </cell>
          <cell r="B822" t="str">
            <v>LUX</v>
          </cell>
          <cell r="C822" t="str">
            <v>Luxembourg</v>
          </cell>
          <cell r="D822" t="str">
            <v>Item 2</v>
          </cell>
          <cell r="E822" t="str">
            <v>REG2</v>
          </cell>
          <cell r="F822" t="str">
            <v>Delay before notice can start</v>
          </cell>
          <cell r="G822">
            <v>2008</v>
          </cell>
          <cell r="H822">
            <v>2008</v>
          </cell>
          <cell r="I822"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822">
            <v>13</v>
          </cell>
          <cell r="M822">
            <v>2</v>
          </cell>
          <cell r="P822">
            <v>0</v>
          </cell>
        </row>
        <row r="823">
          <cell r="A823" t="str">
            <v>LUXREG32008</v>
          </cell>
          <cell r="B823" t="str">
            <v>LUX</v>
          </cell>
          <cell r="C823" t="str">
            <v>Luxembourg</v>
          </cell>
          <cell r="D823" t="str">
            <v>Item 3</v>
          </cell>
          <cell r="E823" t="str">
            <v>REG3A, REG3B, REG3C</v>
          </cell>
          <cell r="F823" t="str">
            <v>Notice / tenure</v>
          </cell>
          <cell r="G823">
            <v>2008</v>
          </cell>
          <cell r="H823">
            <v>2008</v>
          </cell>
          <cell r="I823"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823">
            <v>2</v>
          </cell>
          <cell r="K823">
            <v>2</v>
          </cell>
          <cell r="L823">
            <v>6</v>
          </cell>
          <cell r="M823">
            <v>6</v>
          </cell>
          <cell r="N823">
            <v>4</v>
          </cell>
          <cell r="O823">
            <v>3</v>
          </cell>
          <cell r="P823">
            <v>0</v>
          </cell>
        </row>
        <row r="824">
          <cell r="A824" t="str">
            <v>LUXREG42008</v>
          </cell>
          <cell r="B824" t="str">
            <v>LUX</v>
          </cell>
          <cell r="C824" t="str">
            <v>Luxembourg</v>
          </cell>
          <cell r="D824" t="str">
            <v>Item 4</v>
          </cell>
          <cell r="E824" t="str">
            <v>REG4A, REG4B, REG4C</v>
          </cell>
          <cell r="F824" t="str">
            <v>Severance pay / tenure</v>
          </cell>
          <cell r="G824">
            <v>2008</v>
          </cell>
          <cell r="H824">
            <v>2008</v>
          </cell>
          <cell r="I824"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824">
            <v>0</v>
          </cell>
          <cell r="K824">
            <v>0</v>
          </cell>
          <cell r="L824">
            <v>6</v>
          </cell>
          <cell r="M824">
            <v>0</v>
          </cell>
          <cell r="N824">
            <v>0</v>
          </cell>
          <cell r="O824">
            <v>2</v>
          </cell>
          <cell r="P824">
            <v>0</v>
          </cell>
        </row>
        <row r="825">
          <cell r="A825" t="str">
            <v>LUXREG52008</v>
          </cell>
          <cell r="B825" t="str">
            <v>LUX</v>
          </cell>
          <cell r="C825" t="str">
            <v>Luxembourg</v>
          </cell>
          <cell r="D825" t="str">
            <v>Item 5</v>
          </cell>
          <cell r="E825" t="str">
            <v>REG5</v>
          </cell>
          <cell r="F825" t="str">
            <v>Definition of justified or unfair dismissal</v>
          </cell>
          <cell r="G825">
            <v>2008</v>
          </cell>
          <cell r="H825">
            <v>2008</v>
          </cell>
          <cell r="I825"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825">
            <v>1</v>
          </cell>
          <cell r="M825">
            <v>2</v>
          </cell>
          <cell r="N825">
            <v>0</v>
          </cell>
          <cell r="O825">
            <v>0</v>
          </cell>
          <cell r="P825">
            <v>0</v>
          </cell>
        </row>
        <row r="826">
          <cell r="A826" t="str">
            <v>LUXREG62008</v>
          </cell>
          <cell r="B826" t="str">
            <v>LUX</v>
          </cell>
          <cell r="C826" t="str">
            <v>Luxembourg</v>
          </cell>
          <cell r="D826" t="str">
            <v>Item 6</v>
          </cell>
          <cell r="E826" t="str">
            <v>REG6</v>
          </cell>
          <cell r="F826" t="str">
            <v>Trial period</v>
          </cell>
          <cell r="G826">
            <v>2008</v>
          </cell>
          <cell r="H826">
            <v>2008</v>
          </cell>
          <cell r="I826"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Calculation: average of the three situations.
</v>
          </cell>
          <cell r="J826">
            <v>7</v>
          </cell>
          <cell r="M826">
            <v>3</v>
          </cell>
          <cell r="N826">
            <v>0</v>
          </cell>
          <cell r="O826">
            <v>0</v>
          </cell>
          <cell r="P826">
            <v>0</v>
          </cell>
        </row>
        <row r="827">
          <cell r="A827" t="str">
            <v>LUXREG72008</v>
          </cell>
          <cell r="B827" t="str">
            <v>LUX</v>
          </cell>
          <cell r="C827" t="str">
            <v>Luxembourg</v>
          </cell>
          <cell r="D827" t="str">
            <v>Item 7</v>
          </cell>
          <cell r="E827" t="str">
            <v>REG7</v>
          </cell>
          <cell r="F827" t="str">
            <v xml:space="preserve">Compensation following unfair dismissal </v>
          </cell>
          <cell r="G827">
            <v>2008</v>
          </cell>
          <cell r="H827">
            <v>2008</v>
          </cell>
          <cell r="I827"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827">
            <v>6</v>
          </cell>
          <cell r="M827">
            <v>1</v>
          </cell>
          <cell r="N827">
            <v>0</v>
          </cell>
          <cell r="O827">
            <v>0</v>
          </cell>
          <cell r="P827">
            <v>0</v>
          </cell>
        </row>
        <row r="828">
          <cell r="A828" t="str">
            <v>LUXREG82008</v>
          </cell>
          <cell r="B828" t="str">
            <v>LUX</v>
          </cell>
          <cell r="C828" t="str">
            <v>Luxembourg</v>
          </cell>
          <cell r="D828" t="str">
            <v>Item 8</v>
          </cell>
          <cell r="E828" t="str">
            <v>REG8</v>
          </cell>
          <cell r="F828" t="str">
            <v>Possibility of reinstatement following unfair dismissal</v>
          </cell>
          <cell r="G828">
            <v>2008</v>
          </cell>
          <cell r="H828">
            <v>2008</v>
          </cell>
          <cell r="I828" t="str">
            <v>When ruling on unfair dismissal, judges may request that the employee is reinstated. If the employer does not want to reinstate the employee, the employer can pay additional compensation of one months’ salary.</v>
          </cell>
          <cell r="J828">
            <v>0</v>
          </cell>
          <cell r="M828">
            <v>0</v>
          </cell>
          <cell r="N828">
            <v>0</v>
          </cell>
          <cell r="O828">
            <v>0</v>
          </cell>
          <cell r="P828">
            <v>0</v>
          </cell>
        </row>
        <row r="829">
          <cell r="A829" t="str">
            <v>LUXREG92008</v>
          </cell>
          <cell r="B829" t="str">
            <v>LUX</v>
          </cell>
          <cell r="C829" t="str">
            <v>Luxembourg</v>
          </cell>
          <cell r="D829" t="str">
            <v>Item 9</v>
          </cell>
          <cell r="E829" t="str">
            <v>REG9</v>
          </cell>
          <cell r="F829" t="str">
            <v>Maximum time for claim</v>
          </cell>
          <cell r="G829">
            <v>2008</v>
          </cell>
          <cell r="H829">
            <v>2008</v>
          </cell>
          <cell r="I829" t="str">
            <v>The time limit for making a claim of unfair dismissal is three months from the date of the notification or the date when the employee received requested reasons for dismissal.</v>
          </cell>
          <cell r="J829">
            <v>3</v>
          </cell>
          <cell r="M829">
            <v>2</v>
          </cell>
          <cell r="P829">
            <v>0</v>
          </cell>
        </row>
        <row r="830">
          <cell r="A830" t="str">
            <v>LUXFTC12008</v>
          </cell>
          <cell r="B830" t="str">
            <v>LUX</v>
          </cell>
          <cell r="C830" t="str">
            <v>Luxembourg</v>
          </cell>
          <cell r="D830" t="str">
            <v>Item 10</v>
          </cell>
          <cell r="E830" t="str">
            <v>FTC1</v>
          </cell>
          <cell r="F830" t="str">
            <v>Valid cases for use of fixed-term contracts, other than  “objective”  or “material” situation</v>
          </cell>
          <cell r="G830">
            <v>2008</v>
          </cell>
          <cell r="H830">
            <v>2008</v>
          </cell>
          <cell r="I830"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830">
            <v>0.5</v>
          </cell>
          <cell r="M830">
            <v>5</v>
          </cell>
          <cell r="N830">
            <v>0</v>
          </cell>
          <cell r="O830">
            <v>0</v>
          </cell>
          <cell r="P830">
            <v>0</v>
          </cell>
        </row>
        <row r="831">
          <cell r="A831" t="str">
            <v>LUXFTC22008</v>
          </cell>
          <cell r="B831" t="str">
            <v>LUX</v>
          </cell>
          <cell r="C831" t="str">
            <v>Luxembourg</v>
          </cell>
          <cell r="D831" t="str">
            <v>Item 11</v>
          </cell>
          <cell r="E831" t="str">
            <v>FTC2</v>
          </cell>
          <cell r="F831" t="str">
            <v>Maximum number of successive fixed-term contracts</v>
          </cell>
          <cell r="G831">
            <v>2008</v>
          </cell>
          <cell r="H831">
            <v>2008</v>
          </cell>
          <cell r="I831" t="str">
            <v>A fixed-term contract can be renewed twice. Some categories of workers (teachers, artists, performers, athletes, coaches) are not subject to restrictions on renewals of fixed-term contracts</v>
          </cell>
          <cell r="J831">
            <v>3</v>
          </cell>
          <cell r="M831">
            <v>3</v>
          </cell>
          <cell r="N831">
            <v>0</v>
          </cell>
          <cell r="O831">
            <v>0</v>
          </cell>
          <cell r="P831">
            <v>0</v>
          </cell>
        </row>
        <row r="832">
          <cell r="A832" t="str">
            <v>LUXFTC32008</v>
          </cell>
          <cell r="B832" t="str">
            <v>LUX</v>
          </cell>
          <cell r="C832" t="str">
            <v>Luxembourg</v>
          </cell>
          <cell r="D832" t="str">
            <v>Item 12</v>
          </cell>
          <cell r="E832" t="str">
            <v>FTC3</v>
          </cell>
          <cell r="F832" t="str">
            <v>Maximum cumulated duration of successive fixed-term contracts</v>
          </cell>
          <cell r="G832">
            <v>2008</v>
          </cell>
          <cell r="H832">
            <v>2008</v>
          </cell>
          <cell r="I832" t="str">
            <v>A fixed-term contract cannot exceed 24 months in duration (including renewals). Fixed-term contracts for seasonal work cannot exceed 10 months in a 12 month period.</v>
          </cell>
          <cell r="J832">
            <v>24</v>
          </cell>
          <cell r="M832">
            <v>3</v>
          </cell>
          <cell r="N832">
            <v>0</v>
          </cell>
          <cell r="O832">
            <v>0</v>
          </cell>
          <cell r="P832">
            <v>0</v>
          </cell>
        </row>
        <row r="833">
          <cell r="A833" t="str">
            <v>LUXTWA12008</v>
          </cell>
          <cell r="B833" t="str">
            <v>LUX</v>
          </cell>
          <cell r="C833" t="str">
            <v>Luxembourg</v>
          </cell>
          <cell r="D833" t="str">
            <v>Item 13</v>
          </cell>
          <cell r="E833" t="str">
            <v>TWA1</v>
          </cell>
          <cell r="F833" t="str">
            <v>Types of work for which TWA employment is legal</v>
          </cell>
          <cell r="G833">
            <v>2008</v>
          </cell>
          <cell r="H833">
            <v>2008</v>
          </cell>
          <cell r="I833"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833">
            <v>2</v>
          </cell>
          <cell r="M833">
            <v>3</v>
          </cell>
          <cell r="N833">
            <v>0</v>
          </cell>
          <cell r="O833">
            <v>0</v>
          </cell>
          <cell r="P833">
            <v>0</v>
          </cell>
        </row>
        <row r="834">
          <cell r="A834" t="str">
            <v>LUXTWA22008</v>
          </cell>
          <cell r="B834" t="str">
            <v>LUX</v>
          </cell>
          <cell r="C834" t="str">
            <v>Luxembourg</v>
          </cell>
          <cell r="D834" t="str">
            <v>Item 14</v>
          </cell>
          <cell r="E834" t="str">
            <v>TWA2A, TWA2B</v>
          </cell>
          <cell r="F834" t="str">
            <v>Are there any restrictions on the number of renewals of a TWA contract?</v>
          </cell>
          <cell r="G834">
            <v>2008</v>
          </cell>
          <cell r="H834">
            <v>2008</v>
          </cell>
          <cell r="I834" t="str">
            <v>The contract can be renewed twice without exceeding the 12 month limit.</v>
          </cell>
          <cell r="J834" t="str">
            <v>Yes</v>
          </cell>
          <cell r="K834" t="str">
            <v>Yes</v>
          </cell>
          <cell r="M834">
            <v>4</v>
          </cell>
          <cell r="N834">
            <v>4</v>
          </cell>
          <cell r="O834">
            <v>0</v>
          </cell>
          <cell r="P834">
            <v>0</v>
          </cell>
        </row>
        <row r="835">
          <cell r="A835" t="str">
            <v>LUXTWA32008</v>
          </cell>
          <cell r="B835" t="str">
            <v>LUX</v>
          </cell>
          <cell r="C835" t="str">
            <v>Luxembourg</v>
          </cell>
          <cell r="D835" t="str">
            <v>Item 15</v>
          </cell>
          <cell r="E835" t="str">
            <v>TWA3A, TWA3B</v>
          </cell>
          <cell r="F835" t="str">
            <v>Maximum cumulated duration of temporary work contracts</v>
          </cell>
          <cell r="G835">
            <v>2008</v>
          </cell>
          <cell r="H835">
            <v>2008</v>
          </cell>
          <cell r="I835" t="str">
            <v>Except for seasonal jobs, the contract should not exceed 12 months in duration for the same employee in the same job, including renewals.</v>
          </cell>
          <cell r="J835">
            <v>12</v>
          </cell>
          <cell r="K835">
            <v>12</v>
          </cell>
          <cell r="M835">
            <v>4</v>
          </cell>
          <cell r="N835">
            <v>4</v>
          </cell>
          <cell r="O835">
            <v>0</v>
          </cell>
          <cell r="P835">
            <v>0</v>
          </cell>
        </row>
        <row r="836">
          <cell r="A836" t="str">
            <v>LUXTWA42008</v>
          </cell>
          <cell r="B836" t="str">
            <v>LUX</v>
          </cell>
          <cell r="C836" t="str">
            <v>Luxembourg</v>
          </cell>
          <cell r="D836" t="str">
            <v>Item 16</v>
          </cell>
          <cell r="E836" t="str">
            <v>TWA4</v>
          </cell>
          <cell r="F836" t="str">
            <v>Authorisation or reporting requirements</v>
          </cell>
          <cell r="G836">
            <v>2008</v>
          </cell>
          <cell r="H836">
            <v>2008</v>
          </cell>
          <cell r="I836"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836">
            <v>1</v>
          </cell>
          <cell r="M836">
            <v>2</v>
          </cell>
          <cell r="N836">
            <v>0</v>
          </cell>
          <cell r="O836">
            <v>0</v>
          </cell>
          <cell r="P836">
            <v>0</v>
          </cell>
        </row>
        <row r="837">
          <cell r="A837" t="str">
            <v>LUXTWA52008</v>
          </cell>
          <cell r="B837" t="str">
            <v>LUX</v>
          </cell>
          <cell r="C837" t="str">
            <v>Luxembourg</v>
          </cell>
          <cell r="D837" t="str">
            <v>Item 17</v>
          </cell>
          <cell r="E837" t="str">
            <v>TWA5</v>
          </cell>
          <cell r="F837" t="str">
            <v>Equal treatment for TWA workers</v>
          </cell>
          <cell r="G837">
            <v>2008</v>
          </cell>
          <cell r="H837">
            <v>2008</v>
          </cell>
          <cell r="I837" t="str">
            <v>A TWA worker is required to receive the same pay and conditions as an employee with the same or an equivalent qualification hired by the user firm as a permanent employee.</v>
          </cell>
          <cell r="J837">
            <v>2</v>
          </cell>
          <cell r="M837">
            <v>6</v>
          </cell>
          <cell r="N837">
            <v>0</v>
          </cell>
          <cell r="O837">
            <v>0</v>
          </cell>
          <cell r="P837">
            <v>0</v>
          </cell>
        </row>
        <row r="838">
          <cell r="A838" t="str">
            <v>LUXCD12008</v>
          </cell>
          <cell r="B838" t="str">
            <v>LUX</v>
          </cell>
          <cell r="C838" t="str">
            <v>Luxembourg</v>
          </cell>
          <cell r="D838" t="str">
            <v>Item 18</v>
          </cell>
          <cell r="E838" t="str">
            <v>CD1</v>
          </cell>
          <cell r="F838" t="str">
            <v>Definition of collective dismissal</v>
          </cell>
          <cell r="G838">
            <v>2008</v>
          </cell>
          <cell r="H838">
            <v>2008</v>
          </cell>
          <cell r="I838" t="str">
            <v>Additional regulations apply for dismissals of 7 or more workers within a 30 day period or 15 or more workers within a 90 day period.</v>
          </cell>
          <cell r="J838">
            <v>4</v>
          </cell>
          <cell r="M838">
            <v>6</v>
          </cell>
          <cell r="N838">
            <v>0</v>
          </cell>
          <cell r="O838">
            <v>0</v>
          </cell>
          <cell r="P838">
            <v>0</v>
          </cell>
        </row>
        <row r="839">
          <cell r="A839" t="str">
            <v>LUXCD22008</v>
          </cell>
          <cell r="B839" t="str">
            <v>LUX</v>
          </cell>
          <cell r="C839" t="str">
            <v>Luxembourg</v>
          </cell>
          <cell r="D839" t="str">
            <v>Item 19</v>
          </cell>
          <cell r="E839" t="str">
            <v>CD2</v>
          </cell>
          <cell r="F839" t="str">
            <v>Additional notification requirements in case of collective dismissals</v>
          </cell>
          <cell r="G839">
            <v>2008</v>
          </cell>
          <cell r="H839">
            <v>2008</v>
          </cell>
          <cell r="I839"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839">
            <v>1</v>
          </cell>
          <cell r="M839">
            <v>3</v>
          </cell>
          <cell r="N839">
            <v>0</v>
          </cell>
          <cell r="O839">
            <v>0</v>
          </cell>
          <cell r="P839">
            <v>0</v>
          </cell>
        </row>
        <row r="840">
          <cell r="A840" t="str">
            <v>LUXCD32008</v>
          </cell>
          <cell r="B840" t="str">
            <v>LUX</v>
          </cell>
          <cell r="C840" t="str">
            <v>Luxembourg</v>
          </cell>
          <cell r="D840" t="str">
            <v>Item 20</v>
          </cell>
          <cell r="E840" t="str">
            <v>CD3</v>
          </cell>
          <cell r="F840" t="str">
            <v>Additional delays involved in case of collective dismissals</v>
          </cell>
          <cell r="G840">
            <v>2008</v>
          </cell>
          <cell r="H840">
            <v>2008</v>
          </cell>
          <cell r="I840"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840">
            <v>26.25</v>
          </cell>
          <cell r="M840">
            <v>2</v>
          </cell>
          <cell r="N840">
            <v>0</v>
          </cell>
          <cell r="O840">
            <v>0</v>
          </cell>
          <cell r="P840">
            <v>0</v>
          </cell>
        </row>
        <row r="841">
          <cell r="A841" t="str">
            <v>LUXCD42008</v>
          </cell>
          <cell r="B841" t="str">
            <v>LUX</v>
          </cell>
          <cell r="C841" t="str">
            <v>Luxembourg</v>
          </cell>
          <cell r="D841" t="str">
            <v>Item 21</v>
          </cell>
          <cell r="E841" t="str">
            <v>CD4</v>
          </cell>
          <cell r="F841" t="str">
            <v>Other special costs to employers in case of collective dismissals</v>
          </cell>
          <cell r="G841">
            <v>2008</v>
          </cell>
          <cell r="H841">
            <v>2008</v>
          </cell>
          <cell r="I841" t="str">
            <v>The social plan typically contains internal and external reclassification measures and the amount of additional compensation payable.</v>
          </cell>
          <cell r="J841">
            <v>1.5</v>
          </cell>
          <cell r="M841">
            <v>4.5</v>
          </cell>
          <cell r="N841">
            <v>0</v>
          </cell>
          <cell r="O841">
            <v>0</v>
          </cell>
          <cell r="P841">
            <v>0</v>
          </cell>
        </row>
        <row r="842">
          <cell r="A842" t="str">
            <v>RUSREG12008</v>
          </cell>
          <cell r="B842" t="str">
            <v>RUS</v>
          </cell>
          <cell r="C842" t="str">
            <v>Russian Federation</v>
          </cell>
          <cell r="D842" t="str">
            <v>Item 1</v>
          </cell>
          <cell r="E842" t="str">
            <v>REG1</v>
          </cell>
          <cell r="F842" t="str">
            <v>Notification procedures</v>
          </cell>
          <cell r="G842">
            <v>2008</v>
          </cell>
          <cell r="H842">
            <v>2008</v>
          </cell>
          <cell r="I842"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842">
            <v>2</v>
          </cell>
          <cell r="M842">
            <v>4</v>
          </cell>
          <cell r="P842">
            <v>0</v>
          </cell>
        </row>
        <row r="843">
          <cell r="A843" t="str">
            <v>RUSREG22008</v>
          </cell>
          <cell r="B843" t="str">
            <v>RUS</v>
          </cell>
          <cell r="C843" t="str">
            <v>Russian Federation</v>
          </cell>
          <cell r="D843" t="str">
            <v>Item 2</v>
          </cell>
          <cell r="E843" t="str">
            <v>REG2</v>
          </cell>
          <cell r="F843" t="str">
            <v>Delay before notice can start</v>
          </cell>
          <cell r="G843">
            <v>2008</v>
          </cell>
          <cell r="H843">
            <v>2008</v>
          </cell>
          <cell r="I843"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Before 2008, Russian labor law contained ambiguity as to whether, in the case of redundancy, notification periods to workers and to trade unions can overlap or not. In the latter case, termination of employment contract would require at least 4 months: a two- month notice to the union followed by a two-month notice to the worker. Court practice regarding how the two periods were to be counted was mixed. The issue was resolved in favour of employers in the ruling of the Constitutional Court of 15.01.2008 (N 201-O-P), which allowed overlap of the two periods.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843">
            <v>10</v>
          </cell>
          <cell r="M843">
            <v>2</v>
          </cell>
          <cell r="P843">
            <v>0</v>
          </cell>
        </row>
        <row r="844">
          <cell r="A844" t="str">
            <v>RUSREG32008</v>
          </cell>
          <cell r="B844" t="str">
            <v>RUS</v>
          </cell>
          <cell r="C844" t="str">
            <v>Russian Federation</v>
          </cell>
          <cell r="D844" t="str">
            <v>Item 3</v>
          </cell>
          <cell r="E844" t="str">
            <v>REG3A, REG3B, REG3C</v>
          </cell>
          <cell r="F844" t="str">
            <v>Notice / tenure</v>
          </cell>
          <cell r="G844">
            <v>2008</v>
          </cell>
          <cell r="H844">
            <v>2008</v>
          </cell>
          <cell r="I844"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844">
            <v>1</v>
          </cell>
          <cell r="K844">
            <v>1</v>
          </cell>
          <cell r="L844">
            <v>1</v>
          </cell>
          <cell r="M844">
            <v>3</v>
          </cell>
          <cell r="N844">
            <v>2</v>
          </cell>
          <cell r="O844">
            <v>1</v>
          </cell>
          <cell r="P844">
            <v>0</v>
          </cell>
        </row>
        <row r="845">
          <cell r="A845" t="str">
            <v>RUSREG42008</v>
          </cell>
          <cell r="B845" t="str">
            <v>RUS</v>
          </cell>
          <cell r="C845" t="str">
            <v>Russian Federation</v>
          </cell>
          <cell r="D845" t="str">
            <v>Item 4</v>
          </cell>
          <cell r="E845" t="str">
            <v>REG4A, REG4B, REG4C</v>
          </cell>
          <cell r="F845" t="str">
            <v>Severance pay / tenure</v>
          </cell>
          <cell r="G845">
            <v>2008</v>
          </cell>
          <cell r="H845">
            <v>2008</v>
          </cell>
          <cell r="I845"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845">
            <v>1.25</v>
          </cell>
          <cell r="K845">
            <v>1.25</v>
          </cell>
          <cell r="L845">
            <v>1.25</v>
          </cell>
          <cell r="M845">
            <v>3</v>
          </cell>
          <cell r="N845">
            <v>3</v>
          </cell>
          <cell r="O845">
            <v>1</v>
          </cell>
          <cell r="P845">
            <v>0</v>
          </cell>
        </row>
        <row r="846">
          <cell r="A846" t="str">
            <v>RUSREG52008</v>
          </cell>
          <cell r="B846" t="str">
            <v>RUS</v>
          </cell>
          <cell r="C846" t="str">
            <v>Russian Federation</v>
          </cell>
          <cell r="D846" t="str">
            <v>Item 5</v>
          </cell>
          <cell r="E846" t="str">
            <v>REG5</v>
          </cell>
          <cell r="F846" t="str">
            <v>Definition of justified or unfair dismissal</v>
          </cell>
          <cell r="G846">
            <v>2008</v>
          </cell>
          <cell r="H846">
            <v>2008</v>
          </cell>
          <cell r="I846"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846">
            <v>2.5</v>
          </cell>
          <cell r="M846">
            <v>5</v>
          </cell>
          <cell r="N846">
            <v>0</v>
          </cell>
          <cell r="O846">
            <v>0</v>
          </cell>
          <cell r="P846">
            <v>0</v>
          </cell>
        </row>
        <row r="847">
          <cell r="A847" t="str">
            <v>RUSREG62008</v>
          </cell>
          <cell r="B847" t="str">
            <v>RUS</v>
          </cell>
          <cell r="C847" t="str">
            <v>Russian Federation</v>
          </cell>
          <cell r="D847" t="str">
            <v>Item 6</v>
          </cell>
          <cell r="E847" t="str">
            <v>REG6</v>
          </cell>
          <cell r="F847" t="str">
            <v>Trial period</v>
          </cell>
          <cell r="G847">
            <v>2008</v>
          </cell>
          <cell r="H847">
            <v>2008</v>
          </cell>
          <cell r="I847"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847">
            <v>3</v>
          </cell>
          <cell r="M847">
            <v>4</v>
          </cell>
          <cell r="N847">
            <v>0</v>
          </cell>
          <cell r="O847">
            <v>0</v>
          </cell>
          <cell r="P847">
            <v>0</v>
          </cell>
        </row>
        <row r="848">
          <cell r="A848" t="str">
            <v>RUSREG72008</v>
          </cell>
          <cell r="B848" t="str">
            <v>RUS</v>
          </cell>
          <cell r="C848" t="str">
            <v>Russian Federation</v>
          </cell>
          <cell r="D848" t="str">
            <v>Item 7</v>
          </cell>
          <cell r="E848" t="str">
            <v>REG7</v>
          </cell>
          <cell r="F848" t="str">
            <v xml:space="preserve">Compensation following unfair dismissal </v>
          </cell>
          <cell r="G848">
            <v>2008</v>
          </cell>
          <cell r="H848">
            <v>2008</v>
          </cell>
          <cell r="I848"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848">
            <v>6</v>
          </cell>
          <cell r="M848">
            <v>1</v>
          </cell>
          <cell r="N848">
            <v>0</v>
          </cell>
          <cell r="O848">
            <v>0</v>
          </cell>
          <cell r="P848">
            <v>0</v>
          </cell>
        </row>
        <row r="849">
          <cell r="A849" t="str">
            <v>RUSREG82008</v>
          </cell>
          <cell r="B849" t="str">
            <v>RUS</v>
          </cell>
          <cell r="C849" t="str">
            <v>Russian Federation</v>
          </cell>
          <cell r="D849" t="str">
            <v>Item 8</v>
          </cell>
          <cell r="E849" t="str">
            <v>REG8</v>
          </cell>
          <cell r="F849" t="str">
            <v>Possibility of reinstatement following unfair dismissal</v>
          </cell>
          <cell r="G849">
            <v>2008</v>
          </cell>
          <cell r="H849">
            <v>2008</v>
          </cell>
          <cell r="I849" t="str">
            <v>In case of unfair dismissal, the employee shall be reinstated by the court (Article 394 of the Labour Code).</v>
          </cell>
          <cell r="J849">
            <v>3</v>
          </cell>
          <cell r="M849">
            <v>6</v>
          </cell>
          <cell r="N849">
            <v>0</v>
          </cell>
          <cell r="O849">
            <v>0</v>
          </cell>
          <cell r="P849">
            <v>0</v>
          </cell>
        </row>
        <row r="850">
          <cell r="A850" t="str">
            <v>RUSREG92008</v>
          </cell>
          <cell r="B850" t="str">
            <v>RUS</v>
          </cell>
          <cell r="C850" t="str">
            <v>Russian Federation</v>
          </cell>
          <cell r="D850" t="str">
            <v>Item 9</v>
          </cell>
          <cell r="E850" t="str">
            <v>REG9</v>
          </cell>
          <cell r="F850" t="str">
            <v>Maximum time for claim</v>
          </cell>
          <cell r="G850">
            <v>2008</v>
          </cell>
          <cell r="H850">
            <v>2008</v>
          </cell>
          <cell r="I850" t="str">
            <v xml:space="preserve">An employee must submit an appeal to court within 1 month of the dismissal. If the deadline has been missed for good reasons, the court can prolong the period (Art.392 Labour Code). </v>
          </cell>
          <cell r="J850">
            <v>1</v>
          </cell>
          <cell r="M850">
            <v>1</v>
          </cell>
          <cell r="P850">
            <v>0</v>
          </cell>
        </row>
        <row r="851">
          <cell r="A851" t="str">
            <v>RUSFTC12008</v>
          </cell>
          <cell r="B851" t="str">
            <v>RUS</v>
          </cell>
          <cell r="C851" t="str">
            <v>Russian Federation</v>
          </cell>
          <cell r="D851" t="str">
            <v>Item 10</v>
          </cell>
          <cell r="E851" t="str">
            <v>FTC1</v>
          </cell>
          <cell r="F851" t="str">
            <v>Valid cases for use of fixed-term contracts, other than  “objective”  or “material” situation</v>
          </cell>
          <cell r="G851">
            <v>2008</v>
          </cell>
          <cell r="H851">
            <v>2008</v>
          </cell>
          <cell r="I851"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851">
            <v>2</v>
          </cell>
          <cell r="M851">
            <v>2</v>
          </cell>
          <cell r="N851">
            <v>0</v>
          </cell>
          <cell r="O851">
            <v>0</v>
          </cell>
          <cell r="P851">
            <v>0</v>
          </cell>
        </row>
        <row r="852">
          <cell r="A852" t="str">
            <v>RUSFTC22008</v>
          </cell>
          <cell r="B852" t="str">
            <v>RUS</v>
          </cell>
          <cell r="C852" t="str">
            <v>Russian Federation</v>
          </cell>
          <cell r="D852" t="str">
            <v>Item 11</v>
          </cell>
          <cell r="E852" t="str">
            <v>FTC2</v>
          </cell>
          <cell r="F852" t="str">
            <v>Maximum number of successive fixed-term contracts</v>
          </cell>
          <cell r="G852">
            <v>2008</v>
          </cell>
          <cell r="H852">
            <v>2008</v>
          </cell>
          <cell r="I852"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852">
            <v>5</v>
          </cell>
          <cell r="M852">
            <v>1</v>
          </cell>
          <cell r="N852">
            <v>0</v>
          </cell>
          <cell r="O852">
            <v>0</v>
          </cell>
          <cell r="P852">
            <v>0</v>
          </cell>
        </row>
        <row r="853">
          <cell r="A853" t="str">
            <v>RUSFTC32008</v>
          </cell>
          <cell r="B853" t="str">
            <v>RUS</v>
          </cell>
          <cell r="C853" t="str">
            <v>Russian Federation</v>
          </cell>
          <cell r="D853" t="str">
            <v>Item 12</v>
          </cell>
          <cell r="E853" t="str">
            <v>FTC3</v>
          </cell>
          <cell r="F853" t="str">
            <v>Maximum cumulated duration of successive fixed-term contracts</v>
          </cell>
          <cell r="G853">
            <v>2008</v>
          </cell>
          <cell r="H853">
            <v>2008</v>
          </cell>
          <cell r="I853"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853">
            <v>36</v>
          </cell>
          <cell r="M853">
            <v>1</v>
          </cell>
          <cell r="N853">
            <v>0</v>
          </cell>
          <cell r="O853">
            <v>0</v>
          </cell>
          <cell r="P853">
            <v>0</v>
          </cell>
        </row>
        <row r="854">
          <cell r="A854" t="str">
            <v>RUSTWA12008</v>
          </cell>
          <cell r="B854" t="str">
            <v>RUS</v>
          </cell>
          <cell r="C854" t="str">
            <v>Russian Federation</v>
          </cell>
          <cell r="D854" t="str">
            <v>Item 13</v>
          </cell>
          <cell r="E854" t="str">
            <v>TWA1</v>
          </cell>
          <cell r="F854" t="str">
            <v>Types of work for which TWA employment is legal</v>
          </cell>
          <cell r="G854">
            <v>2008</v>
          </cell>
          <cell r="H854">
            <v>2008</v>
          </cell>
          <cell r="I854" t="str">
            <v xml:space="preserve">The law does not provide any arrangements regulating the activities of TWAs.
In general, employee leasing is intended to be of a long-term or continuing, rather than temporary or seasonal
</v>
          </cell>
          <cell r="J854">
            <v>4</v>
          </cell>
          <cell r="M854">
            <v>0</v>
          </cell>
          <cell r="N854">
            <v>0</v>
          </cell>
          <cell r="O854">
            <v>0</v>
          </cell>
          <cell r="P854">
            <v>0</v>
          </cell>
        </row>
        <row r="855">
          <cell r="A855" t="str">
            <v>RUSTWA22008</v>
          </cell>
          <cell r="B855" t="str">
            <v>RUS</v>
          </cell>
          <cell r="C855" t="str">
            <v>Russian Federation</v>
          </cell>
          <cell r="D855" t="str">
            <v>Item 14</v>
          </cell>
          <cell r="E855" t="str">
            <v>TWA2A, TWA2B</v>
          </cell>
          <cell r="F855" t="str">
            <v>Are there any restrictions on the number of renewals of a TWA contract?</v>
          </cell>
          <cell r="G855">
            <v>2008</v>
          </cell>
          <cell r="H855">
            <v>2008</v>
          </cell>
          <cell r="I855"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855" t="str">
            <v>Yes/No</v>
          </cell>
          <cell r="K855" t="str">
            <v>Yes</v>
          </cell>
          <cell r="M855">
            <v>3</v>
          </cell>
          <cell r="N855">
            <v>4</v>
          </cell>
          <cell r="O855">
            <v>0</v>
          </cell>
          <cell r="P855">
            <v>0</v>
          </cell>
        </row>
        <row r="856">
          <cell r="A856" t="str">
            <v>RUSTWA32008</v>
          </cell>
          <cell r="B856" t="str">
            <v>RUS</v>
          </cell>
          <cell r="C856" t="str">
            <v>Russian Federation</v>
          </cell>
          <cell r="D856" t="str">
            <v>Item 15</v>
          </cell>
          <cell r="E856" t="str">
            <v>TWA3A, TWA3B</v>
          </cell>
          <cell r="F856" t="str">
            <v>Maximum cumulated duration of temporary work contracts</v>
          </cell>
          <cell r="G856">
            <v>2008</v>
          </cell>
          <cell r="H856">
            <v>2008</v>
          </cell>
          <cell r="I856" t="str">
            <v>No limit for assignments. No limit for open-ended TWA contracts between the agency and the worker. 5 years for fixed-term TWA contracts between the agency and the worker.</v>
          </cell>
          <cell r="J856">
            <v>100</v>
          </cell>
          <cell r="K856">
            <v>100</v>
          </cell>
          <cell r="M856">
            <v>0</v>
          </cell>
          <cell r="N856">
            <v>0</v>
          </cell>
          <cell r="O856">
            <v>0</v>
          </cell>
          <cell r="P856">
            <v>0</v>
          </cell>
        </row>
        <row r="857">
          <cell r="A857" t="str">
            <v>RUSTWA42008</v>
          </cell>
          <cell r="B857" t="str">
            <v>RUS</v>
          </cell>
          <cell r="C857" t="str">
            <v>Russian Federation</v>
          </cell>
          <cell r="D857" t="str">
            <v>Item 16</v>
          </cell>
          <cell r="E857" t="str">
            <v>TWA4</v>
          </cell>
          <cell r="F857" t="str">
            <v>Authorisation or reporting requirements</v>
          </cell>
          <cell r="G857">
            <v>2008</v>
          </cell>
          <cell r="H857">
            <v>2008</v>
          </cell>
          <cell r="I857" t="str">
            <v>No requirement for authorisation or reporting obligations.</v>
          </cell>
          <cell r="J857">
            <v>0</v>
          </cell>
          <cell r="M857">
            <v>0</v>
          </cell>
          <cell r="N857">
            <v>0</v>
          </cell>
          <cell r="O857">
            <v>0</v>
          </cell>
          <cell r="P857">
            <v>0</v>
          </cell>
        </row>
        <row r="858">
          <cell r="A858" t="str">
            <v>RUSTWA52008</v>
          </cell>
          <cell r="B858" t="str">
            <v>RUS</v>
          </cell>
          <cell r="C858" t="str">
            <v>Russian Federation</v>
          </cell>
          <cell r="D858" t="str">
            <v>Item 17</v>
          </cell>
          <cell r="E858" t="str">
            <v>TWA5</v>
          </cell>
          <cell r="F858" t="str">
            <v>Equal treatment for TWA workers</v>
          </cell>
          <cell r="G858">
            <v>2008</v>
          </cell>
          <cell r="H858">
            <v>2008</v>
          </cell>
          <cell r="I858" t="str">
            <v>Article 22 of the labour code could be invoked, although its interpretation depends on whom courts consider being the employer.</v>
          </cell>
          <cell r="J858">
            <v>1</v>
          </cell>
          <cell r="M858">
            <v>3</v>
          </cell>
          <cell r="N858">
            <v>0</v>
          </cell>
          <cell r="O858">
            <v>0</v>
          </cell>
          <cell r="P858">
            <v>0</v>
          </cell>
        </row>
        <row r="859">
          <cell r="A859" t="str">
            <v>RUSCD12008</v>
          </cell>
          <cell r="B859" t="str">
            <v>RUS</v>
          </cell>
          <cell r="C859" t="str">
            <v>Russian Federation</v>
          </cell>
          <cell r="D859" t="str">
            <v>Item 18</v>
          </cell>
          <cell r="E859" t="str">
            <v>CD1</v>
          </cell>
          <cell r="F859" t="str">
            <v>Definition of collective dismissal</v>
          </cell>
          <cell r="G859">
            <v>2008</v>
          </cell>
          <cell r="H859">
            <v>2008</v>
          </cell>
          <cell r="I859" t="str">
            <v xml:space="preserve">Criteria of mass dismissal are defined in industrial and (or) territorial agreements. Additional regulations typically apply from 50 dismissals upwards (Council of Ministers’ Decree of 1993 No. 99).
A minority of collective agreements define smaller thresholds. For example, 5% of a firm’s workers fired over a period of 30 days. For a hypothetical firm with 200 workers this means 10 dismissed workers over 30 days. Moreover, in Russian labour law, the term “mass dismissals” also includes liquidation of firms with 15 or more workers.
Calculation: average of standard statutory requirements, collective agreements and liquidation.
</v>
          </cell>
          <cell r="J859">
            <v>2</v>
          </cell>
          <cell r="M859">
            <v>3</v>
          </cell>
          <cell r="N859">
            <v>0</v>
          </cell>
          <cell r="O859">
            <v>0</v>
          </cell>
          <cell r="P859">
            <v>0</v>
          </cell>
        </row>
        <row r="860">
          <cell r="A860" t="str">
            <v>RUSCD22008</v>
          </cell>
          <cell r="B860" t="str">
            <v>RUS</v>
          </cell>
          <cell r="C860" t="str">
            <v>Russian Federation</v>
          </cell>
          <cell r="D860" t="str">
            <v>Item 19</v>
          </cell>
          <cell r="E860" t="str">
            <v>CD2</v>
          </cell>
          <cell r="F860" t="str">
            <v>Additional notification requirements in case of collective dismissals</v>
          </cell>
          <cell r="G860">
            <v>2008</v>
          </cell>
          <cell r="H860">
            <v>2008</v>
          </cell>
          <cell r="I860" t="str">
            <v>In case of redundancy, the employer has to inform the trade union about any expected staff reductions 3 months in advance for mass dismissals.</v>
          </cell>
          <cell r="J860">
            <v>0</v>
          </cell>
          <cell r="M860">
            <v>0</v>
          </cell>
          <cell r="N860">
            <v>0</v>
          </cell>
          <cell r="O860">
            <v>0</v>
          </cell>
          <cell r="P860">
            <v>0</v>
          </cell>
        </row>
        <row r="861">
          <cell r="A861" t="str">
            <v>RUSCD32008</v>
          </cell>
          <cell r="B861" t="str">
            <v>RUS</v>
          </cell>
          <cell r="C861" t="str">
            <v>Russian Federation</v>
          </cell>
          <cell r="D861" t="str">
            <v>Item 20</v>
          </cell>
          <cell r="E861" t="str">
            <v>CD3</v>
          </cell>
          <cell r="F861" t="str">
            <v>Additional delays involved in case of collective dismissals</v>
          </cell>
          <cell r="G861">
            <v>2008</v>
          </cell>
          <cell r="H861">
            <v>2008</v>
          </cell>
          <cell r="I861"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861">
            <v>30</v>
          </cell>
          <cell r="M861">
            <v>3</v>
          </cell>
          <cell r="N861">
            <v>0</v>
          </cell>
          <cell r="O861">
            <v>0</v>
          </cell>
          <cell r="P861">
            <v>0</v>
          </cell>
        </row>
        <row r="862">
          <cell r="A862" t="str">
            <v>RUSCD42008</v>
          </cell>
          <cell r="B862" t="str">
            <v>RUS</v>
          </cell>
          <cell r="C862" t="str">
            <v>Russian Federation</v>
          </cell>
          <cell r="D862" t="str">
            <v>Item 21</v>
          </cell>
          <cell r="E862" t="str">
            <v>CD4</v>
          </cell>
          <cell r="F862" t="str">
            <v>Other special costs to employers in case of collective dismissals</v>
          </cell>
          <cell r="G862">
            <v>2008</v>
          </cell>
          <cell r="H862">
            <v>2008</v>
          </cell>
          <cell r="I862" t="str">
            <v>No additional requirements, although they may be specified in collective agreements.</v>
          </cell>
          <cell r="J862">
            <v>0</v>
          </cell>
          <cell r="M862">
            <v>0</v>
          </cell>
          <cell r="N862">
            <v>0</v>
          </cell>
          <cell r="O862">
            <v>0</v>
          </cell>
          <cell r="P862">
            <v>0</v>
          </cell>
        </row>
        <row r="863">
          <cell r="A863" t="str">
            <v>SVNREG12008</v>
          </cell>
          <cell r="B863" t="str">
            <v>SVN</v>
          </cell>
          <cell r="C863" t="str">
            <v>Slovenia</v>
          </cell>
          <cell r="D863" t="str">
            <v>Item 1</v>
          </cell>
          <cell r="E863" t="str">
            <v>REG1</v>
          </cell>
          <cell r="F863" t="str">
            <v>Notification procedures</v>
          </cell>
          <cell r="G863">
            <v>2008</v>
          </cell>
          <cell r="H863">
            <v>2008</v>
          </cell>
          <cell r="I86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863">
            <v>2.25</v>
          </cell>
          <cell r="M863">
            <v>4.5</v>
          </cell>
          <cell r="P863">
            <v>0</v>
          </cell>
        </row>
        <row r="864">
          <cell r="A864" t="str">
            <v>SVNREG22008</v>
          </cell>
          <cell r="B864" t="str">
            <v>SVN</v>
          </cell>
          <cell r="C864" t="str">
            <v>Slovenia</v>
          </cell>
          <cell r="D864" t="str">
            <v>Item 2</v>
          </cell>
          <cell r="E864" t="str">
            <v>REG2</v>
          </cell>
          <cell r="F864" t="str">
            <v>Delay before notice can start</v>
          </cell>
          <cell r="G864">
            <v>2008</v>
          </cell>
          <cell r="H864">
            <v>2008</v>
          </cell>
          <cell r="I86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864">
            <v>3</v>
          </cell>
          <cell r="M864">
            <v>1</v>
          </cell>
          <cell r="P864">
            <v>0</v>
          </cell>
        </row>
        <row r="865">
          <cell r="A865" t="str">
            <v>SVNREG32008</v>
          </cell>
          <cell r="B865" t="str">
            <v>SVN</v>
          </cell>
          <cell r="C865" t="str">
            <v>Slovenia</v>
          </cell>
          <cell r="D865" t="str">
            <v>Item 3</v>
          </cell>
          <cell r="E865" t="str">
            <v>REG3A, REG3B, REG3C</v>
          </cell>
          <cell r="F865" t="str">
            <v>Notice / tenure</v>
          </cell>
          <cell r="G865">
            <v>2008</v>
          </cell>
          <cell r="H865">
            <v>2008</v>
          </cell>
          <cell r="I865" t="str">
            <v xml:space="preserve">Business reasons: 30 days if the employee has less than 5 years of tenure with the employer; 45 days for at least 5 years of tenure; 75 days for at least 15 years of tenure; 150 days for at least 25 years of tenure. 
Reasons of incapacity - 30 days less than 5 years of tenure; 45 days - at least 5 years of tenure; 60 days - at least 15 years of tenure; 120 days - at least 25 years of tenure. 
Calculation: average of two situations: 9 months: 30 days; 4 years: 45 days; 20 years: 67.5 days. Note that there has been a change in legislation (not yet effective) to reduce notice period for business reasons to the same as for incapacity.
Shorter notice periods are allowed for small employers (10 employees or less) by collective agreement.
</v>
          </cell>
          <cell r="J865">
            <v>1</v>
          </cell>
          <cell r="K865">
            <v>1.5</v>
          </cell>
          <cell r="L865">
            <v>2.25</v>
          </cell>
          <cell r="M865">
            <v>3</v>
          </cell>
          <cell r="N865">
            <v>3</v>
          </cell>
          <cell r="O865">
            <v>1</v>
          </cell>
          <cell r="P865">
            <v>0</v>
          </cell>
        </row>
        <row r="866">
          <cell r="A866" t="str">
            <v>SVNREG42008</v>
          </cell>
          <cell r="B866" t="str">
            <v>SVN</v>
          </cell>
          <cell r="C866" t="str">
            <v>Slovenia</v>
          </cell>
          <cell r="D866" t="str">
            <v>Item 4</v>
          </cell>
          <cell r="E866" t="str">
            <v>REG4A, REG4B, REG4C</v>
          </cell>
          <cell r="F866" t="str">
            <v>Severance pay / tenure</v>
          </cell>
          <cell r="G866">
            <v>2008</v>
          </cell>
          <cell r="H866">
            <v>2008</v>
          </cell>
          <cell r="I86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866">
            <v>0</v>
          </cell>
          <cell r="K866">
            <v>0.8</v>
          </cell>
          <cell r="L866">
            <v>6.7</v>
          </cell>
          <cell r="M866">
            <v>0</v>
          </cell>
          <cell r="N866">
            <v>2</v>
          </cell>
          <cell r="O866">
            <v>3</v>
          </cell>
          <cell r="P866">
            <v>0</v>
          </cell>
        </row>
        <row r="867">
          <cell r="A867" t="str">
            <v>SVNREG52008</v>
          </cell>
          <cell r="B867" t="str">
            <v>SVN</v>
          </cell>
          <cell r="C867" t="str">
            <v>Slovenia</v>
          </cell>
          <cell r="D867" t="str">
            <v>Item 5</v>
          </cell>
          <cell r="E867" t="str">
            <v>REG5</v>
          </cell>
          <cell r="F867" t="str">
            <v>Definition of justified or unfair dismissal</v>
          </cell>
          <cell r="G867">
            <v>2008</v>
          </cell>
          <cell r="H867">
            <v>2008</v>
          </cell>
          <cell r="I86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867">
            <v>2</v>
          </cell>
          <cell r="M867">
            <v>4</v>
          </cell>
          <cell r="N867">
            <v>0</v>
          </cell>
          <cell r="O867">
            <v>0</v>
          </cell>
          <cell r="P867">
            <v>0</v>
          </cell>
        </row>
        <row r="868">
          <cell r="A868" t="str">
            <v>SVNREG62008</v>
          </cell>
          <cell r="B868" t="str">
            <v>SVN</v>
          </cell>
          <cell r="C868" t="str">
            <v>Slovenia</v>
          </cell>
          <cell r="D868" t="str">
            <v>Item 6</v>
          </cell>
          <cell r="E868" t="str">
            <v>REG6</v>
          </cell>
          <cell r="F868" t="str">
            <v>Trial period</v>
          </cell>
          <cell r="G868">
            <v>2008</v>
          </cell>
          <cell r="H868">
            <v>2008</v>
          </cell>
          <cell r="I868" t="str">
            <v>Probation can last a maximum of six months. It can be extended in the event of temporary absence from work. Unsuccessful completion of probation is a reason for extraordinary cancellation (without notice period).</v>
          </cell>
          <cell r="J868">
            <v>6</v>
          </cell>
          <cell r="M868">
            <v>3</v>
          </cell>
          <cell r="N868">
            <v>0</v>
          </cell>
          <cell r="O868">
            <v>0</v>
          </cell>
          <cell r="P868">
            <v>0</v>
          </cell>
        </row>
        <row r="869">
          <cell r="A869" t="str">
            <v>SVNREG72008</v>
          </cell>
          <cell r="B869" t="str">
            <v>SVN</v>
          </cell>
          <cell r="C869" t="str">
            <v>Slovenia</v>
          </cell>
          <cell r="D869" t="str">
            <v>Item 7</v>
          </cell>
          <cell r="E869" t="str">
            <v>REG7</v>
          </cell>
          <cell r="F869" t="str">
            <v xml:space="preserve">Compensation following unfair dismissal </v>
          </cell>
          <cell r="G869">
            <v>2008</v>
          </cell>
          <cell r="H869">
            <v>2008</v>
          </cell>
          <cell r="I86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869">
            <v>11.3</v>
          </cell>
          <cell r="M869">
            <v>2</v>
          </cell>
          <cell r="N869">
            <v>0</v>
          </cell>
          <cell r="O869">
            <v>0</v>
          </cell>
          <cell r="P869">
            <v>0</v>
          </cell>
        </row>
        <row r="870">
          <cell r="A870" t="str">
            <v>SVNREG82008</v>
          </cell>
          <cell r="B870" t="str">
            <v>SVN</v>
          </cell>
          <cell r="C870" t="str">
            <v>Slovenia</v>
          </cell>
          <cell r="D870" t="str">
            <v>Item 8</v>
          </cell>
          <cell r="E870" t="str">
            <v>REG8</v>
          </cell>
          <cell r="F870" t="str">
            <v>Possibility of reinstatement following unfair dismissal</v>
          </cell>
          <cell r="G870">
            <v>2008</v>
          </cell>
          <cell r="H870">
            <v>2008</v>
          </cell>
          <cell r="I87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870">
            <v>2</v>
          </cell>
          <cell r="M870">
            <v>4</v>
          </cell>
          <cell r="N870">
            <v>0</v>
          </cell>
          <cell r="O870">
            <v>0</v>
          </cell>
          <cell r="P870">
            <v>0</v>
          </cell>
        </row>
        <row r="871">
          <cell r="A871" t="str">
            <v>SVNREG92008</v>
          </cell>
          <cell r="B871" t="str">
            <v>SVN</v>
          </cell>
          <cell r="C871" t="str">
            <v>Slovenia</v>
          </cell>
          <cell r="D871" t="str">
            <v>Item 9</v>
          </cell>
          <cell r="E871" t="str">
            <v>REG9</v>
          </cell>
          <cell r="F871" t="str">
            <v>Maximum time for claim</v>
          </cell>
          <cell r="G871">
            <v>2008</v>
          </cell>
          <cell r="H871">
            <v>2008</v>
          </cell>
          <cell r="I87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871">
            <v>0</v>
          </cell>
          <cell r="M871">
            <v>0</v>
          </cell>
          <cell r="P871">
            <v>0</v>
          </cell>
        </row>
        <row r="872">
          <cell r="A872" t="str">
            <v>SVNFTC12008</v>
          </cell>
          <cell r="B872" t="str">
            <v>SVN</v>
          </cell>
          <cell r="C872" t="str">
            <v>Slovenia</v>
          </cell>
          <cell r="D872" t="str">
            <v>Item 10</v>
          </cell>
          <cell r="E872" t="str">
            <v>FTC1</v>
          </cell>
          <cell r="F872" t="str">
            <v>Valid cases for use of fixed-term contracts, other than  “objective”  or “material” situation</v>
          </cell>
          <cell r="G872">
            <v>2008</v>
          </cell>
          <cell r="H872">
            <v>2008</v>
          </cell>
          <cell r="I87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872">
            <v>2</v>
          </cell>
          <cell r="M872">
            <v>2</v>
          </cell>
          <cell r="N872">
            <v>0</v>
          </cell>
          <cell r="O872">
            <v>0</v>
          </cell>
          <cell r="P872">
            <v>0</v>
          </cell>
        </row>
        <row r="873">
          <cell r="A873" t="str">
            <v>SVNFTC22008</v>
          </cell>
          <cell r="B873" t="str">
            <v>SVN</v>
          </cell>
          <cell r="C873" t="str">
            <v>Slovenia</v>
          </cell>
          <cell r="D873" t="str">
            <v>Item 11</v>
          </cell>
          <cell r="E873" t="str">
            <v>FTC2</v>
          </cell>
          <cell r="F873" t="str">
            <v>Maximum number of successive fixed-term contracts</v>
          </cell>
          <cell r="G873">
            <v>2008</v>
          </cell>
          <cell r="H873">
            <v>2008</v>
          </cell>
          <cell r="I873" t="str">
            <v>No limit, within 2-year time limit for fixed term contracts.</v>
          </cell>
          <cell r="J873">
            <v>100</v>
          </cell>
          <cell r="M873">
            <v>0</v>
          </cell>
          <cell r="N873">
            <v>0</v>
          </cell>
          <cell r="O873">
            <v>0</v>
          </cell>
          <cell r="P873">
            <v>0</v>
          </cell>
        </row>
        <row r="874">
          <cell r="A874" t="str">
            <v>SVNFTC32008</v>
          </cell>
          <cell r="B874" t="str">
            <v>SVN</v>
          </cell>
          <cell r="C874" t="str">
            <v>Slovenia</v>
          </cell>
          <cell r="D874" t="str">
            <v>Item 12</v>
          </cell>
          <cell r="E874" t="str">
            <v>FTC3</v>
          </cell>
          <cell r="F874" t="str">
            <v>Maximum cumulated duration of successive fixed-term contracts</v>
          </cell>
          <cell r="G874">
            <v>2008</v>
          </cell>
          <cell r="H874">
            <v>2008</v>
          </cell>
          <cell r="I87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874">
            <v>24</v>
          </cell>
          <cell r="M874">
            <v>3</v>
          </cell>
          <cell r="N874">
            <v>0</v>
          </cell>
          <cell r="O874">
            <v>0</v>
          </cell>
          <cell r="P874">
            <v>0</v>
          </cell>
        </row>
        <row r="875">
          <cell r="A875" t="str">
            <v>SVNTWA12008</v>
          </cell>
          <cell r="B875" t="str">
            <v>SVN</v>
          </cell>
          <cell r="C875" t="str">
            <v>Slovenia</v>
          </cell>
          <cell r="D875" t="str">
            <v>Item 13</v>
          </cell>
          <cell r="E875" t="str">
            <v>TWA1</v>
          </cell>
          <cell r="F875" t="str">
            <v>Types of work for which TWA employment is legal</v>
          </cell>
          <cell r="G875">
            <v>2008</v>
          </cell>
          <cell r="H875">
            <v>2008</v>
          </cell>
          <cell r="I87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875">
            <v>3.5</v>
          </cell>
          <cell r="M875">
            <v>0.75</v>
          </cell>
          <cell r="N875">
            <v>0</v>
          </cell>
          <cell r="O875">
            <v>0</v>
          </cell>
          <cell r="P875">
            <v>0</v>
          </cell>
        </row>
        <row r="876">
          <cell r="A876" t="str">
            <v>SVNTWA22008</v>
          </cell>
          <cell r="B876" t="str">
            <v>SVN</v>
          </cell>
          <cell r="C876" t="str">
            <v>Slovenia</v>
          </cell>
          <cell r="D876" t="str">
            <v>Item 14</v>
          </cell>
          <cell r="E876" t="str">
            <v>TWA2A, TWA2B</v>
          </cell>
          <cell r="F876" t="str">
            <v>Are there any restrictions on the number of renewals of a TWA contract?</v>
          </cell>
          <cell r="G876">
            <v>2008</v>
          </cell>
          <cell r="H876">
            <v>2008</v>
          </cell>
          <cell r="I876" t="str">
            <v>No restrictions.</v>
          </cell>
          <cell r="J876" t="str">
            <v>No</v>
          </cell>
          <cell r="K876" t="str">
            <v>No</v>
          </cell>
          <cell r="M876">
            <v>2</v>
          </cell>
          <cell r="N876">
            <v>2</v>
          </cell>
          <cell r="O876">
            <v>0</v>
          </cell>
          <cell r="P876">
            <v>0</v>
          </cell>
        </row>
        <row r="877">
          <cell r="A877" t="str">
            <v>SVNTWA32008</v>
          </cell>
          <cell r="B877" t="str">
            <v>SVN</v>
          </cell>
          <cell r="C877" t="str">
            <v>Slovenia</v>
          </cell>
          <cell r="D877" t="str">
            <v>Item 15</v>
          </cell>
          <cell r="E877" t="str">
            <v>TWA3A, TWA3B</v>
          </cell>
          <cell r="F877" t="str">
            <v>Maximum cumulated duration of temporary work contracts</v>
          </cell>
          <cell r="G877">
            <v>2008</v>
          </cell>
          <cell r="H877">
            <v>2008</v>
          </cell>
          <cell r="I87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877">
            <v>12</v>
          </cell>
          <cell r="K877">
            <v>100</v>
          </cell>
          <cell r="M877">
            <v>4</v>
          </cell>
          <cell r="N877">
            <v>0</v>
          </cell>
          <cell r="O877">
            <v>0</v>
          </cell>
          <cell r="P877">
            <v>0</v>
          </cell>
        </row>
        <row r="878">
          <cell r="A878" t="str">
            <v>SVNTWA42008</v>
          </cell>
          <cell r="B878" t="str">
            <v>SVN</v>
          </cell>
          <cell r="C878" t="str">
            <v>Slovenia</v>
          </cell>
          <cell r="D878" t="str">
            <v>Item 16</v>
          </cell>
          <cell r="E878" t="str">
            <v>TWA4</v>
          </cell>
          <cell r="F878" t="str">
            <v>Authorisation or reporting requirements</v>
          </cell>
          <cell r="G878">
            <v>2008</v>
          </cell>
          <cell r="H878">
            <v>2008</v>
          </cell>
          <cell r="I878" t="str">
            <v>Agencies must be entered into the register of agencies and issue annual reports. Agencies must also provide a report upon request from the Ministry.</v>
          </cell>
          <cell r="J878">
            <v>3</v>
          </cell>
          <cell r="M878">
            <v>6</v>
          </cell>
          <cell r="N878">
            <v>0</v>
          </cell>
          <cell r="O878">
            <v>0</v>
          </cell>
          <cell r="P878">
            <v>0</v>
          </cell>
        </row>
        <row r="879">
          <cell r="A879" t="str">
            <v>SVNTWA52008</v>
          </cell>
          <cell r="B879" t="str">
            <v>SVN</v>
          </cell>
          <cell r="C879" t="str">
            <v>Slovenia</v>
          </cell>
          <cell r="D879" t="str">
            <v>Item 17</v>
          </cell>
          <cell r="E879" t="str">
            <v>TWA5</v>
          </cell>
          <cell r="F879" t="str">
            <v>Equal treatment for TWA workers</v>
          </cell>
          <cell r="G879">
            <v>2008</v>
          </cell>
          <cell r="H879">
            <v>2008</v>
          </cell>
          <cell r="I87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879">
            <v>2</v>
          </cell>
          <cell r="M879">
            <v>6</v>
          </cell>
          <cell r="N879">
            <v>0</v>
          </cell>
          <cell r="O879">
            <v>0</v>
          </cell>
          <cell r="P879">
            <v>0</v>
          </cell>
        </row>
        <row r="880">
          <cell r="A880" t="str">
            <v>SVNCD12008</v>
          </cell>
          <cell r="B880" t="str">
            <v>SVN</v>
          </cell>
          <cell r="C880" t="str">
            <v>Slovenia</v>
          </cell>
          <cell r="D880" t="str">
            <v>Item 18</v>
          </cell>
          <cell r="E880" t="str">
            <v>CD1</v>
          </cell>
          <cell r="F880" t="str">
            <v>Definition of collective dismissal</v>
          </cell>
          <cell r="G880">
            <v>2008</v>
          </cell>
          <cell r="H880">
            <v>2008</v>
          </cell>
          <cell r="I88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880">
            <v>3</v>
          </cell>
          <cell r="M880">
            <v>4.5</v>
          </cell>
          <cell r="N880">
            <v>0</v>
          </cell>
          <cell r="O880">
            <v>0</v>
          </cell>
          <cell r="P880">
            <v>0</v>
          </cell>
        </row>
        <row r="881">
          <cell r="A881" t="str">
            <v>SVNCD22008</v>
          </cell>
          <cell r="B881" t="str">
            <v>SVN</v>
          </cell>
          <cell r="C881" t="str">
            <v>Slovenia</v>
          </cell>
          <cell r="D881" t="str">
            <v>Item 19</v>
          </cell>
          <cell r="E881" t="str">
            <v>CD2</v>
          </cell>
          <cell r="F881" t="str">
            <v>Additional notification requirements in case of collective dismissals</v>
          </cell>
          <cell r="G881">
            <v>2008</v>
          </cell>
          <cell r="H881">
            <v>2008</v>
          </cell>
          <cell r="I881" t="str">
            <v>The obligation to inform and consult with the union and the obligation to notify the Employment Service</v>
          </cell>
          <cell r="J881">
            <v>1</v>
          </cell>
          <cell r="M881">
            <v>3</v>
          </cell>
          <cell r="N881">
            <v>0</v>
          </cell>
          <cell r="O881">
            <v>0</v>
          </cell>
          <cell r="P881">
            <v>0</v>
          </cell>
        </row>
        <row r="882">
          <cell r="A882" t="str">
            <v>SVNCD32008</v>
          </cell>
          <cell r="B882" t="str">
            <v>SVN</v>
          </cell>
          <cell r="C882" t="str">
            <v>Slovenia</v>
          </cell>
          <cell r="D882" t="str">
            <v>Item 20</v>
          </cell>
          <cell r="E882" t="str">
            <v>CD3</v>
          </cell>
          <cell r="F882" t="str">
            <v>Additional delays involved in case of collective dismissals</v>
          </cell>
          <cell r="G882">
            <v>2008</v>
          </cell>
          <cell r="H882">
            <v>2008</v>
          </cell>
          <cell r="I88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882">
            <v>30</v>
          </cell>
          <cell r="M882">
            <v>3</v>
          </cell>
          <cell r="N882">
            <v>0</v>
          </cell>
          <cell r="O882">
            <v>0</v>
          </cell>
          <cell r="P882">
            <v>0</v>
          </cell>
        </row>
        <row r="883">
          <cell r="A883" t="str">
            <v>SVNCD42008</v>
          </cell>
          <cell r="B883" t="str">
            <v>SVN</v>
          </cell>
          <cell r="C883" t="str">
            <v>Slovenia</v>
          </cell>
          <cell r="D883" t="str">
            <v>Item 21</v>
          </cell>
          <cell r="E883" t="str">
            <v>CD4</v>
          </cell>
          <cell r="F883" t="str">
            <v>Other special costs to employers in case of collective dismissals</v>
          </cell>
          <cell r="G883">
            <v>2008</v>
          </cell>
          <cell r="H883">
            <v>2008</v>
          </cell>
          <cell r="I88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883">
            <v>1</v>
          </cell>
          <cell r="M883">
            <v>3</v>
          </cell>
          <cell r="N883">
            <v>0</v>
          </cell>
          <cell r="O883">
            <v>0</v>
          </cell>
          <cell r="P883">
            <v>0</v>
          </cell>
        </row>
        <row r="884">
          <cell r="A884" t="str">
            <v>ZAFREG12008</v>
          </cell>
          <cell r="B884" t="str">
            <v>ZAF</v>
          </cell>
          <cell r="C884" t="str">
            <v>South Africa</v>
          </cell>
          <cell r="D884" t="str">
            <v>Item 1</v>
          </cell>
          <cell r="E884" t="str">
            <v>REG1</v>
          </cell>
          <cell r="F884" t="str">
            <v>Notification procedures</v>
          </cell>
          <cell r="G884">
            <v>2008</v>
          </cell>
          <cell r="H884">
            <v>2008</v>
          </cell>
          <cell r="I884"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884">
            <v>1.5</v>
          </cell>
          <cell r="M884">
            <v>3</v>
          </cell>
          <cell r="P884">
            <v>0</v>
          </cell>
        </row>
        <row r="885">
          <cell r="A885" t="str">
            <v>ZAFREG22008</v>
          </cell>
          <cell r="B885" t="str">
            <v>ZAF</v>
          </cell>
          <cell r="C885" t="str">
            <v>South Africa</v>
          </cell>
          <cell r="D885" t="str">
            <v>Item 2</v>
          </cell>
          <cell r="E885" t="str">
            <v>REG2</v>
          </cell>
          <cell r="F885" t="str">
            <v>Delay before notice can start</v>
          </cell>
          <cell r="G885">
            <v>2008</v>
          </cell>
          <cell r="H885">
            <v>2008</v>
          </cell>
          <cell r="I885"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885">
            <v>13</v>
          </cell>
          <cell r="M885">
            <v>2</v>
          </cell>
          <cell r="P885">
            <v>0</v>
          </cell>
        </row>
        <row r="886">
          <cell r="A886" t="str">
            <v>ZAFREG32008</v>
          </cell>
          <cell r="B886" t="str">
            <v>ZAF</v>
          </cell>
          <cell r="C886" t="str">
            <v>South Africa</v>
          </cell>
          <cell r="D886" t="str">
            <v>Item 3</v>
          </cell>
          <cell r="E886" t="str">
            <v>REG3A, REG3B, REG3C</v>
          </cell>
          <cell r="F886" t="str">
            <v>Notice / tenure</v>
          </cell>
          <cell r="G886">
            <v>2008</v>
          </cell>
          <cell r="H886">
            <v>2008</v>
          </cell>
          <cell r="I886"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886">
            <v>0.5</v>
          </cell>
          <cell r="K886">
            <v>1</v>
          </cell>
          <cell r="L886">
            <v>1</v>
          </cell>
          <cell r="M886">
            <v>2</v>
          </cell>
          <cell r="N886">
            <v>2</v>
          </cell>
          <cell r="O886">
            <v>1</v>
          </cell>
          <cell r="P886">
            <v>0</v>
          </cell>
        </row>
        <row r="887">
          <cell r="A887" t="str">
            <v>ZAFREG42008</v>
          </cell>
          <cell r="B887" t="str">
            <v>ZAF</v>
          </cell>
          <cell r="C887" t="str">
            <v>South Africa</v>
          </cell>
          <cell r="D887" t="str">
            <v>Item 4</v>
          </cell>
          <cell r="E887" t="str">
            <v>REG4A, REG4B, REG4C</v>
          </cell>
          <cell r="F887" t="str">
            <v>Severance pay / tenure</v>
          </cell>
          <cell r="G887">
            <v>2008</v>
          </cell>
          <cell r="H887">
            <v>2008</v>
          </cell>
          <cell r="I887"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887">
            <v>0</v>
          </cell>
          <cell r="K887">
            <v>1</v>
          </cell>
          <cell r="L887">
            <v>5</v>
          </cell>
          <cell r="M887">
            <v>0</v>
          </cell>
          <cell r="N887">
            <v>2</v>
          </cell>
          <cell r="O887">
            <v>2</v>
          </cell>
          <cell r="P887">
            <v>0</v>
          </cell>
        </row>
        <row r="888">
          <cell r="A888" t="str">
            <v>ZAFREG52008</v>
          </cell>
          <cell r="B888" t="str">
            <v>ZAF</v>
          </cell>
          <cell r="C888" t="str">
            <v>South Africa</v>
          </cell>
          <cell r="D888" t="str">
            <v>Item 5</v>
          </cell>
          <cell r="E888" t="str">
            <v>REG5</v>
          </cell>
          <cell r="F888" t="str">
            <v>Definition of justified or unfair dismissal</v>
          </cell>
          <cell r="G888">
            <v>2008</v>
          </cell>
          <cell r="H888">
            <v>2008</v>
          </cell>
          <cell r="I888"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888">
            <v>0.5</v>
          </cell>
          <cell r="M888">
            <v>1</v>
          </cell>
          <cell r="N888">
            <v>0</v>
          </cell>
          <cell r="O888">
            <v>0</v>
          </cell>
          <cell r="P888">
            <v>0</v>
          </cell>
        </row>
        <row r="889">
          <cell r="A889" t="str">
            <v>ZAFREG62008</v>
          </cell>
          <cell r="B889" t="str">
            <v>ZAF</v>
          </cell>
          <cell r="C889" t="str">
            <v>South Africa</v>
          </cell>
          <cell r="D889" t="str">
            <v>Item 6</v>
          </cell>
          <cell r="E889" t="str">
            <v>REG6</v>
          </cell>
          <cell r="F889" t="str">
            <v>Trial period</v>
          </cell>
          <cell r="G889">
            <v>2008</v>
          </cell>
          <cell r="H889">
            <v>2008</v>
          </cell>
          <cell r="I889"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889">
            <v>6</v>
          </cell>
          <cell r="M889">
            <v>3</v>
          </cell>
          <cell r="N889">
            <v>0</v>
          </cell>
          <cell r="O889">
            <v>0</v>
          </cell>
          <cell r="P889">
            <v>0</v>
          </cell>
        </row>
        <row r="890">
          <cell r="A890" t="str">
            <v>ZAFREG72008</v>
          </cell>
          <cell r="B890" t="str">
            <v>ZAF</v>
          </cell>
          <cell r="C890" t="str">
            <v>South Africa</v>
          </cell>
          <cell r="D890" t="str">
            <v>Item 7</v>
          </cell>
          <cell r="E890" t="str">
            <v>REG7</v>
          </cell>
          <cell r="F890" t="str">
            <v xml:space="preserve">Compensation following unfair dismissal </v>
          </cell>
          <cell r="G890">
            <v>2008</v>
          </cell>
          <cell r="H890">
            <v>2008</v>
          </cell>
          <cell r="I890"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890">
            <v>12</v>
          </cell>
          <cell r="M890">
            <v>2</v>
          </cell>
          <cell r="N890">
            <v>0</v>
          </cell>
          <cell r="O890">
            <v>0</v>
          </cell>
          <cell r="P890">
            <v>0</v>
          </cell>
        </row>
        <row r="891">
          <cell r="A891" t="str">
            <v>ZAFREG82008</v>
          </cell>
          <cell r="B891" t="str">
            <v>ZAF</v>
          </cell>
          <cell r="C891" t="str">
            <v>South Africa</v>
          </cell>
          <cell r="D891" t="str">
            <v>Item 8</v>
          </cell>
          <cell r="E891" t="str">
            <v>REG8</v>
          </cell>
          <cell r="F891" t="str">
            <v>Possibility of reinstatement following unfair dismissal</v>
          </cell>
          <cell r="G891">
            <v>2008</v>
          </cell>
          <cell r="H891">
            <v>2008</v>
          </cell>
          <cell r="I891"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891">
            <v>2</v>
          </cell>
          <cell r="M891">
            <v>4</v>
          </cell>
          <cell r="N891">
            <v>0</v>
          </cell>
          <cell r="O891">
            <v>0</v>
          </cell>
          <cell r="P891">
            <v>0</v>
          </cell>
        </row>
        <row r="892">
          <cell r="A892" t="str">
            <v>ZAFREG92008</v>
          </cell>
          <cell r="B892" t="str">
            <v>ZAF</v>
          </cell>
          <cell r="C892" t="str">
            <v>South Africa</v>
          </cell>
          <cell r="D892" t="str">
            <v>Item 9</v>
          </cell>
          <cell r="E892" t="str">
            <v>REG9</v>
          </cell>
          <cell r="F892" t="str">
            <v>Maximum time for claim</v>
          </cell>
          <cell r="G892">
            <v>2008</v>
          </cell>
          <cell r="H892">
            <v>2008</v>
          </cell>
          <cell r="I892" t="str">
            <v>Within 30 days from the date of dismissal.</v>
          </cell>
          <cell r="J892">
            <v>1</v>
          </cell>
          <cell r="M892">
            <v>1</v>
          </cell>
          <cell r="P892">
            <v>0</v>
          </cell>
        </row>
        <row r="893">
          <cell r="A893" t="str">
            <v>ZAFFTC12008</v>
          </cell>
          <cell r="B893" t="str">
            <v>ZAF</v>
          </cell>
          <cell r="C893" t="str">
            <v>South Africa</v>
          </cell>
          <cell r="D893" t="str">
            <v>Item 10</v>
          </cell>
          <cell r="E893" t="str">
            <v>FTC1</v>
          </cell>
          <cell r="F893" t="str">
            <v>Valid cases for use of fixed-term contracts, other than  “objective”  or “material” situation</v>
          </cell>
          <cell r="G893">
            <v>2008</v>
          </cell>
          <cell r="H893">
            <v>2008</v>
          </cell>
          <cell r="I893" t="str">
            <v>Fixed-term contracts are widely used and possible for all types of employment. No objective reason is required.</v>
          </cell>
          <cell r="J893">
            <v>3</v>
          </cell>
          <cell r="M893">
            <v>0</v>
          </cell>
          <cell r="N893">
            <v>0</v>
          </cell>
          <cell r="O893">
            <v>0</v>
          </cell>
          <cell r="P893">
            <v>0</v>
          </cell>
        </row>
        <row r="894">
          <cell r="A894" t="str">
            <v>ZAFFTC22008</v>
          </cell>
          <cell r="B894" t="str">
            <v>ZAF</v>
          </cell>
          <cell r="C894" t="str">
            <v>South Africa</v>
          </cell>
          <cell r="D894" t="str">
            <v>Item 11</v>
          </cell>
          <cell r="E894" t="str">
            <v>FTC2</v>
          </cell>
          <cell r="F894" t="str">
            <v>Maximum number of successive fixed-term contracts</v>
          </cell>
          <cell r="G894">
            <v>2008</v>
          </cell>
          <cell r="H894">
            <v>2008</v>
          </cell>
          <cell r="I894"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894">
            <v>4</v>
          </cell>
          <cell r="M894">
            <v>2</v>
          </cell>
          <cell r="N894">
            <v>0</v>
          </cell>
          <cell r="O894">
            <v>0</v>
          </cell>
          <cell r="P894">
            <v>0</v>
          </cell>
        </row>
        <row r="895">
          <cell r="A895" t="str">
            <v>ZAFFTC32008</v>
          </cell>
          <cell r="B895" t="str">
            <v>ZAF</v>
          </cell>
          <cell r="C895" t="str">
            <v>South Africa</v>
          </cell>
          <cell r="D895" t="str">
            <v>Item 12</v>
          </cell>
          <cell r="E895" t="str">
            <v>FTC3</v>
          </cell>
          <cell r="F895" t="str">
            <v>Maximum cumulated duration of successive fixed-term contracts</v>
          </cell>
          <cell r="G895">
            <v>2008</v>
          </cell>
          <cell r="H895">
            <v>2008</v>
          </cell>
          <cell r="I895" t="str">
            <v>No limit</v>
          </cell>
          <cell r="J895">
            <v>200</v>
          </cell>
          <cell r="M895">
            <v>0</v>
          </cell>
          <cell r="N895">
            <v>0</v>
          </cell>
          <cell r="O895">
            <v>0</v>
          </cell>
          <cell r="P895">
            <v>0</v>
          </cell>
        </row>
        <row r="896">
          <cell r="A896" t="str">
            <v>ZAFTWA12008</v>
          </cell>
          <cell r="B896" t="str">
            <v>ZAF</v>
          </cell>
          <cell r="C896" t="str">
            <v>South Africa</v>
          </cell>
          <cell r="D896" t="str">
            <v>Item 13</v>
          </cell>
          <cell r="E896" t="str">
            <v>TWA1</v>
          </cell>
          <cell r="F896" t="str">
            <v>Types of work for which TWA employment is legal</v>
          </cell>
          <cell r="G896">
            <v>2008</v>
          </cell>
          <cell r="H896">
            <v>2008</v>
          </cell>
          <cell r="I896" t="str">
            <v>All work</v>
          </cell>
          <cell r="J896">
            <v>4</v>
          </cell>
          <cell r="M896">
            <v>0</v>
          </cell>
          <cell r="N896">
            <v>0</v>
          </cell>
          <cell r="O896">
            <v>0</v>
          </cell>
          <cell r="P896">
            <v>0</v>
          </cell>
        </row>
        <row r="897">
          <cell r="A897" t="str">
            <v>ZAFTWA22008</v>
          </cell>
          <cell r="B897" t="str">
            <v>ZAF</v>
          </cell>
          <cell r="C897" t="str">
            <v>South Africa</v>
          </cell>
          <cell r="D897" t="str">
            <v>Item 14</v>
          </cell>
          <cell r="E897" t="str">
            <v>TWA2A, TWA2B</v>
          </cell>
          <cell r="F897" t="str">
            <v>Are there any restrictions on the number of renewals of a TWA contract?</v>
          </cell>
          <cell r="G897">
            <v>2008</v>
          </cell>
          <cell r="H897">
            <v>2008</v>
          </cell>
          <cell r="I897" t="str">
            <v>No for both contracts and assignments</v>
          </cell>
          <cell r="J897" t="str">
            <v>No</v>
          </cell>
          <cell r="K897" t="str">
            <v>No</v>
          </cell>
          <cell r="M897">
            <v>2</v>
          </cell>
          <cell r="N897">
            <v>2</v>
          </cell>
          <cell r="O897">
            <v>0</v>
          </cell>
          <cell r="P897">
            <v>0</v>
          </cell>
        </row>
        <row r="898">
          <cell r="A898" t="str">
            <v>ZAFTWA32008</v>
          </cell>
          <cell r="B898" t="str">
            <v>ZAF</v>
          </cell>
          <cell r="C898" t="str">
            <v>South Africa</v>
          </cell>
          <cell r="D898" t="str">
            <v>Item 15</v>
          </cell>
          <cell r="E898" t="str">
            <v>TWA3A, TWA3B</v>
          </cell>
          <cell r="F898" t="str">
            <v>Maximum cumulated duration of temporary work contracts</v>
          </cell>
          <cell r="G898">
            <v>2008</v>
          </cell>
          <cell r="H898">
            <v>2008</v>
          </cell>
          <cell r="I898" t="str">
            <v>No limit for both contracts and assignments</v>
          </cell>
          <cell r="J898">
            <v>100</v>
          </cell>
          <cell r="K898">
            <v>100</v>
          </cell>
          <cell r="M898">
            <v>0</v>
          </cell>
          <cell r="N898">
            <v>0</v>
          </cell>
          <cell r="O898">
            <v>0</v>
          </cell>
          <cell r="P898">
            <v>0</v>
          </cell>
        </row>
        <row r="899">
          <cell r="A899" t="str">
            <v>ZAFTWA42008</v>
          </cell>
          <cell r="B899" t="str">
            <v>ZAF</v>
          </cell>
          <cell r="C899" t="str">
            <v>South Africa</v>
          </cell>
          <cell r="D899" t="str">
            <v>Item 16</v>
          </cell>
          <cell r="E899" t="str">
            <v>TWA4</v>
          </cell>
          <cell r="F899" t="str">
            <v>Authorisation or reporting requirements</v>
          </cell>
          <cell r="G899">
            <v>2008</v>
          </cell>
          <cell r="H899">
            <v>2008</v>
          </cell>
          <cell r="I899" t="str">
            <v>A temporary employment service is required to register with the Department of Labour.</v>
          </cell>
          <cell r="J899">
            <v>1</v>
          </cell>
          <cell r="M899">
            <v>2</v>
          </cell>
          <cell r="N899">
            <v>0</v>
          </cell>
          <cell r="O899">
            <v>0</v>
          </cell>
          <cell r="P899">
            <v>0</v>
          </cell>
        </row>
        <row r="900">
          <cell r="A900" t="str">
            <v>ZAFTWA52008</v>
          </cell>
          <cell r="B900" t="str">
            <v>ZAF</v>
          </cell>
          <cell r="C900" t="str">
            <v>South Africa</v>
          </cell>
          <cell r="D900" t="str">
            <v>Item 17</v>
          </cell>
          <cell r="E900" t="str">
            <v>TWA5</v>
          </cell>
          <cell r="F900" t="str">
            <v>Equal treatment for TWA workers</v>
          </cell>
          <cell r="G900">
            <v>2008</v>
          </cell>
          <cell r="H900">
            <v>2008</v>
          </cell>
          <cell r="I900" t="str">
            <v>TWA workers are the employees of the agency and are bound by any collective agreement, sectoral determination or legislation that binds the agency.</v>
          </cell>
          <cell r="J900">
            <v>0</v>
          </cell>
          <cell r="M900">
            <v>0</v>
          </cell>
          <cell r="N900">
            <v>0</v>
          </cell>
          <cell r="O900">
            <v>0</v>
          </cell>
          <cell r="P900">
            <v>0</v>
          </cell>
        </row>
        <row r="901">
          <cell r="A901" t="str">
            <v>ZAFCD12008</v>
          </cell>
          <cell r="B901" t="str">
            <v>ZAF</v>
          </cell>
          <cell r="C901" t="str">
            <v>South Africa</v>
          </cell>
          <cell r="D901" t="str">
            <v>Item 18</v>
          </cell>
          <cell r="E901" t="str">
            <v>CD1</v>
          </cell>
          <cell r="F901" t="str">
            <v>Definition of collective dismissal</v>
          </cell>
          <cell r="G901">
            <v>2008</v>
          </cell>
          <cell r="H901">
            <v>2008</v>
          </cell>
          <cell r="I901"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01">
            <v>3</v>
          </cell>
          <cell r="M901">
            <v>4.5</v>
          </cell>
          <cell r="N901">
            <v>0</v>
          </cell>
          <cell r="O901">
            <v>0</v>
          </cell>
          <cell r="P901">
            <v>0</v>
          </cell>
        </row>
        <row r="902">
          <cell r="A902" t="str">
            <v>ZAFCD22008</v>
          </cell>
          <cell r="B902" t="str">
            <v>ZAF</v>
          </cell>
          <cell r="C902" t="str">
            <v>South Africa</v>
          </cell>
          <cell r="D902" t="str">
            <v>Item 19</v>
          </cell>
          <cell r="E902" t="str">
            <v>CD2</v>
          </cell>
          <cell r="F902" t="str">
            <v>Additional notification requirements in case of collective dismissals</v>
          </cell>
          <cell r="G902">
            <v>2008</v>
          </cell>
          <cell r="H902">
            <v>2008</v>
          </cell>
          <cell r="I902" t="str">
            <v>None.</v>
          </cell>
          <cell r="J902">
            <v>0</v>
          </cell>
          <cell r="M902">
            <v>0</v>
          </cell>
          <cell r="N902">
            <v>0</v>
          </cell>
          <cell r="O902">
            <v>0</v>
          </cell>
          <cell r="P902">
            <v>0</v>
          </cell>
        </row>
        <row r="903">
          <cell r="A903" t="str">
            <v>ZAFCD32008</v>
          </cell>
          <cell r="B903" t="str">
            <v>ZAF</v>
          </cell>
          <cell r="C903" t="str">
            <v>South Africa</v>
          </cell>
          <cell r="D903" t="str">
            <v>Item 20</v>
          </cell>
          <cell r="E903" t="str">
            <v>CD3</v>
          </cell>
          <cell r="F903" t="str">
            <v>Additional delays involved in case of collective dismissals</v>
          </cell>
          <cell r="G903">
            <v>2008</v>
          </cell>
          <cell r="H903">
            <v>2008</v>
          </cell>
          <cell r="I903"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03">
            <v>47.5</v>
          </cell>
          <cell r="M903">
            <v>3</v>
          </cell>
          <cell r="N903">
            <v>0</v>
          </cell>
          <cell r="O903">
            <v>0</v>
          </cell>
          <cell r="P903">
            <v>0</v>
          </cell>
        </row>
        <row r="904">
          <cell r="A904" t="str">
            <v>ZAFCD42008</v>
          </cell>
          <cell r="B904" t="str">
            <v>ZAF</v>
          </cell>
          <cell r="C904" t="str">
            <v>South Africa</v>
          </cell>
          <cell r="D904" t="str">
            <v>Item 21</v>
          </cell>
          <cell r="E904" t="str">
            <v>CD4</v>
          </cell>
          <cell r="F904" t="str">
            <v>Other special costs to employers in case of collective dismissals</v>
          </cell>
          <cell r="G904">
            <v>2008</v>
          </cell>
          <cell r="H904">
            <v>2008</v>
          </cell>
          <cell r="I904" t="str">
            <v>None, although the negotiation of social plans is common in the public service or state enterprises.</v>
          </cell>
          <cell r="J904">
            <v>0</v>
          </cell>
          <cell r="M904">
            <v>0</v>
          </cell>
          <cell r="N904">
            <v>0</v>
          </cell>
          <cell r="O904">
            <v>0</v>
          </cell>
          <cell r="P904">
            <v>0</v>
          </cell>
        </row>
        <row r="905">
          <cell r="A905" t="str">
            <v>IDNREG12012</v>
          </cell>
          <cell r="B905" t="str">
            <v>IDN</v>
          </cell>
          <cell r="C905" t="str">
            <v>Indonesia</v>
          </cell>
          <cell r="D905" t="str">
            <v>Item 1</v>
          </cell>
          <cell r="E905" t="str">
            <v>REG1</v>
          </cell>
          <cell r="F905" t="str">
            <v>Notification procedures</v>
          </cell>
          <cell r="G905">
            <v>2012</v>
          </cell>
          <cell r="H905">
            <v>2012</v>
          </cell>
          <cell r="I905"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905">
            <v>2.5</v>
          </cell>
          <cell r="M905">
            <v>5</v>
          </cell>
        </row>
        <row r="906">
          <cell r="A906" t="str">
            <v>IDNREG22012</v>
          </cell>
          <cell r="B906" t="str">
            <v>IDN</v>
          </cell>
          <cell r="C906" t="str">
            <v>Indonesia</v>
          </cell>
          <cell r="D906" t="str">
            <v>Item 2</v>
          </cell>
          <cell r="E906" t="str">
            <v>REG2</v>
          </cell>
          <cell r="F906" t="str">
            <v>Delay before notice can start</v>
          </cell>
          <cell r="G906">
            <v>2012</v>
          </cell>
          <cell r="H906">
            <v>2012</v>
          </cell>
          <cell r="I906"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906">
            <v>110</v>
          </cell>
          <cell r="M906">
            <v>6</v>
          </cell>
        </row>
        <row r="907">
          <cell r="A907" t="str">
            <v>IDNREG32012</v>
          </cell>
          <cell r="B907" t="str">
            <v>IDN</v>
          </cell>
          <cell r="C907" t="str">
            <v>Indonesia</v>
          </cell>
          <cell r="D907" t="str">
            <v>Item 3</v>
          </cell>
          <cell r="E907" t="str">
            <v>REG3A, REG3B, REG3C</v>
          </cell>
          <cell r="F907" t="str">
            <v>Notice / tenure</v>
          </cell>
          <cell r="G907">
            <v>2012</v>
          </cell>
          <cell r="H907">
            <v>2012</v>
          </cell>
          <cell r="I907" t="str">
            <v>There is no notice period as dismissal must be approved by the institution for the settlement of industrial relations disputes.</v>
          </cell>
          <cell r="J907">
            <v>0</v>
          </cell>
          <cell r="K907">
            <v>0</v>
          </cell>
          <cell r="L907">
            <v>0</v>
          </cell>
          <cell r="M907">
            <v>0</v>
          </cell>
          <cell r="N907">
            <v>0</v>
          </cell>
          <cell r="O907">
            <v>0</v>
          </cell>
          <cell r="P907">
            <v>0</v>
          </cell>
        </row>
        <row r="908">
          <cell r="A908" t="str">
            <v>IDNREG42012</v>
          </cell>
          <cell r="B908" t="str">
            <v>IDN</v>
          </cell>
          <cell r="C908" t="str">
            <v>Indonesia</v>
          </cell>
          <cell r="D908" t="str">
            <v>Item 4</v>
          </cell>
          <cell r="E908" t="str">
            <v>REG4A, REG4B, REG4C</v>
          </cell>
          <cell r="F908" t="str">
            <v>Severance pay / tenure</v>
          </cell>
          <cell r="G908">
            <v>2012</v>
          </cell>
          <cell r="H908">
            <v>2012</v>
          </cell>
          <cell r="I908"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908">
            <v>1</v>
          </cell>
          <cell r="K908">
            <v>7</v>
          </cell>
          <cell r="L908">
            <v>16</v>
          </cell>
          <cell r="M908">
            <v>2</v>
          </cell>
          <cell r="N908">
            <v>6</v>
          </cell>
          <cell r="O908">
            <v>5</v>
          </cell>
        </row>
        <row r="909">
          <cell r="A909" t="str">
            <v>IDNREG52012</v>
          </cell>
          <cell r="B909" t="str">
            <v>IDN</v>
          </cell>
          <cell r="C909" t="str">
            <v>Indonesia</v>
          </cell>
          <cell r="D909" t="str">
            <v>Item 5</v>
          </cell>
          <cell r="E909" t="str">
            <v>REG5</v>
          </cell>
          <cell r="F909" t="str">
            <v>Definition of justified or unfair dismissal</v>
          </cell>
          <cell r="G909">
            <v>2012</v>
          </cell>
          <cell r="H909">
            <v>2012</v>
          </cell>
          <cell r="I909"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909">
            <v>3</v>
          </cell>
          <cell r="M909">
            <v>6</v>
          </cell>
        </row>
        <row r="910">
          <cell r="A910" t="str">
            <v>IDNREG62012</v>
          </cell>
          <cell r="B910" t="str">
            <v>IDN</v>
          </cell>
          <cell r="C910" t="str">
            <v>Indonesia</v>
          </cell>
          <cell r="D910" t="str">
            <v>Item 6</v>
          </cell>
          <cell r="E910" t="str">
            <v>REG6</v>
          </cell>
          <cell r="F910" t="str">
            <v>Trial period</v>
          </cell>
          <cell r="G910">
            <v>2012</v>
          </cell>
          <cell r="H910">
            <v>2012</v>
          </cell>
          <cell r="I910" t="str">
            <v>Maximum of three months. There is no trial period allowed for fixed-term contracts.</v>
          </cell>
          <cell r="J910">
            <v>3</v>
          </cell>
          <cell r="M910">
            <v>4</v>
          </cell>
        </row>
        <row r="911">
          <cell r="A911" t="str">
            <v>IDNREG72012</v>
          </cell>
          <cell r="B911" t="str">
            <v>IDN</v>
          </cell>
          <cell r="C911" t="str">
            <v>Indonesia</v>
          </cell>
          <cell r="D911" t="str">
            <v>Item 7</v>
          </cell>
          <cell r="E911" t="str">
            <v>REG7</v>
          </cell>
          <cell r="F911" t="str">
            <v xml:space="preserve">Compensation following unfair dismissal </v>
          </cell>
          <cell r="G911">
            <v>2012</v>
          </cell>
          <cell r="H911">
            <v>2012</v>
          </cell>
          <cell r="I911" t="str">
            <v>The employer is obliged to pay all the wages and entitlements which the affected worker should have received.</v>
          </cell>
          <cell r="J911">
            <v>6</v>
          </cell>
          <cell r="M911">
            <v>1</v>
          </cell>
        </row>
        <row r="912">
          <cell r="A912" t="str">
            <v>IDNREG82012</v>
          </cell>
          <cell r="B912" t="str">
            <v>IDN</v>
          </cell>
          <cell r="C912" t="str">
            <v>Indonesia</v>
          </cell>
          <cell r="D912" t="str">
            <v>Item 8</v>
          </cell>
          <cell r="E912" t="str">
            <v>REG8</v>
          </cell>
          <cell r="F912" t="str">
            <v>Possibility of reinstatement following unfair dismissal</v>
          </cell>
          <cell r="G912">
            <v>2012</v>
          </cell>
          <cell r="H912">
            <v>2012</v>
          </cell>
          <cell r="I912" t="str">
            <v>If the termination of employment takes place for reasons other than those allowed, it will be declared null and void and the employer shall be obliged to re-employ the affected worker.</v>
          </cell>
          <cell r="J912">
            <v>3</v>
          </cell>
          <cell r="M912">
            <v>6</v>
          </cell>
          <cell r="N912">
            <v>0</v>
          </cell>
          <cell r="O912">
            <v>0</v>
          </cell>
          <cell r="P912">
            <v>0</v>
          </cell>
        </row>
        <row r="913">
          <cell r="A913" t="str">
            <v>IDNREG92012</v>
          </cell>
          <cell r="B913" t="str">
            <v>IDN</v>
          </cell>
          <cell r="C913" t="str">
            <v>Indonesia</v>
          </cell>
          <cell r="D913" t="str">
            <v>Item 9</v>
          </cell>
          <cell r="E913" t="str">
            <v>REG9</v>
          </cell>
          <cell r="F913" t="str">
            <v>Maximum time for claim</v>
          </cell>
          <cell r="G913">
            <v>2012</v>
          </cell>
          <cell r="H913">
            <v>2012</v>
          </cell>
          <cell r="I913"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913">
            <v>12</v>
          </cell>
          <cell r="M913">
            <v>5</v>
          </cell>
        </row>
        <row r="914">
          <cell r="A914" t="str">
            <v>IDNFTC12012</v>
          </cell>
          <cell r="B914" t="str">
            <v>IDN</v>
          </cell>
          <cell r="C914" t="str">
            <v>Indonesia</v>
          </cell>
          <cell r="D914" t="str">
            <v>Item 10</v>
          </cell>
          <cell r="E914" t="str">
            <v>FTC1</v>
          </cell>
          <cell r="F914" t="str">
            <v>Valid cases for use of fixed-term contracts, other than  “objective”  or “material” situation</v>
          </cell>
          <cell r="G914">
            <v>2012</v>
          </cell>
          <cell r="H914">
            <v>2012</v>
          </cell>
          <cell r="I914"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914">
            <v>0</v>
          </cell>
          <cell r="M914">
            <v>6</v>
          </cell>
        </row>
        <row r="915">
          <cell r="A915" t="str">
            <v>IDNFTC22012</v>
          </cell>
          <cell r="B915" t="str">
            <v>IDN</v>
          </cell>
          <cell r="C915" t="str">
            <v>Indonesia</v>
          </cell>
          <cell r="D915" t="str">
            <v>Item 11</v>
          </cell>
          <cell r="E915" t="str">
            <v>FTC2</v>
          </cell>
          <cell r="F915" t="str">
            <v>Maximum number of successive fixed-term contracts</v>
          </cell>
          <cell r="G915">
            <v>2012</v>
          </cell>
          <cell r="H915">
            <v>2012</v>
          </cell>
          <cell r="I915" t="str">
            <v>One extension possible.</v>
          </cell>
          <cell r="J915">
            <v>2</v>
          </cell>
          <cell r="M915">
            <v>4</v>
          </cell>
        </row>
        <row r="916">
          <cell r="A916" t="str">
            <v>IDNFTC32012</v>
          </cell>
          <cell r="B916" t="str">
            <v>IDN</v>
          </cell>
          <cell r="C916" t="str">
            <v>Indonesia</v>
          </cell>
          <cell r="D916" t="str">
            <v>Item 12</v>
          </cell>
          <cell r="E916" t="str">
            <v>FTC3</v>
          </cell>
          <cell r="F916" t="str">
            <v>Maximum cumulated duration of successive fixed-term contracts</v>
          </cell>
          <cell r="G916">
            <v>2012</v>
          </cell>
          <cell r="H916">
            <v>2012</v>
          </cell>
          <cell r="I916" t="str">
            <v>A work agreement for a specified period of time may be made for a period of no longer than two years and may only be extended one time for another period that is not longer than 1 year.</v>
          </cell>
          <cell r="J916">
            <v>36</v>
          </cell>
          <cell r="M916">
            <v>1</v>
          </cell>
        </row>
        <row r="917">
          <cell r="A917" t="str">
            <v>IDNTWA12012</v>
          </cell>
          <cell r="B917" t="str">
            <v>IDN</v>
          </cell>
          <cell r="C917" t="str">
            <v>Indonesia</v>
          </cell>
          <cell r="D917" t="str">
            <v>Item 13</v>
          </cell>
          <cell r="E917" t="str">
            <v>TWA1</v>
          </cell>
          <cell r="F917" t="str">
            <v>Types of work for which TWA employment is legal</v>
          </cell>
          <cell r="G917">
            <v>2012</v>
          </cell>
          <cell r="H917">
            <v>2012</v>
          </cell>
          <cell r="I917"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917">
            <v>3</v>
          </cell>
          <cell r="M917">
            <v>1.5</v>
          </cell>
        </row>
        <row r="918">
          <cell r="A918" t="str">
            <v>IDNTWA22012</v>
          </cell>
          <cell r="B918" t="str">
            <v>IDN</v>
          </cell>
          <cell r="C918" t="str">
            <v>Indonesia</v>
          </cell>
          <cell r="D918" t="str">
            <v>Item 14</v>
          </cell>
          <cell r="E918" t="str">
            <v>TWA2A, TWA2B</v>
          </cell>
          <cell r="F918" t="str">
            <v>Are there any restrictions on the number of renewals of a TWA contract?</v>
          </cell>
          <cell r="G918">
            <v>2012</v>
          </cell>
          <cell r="H918">
            <v>2012</v>
          </cell>
          <cell r="I918" t="str">
            <v xml:space="preserve">Temporary work agency workers are employed either on contracts of unlimited duration or fixed-term contracts.
No limit for renewal of assignments
</v>
          </cell>
          <cell r="J918" t="str">
            <v>No</v>
          </cell>
          <cell r="K918" t="str">
            <v>No</v>
          </cell>
          <cell r="M918">
            <v>2</v>
          </cell>
          <cell r="N918">
            <v>2</v>
          </cell>
        </row>
        <row r="919">
          <cell r="A919" t="str">
            <v>IDNTWA32012</v>
          </cell>
          <cell r="B919" t="str">
            <v>IDN</v>
          </cell>
          <cell r="C919" t="str">
            <v>Indonesia</v>
          </cell>
          <cell r="D919" t="str">
            <v>Item 15</v>
          </cell>
          <cell r="E919" t="str">
            <v>TWA3A, TWA3B</v>
          </cell>
          <cell r="F919" t="str">
            <v>Maximum cumulated duration of temporary work contracts</v>
          </cell>
          <cell r="G919">
            <v>2012</v>
          </cell>
          <cell r="H919">
            <v>2012</v>
          </cell>
          <cell r="I919" t="str">
            <v xml:space="preserve">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919">
            <v>100</v>
          </cell>
          <cell r="K919">
            <v>100</v>
          </cell>
          <cell r="M919">
            <v>0</v>
          </cell>
          <cell r="N919">
            <v>0</v>
          </cell>
        </row>
        <row r="920">
          <cell r="A920" t="str">
            <v>IDNTWA42012</v>
          </cell>
          <cell r="B920" t="str">
            <v>IDN</v>
          </cell>
          <cell r="C920" t="str">
            <v>Indonesia</v>
          </cell>
          <cell r="D920" t="str">
            <v>Item 16</v>
          </cell>
          <cell r="E920" t="str">
            <v>TWA4</v>
          </cell>
          <cell r="F920" t="str">
            <v>Authorisation or reporting requirements</v>
          </cell>
          <cell r="G920">
            <v>2012</v>
          </cell>
          <cell r="H920">
            <v>2012</v>
          </cell>
          <cell r="I920" t="str">
            <v>Temporary work agencies shall take the form of a legal entity business with license from a government agency responsible for labour/ manpower affairs.</v>
          </cell>
          <cell r="J920">
            <v>1</v>
          </cell>
          <cell r="M920">
            <v>2</v>
          </cell>
        </row>
        <row r="921">
          <cell r="A921" t="str">
            <v>IDNTWA52012</v>
          </cell>
          <cell r="B921" t="str">
            <v>IDN</v>
          </cell>
          <cell r="C921" t="str">
            <v>Indonesia</v>
          </cell>
          <cell r="D921" t="str">
            <v>Item 17</v>
          </cell>
          <cell r="E921" t="str">
            <v>TWA5</v>
          </cell>
          <cell r="F921" t="str">
            <v>Equal treatment for TWA workers</v>
          </cell>
          <cell r="G921">
            <v>2012</v>
          </cell>
          <cell r="H921">
            <v>2012</v>
          </cell>
          <cell r="I921" t="str">
            <v xml:space="preserve">In principle yes but in practice this is rarely the case.
Calculation: average of Yes and No.
</v>
          </cell>
          <cell r="J921">
            <v>1</v>
          </cell>
          <cell r="M921">
            <v>3</v>
          </cell>
        </row>
        <row r="922">
          <cell r="A922" t="str">
            <v>IDNCD12012</v>
          </cell>
          <cell r="B922" t="str">
            <v>IDN</v>
          </cell>
          <cell r="C922" t="str">
            <v>Indonesia</v>
          </cell>
          <cell r="D922" t="str">
            <v>Item 18</v>
          </cell>
          <cell r="E922" t="str">
            <v>CD1</v>
          </cell>
          <cell r="F922" t="str">
            <v>Definition of collective dismissal</v>
          </cell>
          <cell r="G922">
            <v>2012</v>
          </cell>
          <cell r="H922">
            <v>2012</v>
          </cell>
          <cell r="I922" t="str">
            <v>There are no special regulations or additional costs for collective dismissals.</v>
          </cell>
          <cell r="J922">
            <v>0</v>
          </cell>
          <cell r="M922">
            <v>0</v>
          </cell>
        </row>
        <row r="923">
          <cell r="A923" t="str">
            <v>IDNCD22012</v>
          </cell>
          <cell r="B923" t="str">
            <v>IDN</v>
          </cell>
          <cell r="C923" t="str">
            <v>Indonesia</v>
          </cell>
          <cell r="D923" t="str">
            <v>Item 19</v>
          </cell>
          <cell r="E923" t="str">
            <v>CD2</v>
          </cell>
          <cell r="F923" t="str">
            <v>Additional notification requirements in case of collective dismissals</v>
          </cell>
          <cell r="G923">
            <v>2012</v>
          </cell>
          <cell r="H923">
            <v>2012</v>
          </cell>
          <cell r="I923" t="str">
            <v>There are no special regulations or additional costs for collective dismissals.</v>
          </cell>
          <cell r="J923">
            <v>0</v>
          </cell>
          <cell r="M923">
            <v>0</v>
          </cell>
        </row>
        <row r="924">
          <cell r="A924" t="str">
            <v>IDNCD32012</v>
          </cell>
          <cell r="B924" t="str">
            <v>IDN</v>
          </cell>
          <cell r="C924" t="str">
            <v>Indonesia</v>
          </cell>
          <cell r="D924" t="str">
            <v>Item 20</v>
          </cell>
          <cell r="E924" t="str">
            <v>CD3</v>
          </cell>
          <cell r="F924" t="str">
            <v>Additional delays involved in case of collective dismissals</v>
          </cell>
          <cell r="G924">
            <v>2012</v>
          </cell>
          <cell r="H924">
            <v>2012</v>
          </cell>
          <cell r="I924" t="str">
            <v>There are no special regulations or additional costs for collective dismissals.</v>
          </cell>
          <cell r="J924">
            <v>0</v>
          </cell>
          <cell r="M924">
            <v>0</v>
          </cell>
        </row>
        <row r="925">
          <cell r="A925" t="str">
            <v>IDNCD42012</v>
          </cell>
          <cell r="B925" t="str">
            <v>IDN</v>
          </cell>
          <cell r="C925" t="str">
            <v>Indonesia</v>
          </cell>
          <cell r="D925" t="str">
            <v>Item 21</v>
          </cell>
          <cell r="E925" t="str">
            <v>CD4</v>
          </cell>
          <cell r="F925" t="str">
            <v>Other special costs to employers in case of collective dismissals</v>
          </cell>
          <cell r="G925">
            <v>2012</v>
          </cell>
          <cell r="H925">
            <v>2012</v>
          </cell>
          <cell r="I925" t="str">
            <v>There are no special regulations or additional costs for collective dismissals.</v>
          </cell>
          <cell r="J925">
            <v>0</v>
          </cell>
          <cell r="M925">
            <v>0</v>
          </cell>
        </row>
        <row r="926">
          <cell r="A926" t="str">
            <v>ZAFREG12012</v>
          </cell>
          <cell r="B926" t="str">
            <v>ZAF</v>
          </cell>
          <cell r="C926" t="str">
            <v>South Africa</v>
          </cell>
          <cell r="D926" t="str">
            <v>Item 1</v>
          </cell>
          <cell r="E926" t="str">
            <v>REG1</v>
          </cell>
          <cell r="F926" t="str">
            <v>Notification procedures</v>
          </cell>
          <cell r="G926">
            <v>2012</v>
          </cell>
          <cell r="H926">
            <v>2012</v>
          </cell>
          <cell r="I926"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926">
            <v>1.5</v>
          </cell>
          <cell r="M926">
            <v>3</v>
          </cell>
          <cell r="P926">
            <v>0</v>
          </cell>
        </row>
        <row r="927">
          <cell r="A927" t="str">
            <v>ZAFREG22012</v>
          </cell>
          <cell r="B927" t="str">
            <v>ZAF</v>
          </cell>
          <cell r="C927" t="str">
            <v>South Africa</v>
          </cell>
          <cell r="D927" t="str">
            <v>Item 2</v>
          </cell>
          <cell r="E927" t="str">
            <v>REG2</v>
          </cell>
          <cell r="F927" t="str">
            <v>Delay before notice can start</v>
          </cell>
          <cell r="G927">
            <v>2012</v>
          </cell>
          <cell r="H927">
            <v>2012</v>
          </cell>
          <cell r="I927"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927">
            <v>13</v>
          </cell>
          <cell r="M927">
            <v>2</v>
          </cell>
          <cell r="P927">
            <v>0</v>
          </cell>
        </row>
        <row r="928">
          <cell r="A928" t="str">
            <v>ZAFREG32012</v>
          </cell>
          <cell r="B928" t="str">
            <v>ZAF</v>
          </cell>
          <cell r="C928" t="str">
            <v>South Africa</v>
          </cell>
          <cell r="D928" t="str">
            <v>Item 3</v>
          </cell>
          <cell r="E928" t="str">
            <v>REG3A, REG3B, REG3C</v>
          </cell>
          <cell r="F928" t="str">
            <v>Notice / tenure</v>
          </cell>
          <cell r="G928">
            <v>2012</v>
          </cell>
          <cell r="H928">
            <v>2012</v>
          </cell>
          <cell r="I928"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928">
            <v>0.5</v>
          </cell>
          <cell r="K928">
            <v>1</v>
          </cell>
          <cell r="L928">
            <v>1</v>
          </cell>
          <cell r="M928">
            <v>2</v>
          </cell>
          <cell r="N928">
            <v>2</v>
          </cell>
          <cell r="O928">
            <v>1</v>
          </cell>
          <cell r="P928">
            <v>0</v>
          </cell>
        </row>
        <row r="929">
          <cell r="A929" t="str">
            <v>ZAFREG42012</v>
          </cell>
          <cell r="B929" t="str">
            <v>ZAF</v>
          </cell>
          <cell r="C929" t="str">
            <v>South Africa</v>
          </cell>
          <cell r="D929" t="str">
            <v>Item 4</v>
          </cell>
          <cell r="E929" t="str">
            <v>REG4A, REG4B, REG4C</v>
          </cell>
          <cell r="F929" t="str">
            <v>Severance pay / tenure</v>
          </cell>
          <cell r="G929">
            <v>2012</v>
          </cell>
          <cell r="H929">
            <v>2012</v>
          </cell>
          <cell r="I929"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929">
            <v>0</v>
          </cell>
          <cell r="K929">
            <v>1</v>
          </cell>
          <cell r="L929">
            <v>5</v>
          </cell>
          <cell r="M929">
            <v>0</v>
          </cell>
          <cell r="N929">
            <v>2</v>
          </cell>
          <cell r="O929">
            <v>2</v>
          </cell>
          <cell r="P929">
            <v>0</v>
          </cell>
        </row>
        <row r="930">
          <cell r="A930" t="str">
            <v>ZAFREG52012</v>
          </cell>
          <cell r="B930" t="str">
            <v>ZAF</v>
          </cell>
          <cell r="C930" t="str">
            <v>South Africa</v>
          </cell>
          <cell r="D930" t="str">
            <v>Item 5</v>
          </cell>
          <cell r="E930" t="str">
            <v>REG5</v>
          </cell>
          <cell r="F930" t="str">
            <v>Definition of justified or unfair dismissal</v>
          </cell>
          <cell r="G930">
            <v>2012</v>
          </cell>
          <cell r="H930">
            <v>2012</v>
          </cell>
          <cell r="I930"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930">
            <v>0.5</v>
          </cell>
          <cell r="M930">
            <v>1</v>
          </cell>
          <cell r="N930">
            <v>0</v>
          </cell>
          <cell r="O930">
            <v>0</v>
          </cell>
          <cell r="P930">
            <v>0</v>
          </cell>
        </row>
        <row r="931">
          <cell r="A931" t="str">
            <v>ZAFREG62012</v>
          </cell>
          <cell r="B931" t="str">
            <v>ZAF</v>
          </cell>
          <cell r="C931" t="str">
            <v>South Africa</v>
          </cell>
          <cell r="D931" t="str">
            <v>Item 6</v>
          </cell>
          <cell r="E931" t="str">
            <v>REG6</v>
          </cell>
          <cell r="F931" t="str">
            <v>Trial period</v>
          </cell>
          <cell r="G931">
            <v>2012</v>
          </cell>
          <cell r="H931">
            <v>2012</v>
          </cell>
          <cell r="I931"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931">
            <v>6</v>
          </cell>
          <cell r="M931">
            <v>3</v>
          </cell>
          <cell r="N931">
            <v>0</v>
          </cell>
          <cell r="O931">
            <v>0</v>
          </cell>
          <cell r="P931">
            <v>0</v>
          </cell>
        </row>
        <row r="932">
          <cell r="A932" t="str">
            <v>ZAFREG72012</v>
          </cell>
          <cell r="B932" t="str">
            <v>ZAF</v>
          </cell>
          <cell r="C932" t="str">
            <v>South Africa</v>
          </cell>
          <cell r="D932" t="str">
            <v>Item 7</v>
          </cell>
          <cell r="E932" t="str">
            <v>REG7</v>
          </cell>
          <cell r="F932" t="str">
            <v xml:space="preserve">Compensation following unfair dismissal </v>
          </cell>
          <cell r="G932">
            <v>2012</v>
          </cell>
          <cell r="H932">
            <v>2012</v>
          </cell>
          <cell r="I932"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932">
            <v>12</v>
          </cell>
          <cell r="M932">
            <v>2</v>
          </cell>
          <cell r="N932">
            <v>0</v>
          </cell>
          <cell r="O932">
            <v>0</v>
          </cell>
          <cell r="P932">
            <v>0</v>
          </cell>
        </row>
        <row r="933">
          <cell r="A933" t="str">
            <v>ZAFREG82012</v>
          </cell>
          <cell r="B933" t="str">
            <v>ZAF</v>
          </cell>
          <cell r="C933" t="str">
            <v>South Africa</v>
          </cell>
          <cell r="D933" t="str">
            <v>Item 8</v>
          </cell>
          <cell r="E933" t="str">
            <v>REG8</v>
          </cell>
          <cell r="F933" t="str">
            <v>Possibility of reinstatement following unfair dismissal</v>
          </cell>
          <cell r="G933">
            <v>2012</v>
          </cell>
          <cell r="H933">
            <v>2012</v>
          </cell>
          <cell r="I933"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933">
            <v>2</v>
          </cell>
          <cell r="M933">
            <v>4</v>
          </cell>
          <cell r="N933">
            <v>0</v>
          </cell>
          <cell r="O933">
            <v>0</v>
          </cell>
          <cell r="P933">
            <v>0</v>
          </cell>
        </row>
        <row r="934">
          <cell r="A934" t="str">
            <v>ZAFREG92012</v>
          </cell>
          <cell r="B934" t="str">
            <v>ZAF</v>
          </cell>
          <cell r="C934" t="str">
            <v>South Africa</v>
          </cell>
          <cell r="D934" t="str">
            <v>Item 9</v>
          </cell>
          <cell r="E934" t="str">
            <v>REG9</v>
          </cell>
          <cell r="F934" t="str">
            <v>Maximum time for claim</v>
          </cell>
          <cell r="G934">
            <v>2012</v>
          </cell>
          <cell r="H934">
            <v>2012</v>
          </cell>
          <cell r="I934" t="str">
            <v>Within 30 days from the date of dismissal.</v>
          </cell>
          <cell r="J934">
            <v>1</v>
          </cell>
          <cell r="M934">
            <v>1</v>
          </cell>
          <cell r="P934">
            <v>0</v>
          </cell>
        </row>
        <row r="935">
          <cell r="A935" t="str">
            <v>ZAFFTC12012</v>
          </cell>
          <cell r="B935" t="str">
            <v>ZAF</v>
          </cell>
          <cell r="C935" t="str">
            <v>South Africa</v>
          </cell>
          <cell r="D935" t="str">
            <v>Item 10</v>
          </cell>
          <cell r="E935" t="str">
            <v>FTC1</v>
          </cell>
          <cell r="F935" t="str">
            <v>Valid cases for use of fixed-term contracts, other than  “objective”  or “material” situation</v>
          </cell>
          <cell r="G935">
            <v>2012</v>
          </cell>
          <cell r="H935">
            <v>2012</v>
          </cell>
          <cell r="I935" t="str">
            <v>Fixed-term contracts are widely used and possible for all types of employment. No objective reason is required.</v>
          </cell>
          <cell r="J935">
            <v>3</v>
          </cell>
          <cell r="M935">
            <v>0</v>
          </cell>
          <cell r="N935">
            <v>0</v>
          </cell>
          <cell r="O935">
            <v>0</v>
          </cell>
          <cell r="P935">
            <v>0</v>
          </cell>
        </row>
        <row r="936">
          <cell r="A936" t="str">
            <v>ZAFFTC22012</v>
          </cell>
          <cell r="B936" t="str">
            <v>ZAF</v>
          </cell>
          <cell r="C936" t="str">
            <v>South Africa</v>
          </cell>
          <cell r="D936" t="str">
            <v>Item 11</v>
          </cell>
          <cell r="E936" t="str">
            <v>FTC2</v>
          </cell>
          <cell r="F936" t="str">
            <v>Maximum number of successive fixed-term contracts</v>
          </cell>
          <cell r="G936">
            <v>2012</v>
          </cell>
          <cell r="H936">
            <v>2012</v>
          </cell>
          <cell r="I936"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936">
            <v>4</v>
          </cell>
          <cell r="M936">
            <v>2</v>
          </cell>
          <cell r="N936">
            <v>0</v>
          </cell>
          <cell r="O936">
            <v>0</v>
          </cell>
          <cell r="P936">
            <v>0</v>
          </cell>
        </row>
        <row r="937">
          <cell r="A937" t="str">
            <v>ZAFFTC32012</v>
          </cell>
          <cell r="B937" t="str">
            <v>ZAF</v>
          </cell>
          <cell r="C937" t="str">
            <v>South Africa</v>
          </cell>
          <cell r="D937" t="str">
            <v>Item 12</v>
          </cell>
          <cell r="E937" t="str">
            <v>FTC3</v>
          </cell>
          <cell r="F937" t="str">
            <v>Maximum cumulated duration of successive fixed-term contracts</v>
          </cell>
          <cell r="G937">
            <v>2012</v>
          </cell>
          <cell r="H937">
            <v>2012</v>
          </cell>
          <cell r="I937" t="str">
            <v>No limit</v>
          </cell>
          <cell r="J937">
            <v>200</v>
          </cell>
          <cell r="M937">
            <v>0</v>
          </cell>
          <cell r="N937">
            <v>0</v>
          </cell>
          <cell r="O937">
            <v>0</v>
          </cell>
          <cell r="P937">
            <v>0</v>
          </cell>
        </row>
        <row r="938">
          <cell r="A938" t="str">
            <v>ZAFTWA12012</v>
          </cell>
          <cell r="B938" t="str">
            <v>ZAF</v>
          </cell>
          <cell r="C938" t="str">
            <v>South Africa</v>
          </cell>
          <cell r="D938" t="str">
            <v>Item 13</v>
          </cell>
          <cell r="E938" t="str">
            <v>TWA1</v>
          </cell>
          <cell r="F938" t="str">
            <v>Types of work for which TWA employment is legal</v>
          </cell>
          <cell r="G938">
            <v>2012</v>
          </cell>
          <cell r="H938">
            <v>2012</v>
          </cell>
          <cell r="I938" t="str">
            <v>All work</v>
          </cell>
          <cell r="J938">
            <v>4</v>
          </cell>
          <cell r="M938">
            <v>0</v>
          </cell>
          <cell r="N938">
            <v>0</v>
          </cell>
          <cell r="O938">
            <v>0</v>
          </cell>
          <cell r="P938">
            <v>0</v>
          </cell>
        </row>
        <row r="939">
          <cell r="A939" t="str">
            <v>ZAFTWA22012</v>
          </cell>
          <cell r="B939" t="str">
            <v>ZAF</v>
          </cell>
          <cell r="C939" t="str">
            <v>South Africa</v>
          </cell>
          <cell r="D939" t="str">
            <v>Item 14</v>
          </cell>
          <cell r="E939" t="str">
            <v>TWA2A, TWA2B</v>
          </cell>
          <cell r="F939" t="str">
            <v>Are there any restrictions on the number of renewals of a TWA contract?</v>
          </cell>
          <cell r="G939">
            <v>2012</v>
          </cell>
          <cell r="H939">
            <v>2012</v>
          </cell>
          <cell r="I939" t="str">
            <v>No for both contracts and assignments</v>
          </cell>
          <cell r="J939" t="str">
            <v>No</v>
          </cell>
          <cell r="K939" t="str">
            <v>No</v>
          </cell>
          <cell r="M939">
            <v>2</v>
          </cell>
          <cell r="N939">
            <v>2</v>
          </cell>
          <cell r="O939">
            <v>0</v>
          </cell>
          <cell r="P939">
            <v>0</v>
          </cell>
        </row>
        <row r="940">
          <cell r="A940" t="str">
            <v>ZAFTWA32012</v>
          </cell>
          <cell r="B940" t="str">
            <v>ZAF</v>
          </cell>
          <cell r="C940" t="str">
            <v>South Africa</v>
          </cell>
          <cell r="D940" t="str">
            <v>Item 15</v>
          </cell>
          <cell r="E940" t="str">
            <v>TWA3A, TWA3B</v>
          </cell>
          <cell r="F940" t="str">
            <v>Maximum cumulated duration of temporary work contracts</v>
          </cell>
          <cell r="G940">
            <v>2012</v>
          </cell>
          <cell r="H940">
            <v>2012</v>
          </cell>
          <cell r="I940" t="str">
            <v>No limit for both contracts and assignments</v>
          </cell>
          <cell r="J940">
            <v>100</v>
          </cell>
          <cell r="K940">
            <v>100</v>
          </cell>
          <cell r="M940">
            <v>0</v>
          </cell>
          <cell r="N940">
            <v>0</v>
          </cell>
          <cell r="O940">
            <v>0</v>
          </cell>
          <cell r="P940">
            <v>0</v>
          </cell>
        </row>
        <row r="941">
          <cell r="A941" t="str">
            <v>ZAFTWA42012</v>
          </cell>
          <cell r="B941" t="str">
            <v>ZAF</v>
          </cell>
          <cell r="C941" t="str">
            <v>South Africa</v>
          </cell>
          <cell r="D941" t="str">
            <v>Item 16</v>
          </cell>
          <cell r="E941" t="str">
            <v>TWA4</v>
          </cell>
          <cell r="F941" t="str">
            <v>Authorisation or reporting requirements</v>
          </cell>
          <cell r="G941">
            <v>2012</v>
          </cell>
          <cell r="H941">
            <v>2012</v>
          </cell>
          <cell r="I941" t="str">
            <v>A temporary employment service is required to register with the Department of Labour.</v>
          </cell>
          <cell r="J941">
            <v>1</v>
          </cell>
          <cell r="M941">
            <v>2</v>
          </cell>
          <cell r="N941">
            <v>0</v>
          </cell>
          <cell r="O941">
            <v>0</v>
          </cell>
          <cell r="P941">
            <v>0</v>
          </cell>
        </row>
        <row r="942">
          <cell r="A942" t="str">
            <v>ZAFTWA52012</v>
          </cell>
          <cell r="B942" t="str">
            <v>ZAF</v>
          </cell>
          <cell r="C942" t="str">
            <v>South Africa</v>
          </cell>
          <cell r="D942" t="str">
            <v>Item 17</v>
          </cell>
          <cell r="E942" t="str">
            <v>TWA5</v>
          </cell>
          <cell r="F942" t="str">
            <v>Equal treatment for TWA workers</v>
          </cell>
          <cell r="G942">
            <v>2012</v>
          </cell>
          <cell r="H942">
            <v>2012</v>
          </cell>
          <cell r="I942" t="str">
            <v>TWA workers are the employees of the agency and are bound by any collective agreement, sectoral determination or legislation that binds the agency.</v>
          </cell>
          <cell r="J942">
            <v>0</v>
          </cell>
          <cell r="M942">
            <v>0</v>
          </cell>
          <cell r="N942">
            <v>0</v>
          </cell>
          <cell r="O942">
            <v>0</v>
          </cell>
          <cell r="P942">
            <v>0</v>
          </cell>
        </row>
        <row r="943">
          <cell r="A943" t="str">
            <v>ZAFCD12012</v>
          </cell>
          <cell r="B943" t="str">
            <v>ZAF</v>
          </cell>
          <cell r="C943" t="str">
            <v>South Africa</v>
          </cell>
          <cell r="D943" t="str">
            <v>Item 18</v>
          </cell>
          <cell r="E943" t="str">
            <v>CD1</v>
          </cell>
          <cell r="F943" t="str">
            <v>Definition of collective dismissal</v>
          </cell>
          <cell r="G943">
            <v>2012</v>
          </cell>
          <cell r="H943">
            <v>2012</v>
          </cell>
          <cell r="I943"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43">
            <v>3</v>
          </cell>
          <cell r="M943">
            <v>4.5</v>
          </cell>
          <cell r="N943">
            <v>0</v>
          </cell>
          <cell r="O943">
            <v>0</v>
          </cell>
          <cell r="P943">
            <v>0</v>
          </cell>
        </row>
        <row r="944">
          <cell r="A944" t="str">
            <v>ZAFCD22012</v>
          </cell>
          <cell r="B944" t="str">
            <v>ZAF</v>
          </cell>
          <cell r="C944" t="str">
            <v>South Africa</v>
          </cell>
          <cell r="D944" t="str">
            <v>Item 19</v>
          </cell>
          <cell r="E944" t="str">
            <v>CD2</v>
          </cell>
          <cell r="F944" t="str">
            <v>Additional notification requirements in case of collective dismissals</v>
          </cell>
          <cell r="G944">
            <v>2012</v>
          </cell>
          <cell r="H944">
            <v>2012</v>
          </cell>
          <cell r="I944" t="str">
            <v>None.</v>
          </cell>
          <cell r="J944">
            <v>0</v>
          </cell>
          <cell r="M944">
            <v>0</v>
          </cell>
          <cell r="N944">
            <v>0</v>
          </cell>
          <cell r="O944">
            <v>0</v>
          </cell>
          <cell r="P944">
            <v>0</v>
          </cell>
        </row>
        <row r="945">
          <cell r="A945" t="str">
            <v>ZAFCD32012</v>
          </cell>
          <cell r="B945" t="str">
            <v>ZAF</v>
          </cell>
          <cell r="C945" t="str">
            <v>South Africa</v>
          </cell>
          <cell r="D945" t="str">
            <v>Item 20</v>
          </cell>
          <cell r="E945" t="str">
            <v>CD3</v>
          </cell>
          <cell r="F945" t="str">
            <v>Additional delays involved in case of collective dismissals</v>
          </cell>
          <cell r="G945">
            <v>2012</v>
          </cell>
          <cell r="H945">
            <v>2012</v>
          </cell>
          <cell r="I945"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45">
            <v>47.5</v>
          </cell>
          <cell r="M945">
            <v>3</v>
          </cell>
          <cell r="N945">
            <v>0</v>
          </cell>
          <cell r="O945">
            <v>0</v>
          </cell>
          <cell r="P945">
            <v>0</v>
          </cell>
        </row>
        <row r="946">
          <cell r="A946" t="str">
            <v>ZAFCD42012</v>
          </cell>
          <cell r="B946" t="str">
            <v>ZAF</v>
          </cell>
          <cell r="C946" t="str">
            <v>South Africa</v>
          </cell>
          <cell r="D946" t="str">
            <v>Item 21</v>
          </cell>
          <cell r="E946" t="str">
            <v>CD4</v>
          </cell>
          <cell r="F946" t="str">
            <v>Other special costs to employers in case of collective dismissals</v>
          </cell>
          <cell r="G946">
            <v>2012</v>
          </cell>
          <cell r="H946">
            <v>2012</v>
          </cell>
          <cell r="I946" t="str">
            <v>None, although the negotiation of social plans is common in the public service or state enterprises</v>
          </cell>
          <cell r="J946">
            <v>0</v>
          </cell>
          <cell r="M946">
            <v>0</v>
          </cell>
          <cell r="N946">
            <v>0</v>
          </cell>
          <cell r="O946">
            <v>0</v>
          </cell>
          <cell r="P946">
            <v>0</v>
          </cell>
        </row>
        <row r="947">
          <cell r="A947" t="str">
            <v>CHNREG12012</v>
          </cell>
          <cell r="B947" t="str">
            <v>CHN</v>
          </cell>
          <cell r="C947" t="str">
            <v>China</v>
          </cell>
          <cell r="D947" t="str">
            <v>Item 1</v>
          </cell>
          <cell r="E947" t="str">
            <v>REG1</v>
          </cell>
          <cell r="F947" t="str">
            <v>Notification procedures</v>
          </cell>
          <cell r="G947">
            <v>2012</v>
          </cell>
          <cell r="H947">
            <v>2012</v>
          </cell>
          <cell r="I947"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947">
            <v>2</v>
          </cell>
          <cell r="M947">
            <v>4</v>
          </cell>
        </row>
        <row r="948">
          <cell r="A948" t="str">
            <v>CHNREG22012</v>
          </cell>
          <cell r="B948" t="str">
            <v>CHN</v>
          </cell>
          <cell r="C948" t="str">
            <v>China</v>
          </cell>
          <cell r="D948" t="str">
            <v>Item 2</v>
          </cell>
          <cell r="E948" t="str">
            <v>REG2</v>
          </cell>
          <cell r="F948" t="str">
            <v>Delay before notice can start</v>
          </cell>
          <cell r="G948">
            <v>2012</v>
          </cell>
          <cell r="H948">
            <v>2012</v>
          </cell>
          <cell r="I948" t="str">
            <v>The employer may terminate the employment contract by giving the worker 30 days' prior written notice. Calculation: 1 day for notice handed directly to the employee</v>
          </cell>
          <cell r="J948">
            <v>1</v>
          </cell>
          <cell r="M948">
            <v>0</v>
          </cell>
        </row>
        <row r="949">
          <cell r="A949" t="str">
            <v>CHNREG32012</v>
          </cell>
          <cell r="B949" t="str">
            <v>CHN</v>
          </cell>
          <cell r="C949" t="str">
            <v>China</v>
          </cell>
          <cell r="D949" t="str">
            <v>Item 3</v>
          </cell>
          <cell r="E949" t="str">
            <v>REG3A, REG3B, REG3C</v>
          </cell>
          <cell r="F949" t="str">
            <v>Notice / tenure</v>
          </cell>
          <cell r="G949">
            <v>2012</v>
          </cell>
          <cell r="H949">
            <v>2012</v>
          </cell>
          <cell r="I949" t="str">
            <v>30 days written notice, regardless of tenure. 9 months: 1 month; 4 years: 1 month; 20 years: 1 month</v>
          </cell>
          <cell r="J949">
            <v>1</v>
          </cell>
          <cell r="K949">
            <v>1</v>
          </cell>
          <cell r="L949">
            <v>1</v>
          </cell>
          <cell r="M949">
            <v>3</v>
          </cell>
          <cell r="N949">
            <v>2</v>
          </cell>
          <cell r="O949">
            <v>1</v>
          </cell>
        </row>
        <row r="950">
          <cell r="A950" t="str">
            <v>CHNREG42012</v>
          </cell>
          <cell r="B950" t="str">
            <v>CHN</v>
          </cell>
          <cell r="C950" t="str">
            <v>China</v>
          </cell>
          <cell r="D950" t="str">
            <v>Item 4</v>
          </cell>
          <cell r="E950" t="str">
            <v>REG4A, REG4B, REG4C</v>
          </cell>
          <cell r="F950" t="str">
            <v>Severance pay / tenure</v>
          </cell>
          <cell r="G950">
            <v>2012</v>
          </cell>
          <cell r="H950">
            <v>2012</v>
          </cell>
          <cell r="I950" t="str">
            <v xml:space="preserve">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
</v>
          </cell>
          <cell r="J950">
            <v>1</v>
          </cell>
          <cell r="K950">
            <v>4</v>
          </cell>
          <cell r="L950">
            <v>20</v>
          </cell>
          <cell r="M950">
            <v>2</v>
          </cell>
          <cell r="N950">
            <v>6</v>
          </cell>
          <cell r="O950">
            <v>6</v>
          </cell>
        </row>
        <row r="951">
          <cell r="A951" t="str">
            <v>CHNREG52012</v>
          </cell>
          <cell r="B951" t="str">
            <v>CHN</v>
          </cell>
          <cell r="C951" t="str">
            <v>China</v>
          </cell>
          <cell r="D951" t="str">
            <v>Item 5</v>
          </cell>
          <cell r="E951" t="str">
            <v>REG5</v>
          </cell>
          <cell r="F951" t="str">
            <v>Definition of justified or unfair dismissal</v>
          </cell>
          <cell r="G951">
            <v>2012</v>
          </cell>
          <cell r="H951">
            <v>2012</v>
          </cell>
          <cell r="I951"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951">
            <v>2</v>
          </cell>
          <cell r="M951">
            <v>4</v>
          </cell>
          <cell r="N951">
            <v>0</v>
          </cell>
          <cell r="O951">
            <v>0</v>
          </cell>
        </row>
        <row r="952">
          <cell r="A952" t="str">
            <v>CHNREG62012</v>
          </cell>
          <cell r="B952" t="str">
            <v>CHN</v>
          </cell>
          <cell r="C952" t="str">
            <v>China</v>
          </cell>
          <cell r="D952" t="str">
            <v>Item 6</v>
          </cell>
          <cell r="E952" t="str">
            <v>REG6</v>
          </cell>
          <cell r="F952" t="str">
            <v>Trial period</v>
          </cell>
          <cell r="G952">
            <v>2012</v>
          </cell>
          <cell r="H952">
            <v>2012</v>
          </cell>
          <cell r="I952"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952">
            <v>6</v>
          </cell>
          <cell r="M952">
            <v>3</v>
          </cell>
          <cell r="N952">
            <v>0</v>
          </cell>
          <cell r="O952">
            <v>0</v>
          </cell>
        </row>
        <row r="953">
          <cell r="A953" t="str">
            <v>CHNREG72012</v>
          </cell>
          <cell r="B953" t="str">
            <v>CHN</v>
          </cell>
          <cell r="C953" t="str">
            <v>China</v>
          </cell>
          <cell r="D953" t="str">
            <v>Item 7</v>
          </cell>
          <cell r="E953" t="str">
            <v>REG7</v>
          </cell>
          <cell r="F953" t="str">
            <v xml:space="preserve">Compensation following unfair dismissal </v>
          </cell>
          <cell r="G953">
            <v>2012</v>
          </cell>
          <cell r="H953">
            <v>2012</v>
          </cell>
          <cell r="I953" t="str">
            <v xml:space="preserve">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
</v>
          </cell>
          <cell r="J953">
            <v>20</v>
          </cell>
          <cell r="M953">
            <v>4</v>
          </cell>
          <cell r="N953">
            <v>0</v>
          </cell>
          <cell r="O953">
            <v>0</v>
          </cell>
        </row>
        <row r="954">
          <cell r="A954" t="str">
            <v>CHNREG82012</v>
          </cell>
          <cell r="B954" t="str">
            <v>CHN</v>
          </cell>
          <cell r="C954" t="str">
            <v>China</v>
          </cell>
          <cell r="D954" t="str">
            <v>Item 8</v>
          </cell>
          <cell r="E954" t="str">
            <v>REG8</v>
          </cell>
          <cell r="F954" t="str">
            <v>Possibility of reinstatement following unfair dismissal</v>
          </cell>
          <cell r="G954">
            <v>2012</v>
          </cell>
          <cell r="H954">
            <v>2012</v>
          </cell>
          <cell r="I954" t="str">
            <v>If an employer terminates or ends an employment contract in violation of the law, the worker can request reinstatement.</v>
          </cell>
          <cell r="J954">
            <v>3</v>
          </cell>
          <cell r="M954">
            <v>6</v>
          </cell>
          <cell r="N954">
            <v>0</v>
          </cell>
          <cell r="O954">
            <v>0</v>
          </cell>
        </row>
        <row r="955">
          <cell r="A955" t="str">
            <v>CHNREG92012</v>
          </cell>
          <cell r="B955" t="str">
            <v>CHN</v>
          </cell>
          <cell r="C955" t="str">
            <v>China</v>
          </cell>
          <cell r="D955" t="str">
            <v>Item 9</v>
          </cell>
          <cell r="E955" t="str">
            <v>REG9</v>
          </cell>
          <cell r="F955" t="str">
            <v>Maximum time for claim</v>
          </cell>
          <cell r="G955">
            <v>2012</v>
          </cell>
          <cell r="H955">
            <v>2012</v>
          </cell>
          <cell r="I955" t="str">
            <v>One year under the Arbitration and Mediation Act.</v>
          </cell>
          <cell r="J955">
            <v>12</v>
          </cell>
          <cell r="M955">
            <v>5</v>
          </cell>
          <cell r="P955" t="str">
            <v>May-1-2008</v>
          </cell>
        </row>
        <row r="956">
          <cell r="A956" t="str">
            <v>CHNFTC12012</v>
          </cell>
          <cell r="B956" t="str">
            <v>CHN</v>
          </cell>
          <cell r="C956" t="str">
            <v>China</v>
          </cell>
          <cell r="D956" t="str">
            <v>Item 10</v>
          </cell>
          <cell r="E956" t="str">
            <v>FTC1</v>
          </cell>
          <cell r="F956" t="str">
            <v>Valid cases for use of fixed-term contracts, other than  “objective”  or “material” situation</v>
          </cell>
          <cell r="G956">
            <v>2012</v>
          </cell>
          <cell r="H956">
            <v>2012</v>
          </cell>
          <cell r="I956" t="str">
            <v>Once an employer and a worker have reached a consensus through consultations, they may establish a fixed-term employment contract. There are no restrictions on the types of work for which fixed-term contract may be used.</v>
          </cell>
          <cell r="J956">
            <v>3</v>
          </cell>
          <cell r="M956">
            <v>0</v>
          </cell>
          <cell r="N956">
            <v>0</v>
          </cell>
          <cell r="O956">
            <v>0</v>
          </cell>
        </row>
        <row r="957">
          <cell r="A957" t="str">
            <v>CHNFTC22012</v>
          </cell>
          <cell r="B957" t="str">
            <v>CHN</v>
          </cell>
          <cell r="C957" t="str">
            <v>China</v>
          </cell>
          <cell r="D957" t="str">
            <v>Item 11</v>
          </cell>
          <cell r="E957" t="str">
            <v>FTC2</v>
          </cell>
          <cell r="F957" t="str">
            <v>Maximum number of successive fixed-term contracts</v>
          </cell>
          <cell r="G957">
            <v>2012</v>
          </cell>
          <cell r="H957">
            <v>2012</v>
          </cell>
          <cell r="I957"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957">
            <v>1</v>
          </cell>
          <cell r="M957">
            <v>6</v>
          </cell>
          <cell r="N957">
            <v>0</v>
          </cell>
          <cell r="O957">
            <v>0</v>
          </cell>
        </row>
        <row r="958">
          <cell r="A958" t="str">
            <v>CHNFTC32012</v>
          </cell>
          <cell r="B958" t="str">
            <v>CHN</v>
          </cell>
          <cell r="C958" t="str">
            <v>China</v>
          </cell>
          <cell r="D958" t="str">
            <v>Item 12</v>
          </cell>
          <cell r="E958" t="str">
            <v>FTC3</v>
          </cell>
          <cell r="F958" t="str">
            <v>Maximum cumulated duration of successive fixed-term contracts</v>
          </cell>
          <cell r="G958">
            <v>2012</v>
          </cell>
          <cell r="H958">
            <v>2012</v>
          </cell>
          <cell r="I958" t="str">
            <v>If the worker has worked for the employer for at least 10 years in succession, the contract will be taken to be an open-ended contract, except if the worker proposes to conclude another fixed-term contract.</v>
          </cell>
          <cell r="J958">
            <v>120</v>
          </cell>
          <cell r="M958">
            <v>1</v>
          </cell>
          <cell r="N958">
            <v>0</v>
          </cell>
          <cell r="O958">
            <v>0</v>
          </cell>
        </row>
        <row r="959">
          <cell r="A959" t="str">
            <v>CHNTWA12012</v>
          </cell>
          <cell r="B959" t="str">
            <v>CHN</v>
          </cell>
          <cell r="C959" t="str">
            <v>China</v>
          </cell>
          <cell r="D959" t="str">
            <v>Item 13</v>
          </cell>
          <cell r="E959" t="str">
            <v>TWA1</v>
          </cell>
          <cell r="F959" t="str">
            <v>Types of work for which TWA employment is legal</v>
          </cell>
          <cell r="G959">
            <v>2012</v>
          </cell>
          <cell r="H959">
            <v>2012</v>
          </cell>
          <cell r="I959" t="str">
            <v xml:space="preserve">In general, placement of temporary workers shall apply to temporary, ancillary or substitute positions.
In practice, however, temporary agency workers are widely used in many different situations.
</v>
          </cell>
          <cell r="J959">
            <v>3</v>
          </cell>
          <cell r="M959">
            <v>1.5</v>
          </cell>
          <cell r="N959">
            <v>0</v>
          </cell>
          <cell r="O959">
            <v>0</v>
          </cell>
        </row>
        <row r="960">
          <cell r="A960" t="str">
            <v>CHNTWA22012</v>
          </cell>
          <cell r="B960" t="str">
            <v>CHN</v>
          </cell>
          <cell r="C960" t="str">
            <v>China</v>
          </cell>
          <cell r="D960" t="str">
            <v>Item 14</v>
          </cell>
          <cell r="E960" t="str">
            <v>TWA2A, TWA2B</v>
          </cell>
          <cell r="F960" t="str">
            <v>Are there any restrictions on the number of renewals of a TWA contract?</v>
          </cell>
          <cell r="G960">
            <v>2012</v>
          </cell>
          <cell r="H960">
            <v>2012</v>
          </cell>
          <cell r="I960"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0" t="str">
            <v>Yes</v>
          </cell>
          <cell r="K960" t="str">
            <v>Yes</v>
          </cell>
          <cell r="M960">
            <v>4</v>
          </cell>
          <cell r="N960">
            <v>4</v>
          </cell>
          <cell r="O960">
            <v>0</v>
          </cell>
        </row>
        <row r="961">
          <cell r="A961" t="str">
            <v>CHNTWA32012</v>
          </cell>
          <cell r="B961" t="str">
            <v>CHN</v>
          </cell>
          <cell r="C961" t="str">
            <v>China</v>
          </cell>
          <cell r="D961" t="str">
            <v>Item 15</v>
          </cell>
          <cell r="E961" t="str">
            <v>TWA3A, TWA3B</v>
          </cell>
          <cell r="F961" t="str">
            <v>Maximum cumulated duration of temporary work contracts</v>
          </cell>
          <cell r="G961">
            <v>2012</v>
          </cell>
          <cell r="H961">
            <v>2012</v>
          </cell>
          <cell r="I961"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1">
            <v>100</v>
          </cell>
          <cell r="K961">
            <v>100</v>
          </cell>
          <cell r="M961">
            <v>0</v>
          </cell>
          <cell r="N961">
            <v>0</v>
          </cell>
          <cell r="O961">
            <v>0</v>
          </cell>
          <cell r="P961">
            <v>0</v>
          </cell>
        </row>
        <row r="962">
          <cell r="A962" t="str">
            <v>CHNTWA42012</v>
          </cell>
          <cell r="B962" t="str">
            <v>CHN</v>
          </cell>
          <cell r="C962" t="str">
            <v>China</v>
          </cell>
          <cell r="D962" t="str">
            <v>Item 16</v>
          </cell>
          <cell r="E962" t="str">
            <v>TWA4</v>
          </cell>
          <cell r="F962" t="str">
            <v>Authorisation or reporting requirements</v>
          </cell>
          <cell r="G962">
            <v>2012</v>
          </cell>
          <cell r="H962">
            <v>2012</v>
          </cell>
          <cell r="I962" t="str">
            <v>Temp agencies shall be established in accordance with relevant provisions of the Company Law and have registered capital of not less than Rmb500 000. There is no obligation in the Employment Contract Law for ongoing reporting to authorities.</v>
          </cell>
          <cell r="J962">
            <v>1</v>
          </cell>
          <cell r="M962">
            <v>2</v>
          </cell>
          <cell r="N962">
            <v>0</v>
          </cell>
          <cell r="O962">
            <v>0</v>
          </cell>
        </row>
        <row r="963">
          <cell r="A963" t="str">
            <v>CHNTWA52012</v>
          </cell>
          <cell r="B963" t="str">
            <v>CHN</v>
          </cell>
          <cell r="C963" t="str">
            <v>China</v>
          </cell>
          <cell r="D963" t="str">
            <v>Item 17</v>
          </cell>
          <cell r="E963" t="str">
            <v>TWA5</v>
          </cell>
          <cell r="F963" t="str">
            <v>Equal treatment for TWA workers</v>
          </cell>
          <cell r="G963">
            <v>2012</v>
          </cell>
          <cell r="H963">
            <v>2012</v>
          </cell>
          <cell r="I963"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963">
            <v>1</v>
          </cell>
          <cell r="M963">
            <v>3</v>
          </cell>
          <cell r="N963">
            <v>0</v>
          </cell>
          <cell r="O963">
            <v>0</v>
          </cell>
        </row>
        <row r="964">
          <cell r="A964" t="str">
            <v>CHNCD12012</v>
          </cell>
          <cell r="B964" t="str">
            <v>CHN</v>
          </cell>
          <cell r="C964" t="str">
            <v>China</v>
          </cell>
          <cell r="D964" t="str">
            <v>Item 18</v>
          </cell>
          <cell r="E964" t="str">
            <v>CD1</v>
          </cell>
          <cell r="F964" t="str">
            <v>Definition of collective dismissal</v>
          </cell>
          <cell r="G964">
            <v>2012</v>
          </cell>
          <cell r="H964">
            <v>2012</v>
          </cell>
          <cell r="I964"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964">
            <v>4</v>
          </cell>
          <cell r="M964">
            <v>6</v>
          </cell>
          <cell r="N964">
            <v>0</v>
          </cell>
          <cell r="O964">
            <v>0</v>
          </cell>
        </row>
        <row r="965">
          <cell r="A965" t="str">
            <v>CHNCD22012</v>
          </cell>
          <cell r="B965" t="str">
            <v>CHN</v>
          </cell>
          <cell r="C965" t="str">
            <v>China</v>
          </cell>
          <cell r="D965" t="str">
            <v>Item 19</v>
          </cell>
          <cell r="E965" t="str">
            <v>CD2</v>
          </cell>
          <cell r="F965" t="str">
            <v>Additional notification requirements in case of collective dismissals</v>
          </cell>
          <cell r="G965">
            <v>2012</v>
          </cell>
          <cell r="H965">
            <v>2012</v>
          </cell>
          <cell r="I965"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965">
            <v>1</v>
          </cell>
          <cell r="M965">
            <v>3</v>
          </cell>
          <cell r="N965">
            <v>0</v>
          </cell>
          <cell r="O965">
            <v>0</v>
          </cell>
        </row>
        <row r="966">
          <cell r="A966" t="str">
            <v>CHNCD32012</v>
          </cell>
          <cell r="B966" t="str">
            <v>CHN</v>
          </cell>
          <cell r="C966" t="str">
            <v>China</v>
          </cell>
          <cell r="D966" t="str">
            <v>Item 20</v>
          </cell>
          <cell r="E966" t="str">
            <v>CD3</v>
          </cell>
          <cell r="F966" t="str">
            <v>Additional delays involved in case of collective dismissals</v>
          </cell>
          <cell r="G966">
            <v>2012</v>
          </cell>
          <cell r="H966">
            <v>2012</v>
          </cell>
          <cell r="I966" t="str">
            <v>No additional delays.</v>
          </cell>
          <cell r="J966">
            <v>0</v>
          </cell>
          <cell r="M966">
            <v>0</v>
          </cell>
          <cell r="N966">
            <v>0</v>
          </cell>
          <cell r="O966">
            <v>0</v>
          </cell>
        </row>
        <row r="967">
          <cell r="A967" t="str">
            <v>CHNCD42012</v>
          </cell>
          <cell r="B967" t="str">
            <v>CHN</v>
          </cell>
          <cell r="C967" t="str">
            <v>China</v>
          </cell>
          <cell r="D967" t="str">
            <v>Item 21</v>
          </cell>
          <cell r="E967" t="str">
            <v>CD4</v>
          </cell>
          <cell r="F967" t="str">
            <v>Other special costs to employers in case of collective dismissals</v>
          </cell>
          <cell r="G967">
            <v>2012</v>
          </cell>
          <cell r="H967">
            <v>2012</v>
          </cell>
          <cell r="I967" t="str">
            <v xml:space="preserve">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
</v>
          </cell>
          <cell r="J967">
            <v>1</v>
          </cell>
          <cell r="M967">
            <v>3</v>
          </cell>
          <cell r="N967">
            <v>0</v>
          </cell>
          <cell r="O967">
            <v>0</v>
          </cell>
        </row>
        <row r="968">
          <cell r="A968" t="str">
            <v>ISRREG12012</v>
          </cell>
          <cell r="B968" t="str">
            <v>ISR</v>
          </cell>
          <cell r="C968" t="str">
            <v>Israel</v>
          </cell>
          <cell r="D968" t="str">
            <v>Item 1</v>
          </cell>
          <cell r="E968" t="str">
            <v>REG1</v>
          </cell>
          <cell r="F968" t="str">
            <v>Notification procedures</v>
          </cell>
          <cell r="G968">
            <v>2012</v>
          </cell>
          <cell r="H968">
            <v>2012</v>
          </cell>
          <cell r="I968"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968">
            <v>2</v>
          </cell>
          <cell r="M968">
            <v>4</v>
          </cell>
        </row>
        <row r="969">
          <cell r="A969" t="str">
            <v>ISRREG22012</v>
          </cell>
          <cell r="B969" t="str">
            <v>ISR</v>
          </cell>
          <cell r="C969" t="str">
            <v>Israel</v>
          </cell>
          <cell r="D969" t="str">
            <v>Item 2</v>
          </cell>
          <cell r="E969" t="str">
            <v>REG2</v>
          </cell>
          <cell r="F969" t="str">
            <v>Delay before notice can start</v>
          </cell>
          <cell r="G969">
            <v>2012</v>
          </cell>
          <cell r="H969">
            <v>2012</v>
          </cell>
          <cell r="I969"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969">
            <v>1</v>
          </cell>
          <cell r="M969">
            <v>0</v>
          </cell>
        </row>
        <row r="970">
          <cell r="A970" t="str">
            <v>ISRREG32012</v>
          </cell>
          <cell r="B970" t="str">
            <v>ISR</v>
          </cell>
          <cell r="C970" t="str">
            <v>Israel</v>
          </cell>
          <cell r="D970" t="str">
            <v>Item 3</v>
          </cell>
          <cell r="E970" t="str">
            <v>REG3A, REG3B, REG3C</v>
          </cell>
          <cell r="F970" t="str">
            <v>Notice / tenure</v>
          </cell>
          <cell r="G970">
            <v>2012</v>
          </cell>
          <cell r="H970">
            <v>2012</v>
          </cell>
          <cell r="I970"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970">
            <v>0.4</v>
          </cell>
          <cell r="K970">
            <v>1</v>
          </cell>
          <cell r="L970">
            <v>1</v>
          </cell>
          <cell r="M970">
            <v>1</v>
          </cell>
          <cell r="N970">
            <v>2</v>
          </cell>
          <cell r="O970">
            <v>1</v>
          </cell>
        </row>
        <row r="971">
          <cell r="A971" t="str">
            <v>ISRREG42012</v>
          </cell>
          <cell r="B971" t="str">
            <v>ISR</v>
          </cell>
          <cell r="C971" t="str">
            <v>Israel</v>
          </cell>
          <cell r="D971" t="str">
            <v>Item 4</v>
          </cell>
          <cell r="E971" t="str">
            <v>REG4A, REG4B, REG4C</v>
          </cell>
          <cell r="F971" t="str">
            <v>Severance pay / tenure</v>
          </cell>
          <cell r="G971">
            <v>2012</v>
          </cell>
          <cell r="H971">
            <v>2012</v>
          </cell>
          <cell r="I971"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971">
            <v>0</v>
          </cell>
          <cell r="K971">
            <v>4</v>
          </cell>
          <cell r="L971">
            <v>20</v>
          </cell>
          <cell r="M971">
            <v>0</v>
          </cell>
          <cell r="N971">
            <v>6</v>
          </cell>
          <cell r="O971">
            <v>6</v>
          </cell>
        </row>
        <row r="972">
          <cell r="A972" t="str">
            <v>ISRREG52012</v>
          </cell>
          <cell r="B972" t="str">
            <v>ISR</v>
          </cell>
          <cell r="C972" t="str">
            <v>Israel</v>
          </cell>
          <cell r="D972" t="str">
            <v>Item 5</v>
          </cell>
          <cell r="E972" t="str">
            <v>REG5</v>
          </cell>
          <cell r="F972" t="str">
            <v>Definition of justified or unfair dismissal</v>
          </cell>
          <cell r="G972">
            <v>2012</v>
          </cell>
          <cell r="H972">
            <v>2012</v>
          </cell>
          <cell r="I972"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972">
            <v>0</v>
          </cell>
          <cell r="M972">
            <v>0</v>
          </cell>
          <cell r="N972">
            <v>0</v>
          </cell>
          <cell r="O972">
            <v>0</v>
          </cell>
        </row>
        <row r="973">
          <cell r="A973" t="str">
            <v>ISRREG62012</v>
          </cell>
          <cell r="B973" t="str">
            <v>ISR</v>
          </cell>
          <cell r="C973" t="str">
            <v>Israel</v>
          </cell>
          <cell r="D973" t="str">
            <v>Item 6</v>
          </cell>
          <cell r="E973" t="str">
            <v>REG6</v>
          </cell>
          <cell r="F973" t="str">
            <v>Trial period</v>
          </cell>
          <cell r="G973">
            <v>2012</v>
          </cell>
          <cell r="H973">
            <v>2012</v>
          </cell>
          <cell r="I973"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973">
            <v>12</v>
          </cell>
          <cell r="M973">
            <v>2</v>
          </cell>
          <cell r="N973">
            <v>0</v>
          </cell>
          <cell r="O973">
            <v>0</v>
          </cell>
        </row>
        <row r="974">
          <cell r="A974" t="str">
            <v>ISRREG72012</v>
          </cell>
          <cell r="B974" t="str">
            <v>ISR</v>
          </cell>
          <cell r="C974" t="str">
            <v>Israel</v>
          </cell>
          <cell r="D974" t="str">
            <v>Item 7</v>
          </cell>
          <cell r="E974" t="str">
            <v>REG7</v>
          </cell>
          <cell r="F974" t="str">
            <v xml:space="preserve">Compensation following unfair dismissal </v>
          </cell>
          <cell r="G974">
            <v>2012</v>
          </cell>
          <cell r="H974">
            <v>2012</v>
          </cell>
          <cell r="I974"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974">
            <v>7.5</v>
          </cell>
          <cell r="M974">
            <v>1</v>
          </cell>
          <cell r="N974">
            <v>0</v>
          </cell>
          <cell r="O974">
            <v>0</v>
          </cell>
        </row>
        <row r="975">
          <cell r="A975" t="str">
            <v>ISRREG82012</v>
          </cell>
          <cell r="B975" t="str">
            <v>ISR</v>
          </cell>
          <cell r="C975" t="str">
            <v>Israel</v>
          </cell>
          <cell r="D975" t="str">
            <v>Item 8</v>
          </cell>
          <cell r="E975" t="str">
            <v>REG8</v>
          </cell>
          <cell r="F975" t="str">
            <v>Possibility of reinstatement following unfair dismissal</v>
          </cell>
          <cell r="G975">
            <v>2012</v>
          </cell>
          <cell r="H975">
            <v>2012</v>
          </cell>
          <cell r="I975"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975">
            <v>1</v>
          </cell>
          <cell r="M975">
            <v>2</v>
          </cell>
          <cell r="N975">
            <v>0</v>
          </cell>
          <cell r="O975">
            <v>0</v>
          </cell>
        </row>
        <row r="976">
          <cell r="A976" t="str">
            <v>ISRREG92012</v>
          </cell>
          <cell r="B976" t="str">
            <v>ISR</v>
          </cell>
          <cell r="C976" t="str">
            <v>Israel</v>
          </cell>
          <cell r="D976" t="str">
            <v>Item 9</v>
          </cell>
          <cell r="E976" t="str">
            <v>REG9</v>
          </cell>
          <cell r="F976" t="str">
            <v>Maximum time for claim</v>
          </cell>
          <cell r="G976">
            <v>2012</v>
          </cell>
          <cell r="H976">
            <v>2012</v>
          </cell>
          <cell r="I976"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976">
            <v>84</v>
          </cell>
          <cell r="M976">
            <v>6</v>
          </cell>
        </row>
        <row r="977">
          <cell r="A977" t="str">
            <v>ISRFTC12012</v>
          </cell>
          <cell r="B977" t="str">
            <v>ISR</v>
          </cell>
          <cell r="C977" t="str">
            <v>Israel</v>
          </cell>
          <cell r="D977" t="str">
            <v>Item 10</v>
          </cell>
          <cell r="E977" t="str">
            <v>FTC1</v>
          </cell>
          <cell r="F977" t="str">
            <v>Valid cases for use of fixed-term contracts, other than  “objective”  or “material” situation</v>
          </cell>
          <cell r="G977">
            <v>2012</v>
          </cell>
          <cell r="H977">
            <v>2012</v>
          </cell>
          <cell r="I977" t="str">
            <v>No restrictions on the use of fixed-term contracts.</v>
          </cell>
          <cell r="J977">
            <v>3</v>
          </cell>
          <cell r="M977">
            <v>0</v>
          </cell>
          <cell r="N977">
            <v>0</v>
          </cell>
          <cell r="O977">
            <v>0</v>
          </cell>
        </row>
        <row r="978">
          <cell r="A978" t="str">
            <v>ISRFTC22012</v>
          </cell>
          <cell r="B978" t="str">
            <v>ISR</v>
          </cell>
          <cell r="C978" t="str">
            <v>Israel</v>
          </cell>
          <cell r="D978" t="str">
            <v>Item 11</v>
          </cell>
          <cell r="E978" t="str">
            <v>FTC2</v>
          </cell>
          <cell r="F978" t="str">
            <v>Maximum number of successive fixed-term contracts</v>
          </cell>
          <cell r="G978">
            <v>2012</v>
          </cell>
          <cell r="H978">
            <v>2012</v>
          </cell>
          <cell r="I978" t="str">
            <v>No limit</v>
          </cell>
          <cell r="J978">
            <v>100</v>
          </cell>
          <cell r="M978">
            <v>0</v>
          </cell>
          <cell r="N978">
            <v>0</v>
          </cell>
          <cell r="O978">
            <v>0</v>
          </cell>
        </row>
        <row r="979">
          <cell r="A979" t="str">
            <v>ISRFTC32012</v>
          </cell>
          <cell r="B979" t="str">
            <v>ISR</v>
          </cell>
          <cell r="C979" t="str">
            <v>Israel</v>
          </cell>
          <cell r="D979" t="str">
            <v>Item 12</v>
          </cell>
          <cell r="E979" t="str">
            <v>FTC3</v>
          </cell>
          <cell r="F979" t="str">
            <v>Maximum cumulated duration of successive fixed-term contracts</v>
          </cell>
          <cell r="G979">
            <v>2012</v>
          </cell>
          <cell r="H979">
            <v>2012</v>
          </cell>
          <cell r="I979" t="str">
            <v>No limit</v>
          </cell>
          <cell r="J979">
            <v>200</v>
          </cell>
          <cell r="M979">
            <v>0</v>
          </cell>
          <cell r="N979">
            <v>0</v>
          </cell>
          <cell r="O979">
            <v>0</v>
          </cell>
        </row>
        <row r="980">
          <cell r="A980" t="str">
            <v>ISRTWA12012</v>
          </cell>
          <cell r="B980" t="str">
            <v>ISR</v>
          </cell>
          <cell r="C980" t="str">
            <v>Israel</v>
          </cell>
          <cell r="D980" t="str">
            <v>Item 13</v>
          </cell>
          <cell r="E980" t="str">
            <v>TWA1</v>
          </cell>
          <cell r="F980" t="str">
            <v>Types of work for which TWA employment is legal</v>
          </cell>
          <cell r="G980">
            <v>2012</v>
          </cell>
          <cell r="H980">
            <v>2012</v>
          </cell>
          <cell r="I980" t="str">
            <v>No restrictions</v>
          </cell>
          <cell r="J980">
            <v>4</v>
          </cell>
          <cell r="M980">
            <v>0</v>
          </cell>
          <cell r="N980">
            <v>0</v>
          </cell>
          <cell r="O980">
            <v>0</v>
          </cell>
        </row>
        <row r="981">
          <cell r="A981" t="str">
            <v>ISRTWA22012</v>
          </cell>
          <cell r="B981" t="str">
            <v>ISR</v>
          </cell>
          <cell r="C981" t="str">
            <v>Israel</v>
          </cell>
          <cell r="D981" t="str">
            <v>Item 14</v>
          </cell>
          <cell r="E981" t="str">
            <v>TWA2A, TWA2B</v>
          </cell>
          <cell r="F981" t="str">
            <v>Are there any restrictions on the number of renewals of a TWA contract?</v>
          </cell>
          <cell r="G981">
            <v>2012</v>
          </cell>
          <cell r="H981">
            <v>2012</v>
          </cell>
          <cell r="I981" t="str">
            <v>No, within maximum time for assignments.
No for the contracts between the agency and the worker.</v>
          </cell>
          <cell r="J981" t="str">
            <v>No</v>
          </cell>
          <cell r="K981" t="str">
            <v>No</v>
          </cell>
          <cell r="M981">
            <v>2</v>
          </cell>
          <cell r="N981">
            <v>2</v>
          </cell>
          <cell r="O981">
            <v>0</v>
          </cell>
        </row>
        <row r="982">
          <cell r="A982" t="str">
            <v>ISRTWA32012</v>
          </cell>
          <cell r="B982" t="str">
            <v>ISR</v>
          </cell>
          <cell r="C982" t="str">
            <v>Israel</v>
          </cell>
          <cell r="D982" t="str">
            <v>Item 15</v>
          </cell>
          <cell r="E982" t="str">
            <v>TWA3A, TWA3B</v>
          </cell>
          <cell r="F982" t="str">
            <v>Maximum cumulated duration of temporary work contracts</v>
          </cell>
          <cell r="G982">
            <v>2012</v>
          </cell>
          <cell r="H982">
            <v>2012</v>
          </cell>
          <cell r="I982"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982">
            <v>9</v>
          </cell>
          <cell r="K982">
            <v>100</v>
          </cell>
          <cell r="M982">
            <v>5</v>
          </cell>
          <cell r="N982">
            <v>0</v>
          </cell>
          <cell r="O982">
            <v>0</v>
          </cell>
        </row>
        <row r="983">
          <cell r="A983" t="str">
            <v>ISRTWA42012</v>
          </cell>
          <cell r="B983" t="str">
            <v>ISR</v>
          </cell>
          <cell r="C983" t="str">
            <v>Israel</v>
          </cell>
          <cell r="D983" t="str">
            <v>Item 16</v>
          </cell>
          <cell r="E983" t="str">
            <v>TWA4</v>
          </cell>
          <cell r="F983" t="str">
            <v>Authorisation or reporting requirements</v>
          </cell>
          <cell r="G983">
            <v>2012</v>
          </cell>
          <cell r="H983">
            <v>2012</v>
          </cell>
          <cell r="I983"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983">
            <v>3</v>
          </cell>
          <cell r="M983">
            <v>6</v>
          </cell>
          <cell r="N983">
            <v>0</v>
          </cell>
          <cell r="O983">
            <v>0</v>
          </cell>
        </row>
        <row r="984">
          <cell r="A984" t="str">
            <v>ISRTWA52012</v>
          </cell>
          <cell r="B984" t="str">
            <v>ISR</v>
          </cell>
          <cell r="C984" t="str">
            <v>Israel</v>
          </cell>
          <cell r="D984" t="str">
            <v>Item 17</v>
          </cell>
          <cell r="E984" t="str">
            <v>TWA5</v>
          </cell>
          <cell r="F984" t="str">
            <v>Equal treatment for TWA workers</v>
          </cell>
          <cell r="G984">
            <v>2012</v>
          </cell>
          <cell r="H984">
            <v>2012</v>
          </cell>
          <cell r="I984"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984">
            <v>2</v>
          </cell>
          <cell r="M984">
            <v>6</v>
          </cell>
          <cell r="N984">
            <v>0</v>
          </cell>
          <cell r="O984">
            <v>0</v>
          </cell>
        </row>
        <row r="985">
          <cell r="A985" t="str">
            <v>ISRCD12012</v>
          </cell>
          <cell r="B985" t="str">
            <v>ISR</v>
          </cell>
          <cell r="C985" t="str">
            <v>Israel</v>
          </cell>
          <cell r="D985" t="str">
            <v>Item 18</v>
          </cell>
          <cell r="E985" t="str">
            <v>CD1</v>
          </cell>
          <cell r="F985" t="str">
            <v>Definition of collective dismissal</v>
          </cell>
          <cell r="G985">
            <v>2012</v>
          </cell>
          <cell r="H985">
            <v>2012</v>
          </cell>
          <cell r="I985" t="str">
            <v>Ten or more workers in a period of one month. Collective agreements may contain different definitions of collective dismissal.</v>
          </cell>
          <cell r="J985">
            <v>3</v>
          </cell>
          <cell r="M985">
            <v>4.5</v>
          </cell>
          <cell r="N985">
            <v>0</v>
          </cell>
          <cell r="O985">
            <v>0</v>
          </cell>
        </row>
        <row r="986">
          <cell r="A986" t="str">
            <v>ISRCD22012</v>
          </cell>
          <cell r="B986" t="str">
            <v>ISR</v>
          </cell>
          <cell r="C986" t="str">
            <v>Israel</v>
          </cell>
          <cell r="D986" t="str">
            <v>Item 19</v>
          </cell>
          <cell r="E986" t="str">
            <v>CD2</v>
          </cell>
          <cell r="F986" t="str">
            <v>Additional notification requirements in case of collective dismissals</v>
          </cell>
          <cell r="G986">
            <v>2012</v>
          </cell>
          <cell r="H986">
            <v>2012</v>
          </cell>
          <cell r="I986" t="str">
            <v>The employer must give prior notice of dismissal to the Employment Service Bureau.</v>
          </cell>
          <cell r="J986">
            <v>1</v>
          </cell>
          <cell r="M986">
            <v>3</v>
          </cell>
          <cell r="N986">
            <v>0</v>
          </cell>
          <cell r="O986">
            <v>0</v>
          </cell>
        </row>
        <row r="987">
          <cell r="A987" t="str">
            <v>ISRCD32012</v>
          </cell>
          <cell r="B987" t="str">
            <v>ISR</v>
          </cell>
          <cell r="C987" t="str">
            <v>Israel</v>
          </cell>
          <cell r="D987" t="str">
            <v>Item 20</v>
          </cell>
          <cell r="E987" t="str">
            <v>CD3</v>
          </cell>
          <cell r="F987" t="str">
            <v>Additional delays involved in case of collective dismissals</v>
          </cell>
          <cell r="G987">
            <v>2012</v>
          </cell>
          <cell r="H987">
            <v>2012</v>
          </cell>
          <cell r="I987" t="str">
            <v>No additional delays</v>
          </cell>
          <cell r="J987">
            <v>0</v>
          </cell>
          <cell r="M987">
            <v>0</v>
          </cell>
          <cell r="N987">
            <v>0</v>
          </cell>
          <cell r="O987">
            <v>0</v>
          </cell>
        </row>
        <row r="988">
          <cell r="A988" t="str">
            <v>ISRCD42012</v>
          </cell>
          <cell r="B988" t="str">
            <v>ISR</v>
          </cell>
          <cell r="C988" t="str">
            <v>Israel</v>
          </cell>
          <cell r="D988" t="str">
            <v>Item 21</v>
          </cell>
          <cell r="E988" t="str">
            <v>CD4</v>
          </cell>
          <cell r="F988" t="str">
            <v>Other special costs to employers in case of collective dismissals</v>
          </cell>
          <cell r="G988">
            <v>2012</v>
          </cell>
          <cell r="H988">
            <v>2012</v>
          </cell>
          <cell r="I988" t="str">
            <v>No additional costs.</v>
          </cell>
          <cell r="J988">
            <v>0</v>
          </cell>
          <cell r="M988">
            <v>0</v>
          </cell>
          <cell r="N988">
            <v>0</v>
          </cell>
          <cell r="O988">
            <v>0</v>
          </cell>
        </row>
        <row r="989">
          <cell r="A989" t="str">
            <v>GBRREG12012</v>
          </cell>
          <cell r="B989" t="str">
            <v>GBR</v>
          </cell>
          <cell r="C989" t="str">
            <v>United Kingdom</v>
          </cell>
          <cell r="D989" t="str">
            <v>Item 1</v>
          </cell>
          <cell r="E989" t="str">
            <v>REG1</v>
          </cell>
          <cell r="F989" t="str">
            <v>Notification procedures</v>
          </cell>
          <cell r="G989">
            <v>2012</v>
          </cell>
          <cell r="H989">
            <v>2012</v>
          </cell>
          <cell r="I989"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989">
            <v>1.25</v>
          </cell>
          <cell r="M989">
            <v>2.5</v>
          </cell>
        </row>
        <row r="990">
          <cell r="A990" t="str">
            <v>GBRREG22012</v>
          </cell>
          <cell r="B990" t="str">
            <v>GBR</v>
          </cell>
          <cell r="C990" t="str">
            <v>United Kingdom</v>
          </cell>
          <cell r="D990" t="str">
            <v>Item 2</v>
          </cell>
          <cell r="E990" t="str">
            <v>REG2</v>
          </cell>
          <cell r="F990" t="str">
            <v>Delay before notice can start</v>
          </cell>
          <cell r="G990">
            <v>2012</v>
          </cell>
          <cell r="H990">
            <v>2012</v>
          </cell>
          <cell r="I990" t="str">
            <v xml:space="preserve">Individual termination: Written or oral notification.
</v>
          </cell>
          <cell r="J990">
            <v>1</v>
          </cell>
          <cell r="M990">
            <v>0</v>
          </cell>
        </row>
        <row r="991">
          <cell r="A991" t="str">
            <v>GBRREG32012</v>
          </cell>
          <cell r="B991" t="str">
            <v>GBR</v>
          </cell>
          <cell r="C991" t="str">
            <v>United Kingdom</v>
          </cell>
          <cell r="D991" t="str">
            <v>Item 3</v>
          </cell>
          <cell r="E991" t="str">
            <v>REG3A, REG3B, REG3C</v>
          </cell>
          <cell r="F991" t="str">
            <v>Notice / tenure</v>
          </cell>
          <cell r="G991">
            <v>2012</v>
          </cell>
          <cell r="H991">
            <v>2012</v>
          </cell>
          <cell r="I991" t="str">
            <v>All workers: 0&lt;1m, 1w&lt;2y, plus one additional week of notice per year of service up to a maximum of 12 weeks.
9 months tenure: 1 week, 4 years tenure: 4 weeks, 20 years tenure: 12 weeks.</v>
          </cell>
          <cell r="J991">
            <v>0.25</v>
          </cell>
          <cell r="K991">
            <v>1</v>
          </cell>
          <cell r="L991">
            <v>3</v>
          </cell>
          <cell r="M991">
            <v>1</v>
          </cell>
          <cell r="N991">
            <v>2</v>
          </cell>
          <cell r="O991">
            <v>2</v>
          </cell>
        </row>
        <row r="992">
          <cell r="A992" t="str">
            <v>GBRREG42012</v>
          </cell>
          <cell r="B992" t="str">
            <v>GBR</v>
          </cell>
          <cell r="C992" t="str">
            <v>United Kingdom</v>
          </cell>
          <cell r="D992" t="str">
            <v>Item 4</v>
          </cell>
          <cell r="E992" t="str">
            <v>REG4A, REG4B, REG4C</v>
          </cell>
          <cell r="F992" t="str">
            <v>Severance pay / tenure</v>
          </cell>
          <cell r="G992">
            <v>2012</v>
          </cell>
          <cell r="H992">
            <v>2012</v>
          </cell>
          <cell r="I992"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992">
            <v>0</v>
          </cell>
          <cell r="K992">
            <v>0.5</v>
          </cell>
          <cell r="L992">
            <v>2.5</v>
          </cell>
          <cell r="M992">
            <v>0</v>
          </cell>
          <cell r="N992">
            <v>1</v>
          </cell>
          <cell r="O992">
            <v>1</v>
          </cell>
        </row>
        <row r="993">
          <cell r="A993" t="str">
            <v>GBRREG52012</v>
          </cell>
          <cell r="B993" t="str">
            <v>GBR</v>
          </cell>
          <cell r="C993" t="str">
            <v>United Kingdom</v>
          </cell>
          <cell r="D993" t="str">
            <v>Item 5</v>
          </cell>
          <cell r="E993" t="str">
            <v>REG5</v>
          </cell>
          <cell r="F993" t="str">
            <v>Definition of justified or unfair dismissal</v>
          </cell>
          <cell r="G993">
            <v>2012</v>
          </cell>
          <cell r="H993">
            <v>2012</v>
          </cell>
          <cell r="I993"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993">
            <v>0</v>
          </cell>
          <cell r="M993">
            <v>0</v>
          </cell>
          <cell r="N993">
            <v>0</v>
          </cell>
          <cell r="O993">
            <v>0</v>
          </cell>
        </row>
        <row r="994">
          <cell r="A994" t="str">
            <v>GBRREG62012</v>
          </cell>
          <cell r="B994" t="str">
            <v>GBR</v>
          </cell>
          <cell r="C994" t="str">
            <v>United Kingdom</v>
          </cell>
          <cell r="D994" t="str">
            <v>Item 6</v>
          </cell>
          <cell r="E994" t="str">
            <v>REG6</v>
          </cell>
          <cell r="F994" t="str">
            <v>Trial period</v>
          </cell>
          <cell r="G994">
            <v>2012</v>
          </cell>
          <cell r="H994">
            <v>2012</v>
          </cell>
          <cell r="I994" t="str">
            <v>Trial periods are for agreement between employer and employee, but do not affect the employee’s statutory employment rights. Claims under unfair dismissal legislation are not normally possible until 1 year’s service has been completed.</v>
          </cell>
          <cell r="J994">
            <v>12</v>
          </cell>
          <cell r="M994">
            <v>2</v>
          </cell>
          <cell r="N994">
            <v>0</v>
          </cell>
          <cell r="O994">
            <v>0</v>
          </cell>
        </row>
        <row r="995">
          <cell r="A995" t="str">
            <v>GBRREG72012</v>
          </cell>
          <cell r="B995" t="str">
            <v>GBR</v>
          </cell>
          <cell r="C995" t="str">
            <v>United Kingdom</v>
          </cell>
          <cell r="D995" t="str">
            <v>Item 7</v>
          </cell>
          <cell r="E995" t="str">
            <v>REG7</v>
          </cell>
          <cell r="F995" t="str">
            <v xml:space="preserve">Compensation following unfair dismissal </v>
          </cell>
          <cell r="G995">
            <v>2012</v>
          </cell>
          <cell r="H995">
            <v>2012</v>
          </cell>
          <cell r="I995"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995">
            <v>5.5</v>
          </cell>
          <cell r="M995">
            <v>1</v>
          </cell>
          <cell r="N995">
            <v>0</v>
          </cell>
          <cell r="O995">
            <v>0</v>
          </cell>
        </row>
        <row r="996">
          <cell r="A996" t="str">
            <v>GBRREG82012</v>
          </cell>
          <cell r="B996" t="str">
            <v>GBR</v>
          </cell>
          <cell r="C996" t="str">
            <v>United Kingdom</v>
          </cell>
          <cell r="D996" t="str">
            <v>Item 8</v>
          </cell>
          <cell r="E996" t="str">
            <v>REG8</v>
          </cell>
          <cell r="F996" t="str">
            <v>Possibility of reinstatement following unfair dismissal</v>
          </cell>
          <cell r="G996">
            <v>2012</v>
          </cell>
          <cell r="H996">
            <v>2012</v>
          </cell>
          <cell r="I996" t="str">
            <v> Employers are not obliged to reinstate but if a tribunal orders reinstatement or re-engagement in a comparable job and the employer refuses to comply, the tribunal may make an additional award on top of the basic and compensatory awards.</v>
          </cell>
          <cell r="J996">
            <v>1</v>
          </cell>
          <cell r="M996">
            <v>2</v>
          </cell>
          <cell r="N996">
            <v>0</v>
          </cell>
          <cell r="O996">
            <v>0</v>
          </cell>
        </row>
        <row r="997">
          <cell r="A997" t="str">
            <v>GBRREG92012</v>
          </cell>
          <cell r="B997" t="str">
            <v>GBR</v>
          </cell>
          <cell r="C997" t="str">
            <v>United Kingdom</v>
          </cell>
          <cell r="D997" t="str">
            <v>Item 9</v>
          </cell>
          <cell r="E997" t="str">
            <v>REG9</v>
          </cell>
          <cell r="F997" t="str">
            <v>Maximum time for claim</v>
          </cell>
          <cell r="G997">
            <v>2012</v>
          </cell>
          <cell r="H997">
            <v>2012</v>
          </cell>
          <cell r="I997"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997">
            <v>3</v>
          </cell>
          <cell r="M997">
            <v>2</v>
          </cell>
        </row>
        <row r="998">
          <cell r="A998" t="str">
            <v>GBRFTC12012</v>
          </cell>
          <cell r="B998" t="str">
            <v>GBR</v>
          </cell>
          <cell r="C998" t="str">
            <v>United Kingdom</v>
          </cell>
          <cell r="D998" t="str">
            <v>Item 10</v>
          </cell>
          <cell r="E998" t="str">
            <v>FTC1</v>
          </cell>
          <cell r="F998" t="str">
            <v>Valid cases for use of fixed-term contracts, other than  “objective”  or “material” situation</v>
          </cell>
          <cell r="G998">
            <v>2012</v>
          </cell>
          <cell r="H998">
            <v>2012</v>
          </cell>
          <cell r="I998" t="str">
            <v> No restrictions.</v>
          </cell>
          <cell r="J998">
            <v>3</v>
          </cell>
          <cell r="M998">
            <v>0</v>
          </cell>
          <cell r="N998">
            <v>0</v>
          </cell>
          <cell r="O998">
            <v>0</v>
          </cell>
        </row>
        <row r="999">
          <cell r="A999" t="str">
            <v>GBRFTC22012</v>
          </cell>
          <cell r="B999" t="str">
            <v>GBR</v>
          </cell>
          <cell r="C999" t="str">
            <v>United Kingdom</v>
          </cell>
          <cell r="D999" t="str">
            <v>Item 11</v>
          </cell>
          <cell r="E999" t="str">
            <v>FTC2</v>
          </cell>
          <cell r="F999" t="str">
            <v>Maximum number of successive fixed-term contracts</v>
          </cell>
          <cell r="G999">
            <v>2012</v>
          </cell>
          <cell r="H999">
            <v>2012</v>
          </cell>
          <cell r="I999" t="str">
            <v> No limit</v>
          </cell>
          <cell r="J999">
            <v>100</v>
          </cell>
          <cell r="M999">
            <v>0</v>
          </cell>
          <cell r="N999">
            <v>0</v>
          </cell>
          <cell r="O999">
            <v>0</v>
          </cell>
        </row>
        <row r="1000">
          <cell r="A1000" t="str">
            <v>GBRFTC32012</v>
          </cell>
          <cell r="B1000" t="str">
            <v>GBR</v>
          </cell>
          <cell r="C1000" t="str">
            <v>United Kingdom</v>
          </cell>
          <cell r="D1000" t="str">
            <v>Item 12</v>
          </cell>
          <cell r="E1000" t="str">
            <v>FTC3</v>
          </cell>
          <cell r="F1000" t="str">
            <v>Maximum cumulated duration of successive fixed-term contracts</v>
          </cell>
          <cell r="G1000">
            <v>2012</v>
          </cell>
          <cell r="H1000">
            <v>2012</v>
          </cell>
          <cell r="I1000" t="str">
            <v> 4 years, after which will be treated as a permanent employee.</v>
          </cell>
          <cell r="J1000">
            <v>48</v>
          </cell>
          <cell r="M1000">
            <v>1</v>
          </cell>
          <cell r="N1000">
            <v>0</v>
          </cell>
          <cell r="O1000">
            <v>0</v>
          </cell>
        </row>
        <row r="1001">
          <cell r="A1001" t="str">
            <v>GBRTWA12012</v>
          </cell>
          <cell r="B1001" t="str">
            <v>GBR</v>
          </cell>
          <cell r="C1001" t="str">
            <v>United Kingdom</v>
          </cell>
          <cell r="D1001" t="str">
            <v>Item 13</v>
          </cell>
          <cell r="E1001" t="str">
            <v>TWA1</v>
          </cell>
          <cell r="F1001" t="str">
            <v>Types of work for which TWA employment is legal</v>
          </cell>
          <cell r="G1001">
            <v>2012</v>
          </cell>
          <cell r="H1001">
            <v>2012</v>
          </cell>
          <cell r="I1001" t="str">
            <v> General</v>
          </cell>
          <cell r="J1001">
            <v>4</v>
          </cell>
          <cell r="M1001">
            <v>0</v>
          </cell>
          <cell r="N1001">
            <v>0</v>
          </cell>
          <cell r="O1001">
            <v>0</v>
          </cell>
        </row>
        <row r="1002">
          <cell r="A1002" t="str">
            <v>GBRTWA22012</v>
          </cell>
          <cell r="B1002" t="str">
            <v>GBR</v>
          </cell>
          <cell r="C1002" t="str">
            <v>United Kingdom</v>
          </cell>
          <cell r="D1002" t="str">
            <v>Item 14</v>
          </cell>
          <cell r="E1002" t="str">
            <v>TWA2A, TWA2B</v>
          </cell>
          <cell r="F1002" t="str">
            <v>Are there any restrictions on the number of renewals of a TWA contract?</v>
          </cell>
          <cell r="G1002">
            <v>2012</v>
          </cell>
          <cell r="H1002">
            <v>2012</v>
          </cell>
          <cell r="I1002" t="str">
            <v> No</v>
          </cell>
          <cell r="J1002" t="str">
            <v>No</v>
          </cell>
          <cell r="K1002" t="str">
            <v>No</v>
          </cell>
          <cell r="M1002">
            <v>2</v>
          </cell>
          <cell r="N1002">
            <v>2</v>
          </cell>
          <cell r="O1002">
            <v>0</v>
          </cell>
        </row>
        <row r="1003">
          <cell r="A1003" t="str">
            <v>GBRTWA32012</v>
          </cell>
          <cell r="B1003" t="str">
            <v>GBR</v>
          </cell>
          <cell r="C1003" t="str">
            <v>United Kingdom</v>
          </cell>
          <cell r="D1003" t="str">
            <v>Item 15</v>
          </cell>
          <cell r="E1003" t="str">
            <v>TWA3A, TWA3B</v>
          </cell>
          <cell r="F1003" t="str">
            <v>Maximum cumulated duration of temporary work contracts</v>
          </cell>
          <cell r="G1003">
            <v>2012</v>
          </cell>
          <cell r="H1003">
            <v>2012</v>
          </cell>
          <cell r="I1003" t="str">
            <v>No limit</v>
          </cell>
          <cell r="J1003">
            <v>100</v>
          </cell>
          <cell r="K1003">
            <v>100</v>
          </cell>
          <cell r="M1003">
            <v>0</v>
          </cell>
          <cell r="N1003">
            <v>0</v>
          </cell>
          <cell r="O1003">
            <v>0</v>
          </cell>
        </row>
        <row r="1004">
          <cell r="A1004" t="str">
            <v>GBRTWA42012</v>
          </cell>
          <cell r="B1004" t="str">
            <v>GBR</v>
          </cell>
          <cell r="C1004" t="str">
            <v>United Kingdom</v>
          </cell>
          <cell r="D1004" t="str">
            <v>Item 16</v>
          </cell>
          <cell r="E1004" t="str">
            <v>TWA4</v>
          </cell>
          <cell r="F1004" t="str">
            <v>Authorisation and reporting obligations</v>
          </cell>
          <cell r="G1004">
            <v>2012</v>
          </cell>
          <cell r="H1004">
            <v>2012</v>
          </cell>
          <cell r="I1004" t="str">
            <v>No authorisation or reporting requirements.</v>
          </cell>
          <cell r="J1004">
            <v>0</v>
          </cell>
          <cell r="M1004">
            <v>0</v>
          </cell>
          <cell r="N1004">
            <v>0</v>
          </cell>
          <cell r="O1004">
            <v>0</v>
          </cell>
        </row>
        <row r="1005">
          <cell r="A1005" t="str">
            <v>GBRTWA52012</v>
          </cell>
          <cell r="B1005" t="str">
            <v>GBR</v>
          </cell>
          <cell r="C1005" t="str">
            <v>United Kingdom</v>
          </cell>
          <cell r="D1005" t="str">
            <v>Item 17</v>
          </cell>
          <cell r="E1005" t="str">
            <v>TWA5</v>
          </cell>
          <cell r="F1005" t="str">
            <v>Equal treatment for TWA workers</v>
          </cell>
          <cell r="G1005">
            <v>2012</v>
          </cell>
          <cell r="H1005">
            <v>2012</v>
          </cell>
          <cell r="I1005"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05">
            <v>1</v>
          </cell>
          <cell r="M1005">
            <v>3</v>
          </cell>
          <cell r="N1005">
            <v>0</v>
          </cell>
          <cell r="O1005">
            <v>0</v>
          </cell>
          <cell r="P1005">
            <v>40817</v>
          </cell>
        </row>
        <row r="1006">
          <cell r="A1006" t="str">
            <v>GBRCD12012</v>
          </cell>
          <cell r="B1006" t="str">
            <v>GBR</v>
          </cell>
          <cell r="C1006" t="str">
            <v>United Kingdom</v>
          </cell>
          <cell r="D1006" t="str">
            <v>Item 18</v>
          </cell>
          <cell r="E1006" t="str">
            <v>CD1</v>
          </cell>
          <cell r="F1006" t="str">
            <v>Definition of collective dismissal</v>
          </cell>
          <cell r="G1006">
            <v>2012</v>
          </cell>
          <cell r="H1006">
            <v>2012</v>
          </cell>
          <cell r="I1006" t="str">
            <v xml:space="preserve"> For collective redundancies (defined as “dismissal for a reason not related to the individual concerned” by section 195 of the Trade Union and Labour Relations Act, TULRA), regulations apply for dismissal of 20+ employees within 90 days.</v>
          </cell>
          <cell r="J1006">
            <v>2</v>
          </cell>
          <cell r="M1006">
            <v>3</v>
          </cell>
          <cell r="N1006">
            <v>0</v>
          </cell>
          <cell r="O1006">
            <v>0</v>
          </cell>
        </row>
        <row r="1007">
          <cell r="A1007" t="str">
            <v>GBRCD22012</v>
          </cell>
          <cell r="B1007" t="str">
            <v>GBR</v>
          </cell>
          <cell r="C1007" t="str">
            <v>United Kingdom</v>
          </cell>
          <cell r="D1007" t="str">
            <v>Item 19</v>
          </cell>
          <cell r="E1007" t="str">
            <v>CD2</v>
          </cell>
          <cell r="F1007" t="str">
            <v>Additional notification requirements in case of collective dismissals</v>
          </cell>
          <cell r="G1007">
            <v>2012</v>
          </cell>
          <cell r="H1007">
            <v>2012</v>
          </cell>
          <cell r="I1007"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07">
            <v>1.5</v>
          </cell>
          <cell r="M1007">
            <v>4.5</v>
          </cell>
          <cell r="N1007">
            <v>0</v>
          </cell>
          <cell r="O1007">
            <v>0</v>
          </cell>
        </row>
        <row r="1008">
          <cell r="A1008" t="str">
            <v>GBRCD32012</v>
          </cell>
          <cell r="B1008" t="str">
            <v>GBR</v>
          </cell>
          <cell r="C1008" t="str">
            <v>United Kingdom</v>
          </cell>
          <cell r="D1008" t="str">
            <v>Item 20</v>
          </cell>
          <cell r="E1008" t="str">
            <v>CD3</v>
          </cell>
          <cell r="F1008" t="str">
            <v>Additional delays involved in case of collective dismissals</v>
          </cell>
          <cell r="G1008">
            <v>2012</v>
          </cell>
          <cell r="H1008">
            <v>2012</v>
          </cell>
          <cell r="I1008" t="str">
            <v xml:space="preserve">Dismissals may not take effect until 30 days after notifying BIS if 20-99 workers are involved, and 90 days when 100+ workers are involved. </v>
          </cell>
          <cell r="J1008">
            <v>60</v>
          </cell>
          <cell r="M1008">
            <v>4</v>
          </cell>
          <cell r="N1008">
            <v>0</v>
          </cell>
          <cell r="O1008">
            <v>0</v>
          </cell>
        </row>
        <row r="1009">
          <cell r="A1009" t="str">
            <v>GBRCD42012</v>
          </cell>
          <cell r="B1009" t="str">
            <v>GBR</v>
          </cell>
          <cell r="C1009" t="str">
            <v>United Kingdom</v>
          </cell>
          <cell r="D1009" t="str">
            <v>Item 21</v>
          </cell>
          <cell r="E1009" t="str">
            <v>CD4</v>
          </cell>
          <cell r="F1009" t="str">
            <v>Other special costs to employers in case of collective dismissals</v>
          </cell>
          <cell r="G1009">
            <v>2012</v>
          </cell>
          <cell r="H1009">
            <v>2012</v>
          </cell>
          <cell r="I1009"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09">
            <v>0</v>
          </cell>
          <cell r="M1009">
            <v>0</v>
          </cell>
          <cell r="N1009">
            <v>0</v>
          </cell>
          <cell r="O1009">
            <v>0</v>
          </cell>
        </row>
        <row r="1010">
          <cell r="A1010" t="str">
            <v>GBRREG12013</v>
          </cell>
          <cell r="B1010" t="str">
            <v>GBR</v>
          </cell>
          <cell r="C1010" t="str">
            <v>United Kingdom</v>
          </cell>
          <cell r="D1010" t="str">
            <v>Item 1</v>
          </cell>
          <cell r="E1010" t="str">
            <v>REG1</v>
          </cell>
          <cell r="F1010" t="str">
            <v>Notification procedures</v>
          </cell>
          <cell r="G1010">
            <v>2013</v>
          </cell>
          <cell r="H1010">
            <v>2013</v>
          </cell>
          <cell r="I1010" t="str">
            <v xml:space="preserve">Individual termination: Employees with 2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
</v>
          </cell>
          <cell r="J1010">
            <v>1.25</v>
          </cell>
          <cell r="M1010">
            <v>2.5</v>
          </cell>
        </row>
        <row r="1011">
          <cell r="A1011" t="str">
            <v>GBRREG22013</v>
          </cell>
          <cell r="B1011" t="str">
            <v>GBR</v>
          </cell>
          <cell r="C1011" t="str">
            <v>United Kingdom</v>
          </cell>
          <cell r="D1011" t="str">
            <v>Item 2</v>
          </cell>
          <cell r="E1011" t="str">
            <v>REG2</v>
          </cell>
          <cell r="F1011" t="str">
            <v>Delay before notice can start</v>
          </cell>
          <cell r="G1011">
            <v>2013</v>
          </cell>
          <cell r="H1011">
            <v>2013</v>
          </cell>
          <cell r="I1011" t="str">
            <v xml:space="preserve">Individual termination: Written or oral notification.
</v>
          </cell>
          <cell r="J1011">
            <v>1</v>
          </cell>
          <cell r="M1011">
            <v>0</v>
          </cell>
        </row>
        <row r="1012">
          <cell r="A1012" t="str">
            <v>GBRREG32013</v>
          </cell>
          <cell r="B1012" t="str">
            <v>GBR</v>
          </cell>
          <cell r="C1012" t="str">
            <v>United Kingdom</v>
          </cell>
          <cell r="D1012" t="str">
            <v>Item 3</v>
          </cell>
          <cell r="E1012" t="str">
            <v>REG3A, REG3B, REG3C</v>
          </cell>
          <cell r="F1012" t="str">
            <v>Notice / tenure</v>
          </cell>
          <cell r="G1012">
            <v>2013</v>
          </cell>
          <cell r="H1012">
            <v>2013</v>
          </cell>
          <cell r="I1012" t="str">
            <v>All workers: 0&lt;1m, 1w&lt;2y, plus one additional week of notice per year of service up to a maximum of 12 weeks.
9 months tenure: 1 week, 4 years tenure: 4 weeks, 20 years tenure: 12 weeks.</v>
          </cell>
          <cell r="J1012">
            <v>0.25</v>
          </cell>
          <cell r="K1012">
            <v>1</v>
          </cell>
          <cell r="L1012">
            <v>3</v>
          </cell>
          <cell r="M1012">
            <v>1</v>
          </cell>
          <cell r="N1012">
            <v>2</v>
          </cell>
          <cell r="O1012">
            <v>2</v>
          </cell>
        </row>
        <row r="1013">
          <cell r="A1013" t="str">
            <v>GBRREG42013</v>
          </cell>
          <cell r="B1013" t="str">
            <v>GBR</v>
          </cell>
          <cell r="C1013" t="str">
            <v>United Kingdom</v>
          </cell>
          <cell r="D1013" t="str">
            <v>Item 4</v>
          </cell>
          <cell r="E1013" t="str">
            <v>REG4A, REG4B, REG4C</v>
          </cell>
          <cell r="F1013" t="str">
            <v>Severance pay / tenure</v>
          </cell>
          <cell r="G1013">
            <v>2013</v>
          </cell>
          <cell r="H1013">
            <v>2013</v>
          </cell>
          <cell r="I1013"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1013">
            <v>0</v>
          </cell>
          <cell r="K1013">
            <v>0.5</v>
          </cell>
          <cell r="L1013">
            <v>2.5</v>
          </cell>
          <cell r="M1013">
            <v>0</v>
          </cell>
          <cell r="N1013">
            <v>1</v>
          </cell>
          <cell r="O1013">
            <v>1</v>
          </cell>
        </row>
        <row r="1014">
          <cell r="A1014" t="str">
            <v>GBRREG52013</v>
          </cell>
          <cell r="B1014" t="str">
            <v>GBR</v>
          </cell>
          <cell r="C1014" t="str">
            <v>United Kingdom</v>
          </cell>
          <cell r="D1014" t="str">
            <v>Item 5</v>
          </cell>
          <cell r="E1014" t="str">
            <v>REG5</v>
          </cell>
          <cell r="F1014" t="str">
            <v>Definition of justified or unfair dismissal</v>
          </cell>
          <cell r="G1014">
            <v>2013</v>
          </cell>
          <cell r="H1014">
            <v>2013</v>
          </cell>
          <cell r="I1014"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1014">
            <v>0</v>
          </cell>
          <cell r="M1014">
            <v>0</v>
          </cell>
          <cell r="N1014">
            <v>0</v>
          </cell>
          <cell r="O1014">
            <v>0</v>
          </cell>
        </row>
        <row r="1015">
          <cell r="A1015" t="str">
            <v>GBRREG62013</v>
          </cell>
          <cell r="B1015" t="str">
            <v>GBR</v>
          </cell>
          <cell r="C1015" t="str">
            <v>United Kingdom</v>
          </cell>
          <cell r="D1015" t="str">
            <v>Item 6</v>
          </cell>
          <cell r="E1015" t="str">
            <v>REG6</v>
          </cell>
          <cell r="F1015" t="str">
            <v>Trial period</v>
          </cell>
          <cell r="G1015">
            <v>2013</v>
          </cell>
          <cell r="H1015">
            <v>2013</v>
          </cell>
          <cell r="I1015" t="str">
            <v>Trial periods are for agreement between employer and employee, but do not affect the employee’s statutory employment rights. Claims under unfair dismissal legislation are not normally possible until 2 year’s service has been completed.</v>
          </cell>
          <cell r="J1015">
            <v>24</v>
          </cell>
          <cell r="M1015">
            <v>0</v>
          </cell>
          <cell r="N1015">
            <v>0</v>
          </cell>
          <cell r="O1015">
            <v>0</v>
          </cell>
        </row>
        <row r="1016">
          <cell r="A1016" t="str">
            <v>GBRREG72013</v>
          </cell>
          <cell r="B1016" t="str">
            <v>GBR</v>
          </cell>
          <cell r="C1016" t="str">
            <v>United Kingdom</v>
          </cell>
          <cell r="D1016" t="str">
            <v>Item 7</v>
          </cell>
          <cell r="E1016" t="str">
            <v>REG7</v>
          </cell>
          <cell r="F1016" t="str">
            <v xml:space="preserve">Compensation following unfair dismissal </v>
          </cell>
          <cell r="G1016">
            <v>2013</v>
          </cell>
          <cell r="H1016">
            <v>2013</v>
          </cell>
          <cell r="I1016"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1016">
            <v>5.5</v>
          </cell>
          <cell r="M1016">
            <v>1</v>
          </cell>
          <cell r="N1016">
            <v>0</v>
          </cell>
          <cell r="O1016">
            <v>0</v>
          </cell>
        </row>
        <row r="1017">
          <cell r="A1017" t="str">
            <v>GBRREG82013</v>
          </cell>
          <cell r="B1017" t="str">
            <v>GBR</v>
          </cell>
          <cell r="C1017" t="str">
            <v>United Kingdom</v>
          </cell>
          <cell r="D1017" t="str">
            <v>Item 8</v>
          </cell>
          <cell r="E1017" t="str">
            <v>REG8</v>
          </cell>
          <cell r="F1017" t="str">
            <v>Possibility of reinstatement following unfair dismissal</v>
          </cell>
          <cell r="G1017">
            <v>2013</v>
          </cell>
          <cell r="H1017">
            <v>2013</v>
          </cell>
          <cell r="I1017" t="str">
            <v> Employers are not obliged to reinstate but if a tribunal orders reinstatement or re-engagement in a comparable job and the employer refuses to comply, the tribunal may make an additional award on top of the basic and compensatory awards.</v>
          </cell>
          <cell r="J1017">
            <v>1</v>
          </cell>
          <cell r="M1017">
            <v>2</v>
          </cell>
          <cell r="N1017">
            <v>0</v>
          </cell>
          <cell r="O1017">
            <v>0</v>
          </cell>
        </row>
        <row r="1018">
          <cell r="A1018" t="str">
            <v>GBRREG92013</v>
          </cell>
          <cell r="B1018" t="str">
            <v>GBR</v>
          </cell>
          <cell r="C1018" t="str">
            <v>United Kingdom</v>
          </cell>
          <cell r="D1018" t="str">
            <v>Item 9</v>
          </cell>
          <cell r="E1018" t="str">
            <v>REG9</v>
          </cell>
          <cell r="F1018" t="str">
            <v>Maximum time for claim</v>
          </cell>
          <cell r="G1018">
            <v>2013</v>
          </cell>
          <cell r="H1018">
            <v>2013</v>
          </cell>
          <cell r="I1018"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1018">
            <v>3</v>
          </cell>
          <cell r="M1018">
            <v>2</v>
          </cell>
        </row>
        <row r="1019">
          <cell r="A1019" t="str">
            <v>GBRFTC12013</v>
          </cell>
          <cell r="B1019" t="str">
            <v>GBR</v>
          </cell>
          <cell r="C1019" t="str">
            <v>United Kingdom</v>
          </cell>
          <cell r="D1019" t="str">
            <v>Item 10</v>
          </cell>
          <cell r="E1019" t="str">
            <v>FTC1</v>
          </cell>
          <cell r="F1019" t="str">
            <v>Valid cases for use of fixed-term contracts, other than  “objective”  or “material” situation</v>
          </cell>
          <cell r="G1019">
            <v>2013</v>
          </cell>
          <cell r="H1019">
            <v>2013</v>
          </cell>
          <cell r="I1019" t="str">
            <v> No restrictions.</v>
          </cell>
          <cell r="J1019">
            <v>3</v>
          </cell>
          <cell r="M1019">
            <v>0</v>
          </cell>
          <cell r="N1019">
            <v>0</v>
          </cell>
          <cell r="O1019">
            <v>0</v>
          </cell>
        </row>
        <row r="1020">
          <cell r="A1020" t="str">
            <v>GBRFTC22013</v>
          </cell>
          <cell r="B1020" t="str">
            <v>GBR</v>
          </cell>
          <cell r="C1020" t="str">
            <v>United Kingdom</v>
          </cell>
          <cell r="D1020" t="str">
            <v>Item 11</v>
          </cell>
          <cell r="E1020" t="str">
            <v>FTC2</v>
          </cell>
          <cell r="F1020" t="str">
            <v>Maximum number of successive fixed-term contracts</v>
          </cell>
          <cell r="G1020">
            <v>2013</v>
          </cell>
          <cell r="H1020">
            <v>2013</v>
          </cell>
          <cell r="I1020" t="str">
            <v> No limit</v>
          </cell>
          <cell r="J1020">
            <v>100</v>
          </cell>
          <cell r="M1020">
            <v>0</v>
          </cell>
          <cell r="N1020">
            <v>0</v>
          </cell>
          <cell r="O1020">
            <v>0</v>
          </cell>
        </row>
        <row r="1021">
          <cell r="A1021" t="str">
            <v>GBRFTC32013</v>
          </cell>
          <cell r="B1021" t="str">
            <v>GBR</v>
          </cell>
          <cell r="C1021" t="str">
            <v>United Kingdom</v>
          </cell>
          <cell r="D1021" t="str">
            <v>Item 12</v>
          </cell>
          <cell r="E1021" t="str">
            <v>FTC3</v>
          </cell>
          <cell r="F1021" t="str">
            <v>Maximum cumulated duration of successive fixed-term contracts</v>
          </cell>
          <cell r="G1021">
            <v>2013</v>
          </cell>
          <cell r="H1021">
            <v>2013</v>
          </cell>
          <cell r="I1021" t="str">
            <v> 4 years, after which will be treated as a permanent employee.</v>
          </cell>
          <cell r="J1021">
            <v>48</v>
          </cell>
          <cell r="M1021">
            <v>1</v>
          </cell>
          <cell r="N1021">
            <v>0</v>
          </cell>
          <cell r="O1021">
            <v>0</v>
          </cell>
        </row>
        <row r="1022">
          <cell r="A1022" t="str">
            <v>GBRTWA12013</v>
          </cell>
          <cell r="B1022" t="str">
            <v>GBR</v>
          </cell>
          <cell r="C1022" t="str">
            <v>United Kingdom</v>
          </cell>
          <cell r="D1022" t="str">
            <v>Item 13</v>
          </cell>
          <cell r="E1022" t="str">
            <v>TWA1</v>
          </cell>
          <cell r="F1022" t="str">
            <v>Types of work for which TWA employment is legal</v>
          </cell>
          <cell r="G1022">
            <v>2013</v>
          </cell>
          <cell r="H1022">
            <v>2013</v>
          </cell>
          <cell r="I1022" t="str">
            <v> General</v>
          </cell>
          <cell r="J1022">
            <v>4</v>
          </cell>
          <cell r="M1022">
            <v>0</v>
          </cell>
          <cell r="N1022">
            <v>0</v>
          </cell>
          <cell r="O1022">
            <v>0</v>
          </cell>
        </row>
        <row r="1023">
          <cell r="A1023" t="str">
            <v>GBRTWA22013</v>
          </cell>
          <cell r="B1023" t="str">
            <v>GBR</v>
          </cell>
          <cell r="C1023" t="str">
            <v>United Kingdom</v>
          </cell>
          <cell r="D1023" t="str">
            <v>Item 14</v>
          </cell>
          <cell r="E1023" t="str">
            <v>TWA2A, TWA2B</v>
          </cell>
          <cell r="F1023" t="str">
            <v>Are there any restrictions on the number of renewals of a TWA contract?</v>
          </cell>
          <cell r="G1023">
            <v>2013</v>
          </cell>
          <cell r="H1023">
            <v>2013</v>
          </cell>
          <cell r="I1023" t="str">
            <v> No</v>
          </cell>
          <cell r="J1023" t="str">
            <v>No</v>
          </cell>
          <cell r="K1023" t="str">
            <v>No</v>
          </cell>
          <cell r="M1023">
            <v>2</v>
          </cell>
          <cell r="N1023">
            <v>2</v>
          </cell>
          <cell r="O1023">
            <v>0</v>
          </cell>
        </row>
        <row r="1024">
          <cell r="A1024" t="str">
            <v>GBRTWA32013</v>
          </cell>
          <cell r="B1024" t="str">
            <v>GBR</v>
          </cell>
          <cell r="C1024" t="str">
            <v>United Kingdom</v>
          </cell>
          <cell r="D1024" t="str">
            <v>Item 15</v>
          </cell>
          <cell r="E1024" t="str">
            <v>TWA3A, TWA3B</v>
          </cell>
          <cell r="F1024" t="str">
            <v>Maximum cumulated duration of temporary work contracts</v>
          </cell>
          <cell r="G1024">
            <v>2013</v>
          </cell>
          <cell r="H1024">
            <v>2013</v>
          </cell>
          <cell r="I1024" t="str">
            <v>No limit</v>
          </cell>
          <cell r="J1024">
            <v>100</v>
          </cell>
          <cell r="K1024">
            <v>100</v>
          </cell>
          <cell r="M1024">
            <v>0</v>
          </cell>
          <cell r="N1024">
            <v>0</v>
          </cell>
          <cell r="O1024">
            <v>0</v>
          </cell>
        </row>
        <row r="1025">
          <cell r="A1025" t="str">
            <v>GBRTWA42013</v>
          </cell>
          <cell r="B1025" t="str">
            <v>GBR</v>
          </cell>
          <cell r="C1025" t="str">
            <v>United Kingdom</v>
          </cell>
          <cell r="D1025" t="str">
            <v>Item 16</v>
          </cell>
          <cell r="E1025" t="str">
            <v>TWA4</v>
          </cell>
          <cell r="F1025" t="str">
            <v>Authorisation and reporting obligations</v>
          </cell>
          <cell r="G1025">
            <v>2013</v>
          </cell>
          <cell r="H1025">
            <v>2013</v>
          </cell>
          <cell r="I1025" t="str">
            <v>No authorisation or reporting requirements.</v>
          </cell>
          <cell r="J1025">
            <v>0</v>
          </cell>
          <cell r="M1025">
            <v>0</v>
          </cell>
          <cell r="N1025">
            <v>0</v>
          </cell>
          <cell r="O1025">
            <v>0</v>
          </cell>
        </row>
        <row r="1026">
          <cell r="A1026" t="str">
            <v>GBRTWA52013</v>
          </cell>
          <cell r="B1026" t="str">
            <v>GBR</v>
          </cell>
          <cell r="C1026" t="str">
            <v>United Kingdom</v>
          </cell>
          <cell r="D1026" t="str">
            <v>Item 17</v>
          </cell>
          <cell r="E1026" t="str">
            <v>TWA5</v>
          </cell>
          <cell r="F1026" t="str">
            <v>Equal treatment for TWA workers</v>
          </cell>
          <cell r="G1026">
            <v>2013</v>
          </cell>
          <cell r="H1026">
            <v>2013</v>
          </cell>
          <cell r="I1026"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26">
            <v>1</v>
          </cell>
          <cell r="M1026">
            <v>3</v>
          </cell>
          <cell r="N1026">
            <v>0</v>
          </cell>
          <cell r="O1026">
            <v>0</v>
          </cell>
        </row>
        <row r="1027">
          <cell r="A1027" t="str">
            <v>GBRCD12013</v>
          </cell>
          <cell r="B1027" t="str">
            <v>GBR</v>
          </cell>
          <cell r="C1027" t="str">
            <v>United Kingdom</v>
          </cell>
          <cell r="D1027" t="str">
            <v>Item 18</v>
          </cell>
          <cell r="E1027" t="str">
            <v>CD1</v>
          </cell>
          <cell r="F1027" t="str">
            <v>Definition of collective dismissal</v>
          </cell>
          <cell r="G1027">
            <v>2013</v>
          </cell>
          <cell r="H1027">
            <v>2013</v>
          </cell>
          <cell r="I1027" t="str">
            <v xml:space="preserve"> For collective redundancies (defined as “dismissal for a reason not related to the individual concerned” by section 195 of the Trade Union and Labour Relations Act, TULRA), regulations apply for dismissal of 20+ employees within 90 days.</v>
          </cell>
          <cell r="J1027">
            <v>2</v>
          </cell>
          <cell r="M1027">
            <v>3</v>
          </cell>
          <cell r="N1027">
            <v>0</v>
          </cell>
          <cell r="O1027">
            <v>0</v>
          </cell>
        </row>
        <row r="1028">
          <cell r="A1028" t="str">
            <v>GBRCD22013</v>
          </cell>
          <cell r="B1028" t="str">
            <v>GBR</v>
          </cell>
          <cell r="C1028" t="str">
            <v>United Kingdom</v>
          </cell>
          <cell r="D1028" t="str">
            <v>Item 19</v>
          </cell>
          <cell r="E1028" t="str">
            <v>CD2</v>
          </cell>
          <cell r="F1028" t="str">
            <v>Additional notification requirements in case of collective dismissals</v>
          </cell>
          <cell r="G1028">
            <v>2013</v>
          </cell>
          <cell r="H1028">
            <v>2013</v>
          </cell>
          <cell r="I1028"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28">
            <v>1.5</v>
          </cell>
          <cell r="M1028">
            <v>4.5</v>
          </cell>
          <cell r="N1028">
            <v>0</v>
          </cell>
          <cell r="O1028">
            <v>0</v>
          </cell>
        </row>
        <row r="1029">
          <cell r="A1029" t="str">
            <v>GBRCD32013</v>
          </cell>
          <cell r="B1029" t="str">
            <v>GBR</v>
          </cell>
          <cell r="C1029" t="str">
            <v>United Kingdom</v>
          </cell>
          <cell r="D1029" t="str">
            <v>Item 20</v>
          </cell>
          <cell r="E1029" t="str">
            <v>CD3</v>
          </cell>
          <cell r="F1029" t="str">
            <v>Additional delays involved in case of collective dismissals</v>
          </cell>
          <cell r="G1029">
            <v>2013</v>
          </cell>
          <cell r="H1029">
            <v>2013</v>
          </cell>
          <cell r="I1029" t="str">
            <v xml:space="preserve">Dismissals may not take effect until 30 days after notifying BIS if 20-99 workers are involved, and 90 days when 100+ workers are involved. </v>
          </cell>
          <cell r="J1029">
            <v>60</v>
          </cell>
          <cell r="M1029">
            <v>4</v>
          </cell>
          <cell r="N1029">
            <v>0</v>
          </cell>
          <cell r="O1029">
            <v>0</v>
          </cell>
        </row>
        <row r="1030">
          <cell r="A1030" t="str">
            <v>GBRCD42013</v>
          </cell>
          <cell r="B1030" t="str">
            <v>GBR</v>
          </cell>
          <cell r="C1030" t="str">
            <v>United Kingdom</v>
          </cell>
          <cell r="D1030" t="str">
            <v>Item 21</v>
          </cell>
          <cell r="E1030" t="str">
            <v>CD4</v>
          </cell>
          <cell r="F1030" t="str">
            <v>Other special costs to employers in case of collective dismissals</v>
          </cell>
          <cell r="G1030">
            <v>2013</v>
          </cell>
          <cell r="H1030">
            <v>2013</v>
          </cell>
          <cell r="I1030"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30">
            <v>0</v>
          </cell>
          <cell r="M1030">
            <v>0</v>
          </cell>
          <cell r="N1030">
            <v>0</v>
          </cell>
          <cell r="O1030">
            <v>0</v>
          </cell>
        </row>
        <row r="1031">
          <cell r="A1031" t="str">
            <v>CANREG12012</v>
          </cell>
          <cell r="B1031" t="str">
            <v>CAN</v>
          </cell>
          <cell r="C1031" t="str">
            <v>Canada</v>
          </cell>
          <cell r="D1031" t="str">
            <v>Item 1</v>
          </cell>
          <cell r="E1031" t="str">
            <v>REG1</v>
          </cell>
          <cell r="F1031" t="str">
            <v>Notification procedures</v>
          </cell>
          <cell r="G1031">
            <v>2012</v>
          </cell>
          <cell r="H1031">
            <v>2012</v>
          </cell>
          <cell r="I1031" t="str">
            <v>Written or oral notification to the employee or, sometimes, to the employee’s representative (union).</v>
          </cell>
          <cell r="J1031">
            <v>1</v>
          </cell>
          <cell r="M1031">
            <v>2</v>
          </cell>
        </row>
        <row r="1032">
          <cell r="A1032" t="str">
            <v>CANREG22012</v>
          </cell>
          <cell r="B1032" t="str">
            <v>CAN</v>
          </cell>
          <cell r="C1032" t="str">
            <v>Canada</v>
          </cell>
          <cell r="D1032" t="str">
            <v>Item 2</v>
          </cell>
          <cell r="E1032" t="str">
            <v>REG2</v>
          </cell>
          <cell r="F1032" t="str">
            <v>Delay before notice can start</v>
          </cell>
          <cell r="G1032">
            <v>2012</v>
          </cell>
          <cell r="H1032">
            <v>2012</v>
          </cell>
          <cell r="I1032" t="str">
            <v>Written or oral notification.</v>
          </cell>
          <cell r="J1032">
            <v>1</v>
          </cell>
          <cell r="M1032">
            <v>0</v>
          </cell>
        </row>
        <row r="1033">
          <cell r="A1033" t="str">
            <v>CANREG32012</v>
          </cell>
          <cell r="B1033" t="str">
            <v>CAN</v>
          </cell>
          <cell r="C1033" t="str">
            <v>Canada</v>
          </cell>
          <cell r="D1033" t="str">
            <v>Item 3</v>
          </cell>
          <cell r="E1033" t="str">
            <v>REG3A, REG3B, REG3C</v>
          </cell>
          <cell r="F1033" t="str">
            <v>Notice / tenure</v>
          </cell>
          <cell r="G1033">
            <v>2012</v>
          </cell>
          <cell r="H1033">
            <v>2012</v>
          </cell>
          <cell r="I1033"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3">
            <v>0.25</v>
          </cell>
          <cell r="K1033">
            <v>0.82250000000000001</v>
          </cell>
          <cell r="L1033">
            <v>2</v>
          </cell>
          <cell r="M1033">
            <v>1</v>
          </cell>
          <cell r="N1033">
            <v>2</v>
          </cell>
          <cell r="O1033">
            <v>1</v>
          </cell>
        </row>
        <row r="1034">
          <cell r="A1034" t="str">
            <v>CANREG42012</v>
          </cell>
          <cell r="B1034" t="str">
            <v>CAN</v>
          </cell>
          <cell r="C1034" t="str">
            <v>Canada</v>
          </cell>
          <cell r="D1034" t="str">
            <v>Item 4</v>
          </cell>
          <cell r="E1034" t="str">
            <v>REG4A, REG4B, REG4C</v>
          </cell>
          <cell r="F1034" t="str">
            <v>Severance pay / tenure</v>
          </cell>
          <cell r="G1034">
            <v>2012</v>
          </cell>
          <cell r="H1034">
            <v>2012</v>
          </cell>
          <cell r="I1034"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4">
            <v>0</v>
          </cell>
          <cell r="K1034">
            <v>0</v>
          </cell>
          <cell r="L1034">
            <v>2.25</v>
          </cell>
          <cell r="M1034">
            <v>0</v>
          </cell>
          <cell r="N1034">
            <v>0</v>
          </cell>
          <cell r="O1034">
            <v>1</v>
          </cell>
        </row>
        <row r="1035">
          <cell r="A1035" t="str">
            <v>CANREG52012</v>
          </cell>
          <cell r="B1035" t="str">
            <v>CAN</v>
          </cell>
          <cell r="C1035" t="str">
            <v>Canada</v>
          </cell>
          <cell r="D1035" t="str">
            <v>Item 5</v>
          </cell>
          <cell r="E1035" t="str">
            <v>REG5</v>
          </cell>
          <cell r="F1035" t="str">
            <v>Definition of justified or unfair dismissal</v>
          </cell>
          <cell r="G1035">
            <v>2012</v>
          </cell>
          <cell r="H1035">
            <v>2012</v>
          </cell>
          <cell r="I1035"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35">
            <v>0</v>
          </cell>
          <cell r="M1035">
            <v>0</v>
          </cell>
          <cell r="N1035">
            <v>0</v>
          </cell>
          <cell r="O1035">
            <v>0</v>
          </cell>
        </row>
        <row r="1036">
          <cell r="A1036" t="str">
            <v>CANREG62012</v>
          </cell>
          <cell r="B1036" t="str">
            <v>CAN</v>
          </cell>
          <cell r="C1036" t="str">
            <v>Canada</v>
          </cell>
          <cell r="D1036" t="str">
            <v>Item 6</v>
          </cell>
          <cell r="E1036" t="str">
            <v>REG6</v>
          </cell>
          <cell r="F1036" t="str">
            <v>Trial period</v>
          </cell>
          <cell r="G1036">
            <v>2012</v>
          </cell>
          <cell r="H1036">
            <v>2012</v>
          </cell>
          <cell r="I1036"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36" t="str">
            <v>..</v>
          </cell>
          <cell r="M1036" t="e">
            <v>#N/A</v>
          </cell>
          <cell r="N1036">
            <v>0</v>
          </cell>
          <cell r="O1036">
            <v>0</v>
          </cell>
        </row>
        <row r="1037">
          <cell r="A1037" t="str">
            <v>CANREG72012</v>
          </cell>
          <cell r="B1037" t="str">
            <v>CAN</v>
          </cell>
          <cell r="C1037" t="str">
            <v>Canada</v>
          </cell>
          <cell r="D1037" t="str">
            <v>Item 7</v>
          </cell>
          <cell r="E1037" t="str">
            <v>REG7</v>
          </cell>
          <cell r="F1037" t="str">
            <v xml:space="preserve">Compensation following unfair dismissal </v>
          </cell>
          <cell r="G1037">
            <v>2012</v>
          </cell>
          <cell r="H1037">
            <v>2012</v>
          </cell>
          <cell r="I1037"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37" t="str">
            <v>..</v>
          </cell>
          <cell r="M1037" t="e">
            <v>#N/A</v>
          </cell>
          <cell r="N1037">
            <v>0</v>
          </cell>
          <cell r="O1037">
            <v>0</v>
          </cell>
        </row>
        <row r="1038">
          <cell r="A1038" t="str">
            <v>CANREG82012</v>
          </cell>
          <cell r="B1038" t="str">
            <v>CAN</v>
          </cell>
          <cell r="C1038" t="str">
            <v>Canada</v>
          </cell>
          <cell r="D1038" t="str">
            <v>Item 8</v>
          </cell>
          <cell r="E1038" t="str">
            <v>REG8</v>
          </cell>
          <cell r="F1038" t="str">
            <v>Possibility of reinstatement following unfair dismissal</v>
          </cell>
          <cell r="G1038">
            <v>2012</v>
          </cell>
          <cell r="H1038">
            <v>2012</v>
          </cell>
          <cell r="I1038" t="str">
            <v>Depending on the circumstances of a case, an employer may be ordered to reinstate an employee.</v>
          </cell>
          <cell r="J1038">
            <v>1</v>
          </cell>
          <cell r="M1038">
            <v>2</v>
          </cell>
          <cell r="N1038">
            <v>0</v>
          </cell>
          <cell r="O1038">
            <v>0</v>
          </cell>
        </row>
        <row r="1039">
          <cell r="A1039" t="str">
            <v>CANREG92012</v>
          </cell>
          <cell r="B1039" t="str">
            <v>CAN</v>
          </cell>
          <cell r="C1039" t="str">
            <v>Canada</v>
          </cell>
          <cell r="D1039" t="str">
            <v>Item 9</v>
          </cell>
          <cell r="E1039" t="str">
            <v>REG9</v>
          </cell>
          <cell r="F1039" t="str">
            <v>Maximum time for claim</v>
          </cell>
          <cell r="G1039">
            <v>2012</v>
          </cell>
          <cell r="H1039">
            <v>2012</v>
          </cell>
          <cell r="I1039"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1039">
            <v>0.42000000000000004</v>
          </cell>
          <cell r="M1039">
            <v>1</v>
          </cell>
        </row>
        <row r="1040">
          <cell r="A1040" t="str">
            <v>CANFTC12012</v>
          </cell>
          <cell r="B1040" t="str">
            <v>CAN</v>
          </cell>
          <cell r="C1040" t="str">
            <v>Canada</v>
          </cell>
          <cell r="D1040" t="str">
            <v>Item 10</v>
          </cell>
          <cell r="E1040" t="str">
            <v>FTC1</v>
          </cell>
          <cell r="F1040" t="str">
            <v>Valid cases for use of fixed-term contracts, other than  “objective”  or “material” situation</v>
          </cell>
          <cell r="G1040">
            <v>2012</v>
          </cell>
          <cell r="H1040">
            <v>2012</v>
          </cell>
          <cell r="I1040" t="str">
            <v>No restrictions</v>
          </cell>
          <cell r="J1040">
            <v>3</v>
          </cell>
          <cell r="M1040">
            <v>0</v>
          </cell>
          <cell r="N1040">
            <v>0</v>
          </cell>
          <cell r="O1040">
            <v>0</v>
          </cell>
        </row>
        <row r="1041">
          <cell r="A1041" t="str">
            <v>CANFTC22012</v>
          </cell>
          <cell r="B1041" t="str">
            <v>CAN</v>
          </cell>
          <cell r="C1041" t="str">
            <v>Canada</v>
          </cell>
          <cell r="D1041" t="str">
            <v>Item 11</v>
          </cell>
          <cell r="E1041" t="str">
            <v>FTC2</v>
          </cell>
          <cell r="F1041" t="str">
            <v>Maximum number of successive fixed-term contracts</v>
          </cell>
          <cell r="G1041">
            <v>2012</v>
          </cell>
          <cell r="H1041">
            <v>2012</v>
          </cell>
          <cell r="I1041" t="str">
            <v>No limit</v>
          </cell>
          <cell r="J1041">
            <v>100</v>
          </cell>
          <cell r="M1041">
            <v>0</v>
          </cell>
          <cell r="N1041">
            <v>0</v>
          </cell>
          <cell r="O1041">
            <v>0</v>
          </cell>
        </row>
        <row r="1042">
          <cell r="A1042" t="str">
            <v>CANFTC32012</v>
          </cell>
          <cell r="B1042" t="str">
            <v>CAN</v>
          </cell>
          <cell r="C1042" t="str">
            <v>Canada</v>
          </cell>
          <cell r="D1042" t="str">
            <v>Item 12</v>
          </cell>
          <cell r="E1042" t="str">
            <v>FTC3</v>
          </cell>
          <cell r="F1042" t="str">
            <v>Maximum cumulated duration of successive fixed-term contracts</v>
          </cell>
          <cell r="G1042">
            <v>2012</v>
          </cell>
          <cell r="H1042">
            <v>2012</v>
          </cell>
          <cell r="I1042" t="str">
            <v>No limit</v>
          </cell>
          <cell r="J1042">
            <v>200</v>
          </cell>
          <cell r="M1042">
            <v>0</v>
          </cell>
          <cell r="N1042">
            <v>0</v>
          </cell>
          <cell r="O1042">
            <v>0</v>
          </cell>
        </row>
        <row r="1043">
          <cell r="A1043" t="str">
            <v>CANTWA12012</v>
          </cell>
          <cell r="B1043" t="str">
            <v>CAN</v>
          </cell>
          <cell r="C1043" t="str">
            <v>Canada</v>
          </cell>
          <cell r="D1043" t="str">
            <v>Item 13</v>
          </cell>
          <cell r="E1043" t="str">
            <v>TWA1</v>
          </cell>
          <cell r="F1043" t="str">
            <v>Types of work for which TWA employment is legal</v>
          </cell>
          <cell r="G1043">
            <v>2012</v>
          </cell>
          <cell r="H1043">
            <v>2012</v>
          </cell>
          <cell r="I1043" t="str">
            <v>General</v>
          </cell>
          <cell r="J1043">
            <v>4</v>
          </cell>
          <cell r="M1043">
            <v>0</v>
          </cell>
          <cell r="N1043">
            <v>0</v>
          </cell>
          <cell r="O1043">
            <v>0</v>
          </cell>
        </row>
        <row r="1044">
          <cell r="A1044" t="str">
            <v>CANTWA22012</v>
          </cell>
          <cell r="B1044" t="str">
            <v>CAN</v>
          </cell>
          <cell r="C1044" t="str">
            <v>Canada</v>
          </cell>
          <cell r="D1044" t="str">
            <v>Item 14</v>
          </cell>
          <cell r="E1044" t="str">
            <v>TWA2A, TWA2B</v>
          </cell>
          <cell r="F1044" t="str">
            <v>Are there any restrictions on the number of renewals of a TWA contract?</v>
          </cell>
          <cell r="G1044">
            <v>2012</v>
          </cell>
          <cell r="H1044">
            <v>2012</v>
          </cell>
          <cell r="I1044" t="str">
            <v>No</v>
          </cell>
          <cell r="J1044" t="str">
            <v>No</v>
          </cell>
          <cell r="K1044" t="str">
            <v>No</v>
          </cell>
          <cell r="M1044">
            <v>2</v>
          </cell>
          <cell r="N1044">
            <v>2</v>
          </cell>
          <cell r="O1044">
            <v>0</v>
          </cell>
        </row>
        <row r="1045">
          <cell r="A1045" t="str">
            <v>CANTWA32012</v>
          </cell>
          <cell r="B1045" t="str">
            <v>CAN</v>
          </cell>
          <cell r="C1045" t="str">
            <v>Canada</v>
          </cell>
          <cell r="D1045" t="str">
            <v>Item 15</v>
          </cell>
          <cell r="E1045" t="str">
            <v>TWA3A, TWA3B</v>
          </cell>
          <cell r="F1045" t="str">
            <v>Maximum cumulated duration of temporary work contracts</v>
          </cell>
          <cell r="G1045">
            <v>2012</v>
          </cell>
          <cell r="H1045">
            <v>2012</v>
          </cell>
          <cell r="I1045" t="str">
            <v>No limit</v>
          </cell>
          <cell r="J1045">
            <v>100</v>
          </cell>
          <cell r="K1045">
            <v>100</v>
          </cell>
          <cell r="M1045">
            <v>0</v>
          </cell>
          <cell r="N1045">
            <v>0</v>
          </cell>
          <cell r="O1045">
            <v>0</v>
          </cell>
        </row>
        <row r="1046">
          <cell r="A1046" t="str">
            <v>CANTWA42012</v>
          </cell>
          <cell r="B1046" t="str">
            <v>CAN</v>
          </cell>
          <cell r="C1046" t="str">
            <v>Canada</v>
          </cell>
          <cell r="D1046" t="str">
            <v>Item 16</v>
          </cell>
          <cell r="E1046" t="str">
            <v>TWA4</v>
          </cell>
          <cell r="F1046" t="str">
            <v>Authorisation and reporting obligations</v>
          </cell>
          <cell r="G1046">
            <v>2012</v>
          </cell>
          <cell r="H1046">
            <v>2012</v>
          </cell>
          <cell r="I1046"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46">
            <v>0.26</v>
          </cell>
          <cell r="M1046">
            <v>0.52</v>
          </cell>
          <cell r="N1046">
            <v>0</v>
          </cell>
          <cell r="O1046">
            <v>0</v>
          </cell>
          <cell r="P1046">
            <v>39904</v>
          </cell>
        </row>
        <row r="1047">
          <cell r="A1047" t="str">
            <v>CANTWA52012</v>
          </cell>
          <cell r="B1047" t="str">
            <v>CAN</v>
          </cell>
          <cell r="C1047" t="str">
            <v>Canada</v>
          </cell>
          <cell r="D1047" t="str">
            <v>Item 17</v>
          </cell>
          <cell r="E1047" t="str">
            <v>TWA5</v>
          </cell>
          <cell r="F1047" t="str">
            <v>Equal treatment for TWA workers</v>
          </cell>
          <cell r="G1047">
            <v>2012</v>
          </cell>
          <cell r="H1047">
            <v>2012</v>
          </cell>
          <cell r="I1047" t="str">
            <v>No</v>
          </cell>
          <cell r="J1047">
            <v>0</v>
          </cell>
          <cell r="M1047">
            <v>0</v>
          </cell>
          <cell r="N1047">
            <v>0</v>
          </cell>
          <cell r="O1047">
            <v>0</v>
          </cell>
        </row>
        <row r="1048">
          <cell r="A1048" t="str">
            <v>CANCD12012</v>
          </cell>
          <cell r="B1048" t="str">
            <v>CAN</v>
          </cell>
          <cell r="C1048" t="str">
            <v>Canada</v>
          </cell>
          <cell r="D1048" t="str">
            <v>Item 18</v>
          </cell>
          <cell r="E1048" t="str">
            <v>CD1</v>
          </cell>
          <cell r="F1048" t="str">
            <v>Definition of collective dismissal</v>
          </cell>
          <cell r="G1048">
            <v>2012</v>
          </cell>
          <cell r="H1048">
            <v>2012</v>
          </cell>
          <cell r="I1048"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48">
            <v>1.83</v>
          </cell>
          <cell r="M1048">
            <v>2.7450000000000001</v>
          </cell>
          <cell r="N1048">
            <v>0</v>
          </cell>
          <cell r="O1048">
            <v>0</v>
          </cell>
        </row>
        <row r="1049">
          <cell r="A1049" t="str">
            <v>CANCD22012</v>
          </cell>
          <cell r="B1049" t="str">
            <v>CAN</v>
          </cell>
          <cell r="C1049" t="str">
            <v>Canada</v>
          </cell>
          <cell r="D1049" t="str">
            <v>Item 19</v>
          </cell>
          <cell r="E1049" t="str">
            <v>CD2</v>
          </cell>
          <cell r="F1049" t="str">
            <v>Additional notification requirements in case of collective dismissals</v>
          </cell>
          <cell r="G1049">
            <v>2012</v>
          </cell>
          <cell r="H1049">
            <v>2012</v>
          </cell>
          <cell r="I1049"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49">
            <v>1.43</v>
          </cell>
          <cell r="M1049">
            <v>4.29</v>
          </cell>
          <cell r="N1049">
            <v>0</v>
          </cell>
          <cell r="O1049">
            <v>0</v>
          </cell>
        </row>
        <row r="1050">
          <cell r="A1050" t="str">
            <v>CANCD32012</v>
          </cell>
          <cell r="B1050" t="str">
            <v>CAN</v>
          </cell>
          <cell r="C1050" t="str">
            <v>Canada</v>
          </cell>
          <cell r="D1050" t="str">
            <v>Item 20</v>
          </cell>
          <cell r="E1050" t="str">
            <v>CD3</v>
          </cell>
          <cell r="F1050" t="str">
            <v>Additional delays involved in case of collective dismissals</v>
          </cell>
          <cell r="G1050">
            <v>2012</v>
          </cell>
          <cell r="H1050">
            <v>2012</v>
          </cell>
          <cell r="I1050"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50">
            <v>53</v>
          </cell>
          <cell r="M1050">
            <v>4</v>
          </cell>
          <cell r="N1050">
            <v>0</v>
          </cell>
          <cell r="O1050">
            <v>0</v>
          </cell>
        </row>
        <row r="1051">
          <cell r="A1051" t="str">
            <v>CANCD42012</v>
          </cell>
          <cell r="B1051" t="str">
            <v>CAN</v>
          </cell>
          <cell r="C1051" t="str">
            <v>Canada</v>
          </cell>
          <cell r="D1051" t="str">
            <v>Item 21</v>
          </cell>
          <cell r="E1051" t="str">
            <v>CD4</v>
          </cell>
          <cell r="F1051" t="str">
            <v>Other special costs to employers in case of collective dismissals</v>
          </cell>
          <cell r="G1051">
            <v>2012</v>
          </cell>
          <cell r="H1051">
            <v>2012</v>
          </cell>
          <cell r="I1051"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51">
            <v>0.28000000000000003</v>
          </cell>
          <cell r="M1051">
            <v>0.84000000000000008</v>
          </cell>
          <cell r="N1051">
            <v>0</v>
          </cell>
          <cell r="O1051">
            <v>0</v>
          </cell>
        </row>
        <row r="1052">
          <cell r="A1052" t="str">
            <v>CANREG12013</v>
          </cell>
          <cell r="B1052" t="str">
            <v>CAN</v>
          </cell>
          <cell r="C1052" t="str">
            <v>Canada</v>
          </cell>
          <cell r="D1052" t="str">
            <v>Item 1</v>
          </cell>
          <cell r="E1052" t="str">
            <v>REG1</v>
          </cell>
          <cell r="F1052" t="str">
            <v>Notification procedures</v>
          </cell>
          <cell r="G1052">
            <v>2013</v>
          </cell>
          <cell r="H1052">
            <v>2013</v>
          </cell>
          <cell r="I1052" t="str">
            <v>Written or oral notification to the employee or, sometimes, to the employee’s representative (union).</v>
          </cell>
          <cell r="J1052">
            <v>1</v>
          </cell>
          <cell r="M1052">
            <v>2</v>
          </cell>
        </row>
        <row r="1053">
          <cell r="A1053" t="str">
            <v>CANREG22013</v>
          </cell>
          <cell r="B1053" t="str">
            <v>CAN</v>
          </cell>
          <cell r="C1053" t="str">
            <v>Canada</v>
          </cell>
          <cell r="D1053" t="str">
            <v>Item 2</v>
          </cell>
          <cell r="E1053" t="str">
            <v>REG2</v>
          </cell>
          <cell r="F1053" t="str">
            <v>Delay before notice can start</v>
          </cell>
          <cell r="G1053">
            <v>2013</v>
          </cell>
          <cell r="H1053">
            <v>2013</v>
          </cell>
          <cell r="I1053" t="str">
            <v>Written or oral notification.</v>
          </cell>
          <cell r="J1053">
            <v>1</v>
          </cell>
          <cell r="M1053">
            <v>0</v>
          </cell>
        </row>
        <row r="1054">
          <cell r="A1054" t="str">
            <v>CANREG32013</v>
          </cell>
          <cell r="B1054" t="str">
            <v>CAN</v>
          </cell>
          <cell r="C1054" t="str">
            <v>Canada</v>
          </cell>
          <cell r="D1054" t="str">
            <v>Item 3</v>
          </cell>
          <cell r="E1054" t="str">
            <v>REG3A, REG3B, REG3C</v>
          </cell>
          <cell r="F1054" t="str">
            <v>Notice / tenure</v>
          </cell>
          <cell r="G1054">
            <v>2013</v>
          </cell>
          <cell r="H1054">
            <v>2013</v>
          </cell>
          <cell r="I1054"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4">
            <v>0.25</v>
          </cell>
          <cell r="K1054">
            <v>0.82250000000000001</v>
          </cell>
          <cell r="L1054">
            <v>2</v>
          </cell>
          <cell r="M1054">
            <v>1</v>
          </cell>
          <cell r="N1054">
            <v>2</v>
          </cell>
          <cell r="O1054">
            <v>1</v>
          </cell>
        </row>
        <row r="1055">
          <cell r="A1055" t="str">
            <v>CANREG42013</v>
          </cell>
          <cell r="B1055" t="str">
            <v>CAN</v>
          </cell>
          <cell r="C1055" t="str">
            <v>Canada</v>
          </cell>
          <cell r="D1055" t="str">
            <v>Item 4</v>
          </cell>
          <cell r="E1055" t="str">
            <v>REG4A, REG4B, REG4C</v>
          </cell>
          <cell r="F1055" t="str">
            <v>Severance pay / tenure</v>
          </cell>
          <cell r="G1055">
            <v>2013</v>
          </cell>
          <cell r="H1055">
            <v>2013</v>
          </cell>
          <cell r="I1055"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5">
            <v>0</v>
          </cell>
          <cell r="K1055">
            <v>0</v>
          </cell>
          <cell r="L1055">
            <v>2.25</v>
          </cell>
          <cell r="M1055">
            <v>0</v>
          </cell>
          <cell r="N1055">
            <v>0</v>
          </cell>
          <cell r="O1055">
            <v>1</v>
          </cell>
        </row>
        <row r="1056">
          <cell r="A1056" t="str">
            <v>CANREG52013</v>
          </cell>
          <cell r="B1056" t="str">
            <v>CAN</v>
          </cell>
          <cell r="C1056" t="str">
            <v>Canada</v>
          </cell>
          <cell r="D1056" t="str">
            <v>Item 5</v>
          </cell>
          <cell r="E1056" t="str">
            <v>REG5</v>
          </cell>
          <cell r="F1056" t="str">
            <v>Definition of justified or unfair dismissal</v>
          </cell>
          <cell r="G1056">
            <v>2013</v>
          </cell>
          <cell r="H1056">
            <v>2013</v>
          </cell>
          <cell r="I1056"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56">
            <v>0</v>
          </cell>
          <cell r="M1056">
            <v>0</v>
          </cell>
          <cell r="N1056">
            <v>0</v>
          </cell>
          <cell r="O1056">
            <v>0</v>
          </cell>
        </row>
        <row r="1057">
          <cell r="A1057" t="str">
            <v>CANREG62013</v>
          </cell>
          <cell r="B1057" t="str">
            <v>CAN</v>
          </cell>
          <cell r="C1057" t="str">
            <v>Canada</v>
          </cell>
          <cell r="D1057" t="str">
            <v>Item 6</v>
          </cell>
          <cell r="E1057" t="str">
            <v>REG6</v>
          </cell>
          <cell r="F1057" t="str">
            <v>Trial period</v>
          </cell>
          <cell r="G1057">
            <v>2013</v>
          </cell>
          <cell r="H1057">
            <v>2013</v>
          </cell>
          <cell r="I1057"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57" t="str">
            <v>..</v>
          </cell>
          <cell r="M1057" t="e">
            <v>#N/A</v>
          </cell>
          <cell r="N1057">
            <v>0</v>
          </cell>
          <cell r="O1057">
            <v>0</v>
          </cell>
        </row>
        <row r="1058">
          <cell r="A1058" t="str">
            <v>CANREG72013</v>
          </cell>
          <cell r="B1058" t="str">
            <v>CAN</v>
          </cell>
          <cell r="C1058" t="str">
            <v>Canada</v>
          </cell>
          <cell r="D1058" t="str">
            <v>Item 7</v>
          </cell>
          <cell r="E1058" t="str">
            <v>REG7</v>
          </cell>
          <cell r="F1058" t="str">
            <v xml:space="preserve">Compensation following unfair dismissal </v>
          </cell>
          <cell r="G1058">
            <v>2013</v>
          </cell>
          <cell r="H1058">
            <v>2013</v>
          </cell>
          <cell r="I1058"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58" t="str">
            <v>..</v>
          </cell>
          <cell r="M1058" t="e">
            <v>#N/A</v>
          </cell>
          <cell r="N1058">
            <v>0</v>
          </cell>
          <cell r="O1058">
            <v>0</v>
          </cell>
        </row>
        <row r="1059">
          <cell r="A1059" t="str">
            <v>CANREG82013</v>
          </cell>
          <cell r="B1059" t="str">
            <v>CAN</v>
          </cell>
          <cell r="C1059" t="str">
            <v>Canada</v>
          </cell>
          <cell r="D1059" t="str">
            <v>Item 8</v>
          </cell>
          <cell r="E1059" t="str">
            <v>REG8</v>
          </cell>
          <cell r="F1059" t="str">
            <v>Possibility of reinstatement following unfair dismissal</v>
          </cell>
          <cell r="G1059">
            <v>2013</v>
          </cell>
          <cell r="H1059">
            <v>2013</v>
          </cell>
          <cell r="I1059" t="str">
            <v>Depending on the circumstances of a case, an employer may be ordered to reinstate an employee.</v>
          </cell>
          <cell r="J1059">
            <v>1</v>
          </cell>
          <cell r="M1059">
            <v>2</v>
          </cell>
          <cell r="N1059">
            <v>0</v>
          </cell>
          <cell r="O1059">
            <v>0</v>
          </cell>
        </row>
        <row r="1060">
          <cell r="A1060" t="str">
            <v>CANREG92013</v>
          </cell>
          <cell r="B1060" t="str">
            <v>CAN</v>
          </cell>
          <cell r="C1060" t="str">
            <v>Canada</v>
          </cell>
          <cell r="D1060" t="str">
            <v>Item 9</v>
          </cell>
          <cell r="E1060" t="str">
            <v>REG9</v>
          </cell>
          <cell r="F1060" t="str">
            <v>Maximum time for claim</v>
          </cell>
          <cell r="G1060">
            <v>2013</v>
          </cell>
          <cell r="H1060">
            <v>2013</v>
          </cell>
          <cell r="I1060" t="str">
            <v xml:space="preserve">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60">
            <v>0.42000000000000004</v>
          </cell>
          <cell r="M1060">
            <v>1</v>
          </cell>
        </row>
        <row r="1061">
          <cell r="A1061" t="str">
            <v>CANFTC12013</v>
          </cell>
          <cell r="B1061" t="str">
            <v>CAN</v>
          </cell>
          <cell r="C1061" t="str">
            <v>Canada</v>
          </cell>
          <cell r="D1061" t="str">
            <v>Item 10</v>
          </cell>
          <cell r="E1061" t="str">
            <v>FTC1</v>
          </cell>
          <cell r="F1061" t="str">
            <v>Valid cases for use of fixed-term contracts, other than  “objective”  or “material” situation</v>
          </cell>
          <cell r="G1061">
            <v>2013</v>
          </cell>
          <cell r="H1061">
            <v>2013</v>
          </cell>
          <cell r="I1061" t="str">
            <v>No restrictions</v>
          </cell>
          <cell r="J1061">
            <v>3</v>
          </cell>
          <cell r="M1061">
            <v>0</v>
          </cell>
          <cell r="N1061">
            <v>0</v>
          </cell>
          <cell r="O1061">
            <v>0</v>
          </cell>
        </row>
        <row r="1062">
          <cell r="A1062" t="str">
            <v>CANFTC22013</v>
          </cell>
          <cell r="B1062" t="str">
            <v>CAN</v>
          </cell>
          <cell r="C1062" t="str">
            <v>Canada</v>
          </cell>
          <cell r="D1062" t="str">
            <v>Item 11</v>
          </cell>
          <cell r="E1062" t="str">
            <v>FTC2</v>
          </cell>
          <cell r="F1062" t="str">
            <v>Maximum number of successive fixed-term contracts</v>
          </cell>
          <cell r="G1062">
            <v>2013</v>
          </cell>
          <cell r="H1062">
            <v>2013</v>
          </cell>
          <cell r="I1062" t="str">
            <v>No limit</v>
          </cell>
          <cell r="J1062">
            <v>100</v>
          </cell>
          <cell r="M1062">
            <v>0</v>
          </cell>
          <cell r="N1062">
            <v>0</v>
          </cell>
          <cell r="O1062">
            <v>0</v>
          </cell>
        </row>
        <row r="1063">
          <cell r="A1063" t="str">
            <v>CANFTC32013</v>
          </cell>
          <cell r="B1063" t="str">
            <v>CAN</v>
          </cell>
          <cell r="C1063" t="str">
            <v>Canada</v>
          </cell>
          <cell r="D1063" t="str">
            <v>Item 12</v>
          </cell>
          <cell r="E1063" t="str">
            <v>FTC3</v>
          </cell>
          <cell r="F1063" t="str">
            <v>Maximum cumulated duration of successive fixed-term contracts</v>
          </cell>
          <cell r="G1063">
            <v>2013</v>
          </cell>
          <cell r="H1063">
            <v>2013</v>
          </cell>
          <cell r="I1063" t="str">
            <v>No limit</v>
          </cell>
          <cell r="J1063">
            <v>200</v>
          </cell>
          <cell r="M1063">
            <v>0</v>
          </cell>
          <cell r="N1063">
            <v>0</v>
          </cell>
          <cell r="O1063">
            <v>0</v>
          </cell>
        </row>
        <row r="1064">
          <cell r="A1064" t="str">
            <v>CANTWA12013</v>
          </cell>
          <cell r="B1064" t="str">
            <v>CAN</v>
          </cell>
          <cell r="C1064" t="str">
            <v>Canada</v>
          </cell>
          <cell r="D1064" t="str">
            <v>Item 13</v>
          </cell>
          <cell r="E1064" t="str">
            <v>TWA1</v>
          </cell>
          <cell r="F1064" t="str">
            <v>Types of work for which TWA employment is legal</v>
          </cell>
          <cell r="G1064">
            <v>2013</v>
          </cell>
          <cell r="H1064">
            <v>2013</v>
          </cell>
          <cell r="I1064" t="str">
            <v>General</v>
          </cell>
          <cell r="J1064">
            <v>4</v>
          </cell>
          <cell r="M1064">
            <v>0</v>
          </cell>
          <cell r="N1064">
            <v>0</v>
          </cell>
          <cell r="O1064">
            <v>0</v>
          </cell>
        </row>
        <row r="1065">
          <cell r="A1065" t="str">
            <v>CANTWA22013</v>
          </cell>
          <cell r="B1065" t="str">
            <v>CAN</v>
          </cell>
          <cell r="C1065" t="str">
            <v>Canada</v>
          </cell>
          <cell r="D1065" t="str">
            <v>Item 14</v>
          </cell>
          <cell r="E1065" t="str">
            <v>TWA2A, TWA2B</v>
          </cell>
          <cell r="F1065" t="str">
            <v>Are there any restrictions on the number of renewals of a TWA contract?</v>
          </cell>
          <cell r="G1065">
            <v>2013</v>
          </cell>
          <cell r="H1065">
            <v>2013</v>
          </cell>
          <cell r="I1065" t="str">
            <v>No</v>
          </cell>
          <cell r="J1065" t="str">
            <v>No</v>
          </cell>
          <cell r="K1065" t="str">
            <v>No</v>
          </cell>
          <cell r="M1065">
            <v>2</v>
          </cell>
          <cell r="N1065">
            <v>2</v>
          </cell>
          <cell r="O1065">
            <v>0</v>
          </cell>
        </row>
        <row r="1066">
          <cell r="A1066" t="str">
            <v>CANTWA32013</v>
          </cell>
          <cell r="B1066" t="str">
            <v>CAN</v>
          </cell>
          <cell r="C1066" t="str">
            <v>Canada</v>
          </cell>
          <cell r="D1066" t="str">
            <v>Item 15</v>
          </cell>
          <cell r="E1066" t="str">
            <v>TWA3A, TWA3B</v>
          </cell>
          <cell r="F1066" t="str">
            <v>Maximum cumulated duration of temporary work contracts</v>
          </cell>
          <cell r="G1066">
            <v>2013</v>
          </cell>
          <cell r="H1066">
            <v>2013</v>
          </cell>
          <cell r="I1066" t="str">
            <v>No limit</v>
          </cell>
          <cell r="J1066">
            <v>100</v>
          </cell>
          <cell r="K1066">
            <v>100</v>
          </cell>
          <cell r="M1066">
            <v>0</v>
          </cell>
          <cell r="N1066">
            <v>0</v>
          </cell>
          <cell r="O1066">
            <v>0</v>
          </cell>
        </row>
        <row r="1067">
          <cell r="A1067" t="str">
            <v>CANTWA42013</v>
          </cell>
          <cell r="B1067" t="str">
            <v>CAN</v>
          </cell>
          <cell r="C1067" t="str">
            <v>Canada</v>
          </cell>
          <cell r="D1067" t="str">
            <v>Item 16</v>
          </cell>
          <cell r="E1067" t="str">
            <v>TWA4</v>
          </cell>
          <cell r="F1067" t="str">
            <v>Authorisation and reporting obligations</v>
          </cell>
          <cell r="G1067">
            <v>2013</v>
          </cell>
          <cell r="H1067">
            <v>2013</v>
          </cell>
          <cell r="I1067"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67">
            <v>0.26</v>
          </cell>
          <cell r="M1067">
            <v>0.52</v>
          </cell>
          <cell r="N1067">
            <v>0</v>
          </cell>
          <cell r="O1067">
            <v>0</v>
          </cell>
        </row>
        <row r="1068">
          <cell r="A1068" t="str">
            <v>CANTWA52013</v>
          </cell>
          <cell r="B1068" t="str">
            <v>CAN</v>
          </cell>
          <cell r="C1068" t="str">
            <v>Canada</v>
          </cell>
          <cell r="D1068" t="str">
            <v>Item 17</v>
          </cell>
          <cell r="E1068" t="str">
            <v>TWA5</v>
          </cell>
          <cell r="F1068" t="str">
            <v>Equal treatment for TWA workers</v>
          </cell>
          <cell r="G1068">
            <v>2013</v>
          </cell>
          <cell r="H1068">
            <v>2013</v>
          </cell>
          <cell r="I1068" t="str">
            <v>No</v>
          </cell>
          <cell r="J1068">
            <v>0</v>
          </cell>
          <cell r="M1068">
            <v>0</v>
          </cell>
          <cell r="N1068">
            <v>0</v>
          </cell>
          <cell r="O1068">
            <v>0</v>
          </cell>
        </row>
        <row r="1069">
          <cell r="A1069" t="str">
            <v>CANCD12013</v>
          </cell>
          <cell r="B1069" t="str">
            <v>CAN</v>
          </cell>
          <cell r="C1069" t="str">
            <v>Canada</v>
          </cell>
          <cell r="D1069" t="str">
            <v>Item 18</v>
          </cell>
          <cell r="E1069" t="str">
            <v>CD1</v>
          </cell>
          <cell r="F1069" t="str">
            <v>Definition of collective dismissal</v>
          </cell>
          <cell r="G1069">
            <v>2013</v>
          </cell>
          <cell r="H1069">
            <v>2013</v>
          </cell>
          <cell r="I1069"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69">
            <v>1.83</v>
          </cell>
          <cell r="M1069">
            <v>2.7450000000000001</v>
          </cell>
          <cell r="N1069">
            <v>0</v>
          </cell>
          <cell r="O1069">
            <v>0</v>
          </cell>
        </row>
        <row r="1070">
          <cell r="A1070" t="str">
            <v>CANCD22013</v>
          </cell>
          <cell r="B1070" t="str">
            <v>CAN</v>
          </cell>
          <cell r="C1070" t="str">
            <v>Canada</v>
          </cell>
          <cell r="D1070" t="str">
            <v>Item 19</v>
          </cell>
          <cell r="E1070" t="str">
            <v>CD2</v>
          </cell>
          <cell r="F1070" t="str">
            <v>Additional notification requirements in case of collective dismissals</v>
          </cell>
          <cell r="G1070">
            <v>2013</v>
          </cell>
          <cell r="H1070">
            <v>2013</v>
          </cell>
          <cell r="I1070"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70">
            <v>1.43</v>
          </cell>
          <cell r="M1070">
            <v>4.29</v>
          </cell>
          <cell r="N1070">
            <v>0</v>
          </cell>
          <cell r="O1070">
            <v>0</v>
          </cell>
        </row>
        <row r="1071">
          <cell r="A1071" t="str">
            <v>CANCD32013</v>
          </cell>
          <cell r="B1071" t="str">
            <v>CAN</v>
          </cell>
          <cell r="C1071" t="str">
            <v>Canada</v>
          </cell>
          <cell r="D1071" t="str">
            <v>Item 20</v>
          </cell>
          <cell r="E1071" t="str">
            <v>CD3</v>
          </cell>
          <cell r="F1071" t="str">
            <v>Additional delays involved in case of collective dismissals</v>
          </cell>
          <cell r="G1071">
            <v>2013</v>
          </cell>
          <cell r="H1071">
            <v>2013</v>
          </cell>
          <cell r="I1071"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71">
            <v>53</v>
          </cell>
          <cell r="M1071">
            <v>4</v>
          </cell>
          <cell r="N1071">
            <v>0</v>
          </cell>
          <cell r="O1071">
            <v>0</v>
          </cell>
        </row>
        <row r="1072">
          <cell r="A1072" t="str">
            <v>CANCD42013</v>
          </cell>
          <cell r="B1072" t="str">
            <v>CAN</v>
          </cell>
          <cell r="C1072" t="str">
            <v>Canada</v>
          </cell>
          <cell r="D1072" t="str">
            <v>Item 21</v>
          </cell>
          <cell r="E1072" t="str">
            <v>CD4</v>
          </cell>
          <cell r="F1072" t="str">
            <v>Other special costs to employers in case of collective dismissals</v>
          </cell>
          <cell r="G1072">
            <v>2013</v>
          </cell>
          <cell r="H1072">
            <v>2013</v>
          </cell>
          <cell r="I1072"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72">
            <v>0.28000000000000003</v>
          </cell>
          <cell r="M1072">
            <v>0.84000000000000008</v>
          </cell>
          <cell r="N1072">
            <v>0</v>
          </cell>
          <cell r="O1072">
            <v>0</v>
          </cell>
        </row>
        <row r="1073">
          <cell r="A1073" t="str">
            <v>CHEREG12012</v>
          </cell>
          <cell r="B1073" t="str">
            <v>CHE</v>
          </cell>
          <cell r="C1073" t="str">
            <v>Switzerland</v>
          </cell>
          <cell r="D1073" t="str">
            <v>Item 1</v>
          </cell>
          <cell r="E1073" t="str">
            <v>REG1</v>
          </cell>
          <cell r="F1073" t="str">
            <v>Notification procedures</v>
          </cell>
          <cell r="G1073">
            <v>2012</v>
          </cell>
          <cell r="H1073">
            <v>2012</v>
          </cell>
          <cell r="I1073" t="str">
            <v>Notification to employee who has the right to request a statement of reasons.</v>
          </cell>
          <cell r="J1073">
            <v>1</v>
          </cell>
          <cell r="M1073">
            <v>2</v>
          </cell>
        </row>
        <row r="1074">
          <cell r="A1074" t="str">
            <v>CHEREG22012</v>
          </cell>
          <cell r="B1074" t="str">
            <v>CHE</v>
          </cell>
          <cell r="C1074" t="str">
            <v>Switzerland</v>
          </cell>
          <cell r="D1074" t="str">
            <v>Item 2</v>
          </cell>
          <cell r="E1074" t="str">
            <v>REG2</v>
          </cell>
          <cell r="F1074" t="str">
            <v>Delay before notice can start</v>
          </cell>
          <cell r="G1074">
            <v>2012</v>
          </cell>
          <cell r="H1074">
            <v>2012</v>
          </cell>
          <cell r="I1074"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74">
            <v>16</v>
          </cell>
          <cell r="M1074">
            <v>2</v>
          </cell>
        </row>
        <row r="1075">
          <cell r="A1075" t="str">
            <v>CHEREG32012</v>
          </cell>
          <cell r="B1075" t="str">
            <v>CHE</v>
          </cell>
          <cell r="C1075" t="str">
            <v>Switzerland</v>
          </cell>
          <cell r="D1075" t="str">
            <v>Item 3</v>
          </cell>
          <cell r="E1075" t="str">
            <v>REG3A, REG3B, REG3C</v>
          </cell>
          <cell r="F1075" t="str">
            <v>Notice / tenure</v>
          </cell>
          <cell r="G1075">
            <v>2012</v>
          </cell>
          <cell r="H1075">
            <v>2012</v>
          </cell>
          <cell r="I1075" t="str">
            <v>All workers: 7d during the trial period (1 to 3 months), 1m&lt;1y, 2m&lt;10y, 3m&gt;10y, always to the end of a calendar month.
9 months tenure: 1 month, 4 years tenure: 2 months, 20 years tenure: 3 months.</v>
          </cell>
          <cell r="J1075">
            <v>1</v>
          </cell>
          <cell r="K1075">
            <v>2</v>
          </cell>
          <cell r="L1075">
            <v>3</v>
          </cell>
          <cell r="M1075">
            <v>3</v>
          </cell>
          <cell r="N1075">
            <v>4</v>
          </cell>
          <cell r="O1075">
            <v>2</v>
          </cell>
        </row>
        <row r="1076">
          <cell r="A1076" t="str">
            <v>CHEREG42012</v>
          </cell>
          <cell r="B1076" t="str">
            <v>CHE</v>
          </cell>
          <cell r="C1076" t="str">
            <v>Switzerland</v>
          </cell>
          <cell r="D1076" t="str">
            <v>Item 4</v>
          </cell>
          <cell r="E1076" t="str">
            <v>REG4A, REG4B, REG4C</v>
          </cell>
          <cell r="F1076" t="str">
            <v>Severance pay / tenure</v>
          </cell>
          <cell r="G1076">
            <v>2012</v>
          </cell>
          <cell r="H1076">
            <v>2012</v>
          </cell>
          <cell r="I1076"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76">
            <v>0</v>
          </cell>
          <cell r="K1076">
            <v>0</v>
          </cell>
          <cell r="L1076">
            <v>0</v>
          </cell>
          <cell r="M1076">
            <v>0</v>
          </cell>
          <cell r="N1076">
            <v>0</v>
          </cell>
          <cell r="O1076">
            <v>0</v>
          </cell>
        </row>
        <row r="1077">
          <cell r="A1077" t="str">
            <v>CHEREG52012</v>
          </cell>
          <cell r="B1077" t="str">
            <v>CHE</v>
          </cell>
          <cell r="C1077" t="str">
            <v>Switzerland</v>
          </cell>
          <cell r="D1077" t="str">
            <v>Item 5</v>
          </cell>
          <cell r="E1077" t="str">
            <v>REG5</v>
          </cell>
          <cell r="F1077" t="str">
            <v>Definition of justified or unfair dismissal</v>
          </cell>
          <cell r="G1077">
            <v>2012</v>
          </cell>
          <cell r="H1077">
            <v>2012</v>
          </cell>
          <cell r="I1077"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77">
            <v>0</v>
          </cell>
          <cell r="M1077">
            <v>0</v>
          </cell>
          <cell r="N1077">
            <v>0</v>
          </cell>
          <cell r="O1077">
            <v>0</v>
          </cell>
        </row>
        <row r="1078">
          <cell r="A1078" t="str">
            <v>CHEREG62012</v>
          </cell>
          <cell r="B1078" t="str">
            <v>CHE</v>
          </cell>
          <cell r="C1078" t="str">
            <v>Switzerland</v>
          </cell>
          <cell r="D1078" t="str">
            <v>Item 6</v>
          </cell>
          <cell r="E1078" t="str">
            <v>REG6</v>
          </cell>
          <cell r="F1078" t="str">
            <v>Trial period</v>
          </cell>
          <cell r="G1078">
            <v>2012</v>
          </cell>
          <cell r="H1078">
            <v>2012</v>
          </cell>
          <cell r="I1078" t="str">
            <v>All workers: 1 month, often extended to 3 months in individual employment contracts.</v>
          </cell>
          <cell r="J1078">
            <v>2</v>
          </cell>
          <cell r="M1078">
            <v>5</v>
          </cell>
          <cell r="N1078">
            <v>0</v>
          </cell>
          <cell r="O1078">
            <v>0</v>
          </cell>
        </row>
        <row r="1079">
          <cell r="A1079" t="str">
            <v>CHEREG72012</v>
          </cell>
          <cell r="B1079" t="str">
            <v>CHE</v>
          </cell>
          <cell r="C1079" t="str">
            <v>Switzerland</v>
          </cell>
          <cell r="D1079" t="str">
            <v>Item 7</v>
          </cell>
          <cell r="E1079" t="str">
            <v>REG7</v>
          </cell>
          <cell r="F1079" t="str">
            <v xml:space="preserve">Compensation following unfair dismissal </v>
          </cell>
          <cell r="G1079">
            <v>2012</v>
          </cell>
          <cell r="H1079">
            <v>2012</v>
          </cell>
          <cell r="I1079"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079">
            <v>6</v>
          </cell>
          <cell r="M1079">
            <v>1</v>
          </cell>
          <cell r="N1079">
            <v>0</v>
          </cell>
          <cell r="O1079">
            <v>0</v>
          </cell>
        </row>
        <row r="1080">
          <cell r="A1080" t="str">
            <v>CHEREG82012</v>
          </cell>
          <cell r="B1080" t="str">
            <v>CHE</v>
          </cell>
          <cell r="C1080" t="str">
            <v>Switzerland</v>
          </cell>
          <cell r="D1080" t="str">
            <v>Item 8</v>
          </cell>
          <cell r="E1080" t="str">
            <v>REG8</v>
          </cell>
          <cell r="F1080" t="str">
            <v>Possibility of reinstatement following unfair dismissal</v>
          </cell>
          <cell r="G1080">
            <v>2012</v>
          </cell>
          <cell r="H1080">
            <v>2012</v>
          </cell>
          <cell r="I1080" t="str">
            <v>Courts are not empowered to order reinstatement (except in case of discrimination against women).</v>
          </cell>
          <cell r="J1080">
            <v>0</v>
          </cell>
          <cell r="M1080">
            <v>0</v>
          </cell>
          <cell r="N1080">
            <v>0</v>
          </cell>
          <cell r="O1080">
            <v>0</v>
          </cell>
        </row>
        <row r="1081">
          <cell r="A1081" t="str">
            <v>CHEREG92012</v>
          </cell>
          <cell r="B1081" t="str">
            <v>CHE</v>
          </cell>
          <cell r="C1081" t="str">
            <v>Switzerland</v>
          </cell>
          <cell r="D1081" t="str">
            <v>Item 9</v>
          </cell>
          <cell r="E1081" t="str">
            <v>REG9</v>
          </cell>
          <cell r="F1081" t="str">
            <v>Maximum time for claim</v>
          </cell>
          <cell r="G1081">
            <v>2012</v>
          </cell>
          <cell r="H1081">
            <v>2012</v>
          </cell>
          <cell r="I1081"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081">
            <v>0</v>
          </cell>
          <cell r="M1081">
            <v>0</v>
          </cell>
          <cell r="P1081">
            <v>0</v>
          </cell>
        </row>
        <row r="1082">
          <cell r="A1082" t="str">
            <v>CHEFTC12012</v>
          </cell>
          <cell r="B1082" t="str">
            <v>CHE</v>
          </cell>
          <cell r="C1082" t="str">
            <v>Switzerland</v>
          </cell>
          <cell r="D1082" t="str">
            <v>Item 10</v>
          </cell>
          <cell r="E1082" t="str">
            <v>FTC1</v>
          </cell>
          <cell r="F1082" t="str">
            <v>Valid cases for use of fixed-term contracts, other than  “objective”  or “material” situation</v>
          </cell>
          <cell r="G1082">
            <v>2012</v>
          </cell>
          <cell r="H1082">
            <v>2012</v>
          </cell>
          <cell r="I1082" t="str">
            <v xml:space="preserve">General </v>
          </cell>
          <cell r="J1082">
            <v>3</v>
          </cell>
          <cell r="M1082">
            <v>0</v>
          </cell>
          <cell r="N1082">
            <v>0</v>
          </cell>
          <cell r="O1082">
            <v>0</v>
          </cell>
        </row>
        <row r="1083">
          <cell r="A1083" t="str">
            <v>CHEFTC22012</v>
          </cell>
          <cell r="B1083" t="str">
            <v>CHE</v>
          </cell>
          <cell r="C1083" t="str">
            <v>Switzerland</v>
          </cell>
          <cell r="D1083" t="str">
            <v>Item 11</v>
          </cell>
          <cell r="E1083" t="str">
            <v>FTC2</v>
          </cell>
          <cell r="F1083" t="str">
            <v>Maximum number of successive fixed-term contracts</v>
          </cell>
          <cell r="G1083">
            <v>2012</v>
          </cell>
          <cell r="H1083">
            <v>2012</v>
          </cell>
          <cell r="I1083" t="str">
            <v>Estimated 1.5
No limit specified, but successive contracts imply the risk of a court declaring the fixed-term contract null and void.</v>
          </cell>
          <cell r="J1083">
            <v>1.5</v>
          </cell>
          <cell r="M1083">
            <v>5</v>
          </cell>
          <cell r="N1083">
            <v>0</v>
          </cell>
          <cell r="O1083">
            <v>0</v>
          </cell>
        </row>
        <row r="1084">
          <cell r="A1084" t="str">
            <v>CHEFTC32012</v>
          </cell>
          <cell r="B1084" t="str">
            <v>CHE</v>
          </cell>
          <cell r="C1084" t="str">
            <v>Switzerland</v>
          </cell>
          <cell r="D1084" t="str">
            <v>Item 12</v>
          </cell>
          <cell r="E1084" t="str">
            <v>FTC3</v>
          </cell>
          <cell r="F1084" t="str">
            <v>Maximum cumulated duration of successive fixed-term contracts</v>
          </cell>
          <cell r="G1084">
            <v>2012</v>
          </cell>
          <cell r="H1084">
            <v>2012</v>
          </cell>
          <cell r="I1084" t="str">
            <v>No limit specified.</v>
          </cell>
          <cell r="J1084">
            <v>200</v>
          </cell>
          <cell r="M1084">
            <v>0</v>
          </cell>
          <cell r="N1084">
            <v>0</v>
          </cell>
          <cell r="O1084">
            <v>0</v>
          </cell>
        </row>
        <row r="1085">
          <cell r="A1085" t="str">
            <v>CHETWA12012</v>
          </cell>
          <cell r="B1085" t="str">
            <v>CHE</v>
          </cell>
          <cell r="C1085" t="str">
            <v>Switzerland</v>
          </cell>
          <cell r="D1085" t="str">
            <v>Item 13</v>
          </cell>
          <cell r="E1085" t="str">
            <v>TWA1</v>
          </cell>
          <cell r="F1085" t="str">
            <v>Types of work for which TWA employment is legal</v>
          </cell>
          <cell r="G1085">
            <v>2012</v>
          </cell>
          <cell r="H1085">
            <v>2012</v>
          </cell>
          <cell r="I1085" t="str">
            <v>General</v>
          </cell>
          <cell r="J1085">
            <v>4</v>
          </cell>
          <cell r="M1085">
            <v>0</v>
          </cell>
          <cell r="N1085">
            <v>0</v>
          </cell>
          <cell r="O1085">
            <v>0</v>
          </cell>
        </row>
        <row r="1086">
          <cell r="A1086" t="str">
            <v>CHETWA22012</v>
          </cell>
          <cell r="B1086" t="str">
            <v>CHE</v>
          </cell>
          <cell r="C1086" t="str">
            <v>Switzerland</v>
          </cell>
          <cell r="D1086" t="str">
            <v>Item 14</v>
          </cell>
          <cell r="E1086" t="str">
            <v>TWA2A, TWA2B</v>
          </cell>
          <cell r="F1086" t="str">
            <v>Are there any restrictions on the number of renewals of a TWA contract?</v>
          </cell>
          <cell r="G1086">
            <v>2012</v>
          </cell>
          <cell r="H1086">
            <v>2012</v>
          </cell>
          <cell r="I1086"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086" t="str">
            <v>Yes</v>
          </cell>
          <cell r="K1086" t="str">
            <v>Yes</v>
          </cell>
          <cell r="M1086">
            <v>4</v>
          </cell>
          <cell r="N1086">
            <v>4</v>
          </cell>
          <cell r="O1086">
            <v>0</v>
          </cell>
        </row>
        <row r="1087">
          <cell r="A1087" t="str">
            <v>CHETWA32012</v>
          </cell>
          <cell r="B1087" t="str">
            <v>CHE</v>
          </cell>
          <cell r="C1087" t="str">
            <v>Switzerland</v>
          </cell>
          <cell r="D1087" t="str">
            <v>Item 15</v>
          </cell>
          <cell r="E1087" t="str">
            <v>TWA3A, TWA3B</v>
          </cell>
          <cell r="F1087" t="str">
            <v>Maximum cumulated duration of temporary work contracts</v>
          </cell>
          <cell r="G1087">
            <v>2012</v>
          </cell>
          <cell r="H1087">
            <v>2012</v>
          </cell>
          <cell r="I1087" t="str">
            <v>No limit</v>
          </cell>
          <cell r="J1087">
            <v>100</v>
          </cell>
          <cell r="K1087">
            <v>100</v>
          </cell>
          <cell r="M1087">
            <v>0</v>
          </cell>
          <cell r="N1087">
            <v>0</v>
          </cell>
          <cell r="O1087">
            <v>0</v>
          </cell>
        </row>
        <row r="1088">
          <cell r="A1088" t="str">
            <v>CHETWA42012</v>
          </cell>
          <cell r="B1088" t="str">
            <v>CHE</v>
          </cell>
          <cell r="C1088" t="str">
            <v>Switzerland</v>
          </cell>
          <cell r="D1088" t="str">
            <v>Item 16</v>
          </cell>
          <cell r="E1088" t="str">
            <v>TWA4</v>
          </cell>
          <cell r="F1088" t="str">
            <v>Authorisation and reporting obligations</v>
          </cell>
          <cell r="G1088">
            <v>2012</v>
          </cell>
          <cell r="H1088">
            <v>2012</v>
          </cell>
          <cell r="I1088" t="str">
            <v>Requires administrative authorisation.</v>
          </cell>
          <cell r="J1088">
            <v>1</v>
          </cell>
          <cell r="M1088">
            <v>2</v>
          </cell>
          <cell r="N1088">
            <v>0</v>
          </cell>
          <cell r="O1088">
            <v>0</v>
          </cell>
        </row>
        <row r="1089">
          <cell r="A1089" t="str">
            <v>CHETWA52012</v>
          </cell>
          <cell r="B1089" t="str">
            <v>CHE</v>
          </cell>
          <cell r="C1089" t="str">
            <v>Switzerland</v>
          </cell>
          <cell r="D1089" t="str">
            <v>Item 17</v>
          </cell>
          <cell r="E1089" t="str">
            <v>TWA5</v>
          </cell>
          <cell r="F1089" t="str">
            <v>Equal treatment for TWA workers</v>
          </cell>
          <cell r="G1089">
            <v>2012</v>
          </cell>
          <cell r="H1089">
            <v>2012</v>
          </cell>
          <cell r="I1089" t="str">
            <v>Equal treatment only in the field of extended collective bargaining agreements concerning minimal salary, hours of work, progressional development, anticipated retirement.</v>
          </cell>
          <cell r="J1089">
            <v>1</v>
          </cell>
          <cell r="M1089">
            <v>3</v>
          </cell>
          <cell r="N1089">
            <v>0</v>
          </cell>
          <cell r="O1089">
            <v>0</v>
          </cell>
        </row>
        <row r="1090">
          <cell r="A1090" t="str">
            <v>CHECD12012</v>
          </cell>
          <cell r="B1090" t="str">
            <v>CHE</v>
          </cell>
          <cell r="C1090" t="str">
            <v>Switzerland</v>
          </cell>
          <cell r="D1090" t="str">
            <v>Item 18</v>
          </cell>
          <cell r="E1090" t="str">
            <v>CD1</v>
          </cell>
          <cell r="F1090" t="str">
            <v>Definition of collective dismissal</v>
          </cell>
          <cell r="G1090">
            <v>2012</v>
          </cell>
          <cell r="H1090">
            <v>2012</v>
          </cell>
          <cell r="I1090" t="str">
            <v>10+ workers in firms 20-99 employees; 10%+ in firms 100-299; 30+ in firms with 300+ employees.</v>
          </cell>
          <cell r="J1090">
            <v>3</v>
          </cell>
          <cell r="M1090">
            <v>4.5</v>
          </cell>
          <cell r="N1090">
            <v>0</v>
          </cell>
          <cell r="O1090">
            <v>0</v>
          </cell>
        </row>
        <row r="1091">
          <cell r="A1091" t="str">
            <v>CHECD22012</v>
          </cell>
          <cell r="B1091" t="str">
            <v>CHE</v>
          </cell>
          <cell r="C1091" t="str">
            <v>Switzerland</v>
          </cell>
          <cell r="D1091" t="str">
            <v>Item 19</v>
          </cell>
          <cell r="E1091" t="str">
            <v>CD2</v>
          </cell>
          <cell r="F1091" t="str">
            <v>Additional notification requirements in case of collective dismissals</v>
          </cell>
          <cell r="G1091">
            <v>2012</v>
          </cell>
          <cell r="H1091">
            <v>2012</v>
          </cell>
          <cell r="I1091" t="str">
            <v>Notification of employee representatives: Obligation to inform and consult with Works Council or trade union delegation.
Notification of public authorities: Duty to notify cantonal employment service.</v>
          </cell>
          <cell r="J1091">
            <v>2</v>
          </cell>
          <cell r="M1091">
            <v>6</v>
          </cell>
          <cell r="N1091">
            <v>0</v>
          </cell>
          <cell r="O1091">
            <v>0</v>
          </cell>
        </row>
        <row r="1092">
          <cell r="A1092" t="str">
            <v>CHECD32012</v>
          </cell>
          <cell r="B1092" t="str">
            <v>CHE</v>
          </cell>
          <cell r="C1092" t="str">
            <v>Switzerland</v>
          </cell>
          <cell r="D1092" t="str">
            <v>Item 20</v>
          </cell>
          <cell r="E1092" t="str">
            <v>CD3</v>
          </cell>
          <cell r="F1092" t="str">
            <v>Additional delays involved in case of collective dismissals</v>
          </cell>
          <cell r="G1092">
            <v>2012</v>
          </cell>
          <cell r="H1092">
            <v>2012</v>
          </cell>
          <cell r="I1092"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092">
            <v>10.5</v>
          </cell>
          <cell r="M1092">
            <v>1</v>
          </cell>
          <cell r="N1092">
            <v>0</v>
          </cell>
          <cell r="O1092">
            <v>0</v>
          </cell>
        </row>
        <row r="1093">
          <cell r="A1093" t="str">
            <v>CHECD42012</v>
          </cell>
          <cell r="B1093" t="str">
            <v>CHE</v>
          </cell>
          <cell r="C1093" t="str">
            <v>Switzerland</v>
          </cell>
          <cell r="D1093" t="str">
            <v>Item 21</v>
          </cell>
          <cell r="E1093" t="str">
            <v>CD4</v>
          </cell>
          <cell r="F1093" t="str">
            <v>Other special costs to employers in case of collective dismissals</v>
          </cell>
          <cell r="G1093">
            <v>2012</v>
          </cell>
          <cell r="H1093">
            <v>2012</v>
          </cell>
          <cell r="I1093"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093">
            <v>1</v>
          </cell>
          <cell r="M1093">
            <v>3</v>
          </cell>
          <cell r="N1093">
            <v>0</v>
          </cell>
          <cell r="O1093">
            <v>0</v>
          </cell>
        </row>
        <row r="1094">
          <cell r="A1094" t="str">
            <v>CHEREG12013</v>
          </cell>
          <cell r="B1094" t="str">
            <v>CHE</v>
          </cell>
          <cell r="C1094" t="str">
            <v>Switzerland</v>
          </cell>
          <cell r="D1094" t="str">
            <v>Item 1</v>
          </cell>
          <cell r="E1094" t="str">
            <v>REG1</v>
          </cell>
          <cell r="F1094" t="str">
            <v>Notification procedures</v>
          </cell>
          <cell r="G1094">
            <v>2013</v>
          </cell>
          <cell r="H1094">
            <v>2013</v>
          </cell>
          <cell r="I1094" t="str">
            <v>Notification to employee who has the right to request a statement of reasons.</v>
          </cell>
          <cell r="J1094">
            <v>1</v>
          </cell>
          <cell r="M1094">
            <v>2</v>
          </cell>
        </row>
        <row r="1095">
          <cell r="A1095" t="str">
            <v>CHEREG22013</v>
          </cell>
          <cell r="B1095" t="str">
            <v>CHE</v>
          </cell>
          <cell r="C1095" t="str">
            <v>Switzerland</v>
          </cell>
          <cell r="D1095" t="str">
            <v>Item 2</v>
          </cell>
          <cell r="E1095" t="str">
            <v>REG2</v>
          </cell>
          <cell r="F1095" t="str">
            <v>Delay before notice can start</v>
          </cell>
          <cell r="G1095">
            <v>2013</v>
          </cell>
          <cell r="H1095">
            <v>2013</v>
          </cell>
          <cell r="I1095"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95">
            <v>16</v>
          </cell>
          <cell r="M1095">
            <v>2</v>
          </cell>
        </row>
        <row r="1096">
          <cell r="A1096" t="str">
            <v>CHEREG32013</v>
          </cell>
          <cell r="B1096" t="str">
            <v>CHE</v>
          </cell>
          <cell r="C1096" t="str">
            <v>Switzerland</v>
          </cell>
          <cell r="D1096" t="str">
            <v>Item 3</v>
          </cell>
          <cell r="E1096" t="str">
            <v>REG3A, REG3B, REG3C</v>
          </cell>
          <cell r="F1096" t="str">
            <v>Notice / tenure</v>
          </cell>
          <cell r="G1096">
            <v>2013</v>
          </cell>
          <cell r="H1096">
            <v>2013</v>
          </cell>
          <cell r="I1096" t="str">
            <v>All workers: 7d during the trial period (1 to 3 months), 1m&lt;1y, 2m&lt;10y, 3m&gt;10y, always to the end of a calendar month.
9 months tenure: 1 month, 4 years tenure: 2 months, 20 years tenure: 3 months.</v>
          </cell>
          <cell r="J1096">
            <v>1</v>
          </cell>
          <cell r="K1096">
            <v>2</v>
          </cell>
          <cell r="L1096">
            <v>3</v>
          </cell>
          <cell r="M1096">
            <v>3</v>
          </cell>
          <cell r="N1096">
            <v>4</v>
          </cell>
          <cell r="O1096">
            <v>2</v>
          </cell>
        </row>
        <row r="1097">
          <cell r="A1097" t="str">
            <v>CHEREG42013</v>
          </cell>
          <cell r="B1097" t="str">
            <v>CHE</v>
          </cell>
          <cell r="C1097" t="str">
            <v>Switzerland</v>
          </cell>
          <cell r="D1097" t="str">
            <v>Item 4</v>
          </cell>
          <cell r="E1097" t="str">
            <v>REG4A, REG4B, REG4C</v>
          </cell>
          <cell r="F1097" t="str">
            <v>Severance pay / tenure</v>
          </cell>
          <cell r="G1097">
            <v>2013</v>
          </cell>
          <cell r="H1097">
            <v>2013</v>
          </cell>
          <cell r="I1097"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97">
            <v>0</v>
          </cell>
          <cell r="K1097">
            <v>0</v>
          </cell>
          <cell r="L1097">
            <v>0</v>
          </cell>
          <cell r="M1097">
            <v>0</v>
          </cell>
          <cell r="N1097">
            <v>0</v>
          </cell>
          <cell r="O1097">
            <v>0</v>
          </cell>
        </row>
        <row r="1098">
          <cell r="A1098" t="str">
            <v>CHEREG52013</v>
          </cell>
          <cell r="B1098" t="str">
            <v>CHE</v>
          </cell>
          <cell r="C1098" t="str">
            <v>Switzerland</v>
          </cell>
          <cell r="D1098" t="str">
            <v>Item 5</v>
          </cell>
          <cell r="E1098" t="str">
            <v>REG5</v>
          </cell>
          <cell r="F1098" t="str">
            <v>Definition of justified or unfair dismissal</v>
          </cell>
          <cell r="G1098">
            <v>2013</v>
          </cell>
          <cell r="H1098">
            <v>2013</v>
          </cell>
          <cell r="I1098"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98">
            <v>0</v>
          </cell>
          <cell r="M1098">
            <v>0</v>
          </cell>
          <cell r="N1098">
            <v>0</v>
          </cell>
          <cell r="O1098">
            <v>0</v>
          </cell>
        </row>
        <row r="1099">
          <cell r="A1099" t="str">
            <v>CHEREG62013</v>
          </cell>
          <cell r="B1099" t="str">
            <v>CHE</v>
          </cell>
          <cell r="C1099" t="str">
            <v>Switzerland</v>
          </cell>
          <cell r="D1099" t="str">
            <v>Item 6</v>
          </cell>
          <cell r="E1099" t="str">
            <v>REG6</v>
          </cell>
          <cell r="F1099" t="str">
            <v>Trial period</v>
          </cell>
          <cell r="G1099">
            <v>2013</v>
          </cell>
          <cell r="H1099">
            <v>2013</v>
          </cell>
          <cell r="I1099" t="str">
            <v>All workers: 1 month, often extended to 3 months in individual employment contracts.</v>
          </cell>
          <cell r="J1099">
            <v>2</v>
          </cell>
          <cell r="M1099">
            <v>5</v>
          </cell>
          <cell r="N1099">
            <v>0</v>
          </cell>
          <cell r="O1099">
            <v>0</v>
          </cell>
        </row>
        <row r="1100">
          <cell r="A1100" t="str">
            <v>CHEREG72013</v>
          </cell>
          <cell r="B1100" t="str">
            <v>CHE</v>
          </cell>
          <cell r="C1100" t="str">
            <v>Switzerland</v>
          </cell>
          <cell r="D1100" t="str">
            <v>Item 7</v>
          </cell>
          <cell r="E1100" t="str">
            <v>REG7</v>
          </cell>
          <cell r="F1100" t="str">
            <v xml:space="preserve">Compensation following unfair dismissal </v>
          </cell>
          <cell r="G1100">
            <v>2013</v>
          </cell>
          <cell r="H1100">
            <v>2013</v>
          </cell>
          <cell r="I1100"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100">
            <v>6</v>
          </cell>
          <cell r="M1100">
            <v>1</v>
          </cell>
          <cell r="N1100">
            <v>0</v>
          </cell>
          <cell r="O1100">
            <v>0</v>
          </cell>
        </row>
        <row r="1101">
          <cell r="A1101" t="str">
            <v>CHEREG82013</v>
          </cell>
          <cell r="B1101" t="str">
            <v>CHE</v>
          </cell>
          <cell r="C1101" t="str">
            <v>Switzerland</v>
          </cell>
          <cell r="D1101" t="str">
            <v>Item 8</v>
          </cell>
          <cell r="E1101" t="str">
            <v>REG8</v>
          </cell>
          <cell r="F1101" t="str">
            <v>Possibility of reinstatement following unfair dismissal</v>
          </cell>
          <cell r="G1101">
            <v>2013</v>
          </cell>
          <cell r="H1101">
            <v>2013</v>
          </cell>
          <cell r="I1101" t="str">
            <v>Courts are not empowered to order reinstatement (except in case of discrimination against women).</v>
          </cell>
          <cell r="J1101">
            <v>0</v>
          </cell>
          <cell r="M1101">
            <v>0</v>
          </cell>
          <cell r="N1101">
            <v>0</v>
          </cell>
          <cell r="O1101">
            <v>0</v>
          </cell>
        </row>
        <row r="1102">
          <cell r="A1102" t="str">
            <v>CHEREG92013</v>
          </cell>
          <cell r="B1102" t="str">
            <v>CHE</v>
          </cell>
          <cell r="C1102" t="str">
            <v>Switzerland</v>
          </cell>
          <cell r="D1102" t="str">
            <v>Item 9</v>
          </cell>
          <cell r="E1102" t="str">
            <v>REG9</v>
          </cell>
          <cell r="F1102" t="str">
            <v>Maximum time for claim</v>
          </cell>
          <cell r="G1102">
            <v>2013</v>
          </cell>
          <cell r="H1102">
            <v>2013</v>
          </cell>
          <cell r="I1102"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102">
            <v>0</v>
          </cell>
          <cell r="M1102">
            <v>0</v>
          </cell>
          <cell r="P1102">
            <v>0</v>
          </cell>
        </row>
        <row r="1103">
          <cell r="A1103" t="str">
            <v>CHEFTC12013</v>
          </cell>
          <cell r="B1103" t="str">
            <v>CHE</v>
          </cell>
          <cell r="C1103" t="str">
            <v>Switzerland</v>
          </cell>
          <cell r="D1103" t="str">
            <v>Item 10</v>
          </cell>
          <cell r="E1103" t="str">
            <v>FTC1</v>
          </cell>
          <cell r="F1103" t="str">
            <v>Valid cases for use of fixed-term contracts, other than  “objective”  or “material” situation</v>
          </cell>
          <cell r="G1103">
            <v>2013</v>
          </cell>
          <cell r="H1103">
            <v>2013</v>
          </cell>
          <cell r="I1103" t="str">
            <v xml:space="preserve">General </v>
          </cell>
          <cell r="J1103">
            <v>3</v>
          </cell>
          <cell r="M1103">
            <v>0</v>
          </cell>
          <cell r="N1103">
            <v>0</v>
          </cell>
          <cell r="O1103">
            <v>0</v>
          </cell>
        </row>
        <row r="1104">
          <cell r="A1104" t="str">
            <v>CHEFTC22013</v>
          </cell>
          <cell r="B1104" t="str">
            <v>CHE</v>
          </cell>
          <cell r="C1104" t="str">
            <v>Switzerland</v>
          </cell>
          <cell r="D1104" t="str">
            <v>Item 11</v>
          </cell>
          <cell r="E1104" t="str">
            <v>FTC2</v>
          </cell>
          <cell r="F1104" t="str">
            <v>Maximum number of successive fixed-term contracts</v>
          </cell>
          <cell r="G1104">
            <v>2013</v>
          </cell>
          <cell r="H1104">
            <v>2013</v>
          </cell>
          <cell r="I1104" t="str">
            <v>Estimated 1.5
No limit specified, but successive contracts imply the risk of a court declaring the fixed-term contract null and void.</v>
          </cell>
          <cell r="J1104">
            <v>1.5</v>
          </cell>
          <cell r="M1104">
            <v>5</v>
          </cell>
          <cell r="N1104">
            <v>0</v>
          </cell>
          <cell r="O1104">
            <v>0</v>
          </cell>
        </row>
        <row r="1105">
          <cell r="A1105" t="str">
            <v>CHEFTC32013</v>
          </cell>
          <cell r="B1105" t="str">
            <v>CHE</v>
          </cell>
          <cell r="C1105" t="str">
            <v>Switzerland</v>
          </cell>
          <cell r="D1105" t="str">
            <v>Item 12</v>
          </cell>
          <cell r="E1105" t="str">
            <v>FTC3</v>
          </cell>
          <cell r="F1105" t="str">
            <v>Maximum cumulated duration of successive fixed-term contracts</v>
          </cell>
          <cell r="G1105">
            <v>2013</v>
          </cell>
          <cell r="H1105">
            <v>2013</v>
          </cell>
          <cell r="I1105" t="str">
            <v>No limit specified.</v>
          </cell>
          <cell r="J1105">
            <v>200</v>
          </cell>
          <cell r="M1105">
            <v>0</v>
          </cell>
          <cell r="N1105">
            <v>0</v>
          </cell>
          <cell r="O1105">
            <v>0</v>
          </cell>
        </row>
        <row r="1106">
          <cell r="A1106" t="str">
            <v>CHETWA12013</v>
          </cell>
          <cell r="B1106" t="str">
            <v>CHE</v>
          </cell>
          <cell r="C1106" t="str">
            <v>Switzerland</v>
          </cell>
          <cell r="D1106" t="str">
            <v>Item 13</v>
          </cell>
          <cell r="E1106" t="str">
            <v>TWA1</v>
          </cell>
          <cell r="F1106" t="str">
            <v>Types of work for which TWA employment is legal</v>
          </cell>
          <cell r="G1106">
            <v>2013</v>
          </cell>
          <cell r="H1106">
            <v>2013</v>
          </cell>
          <cell r="I1106" t="str">
            <v>General</v>
          </cell>
          <cell r="J1106">
            <v>4</v>
          </cell>
          <cell r="M1106">
            <v>0</v>
          </cell>
          <cell r="N1106">
            <v>0</v>
          </cell>
          <cell r="O1106">
            <v>0</v>
          </cell>
        </row>
        <row r="1107">
          <cell r="A1107" t="str">
            <v>CHETWA22013</v>
          </cell>
          <cell r="B1107" t="str">
            <v>CHE</v>
          </cell>
          <cell r="C1107" t="str">
            <v>Switzerland</v>
          </cell>
          <cell r="D1107" t="str">
            <v>Item 14</v>
          </cell>
          <cell r="E1107" t="str">
            <v>TWA2A, TWA2B</v>
          </cell>
          <cell r="F1107" t="str">
            <v>Are there any restrictions on the number of renewals of a TWA contract?</v>
          </cell>
          <cell r="G1107">
            <v>2013</v>
          </cell>
          <cell r="H1107">
            <v>2013</v>
          </cell>
          <cell r="I1107"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107" t="str">
            <v>Yes</v>
          </cell>
          <cell r="K1107" t="str">
            <v>Yes</v>
          </cell>
          <cell r="M1107">
            <v>4</v>
          </cell>
          <cell r="N1107">
            <v>4</v>
          </cell>
          <cell r="O1107">
            <v>0</v>
          </cell>
        </row>
        <row r="1108">
          <cell r="A1108" t="str">
            <v>CHETWA32013</v>
          </cell>
          <cell r="B1108" t="str">
            <v>CHE</v>
          </cell>
          <cell r="C1108" t="str">
            <v>Switzerland</v>
          </cell>
          <cell r="D1108" t="str">
            <v>Item 15</v>
          </cell>
          <cell r="E1108" t="str">
            <v>TWA3A, TWA3B</v>
          </cell>
          <cell r="F1108" t="str">
            <v>Maximum cumulated duration of temporary work contracts</v>
          </cell>
          <cell r="G1108">
            <v>2013</v>
          </cell>
          <cell r="H1108">
            <v>2013</v>
          </cell>
          <cell r="I1108" t="str">
            <v>No limit</v>
          </cell>
          <cell r="J1108">
            <v>100</v>
          </cell>
          <cell r="K1108">
            <v>100</v>
          </cell>
          <cell r="M1108">
            <v>0</v>
          </cell>
          <cell r="N1108">
            <v>0</v>
          </cell>
          <cell r="O1108">
            <v>0</v>
          </cell>
        </row>
        <row r="1109">
          <cell r="A1109" t="str">
            <v>CHETWA42013</v>
          </cell>
          <cell r="B1109" t="str">
            <v>CHE</v>
          </cell>
          <cell r="C1109" t="str">
            <v>Switzerland</v>
          </cell>
          <cell r="D1109" t="str">
            <v>Item 16</v>
          </cell>
          <cell r="E1109" t="str">
            <v>TWA4</v>
          </cell>
          <cell r="F1109" t="str">
            <v>Authorisation and reporting obligations</v>
          </cell>
          <cell r="G1109">
            <v>2013</v>
          </cell>
          <cell r="H1109">
            <v>2013</v>
          </cell>
          <cell r="I1109" t="str">
            <v>Requires administrative authorisation.</v>
          </cell>
          <cell r="J1109">
            <v>1</v>
          </cell>
          <cell r="M1109">
            <v>2</v>
          </cell>
          <cell r="N1109">
            <v>0</v>
          </cell>
          <cell r="O1109">
            <v>0</v>
          </cell>
        </row>
        <row r="1110">
          <cell r="A1110" t="str">
            <v>CHETWA52013</v>
          </cell>
          <cell r="B1110" t="str">
            <v>CHE</v>
          </cell>
          <cell r="C1110" t="str">
            <v>Switzerland</v>
          </cell>
          <cell r="D1110" t="str">
            <v>Item 17</v>
          </cell>
          <cell r="E1110" t="str">
            <v>TWA5</v>
          </cell>
          <cell r="F1110" t="str">
            <v>Equal treatment for TWA workers</v>
          </cell>
          <cell r="G1110">
            <v>2013</v>
          </cell>
          <cell r="H1110">
            <v>2013</v>
          </cell>
          <cell r="I1110" t="str">
            <v>Equal treatment only in the field of extended collective bargaining agreements concerning minimal salary, hours of work, progressional development, anticipated retirement.</v>
          </cell>
          <cell r="J1110">
            <v>1</v>
          </cell>
          <cell r="M1110">
            <v>3</v>
          </cell>
          <cell r="N1110">
            <v>0</v>
          </cell>
          <cell r="O1110">
            <v>0</v>
          </cell>
        </row>
        <row r="1111">
          <cell r="A1111" t="str">
            <v>CHECD12013</v>
          </cell>
          <cell r="B1111" t="str">
            <v>CHE</v>
          </cell>
          <cell r="C1111" t="str">
            <v>Switzerland</v>
          </cell>
          <cell r="D1111" t="str">
            <v>Item 18</v>
          </cell>
          <cell r="E1111" t="str">
            <v>CD1</v>
          </cell>
          <cell r="F1111" t="str">
            <v>Definition of collective dismissal</v>
          </cell>
          <cell r="G1111">
            <v>2013</v>
          </cell>
          <cell r="H1111">
            <v>2013</v>
          </cell>
          <cell r="I1111" t="str">
            <v>10+ workers in firms 20-99 employees; 10%+ in firms 100-299; 30+ in firms with 300+ employees.</v>
          </cell>
          <cell r="J1111">
            <v>3</v>
          </cell>
          <cell r="M1111">
            <v>4.5</v>
          </cell>
          <cell r="N1111">
            <v>0</v>
          </cell>
          <cell r="O1111">
            <v>0</v>
          </cell>
        </row>
        <row r="1112">
          <cell r="A1112" t="str">
            <v>CHECD22013</v>
          </cell>
          <cell r="B1112" t="str">
            <v>CHE</v>
          </cell>
          <cell r="C1112" t="str">
            <v>Switzerland</v>
          </cell>
          <cell r="D1112" t="str">
            <v>Item 19</v>
          </cell>
          <cell r="E1112" t="str">
            <v>CD2</v>
          </cell>
          <cell r="F1112" t="str">
            <v>Additional notification requirements in case of collective dismissals</v>
          </cell>
          <cell r="G1112">
            <v>2013</v>
          </cell>
          <cell r="H1112">
            <v>2013</v>
          </cell>
          <cell r="I1112" t="str">
            <v>Notification of employee representatives: Obligation to inform and consult with Works Council or trade union delegation.
Notification of public authorities: Duty to notify cantonal employment service.</v>
          </cell>
          <cell r="J1112">
            <v>2</v>
          </cell>
          <cell r="M1112">
            <v>6</v>
          </cell>
          <cell r="N1112">
            <v>0</v>
          </cell>
          <cell r="O1112">
            <v>0</v>
          </cell>
        </row>
        <row r="1113">
          <cell r="A1113" t="str">
            <v>CHECD32013</v>
          </cell>
          <cell r="B1113" t="str">
            <v>CHE</v>
          </cell>
          <cell r="C1113" t="str">
            <v>Switzerland</v>
          </cell>
          <cell r="D1113" t="str">
            <v>Item 20</v>
          </cell>
          <cell r="E1113" t="str">
            <v>CD3</v>
          </cell>
          <cell r="F1113" t="str">
            <v>Additional delays involved in case of collective dismissals</v>
          </cell>
          <cell r="G1113">
            <v>2013</v>
          </cell>
          <cell r="H1113">
            <v>2013</v>
          </cell>
          <cell r="I1113"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113">
            <v>10.5</v>
          </cell>
          <cell r="M1113">
            <v>1</v>
          </cell>
          <cell r="N1113">
            <v>0</v>
          </cell>
          <cell r="O1113">
            <v>0</v>
          </cell>
        </row>
        <row r="1114">
          <cell r="A1114" t="str">
            <v>CHECD42013</v>
          </cell>
          <cell r="B1114" t="str">
            <v>CHE</v>
          </cell>
          <cell r="C1114" t="str">
            <v>Switzerland</v>
          </cell>
          <cell r="D1114" t="str">
            <v>Item 21</v>
          </cell>
          <cell r="E1114" t="str">
            <v>CD4</v>
          </cell>
          <cell r="F1114" t="str">
            <v>Other special costs to employers in case of collective dismissals</v>
          </cell>
          <cell r="G1114">
            <v>2013</v>
          </cell>
          <cell r="H1114">
            <v>2013</v>
          </cell>
          <cell r="I1114"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114">
            <v>1</v>
          </cell>
          <cell r="M1114">
            <v>3</v>
          </cell>
          <cell r="N1114">
            <v>0</v>
          </cell>
          <cell r="O1114">
            <v>0</v>
          </cell>
        </row>
        <row r="1115">
          <cell r="A1115" t="str">
            <v>FRAREG12012</v>
          </cell>
          <cell r="B1115" t="str">
            <v>FRA</v>
          </cell>
          <cell r="C1115" t="str">
            <v>France</v>
          </cell>
          <cell r="D1115" t="str">
            <v>Item 1</v>
          </cell>
          <cell r="E1115" t="str">
            <v>REG1</v>
          </cell>
          <cell r="F1115" t="str">
            <v>Notification procedures</v>
          </cell>
          <cell r="G1115">
            <v>2012</v>
          </cell>
          <cell r="H1115">
            <v>2012</v>
          </cell>
          <cell r="I1115"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15">
            <v>1.5</v>
          </cell>
          <cell r="M1115">
            <v>3</v>
          </cell>
        </row>
        <row r="1116">
          <cell r="A1116" t="str">
            <v>FRAREG22012</v>
          </cell>
          <cell r="B1116" t="str">
            <v>FRA</v>
          </cell>
          <cell r="C1116" t="str">
            <v>France</v>
          </cell>
          <cell r="D1116" t="str">
            <v>Item 2</v>
          </cell>
          <cell r="E1116" t="str">
            <v>REG2</v>
          </cell>
          <cell r="F1116" t="str">
            <v>Delay before notice can start</v>
          </cell>
          <cell r="G1116">
            <v>2012</v>
          </cell>
          <cell r="H1116">
            <v>2012</v>
          </cell>
          <cell r="I1116"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16">
            <v>15.5</v>
          </cell>
          <cell r="M1116">
            <v>2</v>
          </cell>
        </row>
        <row r="1117">
          <cell r="A1117" t="str">
            <v>FRAREG32012</v>
          </cell>
          <cell r="B1117" t="str">
            <v>FRA</v>
          </cell>
          <cell r="C1117" t="str">
            <v>France</v>
          </cell>
          <cell r="D1117" t="str">
            <v>Item 3</v>
          </cell>
          <cell r="E1117" t="str">
            <v>REG3A, REG3B, REG3C</v>
          </cell>
          <cell r="F1117" t="str">
            <v>Notice / tenure</v>
          </cell>
          <cell r="G1117">
            <v>2012</v>
          </cell>
          <cell r="H1117">
            <v>2012</v>
          </cell>
          <cell r="I1117"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17">
            <v>1</v>
          </cell>
          <cell r="K1117">
            <v>2</v>
          </cell>
          <cell r="L1117">
            <v>2</v>
          </cell>
          <cell r="M1117">
            <v>3</v>
          </cell>
          <cell r="N1117">
            <v>4</v>
          </cell>
          <cell r="O1117">
            <v>1</v>
          </cell>
        </row>
        <row r="1118">
          <cell r="A1118" t="str">
            <v>FRAREG42012</v>
          </cell>
          <cell r="B1118" t="str">
            <v>FRA</v>
          </cell>
          <cell r="C1118" t="str">
            <v>France</v>
          </cell>
          <cell r="D1118" t="str">
            <v>Item 4</v>
          </cell>
          <cell r="E1118" t="str">
            <v>REG4A, REG4B, REG4C</v>
          </cell>
          <cell r="F1118" t="str">
            <v>Severance pay / tenure</v>
          </cell>
          <cell r="G1118">
            <v>2012</v>
          </cell>
          <cell r="H1118">
            <v>2012</v>
          </cell>
          <cell r="I1118"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18">
            <v>0</v>
          </cell>
          <cell r="K1118">
            <v>0.8</v>
          </cell>
          <cell r="L1118">
            <v>5.4</v>
          </cell>
          <cell r="M1118">
            <v>0</v>
          </cell>
          <cell r="N1118">
            <v>2</v>
          </cell>
          <cell r="O1118">
            <v>2</v>
          </cell>
        </row>
        <row r="1119">
          <cell r="A1119" t="str">
            <v>FRAREG52012</v>
          </cell>
          <cell r="B1119" t="str">
            <v>FRA</v>
          </cell>
          <cell r="C1119" t="str">
            <v>France</v>
          </cell>
          <cell r="D1119" t="str">
            <v>Item 5</v>
          </cell>
          <cell r="E1119" t="str">
            <v>REG5</v>
          </cell>
          <cell r="F1119" t="str">
            <v>Definition of justified or unfair dismissal</v>
          </cell>
          <cell r="G1119">
            <v>2012</v>
          </cell>
          <cell r="H1119">
            <v>2012</v>
          </cell>
          <cell r="I1119"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19">
            <v>2</v>
          </cell>
          <cell r="M1119">
            <v>4</v>
          </cell>
          <cell r="N1119">
            <v>0</v>
          </cell>
          <cell r="O1119">
            <v>0</v>
          </cell>
        </row>
        <row r="1120">
          <cell r="A1120" t="str">
            <v>FRAREG62012</v>
          </cell>
          <cell r="B1120" t="str">
            <v>FRA</v>
          </cell>
          <cell r="C1120" t="str">
            <v>France</v>
          </cell>
          <cell r="D1120" t="str">
            <v>Item 6</v>
          </cell>
          <cell r="E1120" t="str">
            <v>REG6</v>
          </cell>
          <cell r="F1120" t="str">
            <v>Trial period</v>
          </cell>
          <cell r="G1120">
            <v>2012</v>
          </cell>
          <cell r="H1120">
            <v>2012</v>
          </cell>
          <cell r="I1120"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20">
            <v>3.75</v>
          </cell>
          <cell r="M1120">
            <v>4</v>
          </cell>
          <cell r="N1120">
            <v>0</v>
          </cell>
          <cell r="O1120">
            <v>0</v>
          </cell>
        </row>
        <row r="1121">
          <cell r="A1121" t="str">
            <v>FRAREG72012</v>
          </cell>
          <cell r="B1121" t="str">
            <v>FRA</v>
          </cell>
          <cell r="C1121" t="str">
            <v>France</v>
          </cell>
          <cell r="D1121" t="str">
            <v>Item 7</v>
          </cell>
          <cell r="E1121" t="str">
            <v>REG7</v>
          </cell>
          <cell r="F1121" t="str">
            <v xml:space="preserve">Compensation following unfair dismissal </v>
          </cell>
          <cell r="G1121">
            <v>2012</v>
          </cell>
          <cell r="H1121">
            <v>2012</v>
          </cell>
          <cell r="I1121"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21">
            <v>16</v>
          </cell>
          <cell r="M1121">
            <v>3</v>
          </cell>
          <cell r="N1121">
            <v>0</v>
          </cell>
          <cell r="O1121">
            <v>0</v>
          </cell>
        </row>
        <row r="1122">
          <cell r="A1122" t="str">
            <v>FRAREG82012</v>
          </cell>
          <cell r="B1122" t="str">
            <v>FRA</v>
          </cell>
          <cell r="C1122" t="str">
            <v>France</v>
          </cell>
          <cell r="D1122" t="str">
            <v>Item 8</v>
          </cell>
          <cell r="E1122" t="str">
            <v>REG8</v>
          </cell>
          <cell r="F1122" t="str">
            <v>Possibility of reinstatement following unfair dismissal</v>
          </cell>
          <cell r="G1122">
            <v>2012</v>
          </cell>
          <cell r="H1122">
            <v>2012</v>
          </cell>
          <cell r="I1122"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22">
            <v>0</v>
          </cell>
          <cell r="M1122">
            <v>0</v>
          </cell>
          <cell r="N1122">
            <v>0</v>
          </cell>
          <cell r="O1122">
            <v>0</v>
          </cell>
        </row>
        <row r="1123">
          <cell r="A1123" t="str">
            <v>FRAREG92012</v>
          </cell>
          <cell r="B1123" t="str">
            <v>FRA</v>
          </cell>
          <cell r="C1123" t="str">
            <v>France</v>
          </cell>
          <cell r="D1123" t="str">
            <v>Item 9</v>
          </cell>
          <cell r="E1123" t="str">
            <v>REG9</v>
          </cell>
          <cell r="F1123" t="str">
            <v>Maximum time for claim</v>
          </cell>
          <cell r="G1123">
            <v>2012</v>
          </cell>
          <cell r="H1123">
            <v>2012</v>
          </cell>
          <cell r="I1123"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23">
            <v>36</v>
          </cell>
          <cell r="M1123">
            <v>6</v>
          </cell>
        </row>
        <row r="1124">
          <cell r="A1124" t="str">
            <v>FRAFTC12012</v>
          </cell>
          <cell r="B1124" t="str">
            <v>FRA</v>
          </cell>
          <cell r="C1124" t="str">
            <v>France</v>
          </cell>
          <cell r="D1124" t="str">
            <v>Item 10</v>
          </cell>
          <cell r="E1124" t="str">
            <v>FTC1</v>
          </cell>
          <cell r="F1124" t="str">
            <v>Valid cases for use of fixed-term contracts, other than  “objective”  or “material” situation</v>
          </cell>
          <cell r="G1124">
            <v>2012</v>
          </cell>
          <cell r="H1124">
            <v>2012</v>
          </cell>
          <cell r="I1124"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24">
            <v>1</v>
          </cell>
          <cell r="M1124">
            <v>4</v>
          </cell>
          <cell r="N1124">
            <v>0</v>
          </cell>
          <cell r="O1124">
            <v>0</v>
          </cell>
        </row>
        <row r="1125">
          <cell r="A1125" t="str">
            <v>FRAFTC22012</v>
          </cell>
          <cell r="B1125" t="str">
            <v>FRA</v>
          </cell>
          <cell r="C1125" t="str">
            <v>France</v>
          </cell>
          <cell r="D1125" t="str">
            <v>Item 11</v>
          </cell>
          <cell r="E1125" t="str">
            <v>FTC2</v>
          </cell>
          <cell r="F1125" t="str">
            <v>Maximum number of successive fixed-term contracts</v>
          </cell>
          <cell r="G1125">
            <v>2012</v>
          </cell>
          <cell r="H1125">
            <v>2012</v>
          </cell>
          <cell r="I1125"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25">
            <v>2</v>
          </cell>
          <cell r="M1125">
            <v>4</v>
          </cell>
          <cell r="N1125">
            <v>0</v>
          </cell>
          <cell r="O1125">
            <v>0</v>
          </cell>
        </row>
        <row r="1126">
          <cell r="A1126" t="str">
            <v>FRAFTC32012</v>
          </cell>
          <cell r="B1126" t="str">
            <v>FRA</v>
          </cell>
          <cell r="C1126" t="str">
            <v>France</v>
          </cell>
          <cell r="D1126" t="str">
            <v>Item 12</v>
          </cell>
          <cell r="E1126" t="str">
            <v>FTC3</v>
          </cell>
          <cell r="F1126" t="str">
            <v>Maximum cumulated duration of successive fixed-term contracts</v>
          </cell>
          <cell r="G1126">
            <v>2012</v>
          </cell>
          <cell r="H1126">
            <v>2012</v>
          </cell>
          <cell r="I1126"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26">
            <v>18</v>
          </cell>
          <cell r="M1126">
            <v>4</v>
          </cell>
          <cell r="N1126">
            <v>0</v>
          </cell>
          <cell r="O1126">
            <v>0</v>
          </cell>
        </row>
        <row r="1127">
          <cell r="A1127" t="str">
            <v>FRATWA12012</v>
          </cell>
          <cell r="B1127" t="str">
            <v>FRA</v>
          </cell>
          <cell r="C1127" t="str">
            <v>France</v>
          </cell>
          <cell r="D1127" t="str">
            <v>Item 13</v>
          </cell>
          <cell r="E1127" t="str">
            <v>TWA1</v>
          </cell>
          <cell r="F1127" t="str">
            <v>Types of work for which TWA employment is legal</v>
          </cell>
          <cell r="G1127">
            <v>2012</v>
          </cell>
          <cell r="H1127">
            <v>2012</v>
          </cell>
          <cell r="I1127"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27">
            <v>2</v>
          </cell>
          <cell r="M1127">
            <v>3</v>
          </cell>
          <cell r="N1127">
            <v>0</v>
          </cell>
          <cell r="O1127">
            <v>0</v>
          </cell>
        </row>
        <row r="1128">
          <cell r="A1128" t="str">
            <v>FRATWA22012</v>
          </cell>
          <cell r="B1128" t="str">
            <v>FRA</v>
          </cell>
          <cell r="C1128" t="str">
            <v>France</v>
          </cell>
          <cell r="D1128" t="str">
            <v>Item 14</v>
          </cell>
          <cell r="E1128" t="str">
            <v>TWA2A, TWA2B</v>
          </cell>
          <cell r="F1128" t="str">
            <v>Are there any restrictions on the number of renewals of a TWA contract?</v>
          </cell>
          <cell r="G1128">
            <v>2012</v>
          </cell>
          <cell r="H1128">
            <v>2012</v>
          </cell>
          <cell r="I1128" t="str">
            <v>Oui. Un nouveau contrat sur le même poste ne peut débuter qu’après un délai correspondant à un tiers de la durée du contrat initial.</v>
          </cell>
          <cell r="J1128" t="str">
            <v>Yes</v>
          </cell>
          <cell r="K1128" t="str">
            <v>Yes</v>
          </cell>
          <cell r="M1128">
            <v>4</v>
          </cell>
          <cell r="N1128">
            <v>4</v>
          </cell>
          <cell r="O1128">
            <v>0</v>
          </cell>
        </row>
        <row r="1129">
          <cell r="A1129" t="str">
            <v>FRATWA32012</v>
          </cell>
          <cell r="B1129" t="str">
            <v>FRA</v>
          </cell>
          <cell r="C1129" t="str">
            <v>France</v>
          </cell>
          <cell r="D1129" t="str">
            <v>Item 15</v>
          </cell>
          <cell r="E1129" t="str">
            <v>TWA3A, TWA3B</v>
          </cell>
          <cell r="F1129" t="str">
            <v>Maximum cumulated duration of temporary work contracts</v>
          </cell>
          <cell r="G1129">
            <v>2012</v>
          </cell>
          <cell r="H1129">
            <v>2012</v>
          </cell>
          <cell r="I1129"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29">
            <v>18</v>
          </cell>
          <cell r="K1129">
            <v>18</v>
          </cell>
          <cell r="M1129">
            <v>3</v>
          </cell>
          <cell r="N1129">
            <v>3</v>
          </cell>
          <cell r="O1129">
            <v>0</v>
          </cell>
        </row>
        <row r="1130">
          <cell r="A1130" t="str">
            <v>FRATWA42012</v>
          </cell>
          <cell r="B1130" t="str">
            <v>FRA</v>
          </cell>
          <cell r="C1130" t="str">
            <v>France</v>
          </cell>
          <cell r="D1130" t="str">
            <v>Item 16</v>
          </cell>
          <cell r="E1130" t="str">
            <v>TWA4</v>
          </cell>
          <cell r="F1130" t="str">
            <v>Authorisation and reporting obligations</v>
          </cell>
          <cell r="G1130">
            <v>2012</v>
          </cell>
          <cell r="H1130">
            <v>2012</v>
          </cell>
          <cell r="I1130" t="str">
            <v>Nécessite une autorisation administrative spéciale</v>
          </cell>
          <cell r="J1130">
            <v>1</v>
          </cell>
          <cell r="M1130">
            <v>2</v>
          </cell>
          <cell r="N1130">
            <v>0</v>
          </cell>
          <cell r="O1130">
            <v>0</v>
          </cell>
        </row>
        <row r="1131">
          <cell r="A1131" t="str">
            <v>FRATWA52012</v>
          </cell>
          <cell r="B1131" t="str">
            <v>FRA</v>
          </cell>
          <cell r="C1131" t="str">
            <v>France</v>
          </cell>
          <cell r="D1131" t="str">
            <v>Item 17</v>
          </cell>
          <cell r="E1131" t="str">
            <v>TWA5</v>
          </cell>
          <cell r="F1131" t="str">
            <v>Equal treatment for TWA workers</v>
          </cell>
          <cell r="G1131">
            <v>2012</v>
          </cell>
          <cell r="H1131">
            <v>2012</v>
          </cell>
          <cell r="I1131" t="str">
            <v xml:space="preserve">Égalité de traitement pour la rémunération et pour les autres conditions de travail </v>
          </cell>
          <cell r="J1131">
            <v>2</v>
          </cell>
          <cell r="M1131">
            <v>6</v>
          </cell>
          <cell r="N1131">
            <v>0</v>
          </cell>
          <cell r="O1131">
            <v>0</v>
          </cell>
        </row>
        <row r="1132">
          <cell r="A1132" t="str">
            <v>FRACD12012</v>
          </cell>
          <cell r="B1132" t="str">
            <v>FRA</v>
          </cell>
          <cell r="C1132" t="str">
            <v>France</v>
          </cell>
          <cell r="D1132" t="str">
            <v>Item 18</v>
          </cell>
          <cell r="E1132" t="str">
            <v>CD1</v>
          </cell>
          <cell r="F1132" t="str">
            <v>Definition of collective dismissal</v>
          </cell>
          <cell r="G1132">
            <v>2012</v>
          </cell>
          <cell r="H1132">
            <v>2012</v>
          </cell>
          <cell r="I1132"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32">
            <v>3</v>
          </cell>
          <cell r="M1132">
            <v>4.5</v>
          </cell>
          <cell r="N1132">
            <v>0</v>
          </cell>
          <cell r="O1132">
            <v>0</v>
          </cell>
        </row>
        <row r="1133">
          <cell r="A1133" t="str">
            <v>FRACD22012</v>
          </cell>
          <cell r="B1133" t="str">
            <v>FRA</v>
          </cell>
          <cell r="C1133" t="str">
            <v>France</v>
          </cell>
          <cell r="D1133" t="str">
            <v>Item 19</v>
          </cell>
          <cell r="E1133" t="str">
            <v>CD2</v>
          </cell>
          <cell r="F1133" t="str">
            <v>Additional notification requirements in case of collective dismissals</v>
          </cell>
          <cell r="G1133">
            <v>2012</v>
          </cell>
          <cell r="H1133">
            <v>2012</v>
          </cell>
          <cell r="I1133"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33">
            <v>1</v>
          </cell>
          <cell r="M1133">
            <v>3</v>
          </cell>
          <cell r="N1133">
            <v>0</v>
          </cell>
          <cell r="O1133">
            <v>0</v>
          </cell>
        </row>
        <row r="1134">
          <cell r="A1134" t="str">
            <v>FRACD32012</v>
          </cell>
          <cell r="B1134" t="str">
            <v>FRA</v>
          </cell>
          <cell r="C1134" t="str">
            <v>France</v>
          </cell>
          <cell r="D1134" t="str">
            <v>Item 20</v>
          </cell>
          <cell r="E1134" t="str">
            <v>CD3</v>
          </cell>
          <cell r="F1134" t="str">
            <v>Additional delays involved in case of collective dismissals</v>
          </cell>
          <cell r="G1134">
            <v>2012</v>
          </cell>
          <cell r="H1134">
            <v>2012</v>
          </cell>
          <cell r="I1134"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134">
            <v>40.5</v>
          </cell>
          <cell r="M1134">
            <v>3</v>
          </cell>
          <cell r="N1134">
            <v>0</v>
          </cell>
          <cell r="O1134">
            <v>0</v>
          </cell>
        </row>
        <row r="1135">
          <cell r="A1135" t="str">
            <v>FRACD42012</v>
          </cell>
          <cell r="B1135" t="str">
            <v>FRA</v>
          </cell>
          <cell r="C1135" t="str">
            <v>France</v>
          </cell>
          <cell r="D1135" t="str">
            <v>Item 21</v>
          </cell>
          <cell r="E1135" t="str">
            <v>CD4</v>
          </cell>
          <cell r="F1135" t="str">
            <v>Other special costs to employers in case of collective dismissals</v>
          </cell>
          <cell r="G1135">
            <v>2012</v>
          </cell>
          <cell r="H1135">
            <v>2012</v>
          </cell>
          <cell r="I1135"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35">
            <v>1</v>
          </cell>
          <cell r="M1135">
            <v>3</v>
          </cell>
          <cell r="N1135">
            <v>0</v>
          </cell>
          <cell r="O1135">
            <v>0</v>
          </cell>
        </row>
        <row r="1136">
          <cell r="A1136" t="str">
            <v>FRAREG12013</v>
          </cell>
          <cell r="B1136" t="str">
            <v>FRA</v>
          </cell>
          <cell r="C1136" t="str">
            <v>France</v>
          </cell>
          <cell r="D1136" t="str">
            <v>Item 1</v>
          </cell>
          <cell r="E1136" t="str">
            <v>REG1</v>
          </cell>
          <cell r="F1136" t="str">
            <v>Notification procedures</v>
          </cell>
          <cell r="G1136">
            <v>2013</v>
          </cell>
          <cell r="H1136">
            <v>2013</v>
          </cell>
          <cell r="I1136"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36">
            <v>1.5</v>
          </cell>
          <cell r="M1136">
            <v>3</v>
          </cell>
        </row>
        <row r="1137">
          <cell r="A1137" t="str">
            <v>FRAREG22013</v>
          </cell>
          <cell r="B1137" t="str">
            <v>FRA</v>
          </cell>
          <cell r="C1137" t="str">
            <v>France</v>
          </cell>
          <cell r="D1137" t="str">
            <v>Item 2</v>
          </cell>
          <cell r="E1137" t="str">
            <v>REG2</v>
          </cell>
          <cell r="F1137" t="str">
            <v>Delay before notice can start</v>
          </cell>
          <cell r="G1137">
            <v>2013</v>
          </cell>
          <cell r="H1137">
            <v>2013</v>
          </cell>
          <cell r="I1137"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37">
            <v>15.5</v>
          </cell>
          <cell r="M1137">
            <v>2</v>
          </cell>
        </row>
        <row r="1138">
          <cell r="A1138" t="str">
            <v>FRAREG32013</v>
          </cell>
          <cell r="B1138" t="str">
            <v>FRA</v>
          </cell>
          <cell r="C1138" t="str">
            <v>France</v>
          </cell>
          <cell r="D1138" t="str">
            <v>Item 3</v>
          </cell>
          <cell r="E1138" t="str">
            <v>REG3A, REG3B, REG3C</v>
          </cell>
          <cell r="F1138" t="str">
            <v>Notice / tenure</v>
          </cell>
          <cell r="G1138">
            <v>2013</v>
          </cell>
          <cell r="H1138">
            <v>2013</v>
          </cell>
          <cell r="I1138"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38">
            <v>1</v>
          </cell>
          <cell r="K1138">
            <v>2</v>
          </cell>
          <cell r="L1138">
            <v>2</v>
          </cell>
          <cell r="M1138">
            <v>3</v>
          </cell>
          <cell r="N1138">
            <v>4</v>
          </cell>
          <cell r="O1138">
            <v>1</v>
          </cell>
        </row>
        <row r="1139">
          <cell r="A1139" t="str">
            <v>FRAREG42013</v>
          </cell>
          <cell r="B1139" t="str">
            <v>FRA</v>
          </cell>
          <cell r="C1139" t="str">
            <v>France</v>
          </cell>
          <cell r="D1139" t="str">
            <v>Item 4</v>
          </cell>
          <cell r="E1139" t="str">
            <v>REG4A, REG4B, REG4C</v>
          </cell>
          <cell r="F1139" t="str">
            <v>Severance pay / tenure</v>
          </cell>
          <cell r="G1139">
            <v>2013</v>
          </cell>
          <cell r="H1139">
            <v>2013</v>
          </cell>
          <cell r="I1139"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39">
            <v>0</v>
          </cell>
          <cell r="K1139">
            <v>0.8</v>
          </cell>
          <cell r="L1139">
            <v>5.4</v>
          </cell>
          <cell r="M1139">
            <v>0</v>
          </cell>
          <cell r="N1139">
            <v>2</v>
          </cell>
          <cell r="O1139">
            <v>2</v>
          </cell>
        </row>
        <row r="1140">
          <cell r="A1140" t="str">
            <v>FRAREG52013</v>
          </cell>
          <cell r="B1140" t="str">
            <v>FRA</v>
          </cell>
          <cell r="C1140" t="str">
            <v>France</v>
          </cell>
          <cell r="D1140" t="str">
            <v>Item 5</v>
          </cell>
          <cell r="E1140" t="str">
            <v>REG5</v>
          </cell>
          <cell r="F1140" t="str">
            <v>Definition of justified or unfair dismissal</v>
          </cell>
          <cell r="G1140">
            <v>2013</v>
          </cell>
          <cell r="H1140">
            <v>2013</v>
          </cell>
          <cell r="I1140"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40">
            <v>2</v>
          </cell>
          <cell r="M1140">
            <v>4</v>
          </cell>
          <cell r="N1140">
            <v>0</v>
          </cell>
          <cell r="O1140">
            <v>0</v>
          </cell>
        </row>
        <row r="1141">
          <cell r="A1141" t="str">
            <v>FRAREG62013</v>
          </cell>
          <cell r="B1141" t="str">
            <v>FRA</v>
          </cell>
          <cell r="C1141" t="str">
            <v>France</v>
          </cell>
          <cell r="D1141" t="str">
            <v>Item 6</v>
          </cell>
          <cell r="E1141" t="str">
            <v>REG6</v>
          </cell>
          <cell r="F1141" t="str">
            <v>Trial period</v>
          </cell>
          <cell r="G1141">
            <v>2013</v>
          </cell>
          <cell r="H1141">
            <v>2013</v>
          </cell>
          <cell r="I1141"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41">
            <v>3.75</v>
          </cell>
          <cell r="M1141">
            <v>4</v>
          </cell>
          <cell r="N1141">
            <v>0</v>
          </cell>
          <cell r="O1141">
            <v>0</v>
          </cell>
        </row>
        <row r="1142">
          <cell r="A1142" t="str">
            <v>FRAREG72013</v>
          </cell>
          <cell r="B1142" t="str">
            <v>FRA</v>
          </cell>
          <cell r="C1142" t="str">
            <v>France</v>
          </cell>
          <cell r="D1142" t="str">
            <v>Item 7</v>
          </cell>
          <cell r="E1142" t="str">
            <v>REG7</v>
          </cell>
          <cell r="F1142" t="str">
            <v xml:space="preserve">Compensation following unfair dismissal </v>
          </cell>
          <cell r="G1142">
            <v>2013</v>
          </cell>
          <cell r="H1142">
            <v>2013</v>
          </cell>
          <cell r="I1142"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42">
            <v>16</v>
          </cell>
          <cell r="M1142">
            <v>3</v>
          </cell>
          <cell r="N1142">
            <v>0</v>
          </cell>
          <cell r="O1142">
            <v>0</v>
          </cell>
        </row>
        <row r="1143">
          <cell r="A1143" t="str">
            <v>FRAREG82013</v>
          </cell>
          <cell r="B1143" t="str">
            <v>FRA</v>
          </cell>
          <cell r="C1143" t="str">
            <v>France</v>
          </cell>
          <cell r="D1143" t="str">
            <v>Item 8</v>
          </cell>
          <cell r="E1143" t="str">
            <v>REG8</v>
          </cell>
          <cell r="F1143" t="str">
            <v>Possibility of reinstatement following unfair dismissal</v>
          </cell>
          <cell r="G1143">
            <v>2013</v>
          </cell>
          <cell r="H1143">
            <v>2013</v>
          </cell>
          <cell r="I1143"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43">
            <v>0</v>
          </cell>
          <cell r="M1143">
            <v>0</v>
          </cell>
          <cell r="N1143">
            <v>0</v>
          </cell>
          <cell r="O1143">
            <v>0</v>
          </cell>
        </row>
        <row r="1144">
          <cell r="A1144" t="str">
            <v>FRAREG92013</v>
          </cell>
          <cell r="B1144" t="str">
            <v>FRA</v>
          </cell>
          <cell r="C1144" t="str">
            <v>France</v>
          </cell>
          <cell r="D1144" t="str">
            <v>Item 9</v>
          </cell>
          <cell r="E1144" t="str">
            <v>REG9</v>
          </cell>
          <cell r="F1144" t="str">
            <v>Maximum time for claim</v>
          </cell>
          <cell r="G1144">
            <v>2013</v>
          </cell>
          <cell r="H1144">
            <v>2013</v>
          </cell>
          <cell r="I1144"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44">
            <v>36</v>
          </cell>
          <cell r="M1144">
            <v>6</v>
          </cell>
        </row>
        <row r="1145">
          <cell r="A1145" t="str">
            <v>FRAFTC12013</v>
          </cell>
          <cell r="B1145" t="str">
            <v>FRA</v>
          </cell>
          <cell r="C1145" t="str">
            <v>France</v>
          </cell>
          <cell r="D1145" t="str">
            <v>Item 10</v>
          </cell>
          <cell r="E1145" t="str">
            <v>FTC1</v>
          </cell>
          <cell r="F1145" t="str">
            <v>Valid cases for use of fixed-term contracts, other than  “objective”  or “material” situation</v>
          </cell>
          <cell r="G1145">
            <v>2013</v>
          </cell>
          <cell r="H1145">
            <v>2013</v>
          </cell>
          <cell r="I1145"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45">
            <v>1</v>
          </cell>
          <cell r="M1145">
            <v>4</v>
          </cell>
          <cell r="N1145">
            <v>0</v>
          </cell>
          <cell r="O1145">
            <v>0</v>
          </cell>
        </row>
        <row r="1146">
          <cell r="A1146" t="str">
            <v>FRAFTC22013</v>
          </cell>
          <cell r="B1146" t="str">
            <v>FRA</v>
          </cell>
          <cell r="C1146" t="str">
            <v>France</v>
          </cell>
          <cell r="D1146" t="str">
            <v>Item 11</v>
          </cell>
          <cell r="E1146" t="str">
            <v>FTC2</v>
          </cell>
          <cell r="F1146" t="str">
            <v>Maximum number of successive fixed-term contracts</v>
          </cell>
          <cell r="G1146">
            <v>2013</v>
          </cell>
          <cell r="H1146">
            <v>2013</v>
          </cell>
          <cell r="I1146"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46">
            <v>2</v>
          </cell>
          <cell r="M1146">
            <v>4</v>
          </cell>
          <cell r="N1146">
            <v>0</v>
          </cell>
          <cell r="O1146">
            <v>0</v>
          </cell>
        </row>
        <row r="1147">
          <cell r="A1147" t="str">
            <v>FRAFTC32013</v>
          </cell>
          <cell r="B1147" t="str">
            <v>FRA</v>
          </cell>
          <cell r="C1147" t="str">
            <v>France</v>
          </cell>
          <cell r="D1147" t="str">
            <v>Item 12</v>
          </cell>
          <cell r="E1147" t="str">
            <v>FTC3</v>
          </cell>
          <cell r="F1147" t="str">
            <v>Maximum cumulated duration of successive fixed-term contracts</v>
          </cell>
          <cell r="G1147">
            <v>2013</v>
          </cell>
          <cell r="H1147">
            <v>2013</v>
          </cell>
          <cell r="I1147"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47">
            <v>18</v>
          </cell>
          <cell r="M1147">
            <v>4</v>
          </cell>
          <cell r="N1147">
            <v>0</v>
          </cell>
          <cell r="O1147">
            <v>0</v>
          </cell>
        </row>
        <row r="1148">
          <cell r="A1148" t="str">
            <v>FRATWA12013</v>
          </cell>
          <cell r="B1148" t="str">
            <v>FRA</v>
          </cell>
          <cell r="C1148" t="str">
            <v>France</v>
          </cell>
          <cell r="D1148" t="str">
            <v>Item 13</v>
          </cell>
          <cell r="E1148" t="str">
            <v>TWA1</v>
          </cell>
          <cell r="F1148" t="str">
            <v>Types of work for which TWA employment is legal</v>
          </cell>
          <cell r="G1148">
            <v>2013</v>
          </cell>
          <cell r="H1148">
            <v>2013</v>
          </cell>
          <cell r="I1148"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48">
            <v>2</v>
          </cell>
          <cell r="M1148">
            <v>3</v>
          </cell>
          <cell r="N1148">
            <v>0</v>
          </cell>
          <cell r="O1148">
            <v>0</v>
          </cell>
        </row>
        <row r="1149">
          <cell r="A1149" t="str">
            <v>FRATWA22013</v>
          </cell>
          <cell r="B1149" t="str">
            <v>FRA</v>
          </cell>
          <cell r="C1149" t="str">
            <v>France</v>
          </cell>
          <cell r="D1149" t="str">
            <v>Item 14</v>
          </cell>
          <cell r="E1149" t="str">
            <v>TWA2A, TWA2B</v>
          </cell>
          <cell r="F1149" t="str">
            <v>Are there any restrictions on the number of renewals of a TWA contract?</v>
          </cell>
          <cell r="G1149">
            <v>2013</v>
          </cell>
          <cell r="H1149">
            <v>2013</v>
          </cell>
          <cell r="I1149" t="str">
            <v>Oui. Un nouveau contrat sur le même poste ne peut débuter qu’après un délai correspondant à un tiers de la durée du contrat initial.</v>
          </cell>
          <cell r="J1149" t="str">
            <v>Yes</v>
          </cell>
          <cell r="K1149" t="str">
            <v>Yes</v>
          </cell>
          <cell r="M1149">
            <v>4</v>
          </cell>
          <cell r="N1149">
            <v>4</v>
          </cell>
          <cell r="O1149">
            <v>0</v>
          </cell>
        </row>
        <row r="1150">
          <cell r="A1150" t="str">
            <v>FRATWA32013</v>
          </cell>
          <cell r="B1150" t="str">
            <v>FRA</v>
          </cell>
          <cell r="C1150" t="str">
            <v>France</v>
          </cell>
          <cell r="D1150" t="str">
            <v>Item 15</v>
          </cell>
          <cell r="E1150" t="str">
            <v>TWA3A, TWA3B</v>
          </cell>
          <cell r="F1150" t="str">
            <v>Maximum cumulated duration of temporary work contracts</v>
          </cell>
          <cell r="G1150">
            <v>2013</v>
          </cell>
          <cell r="H1150">
            <v>2013</v>
          </cell>
          <cell r="I1150"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50">
            <v>18</v>
          </cell>
          <cell r="K1150">
            <v>18</v>
          </cell>
          <cell r="M1150">
            <v>3</v>
          </cell>
          <cell r="N1150">
            <v>3</v>
          </cell>
          <cell r="O1150">
            <v>0</v>
          </cell>
        </row>
        <row r="1151">
          <cell r="A1151" t="str">
            <v>FRATWA42013</v>
          </cell>
          <cell r="B1151" t="str">
            <v>FRA</v>
          </cell>
          <cell r="C1151" t="str">
            <v>France</v>
          </cell>
          <cell r="D1151" t="str">
            <v>Item 16</v>
          </cell>
          <cell r="E1151" t="str">
            <v>TWA4</v>
          </cell>
          <cell r="F1151" t="str">
            <v>Authorisation and reporting obligations</v>
          </cell>
          <cell r="G1151">
            <v>2013</v>
          </cell>
          <cell r="H1151">
            <v>2013</v>
          </cell>
          <cell r="I1151" t="str">
            <v>Nécessite une autorisation administrative spéciale</v>
          </cell>
          <cell r="J1151">
            <v>1</v>
          </cell>
          <cell r="M1151">
            <v>2</v>
          </cell>
          <cell r="N1151">
            <v>0</v>
          </cell>
          <cell r="O1151">
            <v>0</v>
          </cell>
        </row>
        <row r="1152">
          <cell r="A1152" t="str">
            <v>FRATWA52013</v>
          </cell>
          <cell r="B1152" t="str">
            <v>FRA</v>
          </cell>
          <cell r="C1152" t="str">
            <v>France</v>
          </cell>
          <cell r="D1152" t="str">
            <v>Item 17</v>
          </cell>
          <cell r="E1152" t="str">
            <v>TWA5</v>
          </cell>
          <cell r="F1152" t="str">
            <v>Equal treatment for TWA workers</v>
          </cell>
          <cell r="G1152">
            <v>2013</v>
          </cell>
          <cell r="H1152">
            <v>2013</v>
          </cell>
          <cell r="I1152" t="str">
            <v xml:space="preserve">Égalité de traitement pour la rémunération et pour les autres conditions de travail </v>
          </cell>
          <cell r="J1152">
            <v>2</v>
          </cell>
          <cell r="M1152">
            <v>6</v>
          </cell>
          <cell r="N1152">
            <v>0</v>
          </cell>
          <cell r="O1152">
            <v>0</v>
          </cell>
        </row>
        <row r="1153">
          <cell r="A1153" t="str">
            <v>FRACD12013</v>
          </cell>
          <cell r="B1153" t="str">
            <v>FRA</v>
          </cell>
          <cell r="C1153" t="str">
            <v>France</v>
          </cell>
          <cell r="D1153" t="str">
            <v>Item 18</v>
          </cell>
          <cell r="E1153" t="str">
            <v>CD1</v>
          </cell>
          <cell r="F1153" t="str">
            <v>Definition of collective dismissal</v>
          </cell>
          <cell r="G1153">
            <v>2013</v>
          </cell>
          <cell r="H1153">
            <v>2013</v>
          </cell>
          <cell r="I1153"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53">
            <v>3</v>
          </cell>
          <cell r="M1153">
            <v>4.5</v>
          </cell>
          <cell r="N1153">
            <v>0</v>
          </cell>
          <cell r="O1153">
            <v>0</v>
          </cell>
        </row>
        <row r="1154">
          <cell r="A1154" t="str">
            <v>FRACD22013</v>
          </cell>
          <cell r="B1154" t="str">
            <v>FRA</v>
          </cell>
          <cell r="C1154" t="str">
            <v>France</v>
          </cell>
          <cell r="D1154" t="str">
            <v>Item 19</v>
          </cell>
          <cell r="E1154" t="str">
            <v>CD2</v>
          </cell>
          <cell r="F1154" t="str">
            <v>Additional notification requirements in case of collective dismissals</v>
          </cell>
          <cell r="G1154">
            <v>2013</v>
          </cell>
          <cell r="H1154">
            <v>2013</v>
          </cell>
          <cell r="I1154"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54">
            <v>1</v>
          </cell>
          <cell r="M1154">
            <v>3</v>
          </cell>
          <cell r="N1154">
            <v>0</v>
          </cell>
          <cell r="O1154">
            <v>0</v>
          </cell>
        </row>
        <row r="1155">
          <cell r="A1155" t="str">
            <v>FRACD32013</v>
          </cell>
          <cell r="B1155" t="str">
            <v>FRA</v>
          </cell>
          <cell r="C1155" t="str">
            <v>France</v>
          </cell>
          <cell r="D1155" t="str">
            <v>Item 20</v>
          </cell>
          <cell r="E1155" t="str">
            <v>CD3</v>
          </cell>
          <cell r="F1155" t="str">
            <v>Additional delays involved in case of collective dismissals</v>
          </cell>
          <cell r="G1155">
            <v>2013</v>
          </cell>
          <cell r="H1155">
            <v>2013</v>
          </cell>
          <cell r="I1155" t="str">
            <v>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v>
          </cell>
          <cell r="J1155">
            <v>40.5</v>
          </cell>
          <cell r="M1155">
            <v>3</v>
          </cell>
          <cell r="N1155">
            <v>0</v>
          </cell>
          <cell r="O1155">
            <v>0</v>
          </cell>
        </row>
        <row r="1156">
          <cell r="A1156" t="str">
            <v>FRACD42013</v>
          </cell>
          <cell r="B1156" t="str">
            <v>FRA</v>
          </cell>
          <cell r="C1156" t="str">
            <v>France</v>
          </cell>
          <cell r="D1156" t="str">
            <v>Item 21</v>
          </cell>
          <cell r="E1156" t="str">
            <v>CD4</v>
          </cell>
          <cell r="F1156" t="str">
            <v>Other special costs to employers in case of collective dismissals</v>
          </cell>
          <cell r="G1156">
            <v>2013</v>
          </cell>
          <cell r="H1156">
            <v>2013</v>
          </cell>
          <cell r="I1156"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56">
            <v>1</v>
          </cell>
          <cell r="M1156">
            <v>3</v>
          </cell>
          <cell r="N1156">
            <v>0</v>
          </cell>
          <cell r="O1156">
            <v>0</v>
          </cell>
        </row>
        <row r="1157">
          <cell r="A1157" t="str">
            <v>INDREG12012</v>
          </cell>
          <cell r="B1157" t="str">
            <v>IND</v>
          </cell>
          <cell r="C1157" t="str">
            <v>India</v>
          </cell>
          <cell r="D1157" t="str">
            <v>Item 1</v>
          </cell>
          <cell r="E1157" t="str">
            <v>REG1</v>
          </cell>
          <cell r="F1157" t="str">
            <v>Notification procedures</v>
          </cell>
          <cell r="G1157">
            <v>2012</v>
          </cell>
          <cell r="H1157">
            <v>2012</v>
          </cell>
          <cell r="I1157"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1157">
            <v>2.5</v>
          </cell>
          <cell r="M1157">
            <v>5</v>
          </cell>
        </row>
        <row r="1158">
          <cell r="A1158" t="str">
            <v>INDREG22012</v>
          </cell>
          <cell r="B1158" t="str">
            <v>IND</v>
          </cell>
          <cell r="C1158" t="str">
            <v>India</v>
          </cell>
          <cell r="D1158" t="str">
            <v>Item 2</v>
          </cell>
          <cell r="E1158" t="str">
            <v>REG2</v>
          </cell>
          <cell r="F1158" t="str">
            <v>Delay before notice can start</v>
          </cell>
          <cell r="G1158">
            <v>2012</v>
          </cell>
          <cell r="H1158">
            <v>2012</v>
          </cell>
          <cell r="I1158"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1158">
            <v>37</v>
          </cell>
          <cell r="M1158">
            <v>5</v>
          </cell>
        </row>
        <row r="1159">
          <cell r="A1159" t="str">
            <v>INDREG32012</v>
          </cell>
          <cell r="B1159" t="str">
            <v>IND</v>
          </cell>
          <cell r="C1159" t="str">
            <v>India</v>
          </cell>
          <cell r="D1159" t="str">
            <v>Item 3</v>
          </cell>
          <cell r="E1159" t="str">
            <v>REG3A, REG3B, REG3C</v>
          </cell>
          <cell r="F1159" t="str">
            <v>Notice / tenure</v>
          </cell>
          <cell r="G1159">
            <v>2012</v>
          </cell>
          <cell r="H1159">
            <v>2012</v>
          </cell>
          <cell r="I1159"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1159">
            <v>0</v>
          </cell>
          <cell r="K1159">
            <v>2</v>
          </cell>
          <cell r="L1159">
            <v>2</v>
          </cell>
          <cell r="M1159">
            <v>0</v>
          </cell>
          <cell r="N1159">
            <v>4</v>
          </cell>
          <cell r="O1159">
            <v>1</v>
          </cell>
        </row>
        <row r="1160">
          <cell r="A1160" t="str">
            <v>INDREG42012</v>
          </cell>
          <cell r="B1160" t="str">
            <v>IND</v>
          </cell>
          <cell r="C1160" t="str">
            <v>India</v>
          </cell>
          <cell r="D1160" t="str">
            <v>Item 4</v>
          </cell>
          <cell r="E1160" t="str">
            <v>REG4A, REG4B, REG4C</v>
          </cell>
          <cell r="F1160" t="str">
            <v>Severance pay / tenure</v>
          </cell>
          <cell r="G1160">
            <v>2012</v>
          </cell>
          <cell r="H1160">
            <v>2012</v>
          </cell>
          <cell r="I1160" t="str">
            <v xml:space="preserve">Workers with no less than one year’s tenure who are dismissed for retrenchment are entitled to 15 days pay for each completed year of continuous service or any part thereof exceeding six months.
Calculation: based on retrenchment
</v>
          </cell>
          <cell r="J1160">
            <v>0</v>
          </cell>
          <cell r="K1160">
            <v>2</v>
          </cell>
          <cell r="L1160">
            <v>10</v>
          </cell>
          <cell r="M1160">
            <v>0</v>
          </cell>
          <cell r="N1160">
            <v>3</v>
          </cell>
          <cell r="O1160">
            <v>3</v>
          </cell>
        </row>
        <row r="1161">
          <cell r="A1161" t="str">
            <v>INDREG52012</v>
          </cell>
          <cell r="B1161" t="str">
            <v>IND</v>
          </cell>
          <cell r="C1161" t="str">
            <v>India</v>
          </cell>
          <cell r="D1161" t="str">
            <v>Item 5</v>
          </cell>
          <cell r="E1161" t="str">
            <v>REG5</v>
          </cell>
          <cell r="F1161" t="str">
            <v>Definition of justified or unfair dismissal</v>
          </cell>
          <cell r="G1161">
            <v>2012</v>
          </cell>
          <cell r="H1161">
            <v>2012</v>
          </cell>
          <cell r="I1161"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1161">
            <v>1</v>
          </cell>
          <cell r="M1161">
            <v>2</v>
          </cell>
          <cell r="N1161">
            <v>0</v>
          </cell>
          <cell r="O1161">
            <v>0</v>
          </cell>
        </row>
        <row r="1162">
          <cell r="A1162" t="str">
            <v>INDREG62012</v>
          </cell>
          <cell r="B1162" t="str">
            <v>IND</v>
          </cell>
          <cell r="C1162" t="str">
            <v>India</v>
          </cell>
          <cell r="D1162" t="str">
            <v>Item 6</v>
          </cell>
          <cell r="E1162" t="str">
            <v>REG6</v>
          </cell>
          <cell r="F1162" t="str">
            <v>Trial period</v>
          </cell>
          <cell r="G1162">
            <v>2012</v>
          </cell>
          <cell r="H1162">
            <v>2012</v>
          </cell>
          <cell r="I1162" t="str">
            <v xml:space="preserve">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
</v>
          </cell>
          <cell r="J1162">
            <v>9</v>
          </cell>
          <cell r="M1162">
            <v>3</v>
          </cell>
          <cell r="N1162">
            <v>0</v>
          </cell>
          <cell r="O1162">
            <v>0</v>
          </cell>
        </row>
        <row r="1163">
          <cell r="A1163" t="str">
            <v>INDREG72012</v>
          </cell>
          <cell r="B1163" t="str">
            <v>IND</v>
          </cell>
          <cell r="C1163" t="str">
            <v>India</v>
          </cell>
          <cell r="D1163" t="str">
            <v>Item 7</v>
          </cell>
          <cell r="E1163" t="str">
            <v>REG7</v>
          </cell>
          <cell r="F1163" t="str">
            <v xml:space="preserve">Compensation following unfair dismissal </v>
          </cell>
          <cell r="G1163">
            <v>2012</v>
          </cell>
          <cell r="H1163">
            <v>2012</v>
          </cell>
          <cell r="I1163"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1163">
            <v>6</v>
          </cell>
          <cell r="M1163">
            <v>1</v>
          </cell>
          <cell r="N1163">
            <v>0</v>
          </cell>
          <cell r="O1163">
            <v>0</v>
          </cell>
        </row>
        <row r="1164">
          <cell r="A1164" t="str">
            <v>INDREG82012</v>
          </cell>
          <cell r="B1164" t="str">
            <v>IND</v>
          </cell>
          <cell r="C1164" t="str">
            <v>India</v>
          </cell>
          <cell r="D1164" t="str">
            <v>Item 8</v>
          </cell>
          <cell r="E1164" t="str">
            <v>REG8</v>
          </cell>
          <cell r="F1164" t="str">
            <v>Possibility of reinstatement following unfair dismissal</v>
          </cell>
          <cell r="G1164">
            <v>2012</v>
          </cell>
          <cell r="H1164">
            <v>2012</v>
          </cell>
          <cell r="I1164" t="str">
            <v xml:space="preserve">In most cases of unfair dismissal, the court orders reinstatement. </v>
          </cell>
          <cell r="J1164">
            <v>3</v>
          </cell>
          <cell r="M1164">
            <v>6</v>
          </cell>
          <cell r="N1164">
            <v>0</v>
          </cell>
          <cell r="O1164">
            <v>0</v>
          </cell>
        </row>
        <row r="1165">
          <cell r="A1165" t="str">
            <v>INDREG92012</v>
          </cell>
          <cell r="B1165" t="str">
            <v>IND</v>
          </cell>
          <cell r="C1165" t="str">
            <v>India</v>
          </cell>
          <cell r="D1165" t="str">
            <v>Item 9</v>
          </cell>
          <cell r="E1165" t="str">
            <v>REG9</v>
          </cell>
          <cell r="F1165" t="str">
            <v>Maximum time for claim</v>
          </cell>
          <cell r="G1165">
            <v>2012</v>
          </cell>
          <cell r="H1165">
            <v>2012</v>
          </cell>
          <cell r="I1165" t="str">
            <v>The application to the Labour court or Tribunal shall be made before the expiry of 3 years from the date of discharge, dismissal, retrenchment or otherwise termination of service according to amended Industrial Dispute Act of 2010.</v>
          </cell>
          <cell r="J1165">
            <v>36</v>
          </cell>
          <cell r="M1165">
            <v>6</v>
          </cell>
          <cell r="P1165" t="str">
            <v>From at least 1st January 2011</v>
          </cell>
        </row>
        <row r="1166">
          <cell r="A1166" t="str">
            <v>INDFTC12012</v>
          </cell>
          <cell r="B1166" t="str">
            <v>IND</v>
          </cell>
          <cell r="C1166" t="str">
            <v>India</v>
          </cell>
          <cell r="D1166" t="str">
            <v>Item 10</v>
          </cell>
          <cell r="E1166" t="str">
            <v>FTC1</v>
          </cell>
          <cell r="F1166" t="str">
            <v>Valid cases for use of fixed-term contracts, other than  “objective”  or “material” situation</v>
          </cell>
          <cell r="G1166">
            <v>2012</v>
          </cell>
          <cell r="H1166">
            <v>2012</v>
          </cell>
          <cell r="I1166"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1166">
            <v>1</v>
          </cell>
          <cell r="M1166">
            <v>4</v>
          </cell>
          <cell r="N1166">
            <v>0</v>
          </cell>
          <cell r="O1166">
            <v>0</v>
          </cell>
        </row>
        <row r="1167">
          <cell r="A1167" t="str">
            <v>INDFTC22012</v>
          </cell>
          <cell r="B1167" t="str">
            <v>IND</v>
          </cell>
          <cell r="C1167" t="str">
            <v>India</v>
          </cell>
          <cell r="D1167" t="str">
            <v>Item 11</v>
          </cell>
          <cell r="E1167" t="str">
            <v>FTC2</v>
          </cell>
          <cell r="F1167" t="str">
            <v>Maximum number of successive fixed-term contracts</v>
          </cell>
          <cell r="G1167">
            <v>2012</v>
          </cell>
          <cell r="H1167">
            <v>2012</v>
          </cell>
          <cell r="I1167" t="str">
            <v>No limits.</v>
          </cell>
          <cell r="J1167">
            <v>100</v>
          </cell>
          <cell r="M1167">
            <v>0</v>
          </cell>
          <cell r="N1167">
            <v>0</v>
          </cell>
          <cell r="O1167">
            <v>0</v>
          </cell>
        </row>
        <row r="1168">
          <cell r="A1168" t="str">
            <v>INDFTC32012</v>
          </cell>
          <cell r="B1168" t="str">
            <v>IND</v>
          </cell>
          <cell r="C1168" t="str">
            <v>India</v>
          </cell>
          <cell r="D1168" t="str">
            <v>Item 12</v>
          </cell>
          <cell r="E1168" t="str">
            <v>FTC3</v>
          </cell>
          <cell r="F1168" t="str">
            <v>Maximum cumulated duration of successive fixed-term contracts</v>
          </cell>
          <cell r="G1168">
            <v>2012</v>
          </cell>
          <cell r="H1168">
            <v>2012</v>
          </cell>
          <cell r="I1168" t="str">
            <v>No limits.</v>
          </cell>
          <cell r="J1168">
            <v>200</v>
          </cell>
          <cell r="M1168">
            <v>0</v>
          </cell>
          <cell r="N1168">
            <v>0</v>
          </cell>
          <cell r="O1168">
            <v>0</v>
          </cell>
        </row>
        <row r="1169">
          <cell r="A1169" t="str">
            <v>INDTWA12012</v>
          </cell>
          <cell r="B1169" t="str">
            <v>IND</v>
          </cell>
          <cell r="C1169" t="str">
            <v>India</v>
          </cell>
          <cell r="D1169" t="str">
            <v>Item 13</v>
          </cell>
          <cell r="E1169" t="str">
            <v>TWA1</v>
          </cell>
          <cell r="F1169" t="str">
            <v>Types of work for which TWA employment is legal</v>
          </cell>
          <cell r="G1169">
            <v>2012</v>
          </cell>
          <cell r="H1169">
            <v>2012</v>
          </cell>
          <cell r="I1169"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1169">
            <v>2.5</v>
          </cell>
          <cell r="M1169">
            <v>2.25</v>
          </cell>
          <cell r="N1169">
            <v>0</v>
          </cell>
          <cell r="O1169">
            <v>0</v>
          </cell>
        </row>
        <row r="1170">
          <cell r="A1170" t="str">
            <v>INDTWA22012</v>
          </cell>
          <cell r="B1170" t="str">
            <v>IND</v>
          </cell>
          <cell r="C1170" t="str">
            <v>India</v>
          </cell>
          <cell r="D1170" t="str">
            <v>Item 14</v>
          </cell>
          <cell r="E1170" t="str">
            <v>TWA2A, TWA2B</v>
          </cell>
          <cell r="F1170" t="str">
            <v>Are there any restrictions on the number of renewals of a TWA contract?</v>
          </cell>
          <cell r="G1170">
            <v>2012</v>
          </cell>
          <cell r="H1170">
            <v>2012</v>
          </cell>
          <cell r="I1170" t="str">
            <v>No</v>
          </cell>
          <cell r="J1170" t="str">
            <v>No</v>
          </cell>
          <cell r="K1170" t="str">
            <v>No</v>
          </cell>
          <cell r="M1170">
            <v>2</v>
          </cell>
          <cell r="N1170">
            <v>2</v>
          </cell>
          <cell r="O1170">
            <v>0</v>
          </cell>
        </row>
        <row r="1171">
          <cell r="A1171" t="str">
            <v>INDTWA32012</v>
          </cell>
          <cell r="B1171" t="str">
            <v>IND</v>
          </cell>
          <cell r="C1171" t="str">
            <v>India</v>
          </cell>
          <cell r="D1171" t="str">
            <v>Item 15</v>
          </cell>
          <cell r="E1171" t="str">
            <v>TWA3A, TWA3B</v>
          </cell>
          <cell r="F1171" t="str">
            <v>Maximum cumulated duration of temporary work contracts</v>
          </cell>
          <cell r="G1171">
            <v>2012</v>
          </cell>
          <cell r="H1171">
            <v>2012</v>
          </cell>
          <cell r="I1171" t="str">
            <v>No limits for both assignments and contracts.</v>
          </cell>
          <cell r="J1171">
            <v>100</v>
          </cell>
          <cell r="K1171">
            <v>100</v>
          </cell>
          <cell r="M1171">
            <v>0</v>
          </cell>
          <cell r="N1171">
            <v>0</v>
          </cell>
          <cell r="O1171">
            <v>0</v>
          </cell>
        </row>
        <row r="1172">
          <cell r="A1172" t="str">
            <v>INDTWA42012</v>
          </cell>
          <cell r="B1172" t="str">
            <v>IND</v>
          </cell>
          <cell r="C1172" t="str">
            <v>India</v>
          </cell>
          <cell r="D1172" t="str">
            <v>Item 16</v>
          </cell>
          <cell r="E1172" t="str">
            <v>TWA4</v>
          </cell>
          <cell r="F1172" t="str">
            <v>Authorisation or reporting requirements</v>
          </cell>
          <cell r="G1172">
            <v>2012</v>
          </cell>
          <cell r="H1172">
            <v>2012</v>
          </cell>
          <cell r="I1172"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1172">
            <v>3</v>
          </cell>
          <cell r="M1172">
            <v>6</v>
          </cell>
          <cell r="N1172">
            <v>0</v>
          </cell>
          <cell r="O1172">
            <v>0</v>
          </cell>
        </row>
        <row r="1173">
          <cell r="A1173" t="str">
            <v>INDTWA52012</v>
          </cell>
          <cell r="B1173" t="str">
            <v>IND</v>
          </cell>
          <cell r="C1173" t="str">
            <v>India</v>
          </cell>
          <cell r="D1173" t="str">
            <v>Item 17</v>
          </cell>
          <cell r="E1173" t="str">
            <v>TWA5</v>
          </cell>
          <cell r="F1173" t="str">
            <v>Equal treatment for TWA workers</v>
          </cell>
          <cell r="G1173">
            <v>2012</v>
          </cell>
          <cell r="H1173">
            <v>2012</v>
          </cell>
          <cell r="I1173" t="str">
            <v>The wage rates and working conditions of the contracted worker must be the same as those of a worker employed directly by the user firm to do the same type of work.</v>
          </cell>
          <cell r="J1173">
            <v>2</v>
          </cell>
          <cell r="M1173">
            <v>6</v>
          </cell>
          <cell r="N1173">
            <v>0</v>
          </cell>
          <cell r="O1173">
            <v>0</v>
          </cell>
        </row>
        <row r="1174">
          <cell r="A1174" t="str">
            <v>INDCD12012</v>
          </cell>
          <cell r="B1174" t="str">
            <v>IND</v>
          </cell>
          <cell r="C1174" t="str">
            <v>India</v>
          </cell>
          <cell r="D1174" t="str">
            <v>Item 18</v>
          </cell>
          <cell r="E1174" t="str">
            <v>CD1</v>
          </cell>
          <cell r="F1174" t="str">
            <v>Definition of collective dismissal</v>
          </cell>
          <cell r="G1174">
            <v>2012</v>
          </cell>
          <cell r="H1174">
            <v>2012</v>
          </cell>
          <cell r="I1174" t="str">
            <v>There are no additional regulations for collective dismissals but there are special regulations in the case of closure of an establishment with 50 or more workmen (art. 25FF, Industrial disputes act, 1947).</v>
          </cell>
          <cell r="J1174">
            <v>0.5</v>
          </cell>
          <cell r="M1174">
            <v>0.75</v>
          </cell>
          <cell r="N1174">
            <v>0</v>
          </cell>
          <cell r="O1174">
            <v>0</v>
          </cell>
        </row>
        <row r="1175">
          <cell r="A1175" t="str">
            <v>INDCD22012</v>
          </cell>
          <cell r="B1175" t="str">
            <v>IND</v>
          </cell>
          <cell r="C1175" t="str">
            <v>India</v>
          </cell>
          <cell r="D1175" t="str">
            <v>Item 19</v>
          </cell>
          <cell r="E1175" t="str">
            <v>CD2</v>
          </cell>
          <cell r="F1175" t="str">
            <v>Additional notification requirements in case of collective dismissals</v>
          </cell>
          <cell r="G1175">
            <v>2012</v>
          </cell>
          <cell r="H1175">
            <v>2012</v>
          </cell>
          <cell r="I1175" t="str">
            <v>No additional requirements</v>
          </cell>
          <cell r="J1175">
            <v>0</v>
          </cell>
          <cell r="M1175">
            <v>0</v>
          </cell>
          <cell r="N1175">
            <v>0</v>
          </cell>
          <cell r="O1175">
            <v>0</v>
          </cell>
        </row>
        <row r="1176">
          <cell r="A1176" t="str">
            <v>INDCD32012</v>
          </cell>
          <cell r="B1176" t="str">
            <v>IND</v>
          </cell>
          <cell r="C1176" t="str">
            <v>India</v>
          </cell>
          <cell r="D1176" t="str">
            <v>Item 20</v>
          </cell>
          <cell r="E1176" t="str">
            <v>CD3</v>
          </cell>
          <cell r="F1176" t="str">
            <v>Additional delays involved in case of collective dismissals</v>
          </cell>
          <cell r="G1176">
            <v>2012</v>
          </cell>
          <cell r="H1176">
            <v>2012</v>
          </cell>
          <cell r="I1176" t="str">
            <v>In the case of closure of an establishment with at least 50 workmen, workers are entitled of two months notice period.
Calculation: average of large establishments (0 additional days) and small establishments (30/2 additional days).</v>
          </cell>
          <cell r="J1176">
            <v>7.5</v>
          </cell>
          <cell r="M1176">
            <v>1</v>
          </cell>
          <cell r="N1176">
            <v>0</v>
          </cell>
          <cell r="O1176">
            <v>0</v>
          </cell>
        </row>
        <row r="1177">
          <cell r="A1177" t="str">
            <v>INDCD42012</v>
          </cell>
          <cell r="B1177" t="str">
            <v>IND</v>
          </cell>
          <cell r="C1177" t="str">
            <v>India</v>
          </cell>
          <cell r="D1177" t="str">
            <v>Item 21</v>
          </cell>
          <cell r="E1177" t="str">
            <v>CD4</v>
          </cell>
          <cell r="F1177" t="str">
            <v>Other special costs to employers in case of collective dismissals</v>
          </cell>
          <cell r="G1177">
            <v>2012</v>
          </cell>
          <cell r="H1177">
            <v>2012</v>
          </cell>
          <cell r="I1177" t="str">
            <v>No additional requirements.</v>
          </cell>
          <cell r="J1177">
            <v>0</v>
          </cell>
          <cell r="M1177">
            <v>0</v>
          </cell>
          <cell r="N1177">
            <v>0</v>
          </cell>
          <cell r="O1177">
            <v>0</v>
          </cell>
        </row>
        <row r="1178">
          <cell r="A1178" t="str">
            <v>BRAREG12012</v>
          </cell>
          <cell r="B1178" t="str">
            <v>BRA</v>
          </cell>
          <cell r="C1178" t="str">
            <v>Brazil</v>
          </cell>
          <cell r="D1178" t="str">
            <v>Item 1</v>
          </cell>
          <cell r="E1178" t="str">
            <v>REG1</v>
          </cell>
          <cell r="F1178" t="str">
            <v>Notification procedures</v>
          </cell>
          <cell r="G1178">
            <v>2012</v>
          </cell>
          <cell r="H1178">
            <v>2012</v>
          </cell>
          <cell r="I1178" t="str">
            <v>Oral or written notification in the case of misconduct. In the case of dismissal for any other reason (sem justa causa), no prescribed procedure but notice must be certain and is generally written.</v>
          </cell>
          <cell r="J1178">
            <v>1</v>
          </cell>
          <cell r="M1178">
            <v>2</v>
          </cell>
        </row>
        <row r="1179">
          <cell r="A1179" t="str">
            <v>BRAREG22012</v>
          </cell>
          <cell r="B1179" t="str">
            <v>BRA</v>
          </cell>
          <cell r="C1179" t="str">
            <v>Brazil</v>
          </cell>
          <cell r="D1179" t="str">
            <v>Item 2</v>
          </cell>
          <cell r="E1179" t="str">
            <v>REG2</v>
          </cell>
          <cell r="F1179" t="str">
            <v>Delay before notice can start</v>
          </cell>
          <cell r="G1179">
            <v>2012</v>
          </cell>
          <cell r="H1179">
            <v>2012</v>
          </cell>
          <cell r="I1179"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1179">
            <v>1</v>
          </cell>
          <cell r="M1179">
            <v>0</v>
          </cell>
        </row>
        <row r="1180">
          <cell r="A1180" t="str">
            <v>BRAREG32012</v>
          </cell>
          <cell r="B1180" t="str">
            <v>BRA</v>
          </cell>
          <cell r="C1180" t="str">
            <v>Brazil</v>
          </cell>
          <cell r="D1180" t="str">
            <v>Item 3</v>
          </cell>
          <cell r="E1180" t="str">
            <v>REG3A, REG3B, REG3C</v>
          </cell>
          <cell r="F1180" t="str">
            <v>Notice / tenure</v>
          </cell>
          <cell r="G1180">
            <v>2012</v>
          </cell>
          <cell r="H1180">
            <v>2012</v>
          </cell>
          <cell r="I1180" t="str">
            <v xml:space="preserve">Advanced notice of 8 days, if weekly paid and less than one year of job tenure in the case of dismissal without justified reason (sem justa causa). Advance notice of at least 30 days for workers either paid monthly or twice a month or with at least one year of job tenure in the case of dismissal without justified reason. This is increased by three days per year of service until a maximum of 90 days (Law 12.506 of October 13, 2011)
9 months:  0.75  month; 4 years: 1.4 months 20 years: 3 months 
</v>
          </cell>
          <cell r="J1180">
            <v>0.75</v>
          </cell>
          <cell r="K1180">
            <v>1.4</v>
          </cell>
          <cell r="L1180">
            <v>3</v>
          </cell>
          <cell r="M1180">
            <v>2</v>
          </cell>
          <cell r="N1180">
            <v>3</v>
          </cell>
          <cell r="O1180">
            <v>2</v>
          </cell>
        </row>
        <row r="1181">
          <cell r="A1181" t="str">
            <v>BRAREG42012</v>
          </cell>
          <cell r="B1181" t="str">
            <v>BRA</v>
          </cell>
          <cell r="C1181" t="str">
            <v>Brazil</v>
          </cell>
          <cell r="D1181" t="str">
            <v>Item 4</v>
          </cell>
          <cell r="E1181" t="str">
            <v>REG4A, REG4B, REG4C</v>
          </cell>
          <cell r="F1181" t="str">
            <v>Severance pay / tenure</v>
          </cell>
          <cell r="G1181">
            <v>2012</v>
          </cell>
          <cell r="H1181">
            <v>2012</v>
          </cell>
          <cell r="I1181"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1181">
            <v>0.28999999999999998</v>
          </cell>
          <cell r="K1181">
            <v>1.54</v>
          </cell>
          <cell r="L1181">
            <v>7.7</v>
          </cell>
          <cell r="M1181">
            <v>1</v>
          </cell>
          <cell r="N1181">
            <v>3</v>
          </cell>
          <cell r="O1181">
            <v>3</v>
          </cell>
        </row>
        <row r="1182">
          <cell r="A1182" t="str">
            <v>BRAREG52012</v>
          </cell>
          <cell r="B1182" t="str">
            <v>BRA</v>
          </cell>
          <cell r="C1182" t="str">
            <v>Brazil</v>
          </cell>
          <cell r="D1182" t="str">
            <v>Item 5</v>
          </cell>
          <cell r="E1182" t="str">
            <v>REG5</v>
          </cell>
          <cell r="F1182" t="str">
            <v>Definition of justified or unfair dismissal</v>
          </cell>
          <cell r="G1182">
            <v>2012</v>
          </cell>
          <cell r="H1182">
            <v>2012</v>
          </cell>
          <cell r="I1182"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1182">
            <v>0</v>
          </cell>
          <cell r="M1182">
            <v>0</v>
          </cell>
          <cell r="N1182">
            <v>0</v>
          </cell>
          <cell r="O1182">
            <v>0</v>
          </cell>
        </row>
        <row r="1183">
          <cell r="A1183" t="str">
            <v>BRAREG62012</v>
          </cell>
          <cell r="B1183" t="str">
            <v>BRA</v>
          </cell>
          <cell r="C1183" t="str">
            <v>Brazil</v>
          </cell>
          <cell r="D1183" t="str">
            <v>Item 6</v>
          </cell>
          <cell r="E1183" t="str">
            <v>REG6</v>
          </cell>
          <cell r="F1183" t="str">
            <v>Trial period</v>
          </cell>
          <cell r="G1183">
            <v>2012</v>
          </cell>
          <cell r="H1183">
            <v>2012</v>
          </cell>
          <cell r="I1183" t="str">
            <v>3 months</v>
          </cell>
          <cell r="J1183">
            <v>3</v>
          </cell>
          <cell r="M1183">
            <v>4</v>
          </cell>
          <cell r="N1183">
            <v>0</v>
          </cell>
          <cell r="O1183">
            <v>0</v>
          </cell>
        </row>
        <row r="1184">
          <cell r="A1184" t="str">
            <v>BRAREG72012</v>
          </cell>
          <cell r="B1184" t="str">
            <v>BRA</v>
          </cell>
          <cell r="C1184" t="str">
            <v>Brazil</v>
          </cell>
          <cell r="D1184" t="str">
            <v>Item 7</v>
          </cell>
          <cell r="E1184" t="str">
            <v>REG7</v>
          </cell>
          <cell r="F1184" t="str">
            <v xml:space="preserve">Compensation following unfair dismissal </v>
          </cell>
          <cell r="G1184">
            <v>2012</v>
          </cell>
          <cell r="H1184">
            <v>2012</v>
          </cell>
          <cell r="I1184"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1184">
            <v>0</v>
          </cell>
          <cell r="M1184">
            <v>0</v>
          </cell>
          <cell r="N1184">
            <v>0</v>
          </cell>
          <cell r="O1184">
            <v>0</v>
          </cell>
        </row>
        <row r="1185">
          <cell r="A1185" t="str">
            <v>BRAREG82012</v>
          </cell>
          <cell r="B1185" t="str">
            <v>BRA</v>
          </cell>
          <cell r="C1185" t="str">
            <v>Brazil</v>
          </cell>
          <cell r="D1185" t="str">
            <v>Item 8</v>
          </cell>
          <cell r="E1185" t="str">
            <v>REG8</v>
          </cell>
          <cell r="F1185" t="str">
            <v>Possibility of reinstatement following unfair dismissal</v>
          </cell>
          <cell r="G1185">
            <v>2012</v>
          </cell>
          <cell r="H1185">
            <v>2012</v>
          </cell>
          <cell r="I1185"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1185">
            <v>0.5</v>
          </cell>
          <cell r="M1185">
            <v>1</v>
          </cell>
          <cell r="N1185">
            <v>0</v>
          </cell>
          <cell r="O1185">
            <v>0</v>
          </cell>
        </row>
        <row r="1186">
          <cell r="A1186" t="str">
            <v>BRAREG92012</v>
          </cell>
          <cell r="B1186" t="str">
            <v>BRA</v>
          </cell>
          <cell r="C1186" t="str">
            <v>Brazil</v>
          </cell>
          <cell r="D1186" t="str">
            <v>Item 9</v>
          </cell>
          <cell r="E1186" t="str">
            <v>REG9</v>
          </cell>
          <cell r="F1186" t="str">
            <v>Maximum time for claim</v>
          </cell>
          <cell r="G1186">
            <v>2012</v>
          </cell>
          <cell r="H1186">
            <v>2012</v>
          </cell>
          <cell r="I1186" t="str">
            <v>Maximum time period after dismissal notification up to which a claim concerning dismissal can be made is 24 months (Constitution, Art. 7 XXIX)</v>
          </cell>
          <cell r="J1186">
            <v>24</v>
          </cell>
          <cell r="M1186">
            <v>6</v>
          </cell>
        </row>
        <row r="1187">
          <cell r="A1187" t="str">
            <v>BRAFTC12012</v>
          </cell>
          <cell r="B1187" t="str">
            <v>BRA</v>
          </cell>
          <cell r="C1187" t="str">
            <v>Brazil</v>
          </cell>
          <cell r="D1187" t="str">
            <v>Item 10</v>
          </cell>
          <cell r="E1187" t="str">
            <v>FTC1</v>
          </cell>
          <cell r="F1187" t="str">
            <v>Valid cases for use of fixed-term contracts, other than  “objective”  or “material” situation</v>
          </cell>
          <cell r="G1187">
            <v>2012</v>
          </cell>
          <cell r="H1187">
            <v>2012</v>
          </cell>
          <cell r="I1187"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1187">
            <v>0</v>
          </cell>
          <cell r="M1187">
            <v>6</v>
          </cell>
          <cell r="N1187">
            <v>0</v>
          </cell>
          <cell r="O1187">
            <v>0</v>
          </cell>
        </row>
        <row r="1188">
          <cell r="A1188" t="str">
            <v>BRAFTC22012</v>
          </cell>
          <cell r="B1188" t="str">
            <v>BRA</v>
          </cell>
          <cell r="C1188" t="str">
            <v>Brazil</v>
          </cell>
          <cell r="D1188" t="str">
            <v>Item 11</v>
          </cell>
          <cell r="E1188" t="str">
            <v>FTC2</v>
          </cell>
          <cell r="F1188" t="str">
            <v>Maximum number of successive fixed-term contracts</v>
          </cell>
          <cell r="G1188">
            <v>2012</v>
          </cell>
          <cell r="H1188">
            <v>2012</v>
          </cell>
          <cell r="I1188" t="str">
            <v>May be extended once.</v>
          </cell>
          <cell r="J1188">
            <v>2</v>
          </cell>
          <cell r="M1188">
            <v>4</v>
          </cell>
          <cell r="N1188">
            <v>0</v>
          </cell>
          <cell r="O1188">
            <v>0</v>
          </cell>
        </row>
        <row r="1189">
          <cell r="A1189" t="str">
            <v>BRAFTC32012</v>
          </cell>
          <cell r="B1189" t="str">
            <v>BRA</v>
          </cell>
          <cell r="C1189" t="str">
            <v>Brazil</v>
          </cell>
          <cell r="D1189" t="str">
            <v>Item 12</v>
          </cell>
          <cell r="E1189" t="str">
            <v>FTC3</v>
          </cell>
          <cell r="F1189" t="str">
            <v>Maximum cumulated duration of successive fixed-term contracts</v>
          </cell>
          <cell r="G1189">
            <v>2012</v>
          </cell>
          <cell r="H1189">
            <v>2012</v>
          </cell>
          <cell r="I1189" t="str">
            <v>Not exceeding 2 years.</v>
          </cell>
          <cell r="J1189">
            <v>24</v>
          </cell>
          <cell r="M1189">
            <v>3</v>
          </cell>
          <cell r="N1189">
            <v>0</v>
          </cell>
          <cell r="O1189">
            <v>0</v>
          </cell>
        </row>
        <row r="1190">
          <cell r="A1190" t="str">
            <v>BRATWA12012</v>
          </cell>
          <cell r="B1190" t="str">
            <v>BRA</v>
          </cell>
          <cell r="C1190" t="str">
            <v>Brazil</v>
          </cell>
          <cell r="D1190" t="str">
            <v>Item 13</v>
          </cell>
          <cell r="E1190" t="str">
            <v>TWA1</v>
          </cell>
          <cell r="F1190" t="str">
            <v>Types of work for which TWA employment is legal</v>
          </cell>
          <cell r="G1190">
            <v>2012</v>
          </cell>
          <cell r="H1190">
            <v>2012</v>
          </cell>
          <cell r="I1190" t="str">
            <v>Work in urban areas to meet a temporary or seasonal need for regular and permanent employees, or to cope with an extraordinary workload increase.</v>
          </cell>
          <cell r="J1190">
            <v>2</v>
          </cell>
          <cell r="M1190">
            <v>3</v>
          </cell>
          <cell r="N1190">
            <v>0</v>
          </cell>
          <cell r="O1190">
            <v>0</v>
          </cell>
        </row>
        <row r="1191">
          <cell r="A1191" t="str">
            <v>BRATWA22012</v>
          </cell>
          <cell r="B1191" t="str">
            <v>BRA</v>
          </cell>
          <cell r="C1191" t="str">
            <v>Brazil</v>
          </cell>
          <cell r="D1191" t="str">
            <v>Item 14</v>
          </cell>
          <cell r="E1191" t="str">
            <v>TWA2A, TWA2B</v>
          </cell>
          <cell r="F1191" t="str">
            <v>Are there any restrictions on the number of renewals of a TWA contract?</v>
          </cell>
          <cell r="G1191">
            <v>2012</v>
          </cell>
          <cell r="H1191">
            <v>2012</v>
          </cell>
          <cell r="I1191" t="str">
            <v>No, within the 3 month limit unless authorised by the Ministry of Labour and Employment.</v>
          </cell>
          <cell r="J1191" t="str">
            <v>No</v>
          </cell>
          <cell r="K1191" t="str">
            <v>No</v>
          </cell>
          <cell r="M1191">
            <v>2</v>
          </cell>
          <cell r="N1191">
            <v>2</v>
          </cell>
          <cell r="O1191">
            <v>0</v>
          </cell>
        </row>
        <row r="1192">
          <cell r="A1192" t="str">
            <v>BRATWA32012</v>
          </cell>
          <cell r="B1192" t="str">
            <v>BRA</v>
          </cell>
          <cell r="C1192" t="str">
            <v>Brazil</v>
          </cell>
          <cell r="D1192" t="str">
            <v>Item 15</v>
          </cell>
          <cell r="E1192" t="str">
            <v>TWA3A, TWA3B</v>
          </cell>
          <cell r="F1192" t="str">
            <v>Maximum cumulated duration of temporary work contracts</v>
          </cell>
          <cell r="G1192">
            <v>2012</v>
          </cell>
          <cell r="H1192">
            <v>2012</v>
          </cell>
          <cell r="I1192" t="str">
            <v>3 months unless authorised by the Ministry of Labour and Employment.</v>
          </cell>
          <cell r="J1192">
            <v>3</v>
          </cell>
          <cell r="K1192">
            <v>3</v>
          </cell>
          <cell r="M1192">
            <v>6</v>
          </cell>
          <cell r="N1192">
            <v>6</v>
          </cell>
          <cell r="O1192">
            <v>0</v>
          </cell>
        </row>
        <row r="1193">
          <cell r="A1193" t="str">
            <v>BRATWA42012</v>
          </cell>
          <cell r="B1193" t="str">
            <v>BRA</v>
          </cell>
          <cell r="C1193" t="str">
            <v>Brazil</v>
          </cell>
          <cell r="D1193" t="str">
            <v>Item 16</v>
          </cell>
          <cell r="E1193" t="str">
            <v>TWA4</v>
          </cell>
          <cell r="F1193" t="str">
            <v>Authorisation or reporting requirements</v>
          </cell>
          <cell r="G1193">
            <v>2012</v>
          </cell>
          <cell r="H1193">
            <v>2012</v>
          </cell>
          <cell r="I1193" t="str">
            <v>A temporary work agency must be registered with the Ministry of Labour and Employment. The agency must comply with any requests for information made by the Ministry.</v>
          </cell>
          <cell r="J1193">
            <v>1</v>
          </cell>
          <cell r="M1193">
            <v>2</v>
          </cell>
          <cell r="N1193">
            <v>0</v>
          </cell>
          <cell r="O1193">
            <v>0</v>
          </cell>
        </row>
        <row r="1194">
          <cell r="A1194" t="str">
            <v>BRATWA52012</v>
          </cell>
          <cell r="B1194" t="str">
            <v>BRA</v>
          </cell>
          <cell r="C1194" t="str">
            <v>Brazil</v>
          </cell>
          <cell r="D1194" t="str">
            <v>Item 17</v>
          </cell>
          <cell r="E1194" t="str">
            <v>TWA5</v>
          </cell>
          <cell r="F1194" t="str">
            <v>Equal treatment for TWA workers</v>
          </cell>
          <cell r="G1194">
            <v>2012</v>
          </cell>
          <cell r="H1194">
            <v>2012</v>
          </cell>
          <cell r="I1194" t="str">
            <v>A TWA worker must receive the same pay as a worker doing the same work for the user firm.  There is no explicit requirement for equal treatment on working conditions, but a number of minimum working conditions for TWA workers are set out in legislation. Case Law also goes beyond working conditions set in legislation in imposing equal treatment (e.g. in the case of pregnancy).</v>
          </cell>
          <cell r="J1194">
            <v>1.5</v>
          </cell>
          <cell r="M1194">
            <v>4.5</v>
          </cell>
          <cell r="N1194">
            <v>0</v>
          </cell>
          <cell r="O1194">
            <v>0</v>
          </cell>
        </row>
        <row r="1195">
          <cell r="A1195" t="str">
            <v>BRACD12012</v>
          </cell>
          <cell r="B1195" t="str">
            <v>BRA</v>
          </cell>
          <cell r="C1195" t="str">
            <v>Brazil</v>
          </cell>
          <cell r="D1195" t="str">
            <v>Item 18</v>
          </cell>
          <cell r="E1195" t="str">
            <v>CD1</v>
          </cell>
          <cell r="F1195" t="str">
            <v>Definition of collective dismissal</v>
          </cell>
          <cell r="G1195">
            <v>2012</v>
          </cell>
          <cell r="H1195">
            <v>2012</v>
          </cell>
          <cell r="I1195" t="str">
            <v xml:space="preserve">No legal provisions is established in statutory law. However, in a recent decision, the Superior Labour Court established that negotiations among social partners must precede a mass dismissal (see Superior Labour Court decision TST-RODC-30900-12.2009.5.15.0000). This doctrine seems to have been retained in recent courts’ rulings (see for example Superior Labour Court decision TST-RO-173-02.2011.5.15.0000).
Calculation: since no definition of mass dismissal exists but court rulings concern only cases with many dismissal, the implied definition is likely to be above 50.
</v>
          </cell>
          <cell r="J1195">
            <v>1</v>
          </cell>
          <cell r="M1195">
            <v>1.5</v>
          </cell>
          <cell r="N1195">
            <v>0</v>
          </cell>
          <cell r="O1195">
            <v>0</v>
          </cell>
          <cell r="P1195">
            <v>40057</v>
          </cell>
        </row>
        <row r="1196">
          <cell r="A1196" t="str">
            <v>BRACD22012</v>
          </cell>
          <cell r="B1196" t="str">
            <v>BRA</v>
          </cell>
          <cell r="C1196" t="str">
            <v>Brazil</v>
          </cell>
          <cell r="D1196" t="str">
            <v>Item 19</v>
          </cell>
          <cell r="E1196" t="str">
            <v>CD2</v>
          </cell>
          <cell r="F1196" t="str">
            <v>Additional notification requirements in case of collective dismissals</v>
          </cell>
          <cell r="G1196">
            <v>2012</v>
          </cell>
          <cell r="H1196">
            <v>2012</v>
          </cell>
          <cell r="I1196" t="str">
            <v>No legal provisions is established in statutory law. The matter may be covered by collective bargaining. However, in a recent decision, the Superior Labour Court established that negotiations among social partners must precede a mass dismissal.</v>
          </cell>
          <cell r="J1196">
            <v>1</v>
          </cell>
          <cell r="M1196">
            <v>3</v>
          </cell>
          <cell r="N1196">
            <v>0</v>
          </cell>
          <cell r="O1196">
            <v>0</v>
          </cell>
          <cell r="P1196">
            <v>40057</v>
          </cell>
        </row>
        <row r="1197">
          <cell r="A1197" t="str">
            <v>BRACD32012</v>
          </cell>
          <cell r="B1197" t="str">
            <v>BRA</v>
          </cell>
          <cell r="C1197" t="str">
            <v>Brazil</v>
          </cell>
          <cell r="D1197" t="str">
            <v>Item 20</v>
          </cell>
          <cell r="E1197" t="str">
            <v>CD3</v>
          </cell>
          <cell r="F1197" t="str">
            <v>Additional delays involved in case of collective dismissals</v>
          </cell>
          <cell r="G1197">
            <v>2012</v>
          </cell>
          <cell r="H1197">
            <v>2012</v>
          </cell>
          <cell r="I1197" t="str">
            <v>No legal provisions is established in statutory law. The matter may be covered by collective bargaining. However, in a recent decision, the Superior Labour Court established that negotiations among social partners must precede a mass dismissal. There is no information of how long these consultation should last.</v>
          </cell>
          <cell r="J1197" t="str">
            <v>..</v>
          </cell>
          <cell r="M1197" t="e">
            <v>#N/A</v>
          </cell>
          <cell r="N1197">
            <v>0</v>
          </cell>
          <cell r="O1197">
            <v>0</v>
          </cell>
          <cell r="P1197">
            <v>40057</v>
          </cell>
        </row>
        <row r="1198">
          <cell r="A1198" t="str">
            <v>BRACD42012</v>
          </cell>
          <cell r="B1198" t="str">
            <v>BRA</v>
          </cell>
          <cell r="C1198" t="str">
            <v>Brazil</v>
          </cell>
          <cell r="D1198" t="str">
            <v>Item 21</v>
          </cell>
          <cell r="E1198" t="str">
            <v>CD4</v>
          </cell>
          <cell r="F1198" t="str">
            <v>Other special costs to employers in case of collective dismissals</v>
          </cell>
          <cell r="G1198">
            <v>2012</v>
          </cell>
          <cell r="H1198">
            <v>2012</v>
          </cell>
          <cell r="I1198" t="str">
            <v>No legal provisions exist. The matter may be covered by collective bargaining.</v>
          </cell>
          <cell r="J1198">
            <v>0</v>
          </cell>
          <cell r="M1198">
            <v>0</v>
          </cell>
          <cell r="N1198">
            <v>0</v>
          </cell>
          <cell r="O1198">
            <v>0</v>
          </cell>
        </row>
        <row r="1199">
          <cell r="A1199" t="str">
            <v>SAUREG12008</v>
          </cell>
          <cell r="B1199" t="str">
            <v>SAU</v>
          </cell>
          <cell r="C1199" t="str">
            <v>Saudi Arabia</v>
          </cell>
          <cell r="D1199" t="str">
            <v>Item 1</v>
          </cell>
          <cell r="E1199" t="str">
            <v>REG1</v>
          </cell>
          <cell r="F1199" t="str">
            <v>Notification procedures</v>
          </cell>
          <cell r="G1199">
            <v>2008</v>
          </cell>
          <cell r="H1199">
            <v>2008</v>
          </cell>
          <cell r="I1199" t="str">
            <v>Written notice</v>
          </cell>
          <cell r="J1199">
            <v>1</v>
          </cell>
          <cell r="M1199">
            <v>2</v>
          </cell>
        </row>
        <row r="1200">
          <cell r="A1200" t="str">
            <v>SAUREG22008</v>
          </cell>
          <cell r="B1200" t="str">
            <v>SAU</v>
          </cell>
          <cell r="C1200" t="str">
            <v>Saudi Arabia</v>
          </cell>
          <cell r="D1200" t="str">
            <v>Item 2</v>
          </cell>
          <cell r="E1200" t="str">
            <v>REG2</v>
          </cell>
          <cell r="F1200" t="str">
            <v>Delay before notice can start</v>
          </cell>
          <cell r="G1200">
            <v>2008</v>
          </cell>
          <cell r="H1200">
            <v>2008</v>
          </cell>
          <cell r="I1200" t="str">
            <v xml:space="preserve">No special requirement.
Calculation: 1 day for written notice
</v>
          </cell>
          <cell r="J1200">
            <v>1</v>
          </cell>
          <cell r="M1200">
            <v>0</v>
          </cell>
        </row>
        <row r="1201">
          <cell r="A1201" t="str">
            <v>SAUREG32008</v>
          </cell>
          <cell r="B1201" t="str">
            <v>SAU</v>
          </cell>
          <cell r="C1201" t="str">
            <v>Saudi Arabia</v>
          </cell>
          <cell r="D1201" t="str">
            <v>Item 3</v>
          </cell>
          <cell r="E1201" t="str">
            <v>REG3A, REG3B, REG3C</v>
          </cell>
          <cell r="F1201" t="str">
            <v>Notice / tenure</v>
          </cell>
          <cell r="G1201">
            <v>2008</v>
          </cell>
          <cell r="H1201">
            <v>2008</v>
          </cell>
          <cell r="I1201" t="str">
            <v>1 month if the worker is paid monthly and not less than fifteen days for others</v>
          </cell>
          <cell r="J1201">
            <v>1</v>
          </cell>
          <cell r="K1201">
            <v>1</v>
          </cell>
          <cell r="L1201">
            <v>1</v>
          </cell>
          <cell r="M1201">
            <v>3</v>
          </cell>
          <cell r="N1201">
            <v>2</v>
          </cell>
          <cell r="O1201">
            <v>1</v>
          </cell>
        </row>
        <row r="1202">
          <cell r="A1202" t="str">
            <v>SAUREG42008</v>
          </cell>
          <cell r="B1202" t="str">
            <v>SAU</v>
          </cell>
          <cell r="C1202" t="str">
            <v>Saudi Arabia</v>
          </cell>
          <cell r="D1202" t="str">
            <v>Item 4</v>
          </cell>
          <cell r="E1202" t="str">
            <v>REG4A, REG4B, REG4C</v>
          </cell>
          <cell r="F1202" t="str">
            <v>Severance pay / tenure</v>
          </cell>
          <cell r="G1202">
            <v>2008</v>
          </cell>
          <cell r="H1202">
            <v>2008</v>
          </cell>
          <cell r="I1202"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02">
            <v>0.375</v>
          </cell>
          <cell r="K1202">
            <v>1.33</v>
          </cell>
          <cell r="L1202">
            <v>0</v>
          </cell>
          <cell r="M1202">
            <v>1</v>
          </cell>
          <cell r="N1202">
            <v>3</v>
          </cell>
          <cell r="O1202">
            <v>0</v>
          </cell>
        </row>
        <row r="1203">
          <cell r="A1203" t="str">
            <v>SAUREG52008</v>
          </cell>
          <cell r="B1203" t="str">
            <v>SAU</v>
          </cell>
          <cell r="C1203" t="str">
            <v>Saudi Arabia</v>
          </cell>
          <cell r="D1203" t="str">
            <v>Item 5</v>
          </cell>
          <cell r="E1203" t="str">
            <v>REG5</v>
          </cell>
          <cell r="F1203" t="str">
            <v>Definition of justified or unfair dismissal</v>
          </cell>
          <cell r="G1203">
            <v>2008</v>
          </cell>
          <cell r="H1203">
            <v>2008</v>
          </cell>
          <cell r="I1203"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03">
            <v>0</v>
          </cell>
          <cell r="M1203">
            <v>0</v>
          </cell>
          <cell r="N1203">
            <v>0</v>
          </cell>
          <cell r="O1203">
            <v>0</v>
          </cell>
        </row>
        <row r="1204">
          <cell r="A1204" t="str">
            <v>SAUREG62008</v>
          </cell>
          <cell r="B1204" t="str">
            <v>SAU</v>
          </cell>
          <cell r="C1204" t="str">
            <v>Saudi Arabia</v>
          </cell>
          <cell r="D1204" t="str">
            <v>Item 6</v>
          </cell>
          <cell r="E1204" t="str">
            <v>REG6</v>
          </cell>
          <cell r="F1204" t="str">
            <v>Trial period</v>
          </cell>
          <cell r="G1204">
            <v>2008</v>
          </cell>
          <cell r="H1204">
            <v>2008</v>
          </cell>
          <cell r="I1204" t="str">
            <v>90 days (Art. 53 Labour Law). It can be renewed in the case of changes in duty or profession (Art. 54).</v>
          </cell>
          <cell r="J1204">
            <v>3</v>
          </cell>
          <cell r="M1204">
            <v>4</v>
          </cell>
          <cell r="N1204">
            <v>0</v>
          </cell>
          <cell r="O1204">
            <v>0</v>
          </cell>
        </row>
        <row r="1205">
          <cell r="A1205" t="str">
            <v>SAUREG72008</v>
          </cell>
          <cell r="B1205" t="str">
            <v>SAU</v>
          </cell>
          <cell r="C1205" t="str">
            <v>Saudi Arabia</v>
          </cell>
          <cell r="D1205" t="str">
            <v>Item 7</v>
          </cell>
          <cell r="E1205" t="str">
            <v>REG7</v>
          </cell>
          <cell r="F1205" t="str">
            <v xml:space="preserve">Compensation following unfair dismissal </v>
          </cell>
          <cell r="G1205">
            <v>2008</v>
          </cell>
          <cell r="H1205">
            <v>2008</v>
          </cell>
          <cell r="I1205" t="str">
            <v>3 months pay in addition of standard end of service award is the typical compensation. In the case of reinstatement, back pay can be granted.</v>
          </cell>
          <cell r="J1205">
            <v>3</v>
          </cell>
          <cell r="M1205">
            <v>0</v>
          </cell>
          <cell r="N1205">
            <v>0</v>
          </cell>
          <cell r="O1205">
            <v>0</v>
          </cell>
        </row>
        <row r="1206">
          <cell r="A1206" t="str">
            <v>SAUREG82008</v>
          </cell>
          <cell r="B1206" t="str">
            <v>SAU</v>
          </cell>
          <cell r="C1206" t="str">
            <v>Saudi Arabia</v>
          </cell>
          <cell r="D1206" t="str">
            <v>Item 8</v>
          </cell>
          <cell r="E1206" t="str">
            <v>REG8</v>
          </cell>
          <cell r="F1206" t="str">
            <v>Possibility of reinstatement following unfair dismissal</v>
          </cell>
          <cell r="G1206">
            <v>2008</v>
          </cell>
          <cell r="H1206">
            <v>2008</v>
          </cell>
          <cell r="I1206" t="str">
            <v xml:space="preserve">Art. 78 of the Labour Law guarantees that the employee can request reinstatement. Reinstatement, however, is rarely granted in practice, particularly to non-Saudi employees. </v>
          </cell>
          <cell r="J1206">
            <v>1</v>
          </cell>
          <cell r="M1206">
            <v>2</v>
          </cell>
          <cell r="N1206">
            <v>0</v>
          </cell>
          <cell r="O1206">
            <v>0</v>
          </cell>
        </row>
        <row r="1207">
          <cell r="A1207" t="str">
            <v>SAUREG92008</v>
          </cell>
          <cell r="B1207" t="str">
            <v>SAU</v>
          </cell>
          <cell r="C1207" t="str">
            <v>Saudi Arabia</v>
          </cell>
          <cell r="D1207" t="str">
            <v>Item 9</v>
          </cell>
          <cell r="E1207" t="str">
            <v>REG9</v>
          </cell>
          <cell r="F1207" t="str">
            <v>Maximum time for claim</v>
          </cell>
          <cell r="G1207">
            <v>2008</v>
          </cell>
          <cell r="H1207">
            <v>2008</v>
          </cell>
          <cell r="I1207" t="str">
            <v>12 months after termination (Art. 222 Labour Law)</v>
          </cell>
          <cell r="J1207">
            <v>12</v>
          </cell>
          <cell r="M1207">
            <v>5</v>
          </cell>
        </row>
        <row r="1208">
          <cell r="A1208" t="str">
            <v>SAUFTC12008</v>
          </cell>
          <cell r="B1208" t="str">
            <v>SAU</v>
          </cell>
          <cell r="C1208" t="str">
            <v>Saudi Arabia</v>
          </cell>
          <cell r="D1208" t="str">
            <v>Item 10</v>
          </cell>
          <cell r="E1208" t="str">
            <v>FTC1</v>
          </cell>
          <cell r="F1208" t="str">
            <v>Valid cases for use of fixed-term contracts, other than  “objective”  or “material” situation</v>
          </cell>
          <cell r="G1208">
            <v>2008</v>
          </cell>
          <cell r="H1208">
            <v>2008</v>
          </cell>
          <cell r="I1208" t="str">
            <v>No restrictions.</v>
          </cell>
          <cell r="J1208">
            <v>3</v>
          </cell>
          <cell r="M1208">
            <v>0</v>
          </cell>
          <cell r="N1208">
            <v>0</v>
          </cell>
          <cell r="O1208">
            <v>0</v>
          </cell>
        </row>
        <row r="1209">
          <cell r="A1209" t="str">
            <v>SAUFTC22008</v>
          </cell>
          <cell r="B1209" t="str">
            <v>SAU</v>
          </cell>
          <cell r="C1209" t="str">
            <v>Saudi Arabia</v>
          </cell>
          <cell r="D1209" t="str">
            <v>Item 11</v>
          </cell>
          <cell r="E1209" t="str">
            <v>FTC2</v>
          </cell>
          <cell r="F1209" t="str">
            <v>Maximum number of successive fixed-term contracts</v>
          </cell>
          <cell r="G1209">
            <v>2008</v>
          </cell>
          <cell r="H1209">
            <v>2008</v>
          </cell>
          <cell r="I1209"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09">
            <v>2</v>
          </cell>
          <cell r="M1209">
            <v>4</v>
          </cell>
          <cell r="N1209">
            <v>0</v>
          </cell>
          <cell r="O1209">
            <v>0</v>
          </cell>
        </row>
        <row r="1210">
          <cell r="A1210" t="str">
            <v>SAUFTC32008</v>
          </cell>
          <cell r="B1210" t="str">
            <v>SAU</v>
          </cell>
          <cell r="C1210" t="str">
            <v>Saudi Arabia</v>
          </cell>
          <cell r="D1210" t="str">
            <v>Item 12</v>
          </cell>
          <cell r="E1210" t="str">
            <v>FTC3</v>
          </cell>
          <cell r="F1210" t="str">
            <v>Maximum cumulated duration of successive fixed-term contracts</v>
          </cell>
          <cell r="G1210">
            <v>2008</v>
          </cell>
          <cell r="H1210">
            <v>2008</v>
          </cell>
          <cell r="I1210" t="str">
            <v>3 years, except when the initial contract is signed for a longer period (in that case renewals would entail the transformation of the relationship in an open-ended one)</v>
          </cell>
          <cell r="J1210">
            <v>36</v>
          </cell>
          <cell r="M1210">
            <v>1</v>
          </cell>
          <cell r="N1210">
            <v>0</v>
          </cell>
          <cell r="O1210">
            <v>0</v>
          </cell>
        </row>
        <row r="1211">
          <cell r="A1211" t="str">
            <v>SAUTWA12008</v>
          </cell>
          <cell r="B1211" t="str">
            <v>SAU</v>
          </cell>
          <cell r="C1211" t="str">
            <v>Saudi Arabia</v>
          </cell>
          <cell r="D1211" t="str">
            <v>Item 13</v>
          </cell>
          <cell r="E1211" t="str">
            <v>TWA1</v>
          </cell>
          <cell r="F1211" t="str">
            <v>Types of work for which TWA employment is legal</v>
          </cell>
          <cell r="G1211">
            <v>2008</v>
          </cell>
          <cell r="H1211">
            <v>2008</v>
          </cell>
          <cell r="I1211"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11">
            <v>0</v>
          </cell>
          <cell r="M1211">
            <v>6</v>
          </cell>
          <cell r="N1211">
            <v>0</v>
          </cell>
          <cell r="O1211">
            <v>0</v>
          </cell>
        </row>
        <row r="1212">
          <cell r="A1212" t="str">
            <v>SAUTWA22008</v>
          </cell>
          <cell r="B1212" t="str">
            <v>SAU</v>
          </cell>
          <cell r="C1212" t="str">
            <v>Saudi Arabia</v>
          </cell>
          <cell r="D1212" t="str">
            <v>Item 14</v>
          </cell>
          <cell r="E1212" t="str">
            <v>TWA2A, TWA2B</v>
          </cell>
          <cell r="F1212" t="str">
            <v>Are there any restrictions on the number of renewals of a TWA contract?</v>
          </cell>
          <cell r="G1212">
            <v>2008</v>
          </cell>
          <cell r="H1212">
            <v>2008</v>
          </cell>
          <cell r="I1212" t="str">
            <v>Not applicable</v>
          </cell>
          <cell r="J1212" t="str">
            <v>-</v>
          </cell>
          <cell r="K1212" t="str">
            <v>-</v>
          </cell>
          <cell r="M1212">
            <v>4</v>
          </cell>
          <cell r="N1212">
            <v>4</v>
          </cell>
          <cell r="O1212">
            <v>0</v>
          </cell>
        </row>
        <row r="1213">
          <cell r="A1213" t="str">
            <v>SAUTWA32008</v>
          </cell>
          <cell r="B1213" t="str">
            <v>SAU</v>
          </cell>
          <cell r="C1213" t="str">
            <v>Saudi Arabia</v>
          </cell>
          <cell r="D1213" t="str">
            <v>Item 15</v>
          </cell>
          <cell r="E1213" t="str">
            <v>TWA3A, TWA3B</v>
          </cell>
          <cell r="F1213" t="str">
            <v>Maximum cumulated duration of temporary work contracts</v>
          </cell>
          <cell r="G1213">
            <v>2008</v>
          </cell>
          <cell r="H1213">
            <v>2008</v>
          </cell>
          <cell r="I1213" t="str">
            <v>Not applicable</v>
          </cell>
          <cell r="J1213">
            <v>0</v>
          </cell>
          <cell r="K1213">
            <v>0</v>
          </cell>
          <cell r="M1213">
            <v>6</v>
          </cell>
          <cell r="N1213">
            <v>6</v>
          </cell>
          <cell r="O1213">
            <v>0</v>
          </cell>
        </row>
        <row r="1214">
          <cell r="A1214" t="str">
            <v>SAUTWA42008</v>
          </cell>
          <cell r="B1214" t="str">
            <v>SAU</v>
          </cell>
          <cell r="C1214" t="str">
            <v>Saudi Arabia</v>
          </cell>
          <cell r="D1214" t="str">
            <v>Item 16</v>
          </cell>
          <cell r="E1214" t="str">
            <v>TWA4</v>
          </cell>
          <cell r="F1214" t="str">
            <v>Authorisation and reporting obligations</v>
          </cell>
          <cell r="G1214">
            <v>2008</v>
          </cell>
          <cell r="H1214">
            <v>2008</v>
          </cell>
          <cell r="I1214" t="str">
            <v>Not applicable</v>
          </cell>
          <cell r="J1214" t="str">
            <v>-</v>
          </cell>
          <cell r="M1214">
            <v>6</v>
          </cell>
          <cell r="N1214">
            <v>0</v>
          </cell>
          <cell r="O1214">
            <v>0</v>
          </cell>
        </row>
        <row r="1215">
          <cell r="A1215" t="str">
            <v>SAUTWA52008</v>
          </cell>
          <cell r="B1215" t="str">
            <v>SAU</v>
          </cell>
          <cell r="C1215" t="str">
            <v>Saudi Arabia</v>
          </cell>
          <cell r="D1215" t="str">
            <v>Item 17</v>
          </cell>
          <cell r="E1215" t="str">
            <v>TWA5</v>
          </cell>
          <cell r="F1215" t="str">
            <v>Equal treatment for TWA workers</v>
          </cell>
          <cell r="G1215">
            <v>2008</v>
          </cell>
          <cell r="H1215">
            <v>2008</v>
          </cell>
          <cell r="I1215" t="str">
            <v>Not applicable</v>
          </cell>
          <cell r="J1215" t="str">
            <v>-</v>
          </cell>
          <cell r="M1215">
            <v>6</v>
          </cell>
          <cell r="N1215">
            <v>0</v>
          </cell>
          <cell r="O1215">
            <v>0</v>
          </cell>
        </row>
        <row r="1216">
          <cell r="A1216" t="str">
            <v>SAUCD12008</v>
          </cell>
          <cell r="B1216" t="str">
            <v>SAU</v>
          </cell>
          <cell r="C1216" t="str">
            <v>Saudi Arabia</v>
          </cell>
          <cell r="D1216" t="str">
            <v>Item 18</v>
          </cell>
          <cell r="E1216" t="str">
            <v>CD1</v>
          </cell>
          <cell r="F1216" t="str">
            <v>Definition of collective dismissal</v>
          </cell>
          <cell r="G1216">
            <v>2008</v>
          </cell>
          <cell r="H1216">
            <v>2008</v>
          </cell>
          <cell r="I1216" t="str">
            <v>No requirements in legislation.</v>
          </cell>
          <cell r="J1216">
            <v>0</v>
          </cell>
          <cell r="M1216">
            <v>0</v>
          </cell>
          <cell r="N1216">
            <v>0</v>
          </cell>
          <cell r="O1216">
            <v>0</v>
          </cell>
        </row>
        <row r="1217">
          <cell r="A1217" t="str">
            <v>SAUCD22008</v>
          </cell>
          <cell r="B1217" t="str">
            <v>SAU</v>
          </cell>
          <cell r="C1217" t="str">
            <v>Saudi Arabia</v>
          </cell>
          <cell r="D1217" t="str">
            <v>Item 19</v>
          </cell>
          <cell r="E1217" t="str">
            <v>CD2</v>
          </cell>
          <cell r="F1217" t="str">
            <v>Additional notification requirements in case of collective dismissals</v>
          </cell>
          <cell r="G1217">
            <v>2008</v>
          </cell>
          <cell r="H1217">
            <v>2008</v>
          </cell>
          <cell r="I1217" t="str">
            <v>No requirements in legislation.</v>
          </cell>
          <cell r="J1217">
            <v>0</v>
          </cell>
          <cell r="M1217">
            <v>0</v>
          </cell>
          <cell r="N1217">
            <v>0</v>
          </cell>
          <cell r="O1217">
            <v>0</v>
          </cell>
        </row>
        <row r="1218">
          <cell r="A1218" t="str">
            <v>SAUCD32008</v>
          </cell>
          <cell r="B1218" t="str">
            <v>SAU</v>
          </cell>
          <cell r="C1218" t="str">
            <v>Saudi Arabia</v>
          </cell>
          <cell r="D1218" t="str">
            <v>Item 20</v>
          </cell>
          <cell r="E1218" t="str">
            <v>CD3</v>
          </cell>
          <cell r="F1218" t="str">
            <v>Additional delays involved in case of collective dismissals</v>
          </cell>
          <cell r="G1218">
            <v>2008</v>
          </cell>
          <cell r="H1218">
            <v>2008</v>
          </cell>
          <cell r="I1218" t="str">
            <v>No requirements in legislation.</v>
          </cell>
          <cell r="J1218">
            <v>0</v>
          </cell>
          <cell r="M1218">
            <v>0</v>
          </cell>
          <cell r="N1218">
            <v>0</v>
          </cell>
          <cell r="O1218">
            <v>0</v>
          </cell>
        </row>
        <row r="1219">
          <cell r="A1219" t="str">
            <v>SAUCD42008</v>
          </cell>
          <cell r="B1219" t="str">
            <v>SAU</v>
          </cell>
          <cell r="C1219" t="str">
            <v>Saudi Arabia</v>
          </cell>
          <cell r="D1219" t="str">
            <v>Item 21</v>
          </cell>
          <cell r="E1219" t="str">
            <v>CD4</v>
          </cell>
          <cell r="F1219" t="str">
            <v>Other special costs to employers in case of collective dismissals</v>
          </cell>
          <cell r="G1219">
            <v>2008</v>
          </cell>
          <cell r="H1219">
            <v>2008</v>
          </cell>
          <cell r="I1219" t="str">
            <v>No requirements in legislation.</v>
          </cell>
          <cell r="J1219">
            <v>0</v>
          </cell>
          <cell r="M1219">
            <v>0</v>
          </cell>
          <cell r="N1219">
            <v>0</v>
          </cell>
          <cell r="O1219">
            <v>0</v>
          </cell>
        </row>
        <row r="1220">
          <cell r="A1220" t="str">
            <v>SAUREG12012</v>
          </cell>
          <cell r="B1220" t="str">
            <v>SAU</v>
          </cell>
          <cell r="C1220" t="str">
            <v>Saudi Arabia</v>
          </cell>
          <cell r="D1220" t="str">
            <v>Item 1</v>
          </cell>
          <cell r="E1220" t="str">
            <v>REG1</v>
          </cell>
          <cell r="F1220" t="str">
            <v>Notification procedures</v>
          </cell>
          <cell r="G1220">
            <v>2012</v>
          </cell>
          <cell r="H1220">
            <v>2012</v>
          </cell>
          <cell r="I1220" t="str">
            <v>Written notice</v>
          </cell>
          <cell r="J1220">
            <v>1</v>
          </cell>
          <cell r="M1220">
            <v>2</v>
          </cell>
        </row>
        <row r="1221">
          <cell r="A1221" t="str">
            <v>SAUREG22012</v>
          </cell>
          <cell r="B1221" t="str">
            <v>SAU</v>
          </cell>
          <cell r="C1221" t="str">
            <v>Saudi Arabia</v>
          </cell>
          <cell r="D1221" t="str">
            <v>Item 2</v>
          </cell>
          <cell r="E1221" t="str">
            <v>REG2</v>
          </cell>
          <cell r="F1221" t="str">
            <v>Delay before notice can start</v>
          </cell>
          <cell r="G1221">
            <v>2012</v>
          </cell>
          <cell r="H1221">
            <v>2012</v>
          </cell>
          <cell r="I1221" t="str">
            <v xml:space="preserve">No special requirement.
Calculation: 1 day for written notice
</v>
          </cell>
          <cell r="J1221">
            <v>1</v>
          </cell>
          <cell r="M1221">
            <v>0</v>
          </cell>
        </row>
        <row r="1222">
          <cell r="A1222" t="str">
            <v>SAUREG32012</v>
          </cell>
          <cell r="B1222" t="str">
            <v>SAU</v>
          </cell>
          <cell r="C1222" t="str">
            <v>Saudi Arabia</v>
          </cell>
          <cell r="D1222" t="str">
            <v>Item 3</v>
          </cell>
          <cell r="E1222" t="str">
            <v>REG3A, REG3B, REG3C</v>
          </cell>
          <cell r="F1222" t="str">
            <v>Notice / tenure</v>
          </cell>
          <cell r="G1222">
            <v>2012</v>
          </cell>
          <cell r="H1222">
            <v>2012</v>
          </cell>
          <cell r="I1222" t="str">
            <v>1 month if the worker is paid monthly and not less than fifteen days for others</v>
          </cell>
          <cell r="J1222">
            <v>1</v>
          </cell>
          <cell r="K1222">
            <v>1</v>
          </cell>
          <cell r="L1222">
            <v>1</v>
          </cell>
          <cell r="M1222">
            <v>3</v>
          </cell>
          <cell r="N1222">
            <v>2</v>
          </cell>
          <cell r="O1222">
            <v>1</v>
          </cell>
        </row>
        <row r="1223">
          <cell r="A1223" t="str">
            <v>SAUREG42012</v>
          </cell>
          <cell r="B1223" t="str">
            <v>SAU</v>
          </cell>
          <cell r="C1223" t="str">
            <v>Saudi Arabia</v>
          </cell>
          <cell r="D1223" t="str">
            <v>Item 4</v>
          </cell>
          <cell r="E1223" t="str">
            <v>REG4A, REG4B, REG4C</v>
          </cell>
          <cell r="F1223" t="str">
            <v>Severance pay / tenure</v>
          </cell>
          <cell r="G1223">
            <v>2012</v>
          </cell>
          <cell r="H1223">
            <v>2012</v>
          </cell>
          <cell r="I1223"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23">
            <v>0.375</v>
          </cell>
          <cell r="K1223">
            <v>1.33</v>
          </cell>
          <cell r="L1223">
            <v>0</v>
          </cell>
          <cell r="M1223">
            <v>1</v>
          </cell>
          <cell r="N1223">
            <v>3</v>
          </cell>
          <cell r="O1223">
            <v>0</v>
          </cell>
        </row>
        <row r="1224">
          <cell r="A1224" t="str">
            <v>SAUREG52012</v>
          </cell>
          <cell r="B1224" t="str">
            <v>SAU</v>
          </cell>
          <cell r="C1224" t="str">
            <v>Saudi Arabia</v>
          </cell>
          <cell r="D1224" t="str">
            <v>Item 5</v>
          </cell>
          <cell r="E1224" t="str">
            <v>REG5</v>
          </cell>
          <cell r="F1224" t="str">
            <v>Definition of justified or unfair dismissal</v>
          </cell>
          <cell r="G1224">
            <v>2012</v>
          </cell>
          <cell r="H1224">
            <v>2012</v>
          </cell>
          <cell r="I1224"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24">
            <v>0</v>
          </cell>
          <cell r="M1224">
            <v>0</v>
          </cell>
          <cell r="N1224">
            <v>0</v>
          </cell>
          <cell r="O1224">
            <v>0</v>
          </cell>
        </row>
        <row r="1225">
          <cell r="A1225" t="str">
            <v>SAUREG62012</v>
          </cell>
          <cell r="B1225" t="str">
            <v>SAU</v>
          </cell>
          <cell r="C1225" t="str">
            <v>Saudi Arabia</v>
          </cell>
          <cell r="D1225" t="str">
            <v>Item 6</v>
          </cell>
          <cell r="E1225" t="str">
            <v>REG6</v>
          </cell>
          <cell r="F1225" t="str">
            <v>Trial period</v>
          </cell>
          <cell r="G1225">
            <v>2012</v>
          </cell>
          <cell r="H1225">
            <v>2012</v>
          </cell>
          <cell r="I1225" t="str">
            <v>90 days (Art. 53 Labour Law). It can be renewed in the case of changes in duty or profession (Art. 54).</v>
          </cell>
          <cell r="J1225">
            <v>3</v>
          </cell>
          <cell r="M1225">
            <v>4</v>
          </cell>
          <cell r="N1225">
            <v>0</v>
          </cell>
          <cell r="O1225">
            <v>0</v>
          </cell>
        </row>
        <row r="1226">
          <cell r="A1226" t="str">
            <v>SAUREG72012</v>
          </cell>
          <cell r="B1226" t="str">
            <v>SAU</v>
          </cell>
          <cell r="C1226" t="str">
            <v>Saudi Arabia</v>
          </cell>
          <cell r="D1226" t="str">
            <v>Item 7</v>
          </cell>
          <cell r="E1226" t="str">
            <v>REG7</v>
          </cell>
          <cell r="F1226" t="str">
            <v xml:space="preserve">Compensation following unfair dismissal </v>
          </cell>
          <cell r="G1226">
            <v>2012</v>
          </cell>
          <cell r="H1226">
            <v>2012</v>
          </cell>
          <cell r="I1226" t="str">
            <v>3 months pay in addition of standard end of service award is the typical compensation. In the case of reinstatement, back pay can be granted.</v>
          </cell>
          <cell r="J1226">
            <v>3</v>
          </cell>
          <cell r="M1226">
            <v>0</v>
          </cell>
          <cell r="N1226">
            <v>0</v>
          </cell>
          <cell r="O1226">
            <v>0</v>
          </cell>
        </row>
        <row r="1227">
          <cell r="A1227" t="str">
            <v>SAUREG82012</v>
          </cell>
          <cell r="B1227" t="str">
            <v>SAU</v>
          </cell>
          <cell r="C1227" t="str">
            <v>Saudi Arabia</v>
          </cell>
          <cell r="D1227" t="str">
            <v>Item 8</v>
          </cell>
          <cell r="E1227" t="str">
            <v>REG8</v>
          </cell>
          <cell r="F1227" t="str">
            <v>Possibility of reinstatement following unfair dismissal</v>
          </cell>
          <cell r="G1227">
            <v>2012</v>
          </cell>
          <cell r="H1227">
            <v>2012</v>
          </cell>
          <cell r="I1227" t="str">
            <v xml:space="preserve">Art. 78 of the Labour Law guarantees that the employee can request reinstatement. Reinstatement, however, is rarely granted in practice, particularly to non-Saudi employees. </v>
          </cell>
          <cell r="J1227">
            <v>1</v>
          </cell>
          <cell r="M1227">
            <v>2</v>
          </cell>
          <cell r="N1227">
            <v>0</v>
          </cell>
          <cell r="O1227">
            <v>0</v>
          </cell>
        </row>
        <row r="1228">
          <cell r="A1228" t="str">
            <v>SAUREG92012</v>
          </cell>
          <cell r="B1228" t="str">
            <v>SAU</v>
          </cell>
          <cell r="C1228" t="str">
            <v>Saudi Arabia</v>
          </cell>
          <cell r="D1228" t="str">
            <v>Item 9</v>
          </cell>
          <cell r="E1228" t="str">
            <v>REG9</v>
          </cell>
          <cell r="F1228" t="str">
            <v>Maximum time for claim</v>
          </cell>
          <cell r="G1228">
            <v>2012</v>
          </cell>
          <cell r="H1228">
            <v>2012</v>
          </cell>
          <cell r="I1228" t="str">
            <v>12 months after termination (Art. 222 Labour Law)</v>
          </cell>
          <cell r="J1228">
            <v>12</v>
          </cell>
          <cell r="M1228">
            <v>5</v>
          </cell>
        </row>
        <row r="1229">
          <cell r="A1229" t="str">
            <v>SAUFTC12012</v>
          </cell>
          <cell r="B1229" t="str">
            <v>SAU</v>
          </cell>
          <cell r="C1229" t="str">
            <v>Saudi Arabia</v>
          </cell>
          <cell r="D1229" t="str">
            <v>Item 10</v>
          </cell>
          <cell r="E1229" t="str">
            <v>FTC1</v>
          </cell>
          <cell r="F1229" t="str">
            <v>Valid cases for use of fixed-term contracts, other than  “objective”  or “material” situation</v>
          </cell>
          <cell r="G1229">
            <v>2012</v>
          </cell>
          <cell r="H1229">
            <v>2012</v>
          </cell>
          <cell r="I1229" t="str">
            <v>No restrictions.</v>
          </cell>
          <cell r="J1229">
            <v>3</v>
          </cell>
          <cell r="M1229">
            <v>0</v>
          </cell>
          <cell r="N1229">
            <v>0</v>
          </cell>
          <cell r="O1229">
            <v>0</v>
          </cell>
        </row>
        <row r="1230">
          <cell r="A1230" t="str">
            <v>SAUFTC22012</v>
          </cell>
          <cell r="B1230" t="str">
            <v>SAU</v>
          </cell>
          <cell r="C1230" t="str">
            <v>Saudi Arabia</v>
          </cell>
          <cell r="D1230" t="str">
            <v>Item 11</v>
          </cell>
          <cell r="E1230" t="str">
            <v>FTC2</v>
          </cell>
          <cell r="F1230" t="str">
            <v>Maximum number of successive fixed-term contracts</v>
          </cell>
          <cell r="G1230">
            <v>2012</v>
          </cell>
          <cell r="H1230">
            <v>2012</v>
          </cell>
          <cell r="I1230"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30">
            <v>2</v>
          </cell>
          <cell r="M1230">
            <v>4</v>
          </cell>
          <cell r="N1230">
            <v>0</v>
          </cell>
          <cell r="O1230">
            <v>0</v>
          </cell>
        </row>
        <row r="1231">
          <cell r="A1231" t="str">
            <v>SAUFTC32012</v>
          </cell>
          <cell r="B1231" t="str">
            <v>SAU</v>
          </cell>
          <cell r="C1231" t="str">
            <v>Saudi Arabia</v>
          </cell>
          <cell r="D1231" t="str">
            <v>Item 12</v>
          </cell>
          <cell r="E1231" t="str">
            <v>FTC3</v>
          </cell>
          <cell r="F1231" t="str">
            <v>Maximum cumulated duration of successive fixed-term contracts</v>
          </cell>
          <cell r="G1231">
            <v>2012</v>
          </cell>
          <cell r="H1231">
            <v>2012</v>
          </cell>
          <cell r="I1231" t="str">
            <v>3 years, except when the initial contract is signed for a longer period (in that case renewals would entail the transformation of the relationship in an open-ended one)</v>
          </cell>
          <cell r="J1231">
            <v>36</v>
          </cell>
          <cell r="M1231">
            <v>1</v>
          </cell>
          <cell r="N1231">
            <v>0</v>
          </cell>
          <cell r="O1231">
            <v>0</v>
          </cell>
        </row>
        <row r="1232">
          <cell r="A1232" t="str">
            <v>SAUTWA12012</v>
          </cell>
          <cell r="B1232" t="str">
            <v>SAU</v>
          </cell>
          <cell r="C1232" t="str">
            <v>Saudi Arabia</v>
          </cell>
          <cell r="D1232" t="str">
            <v>Item 13</v>
          </cell>
          <cell r="E1232" t="str">
            <v>TWA1</v>
          </cell>
          <cell r="F1232" t="str">
            <v>Types of work for which TWA employment is legal</v>
          </cell>
          <cell r="G1232">
            <v>2012</v>
          </cell>
          <cell r="H1232">
            <v>2012</v>
          </cell>
          <cell r="I1232"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32">
            <v>0</v>
          </cell>
          <cell r="M1232">
            <v>6</v>
          </cell>
          <cell r="N1232">
            <v>0</v>
          </cell>
          <cell r="O1232">
            <v>0</v>
          </cell>
        </row>
        <row r="1233">
          <cell r="A1233" t="str">
            <v>SAUTWA22012</v>
          </cell>
          <cell r="B1233" t="str">
            <v>SAU</v>
          </cell>
          <cell r="C1233" t="str">
            <v>Saudi Arabia</v>
          </cell>
          <cell r="D1233" t="str">
            <v>Item 14</v>
          </cell>
          <cell r="E1233" t="str">
            <v>TWA2A, TWA2B</v>
          </cell>
          <cell r="F1233" t="str">
            <v>Are there any restrictions on the number of renewals of a TWA contract?</v>
          </cell>
          <cell r="G1233">
            <v>2012</v>
          </cell>
          <cell r="H1233">
            <v>2012</v>
          </cell>
          <cell r="I1233" t="str">
            <v>Not applicable</v>
          </cell>
          <cell r="J1233" t="str">
            <v>-</v>
          </cell>
          <cell r="K1233" t="str">
            <v>-</v>
          </cell>
          <cell r="M1233">
            <v>4</v>
          </cell>
          <cell r="N1233">
            <v>4</v>
          </cell>
          <cell r="O1233">
            <v>0</v>
          </cell>
        </row>
        <row r="1234">
          <cell r="A1234" t="str">
            <v>SAUTWA32012</v>
          </cell>
          <cell r="B1234" t="str">
            <v>SAU</v>
          </cell>
          <cell r="C1234" t="str">
            <v>Saudi Arabia</v>
          </cell>
          <cell r="D1234" t="str">
            <v>Item 15</v>
          </cell>
          <cell r="E1234" t="str">
            <v>TWA3A, TWA3B</v>
          </cell>
          <cell r="F1234" t="str">
            <v>Maximum cumulated duration of temporary work contracts</v>
          </cell>
          <cell r="G1234">
            <v>2012</v>
          </cell>
          <cell r="H1234">
            <v>2012</v>
          </cell>
          <cell r="I1234" t="str">
            <v>Not applicable</v>
          </cell>
          <cell r="J1234">
            <v>0</v>
          </cell>
          <cell r="K1234">
            <v>0</v>
          </cell>
          <cell r="M1234">
            <v>6</v>
          </cell>
          <cell r="N1234">
            <v>6</v>
          </cell>
          <cell r="O1234">
            <v>0</v>
          </cell>
        </row>
        <row r="1235">
          <cell r="A1235" t="str">
            <v>SAUTWA42012</v>
          </cell>
          <cell r="B1235" t="str">
            <v>SAU</v>
          </cell>
          <cell r="C1235" t="str">
            <v>Saudi Arabia</v>
          </cell>
          <cell r="D1235" t="str">
            <v>Item 16</v>
          </cell>
          <cell r="E1235" t="str">
            <v>TWA4</v>
          </cell>
          <cell r="F1235" t="str">
            <v>Authorisation and reporting obligations</v>
          </cell>
          <cell r="G1235">
            <v>2012</v>
          </cell>
          <cell r="H1235">
            <v>2012</v>
          </cell>
          <cell r="I1235" t="str">
            <v>Not applicable</v>
          </cell>
          <cell r="J1235" t="str">
            <v>-</v>
          </cell>
          <cell r="M1235">
            <v>6</v>
          </cell>
          <cell r="N1235">
            <v>0</v>
          </cell>
          <cell r="O1235">
            <v>0</v>
          </cell>
        </row>
        <row r="1236">
          <cell r="A1236" t="str">
            <v>SAUTWA52012</v>
          </cell>
          <cell r="B1236" t="str">
            <v>SAU</v>
          </cell>
          <cell r="C1236" t="str">
            <v>Saudi Arabia</v>
          </cell>
          <cell r="D1236" t="str">
            <v>Item 17</v>
          </cell>
          <cell r="E1236" t="str">
            <v>TWA5</v>
          </cell>
          <cell r="F1236" t="str">
            <v>Equal treatment for TWA workers</v>
          </cell>
          <cell r="G1236">
            <v>2012</v>
          </cell>
          <cell r="H1236">
            <v>2012</v>
          </cell>
          <cell r="I1236" t="str">
            <v>Not applicable</v>
          </cell>
          <cell r="J1236" t="str">
            <v>-</v>
          </cell>
          <cell r="M1236">
            <v>6</v>
          </cell>
          <cell r="N1236">
            <v>0</v>
          </cell>
          <cell r="O1236">
            <v>0</v>
          </cell>
        </row>
        <row r="1237">
          <cell r="A1237" t="str">
            <v>SAUCD12012</v>
          </cell>
          <cell r="B1237" t="str">
            <v>SAU</v>
          </cell>
          <cell r="C1237" t="str">
            <v>Saudi Arabia</v>
          </cell>
          <cell r="D1237" t="str">
            <v>Item 18</v>
          </cell>
          <cell r="E1237" t="str">
            <v>CD1</v>
          </cell>
          <cell r="F1237" t="str">
            <v>Definition of collective dismissal</v>
          </cell>
          <cell r="G1237">
            <v>2012</v>
          </cell>
          <cell r="H1237">
            <v>2012</v>
          </cell>
          <cell r="I1237" t="str">
            <v>No requirements in legislation.</v>
          </cell>
          <cell r="J1237">
            <v>0</v>
          </cell>
          <cell r="M1237">
            <v>0</v>
          </cell>
          <cell r="N1237">
            <v>0</v>
          </cell>
          <cell r="O1237">
            <v>0</v>
          </cell>
        </row>
        <row r="1238">
          <cell r="A1238" t="str">
            <v>SAUCD22012</v>
          </cell>
          <cell r="B1238" t="str">
            <v>SAU</v>
          </cell>
          <cell r="C1238" t="str">
            <v>Saudi Arabia</v>
          </cell>
          <cell r="D1238" t="str">
            <v>Item 19</v>
          </cell>
          <cell r="E1238" t="str">
            <v>CD2</v>
          </cell>
          <cell r="F1238" t="str">
            <v>Additional notification requirements in case of collective dismissals</v>
          </cell>
          <cell r="G1238">
            <v>2012</v>
          </cell>
          <cell r="H1238">
            <v>2012</v>
          </cell>
          <cell r="I1238" t="str">
            <v>No requirements in legislation.</v>
          </cell>
          <cell r="J1238">
            <v>0</v>
          </cell>
          <cell r="M1238">
            <v>0</v>
          </cell>
          <cell r="N1238">
            <v>0</v>
          </cell>
          <cell r="O1238">
            <v>0</v>
          </cell>
        </row>
        <row r="1239">
          <cell r="A1239" t="str">
            <v>SAUCD32012</v>
          </cell>
          <cell r="B1239" t="str">
            <v>SAU</v>
          </cell>
          <cell r="C1239" t="str">
            <v>Saudi Arabia</v>
          </cell>
          <cell r="D1239" t="str">
            <v>Item 20</v>
          </cell>
          <cell r="E1239" t="str">
            <v>CD3</v>
          </cell>
          <cell r="F1239" t="str">
            <v>Additional delays involved in case of collective dismissals</v>
          </cell>
          <cell r="G1239">
            <v>2012</v>
          </cell>
          <cell r="H1239">
            <v>2012</v>
          </cell>
          <cell r="I1239" t="str">
            <v>No requirements in legislation.</v>
          </cell>
          <cell r="J1239">
            <v>0</v>
          </cell>
          <cell r="M1239">
            <v>0</v>
          </cell>
          <cell r="N1239">
            <v>0</v>
          </cell>
          <cell r="O1239">
            <v>0</v>
          </cell>
        </row>
        <row r="1240">
          <cell r="A1240" t="str">
            <v>SAUCD42012</v>
          </cell>
          <cell r="B1240" t="str">
            <v>SAU</v>
          </cell>
          <cell r="C1240" t="str">
            <v>Saudi Arabia</v>
          </cell>
          <cell r="D1240" t="str">
            <v>Item 21</v>
          </cell>
          <cell r="E1240" t="str">
            <v>CD4</v>
          </cell>
          <cell r="F1240" t="str">
            <v>Other special costs to employers in case of collective dismissals</v>
          </cell>
          <cell r="G1240">
            <v>2012</v>
          </cell>
          <cell r="H1240">
            <v>2012</v>
          </cell>
          <cell r="I1240" t="str">
            <v>No requirements in legislation.</v>
          </cell>
          <cell r="J1240">
            <v>0</v>
          </cell>
          <cell r="M1240">
            <v>0</v>
          </cell>
          <cell r="N1240">
            <v>0</v>
          </cell>
          <cell r="O1240">
            <v>0</v>
          </cell>
        </row>
        <row r="1241">
          <cell r="A1241" t="str">
            <v>FINREG12012</v>
          </cell>
          <cell r="B1241" t="str">
            <v>FIN</v>
          </cell>
          <cell r="C1241" t="str">
            <v>Finland</v>
          </cell>
          <cell r="D1241" t="str">
            <v>Item 1</v>
          </cell>
          <cell r="E1241" t="str">
            <v>REG1</v>
          </cell>
          <cell r="F1241" t="str">
            <v>Notification procedures</v>
          </cell>
          <cell r="G1241">
            <v>2012</v>
          </cell>
          <cell r="H1241">
            <v>2012</v>
          </cell>
          <cell r="I1241"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41">
            <v>1.75</v>
          </cell>
          <cell r="M1241">
            <v>3.5</v>
          </cell>
        </row>
        <row r="1242">
          <cell r="A1242" t="str">
            <v>FINREG22012</v>
          </cell>
          <cell r="B1242" t="str">
            <v>FIN</v>
          </cell>
          <cell r="C1242" t="str">
            <v>Finland</v>
          </cell>
          <cell r="D1242" t="str">
            <v>Item 2</v>
          </cell>
          <cell r="E1242" t="str">
            <v>REG2</v>
          </cell>
          <cell r="F1242" t="str">
            <v>Delay before notice can start</v>
          </cell>
          <cell r="G1242">
            <v>2012</v>
          </cell>
          <cell r="H1242">
            <v>2012</v>
          </cell>
          <cell r="I1242"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42">
            <v>15.5</v>
          </cell>
          <cell r="M1242">
            <v>2</v>
          </cell>
        </row>
        <row r="1243">
          <cell r="A1243" t="str">
            <v>FINREG32012</v>
          </cell>
          <cell r="B1243" t="str">
            <v>FIN</v>
          </cell>
          <cell r="C1243" t="str">
            <v>Finland</v>
          </cell>
          <cell r="D1243" t="str">
            <v>Item 3</v>
          </cell>
          <cell r="E1243" t="str">
            <v>REG3A, REG3B, REG3C</v>
          </cell>
          <cell r="F1243" t="str">
            <v>Notice / tenure</v>
          </cell>
          <cell r="G1243">
            <v>2012</v>
          </cell>
          <cell r="H1243">
            <v>2012</v>
          </cell>
          <cell r="I1243" t="str">
            <v xml:space="preserve">All workers: 14d&lt;=1y, 1m&lt;=4y, 2m&lt;=8y, 4m&lt;=12y, 6m&gt;12y.
9 months tenure: 14 days, 4 years tenure: 1 months, 20 years tenure: 6 months.
</v>
          </cell>
          <cell r="J1243">
            <v>0.5</v>
          </cell>
          <cell r="K1243">
            <v>1</v>
          </cell>
          <cell r="L1243">
            <v>6</v>
          </cell>
          <cell r="M1243">
            <v>2</v>
          </cell>
          <cell r="N1243">
            <v>2</v>
          </cell>
          <cell r="O1243">
            <v>3</v>
          </cell>
        </row>
        <row r="1244">
          <cell r="A1244" t="str">
            <v>FINREG42012</v>
          </cell>
          <cell r="B1244" t="str">
            <v>FIN</v>
          </cell>
          <cell r="C1244" t="str">
            <v>Finland</v>
          </cell>
          <cell r="D1244" t="str">
            <v>Item 4</v>
          </cell>
          <cell r="E1244" t="str">
            <v>REG4A, REG4B, REG4C</v>
          </cell>
          <cell r="F1244" t="str">
            <v>Severance pay / tenure</v>
          </cell>
          <cell r="G1244">
            <v>2012</v>
          </cell>
          <cell r="H1244">
            <v>2012</v>
          </cell>
          <cell r="I1244" t="str">
            <v>All workers: None.</v>
          </cell>
          <cell r="J1244">
            <v>0</v>
          </cell>
          <cell r="K1244">
            <v>0</v>
          </cell>
          <cell r="L1244">
            <v>0</v>
          </cell>
          <cell r="M1244">
            <v>0</v>
          </cell>
          <cell r="N1244">
            <v>0</v>
          </cell>
          <cell r="O1244">
            <v>0</v>
          </cell>
        </row>
        <row r="1245">
          <cell r="A1245" t="str">
            <v>FINREG52012</v>
          </cell>
          <cell r="B1245" t="str">
            <v>FIN</v>
          </cell>
          <cell r="C1245" t="str">
            <v>Finland</v>
          </cell>
          <cell r="D1245" t="str">
            <v>Item 5</v>
          </cell>
          <cell r="E1245" t="str">
            <v>REG5</v>
          </cell>
          <cell r="F1245" t="str">
            <v>Definition of justified or unfair dismissal</v>
          </cell>
          <cell r="G1245">
            <v>2012</v>
          </cell>
          <cell r="H1245">
            <v>2012</v>
          </cell>
          <cell r="I1245"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45">
            <v>2</v>
          </cell>
          <cell r="M1245">
            <v>4</v>
          </cell>
          <cell r="N1245">
            <v>0</v>
          </cell>
          <cell r="O1245">
            <v>0</v>
          </cell>
        </row>
        <row r="1246">
          <cell r="A1246" t="str">
            <v>FINREG62012</v>
          </cell>
          <cell r="B1246" t="str">
            <v>FIN</v>
          </cell>
          <cell r="C1246" t="str">
            <v>Finland</v>
          </cell>
          <cell r="D1246" t="str">
            <v>Item 6</v>
          </cell>
          <cell r="E1246" t="str">
            <v>REG6</v>
          </cell>
          <cell r="F1246" t="str">
            <v>Trial period</v>
          </cell>
          <cell r="G1246">
            <v>2012</v>
          </cell>
          <cell r="H1246">
            <v>2012</v>
          </cell>
          <cell r="I1246" t="str">
            <v>4 months (all workers)</v>
          </cell>
          <cell r="J1246">
            <v>4</v>
          </cell>
          <cell r="M1246">
            <v>4</v>
          </cell>
          <cell r="N1246">
            <v>0</v>
          </cell>
          <cell r="O1246">
            <v>0</v>
          </cell>
        </row>
        <row r="1247">
          <cell r="A1247" t="str">
            <v>FINREG72012</v>
          </cell>
          <cell r="B1247" t="str">
            <v>FIN</v>
          </cell>
          <cell r="C1247" t="str">
            <v>Finland</v>
          </cell>
          <cell r="D1247" t="str">
            <v>Item 7</v>
          </cell>
          <cell r="E1247" t="str">
            <v>REG7</v>
          </cell>
          <cell r="F1247" t="str">
            <v xml:space="preserve">Compensation following unfair dismissal </v>
          </cell>
          <cell r="G1247">
            <v>2012</v>
          </cell>
          <cell r="H1247">
            <v>2012</v>
          </cell>
          <cell r="I1247"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47">
            <v>14</v>
          </cell>
          <cell r="M1247">
            <v>3</v>
          </cell>
          <cell r="N1247">
            <v>0</v>
          </cell>
          <cell r="O1247">
            <v>0</v>
          </cell>
        </row>
        <row r="1248">
          <cell r="A1248" t="str">
            <v>FINREG82012</v>
          </cell>
          <cell r="B1248" t="str">
            <v>FIN</v>
          </cell>
          <cell r="C1248" t="str">
            <v>Finland</v>
          </cell>
          <cell r="D1248" t="str">
            <v>Item 8</v>
          </cell>
          <cell r="E1248" t="str">
            <v>REG8</v>
          </cell>
          <cell r="F1248" t="str">
            <v>Possibility of reinstatement following unfair dismissal</v>
          </cell>
          <cell r="G1248">
            <v>2012</v>
          </cell>
          <cell r="H1248">
            <v>2012</v>
          </cell>
          <cell r="I1248" t="str">
            <v>No reinstatement.</v>
          </cell>
          <cell r="J1248">
            <v>0</v>
          </cell>
          <cell r="M1248">
            <v>0</v>
          </cell>
          <cell r="N1248">
            <v>0</v>
          </cell>
          <cell r="O1248">
            <v>0</v>
          </cell>
        </row>
        <row r="1249">
          <cell r="A1249" t="str">
            <v>FINREG92012</v>
          </cell>
          <cell r="B1249" t="str">
            <v>FIN</v>
          </cell>
          <cell r="C1249" t="str">
            <v>Finland</v>
          </cell>
          <cell r="D1249" t="str">
            <v>Item 9</v>
          </cell>
          <cell r="E1249" t="str">
            <v>REG9</v>
          </cell>
          <cell r="F1249" t="str">
            <v>Maximum time for claim</v>
          </cell>
          <cell r="G1249">
            <v>2012</v>
          </cell>
          <cell r="H1249">
            <v>2012</v>
          </cell>
          <cell r="I1249" t="str">
            <v>After the termination of employment the claim for compensation based on unfairness of the dismissal must be filed within 2 years</v>
          </cell>
          <cell r="J1249">
            <v>24</v>
          </cell>
          <cell r="M1249">
            <v>6</v>
          </cell>
        </row>
        <row r="1250">
          <cell r="A1250" t="str">
            <v>FINFTC12012</v>
          </cell>
          <cell r="B1250" t="str">
            <v>FIN</v>
          </cell>
          <cell r="C1250" t="str">
            <v>Finland</v>
          </cell>
          <cell r="D1250" t="str">
            <v>Item 10</v>
          </cell>
          <cell r="E1250" t="str">
            <v>FTC1</v>
          </cell>
          <cell r="F1250" t="str">
            <v>Valid cases for use of fixed-term contracts, other than  “objective”  or “material” situation</v>
          </cell>
          <cell r="G1250">
            <v>2012</v>
          </cell>
          <cell r="H1250">
            <v>2012</v>
          </cell>
          <cell r="I1250"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50">
            <v>2</v>
          </cell>
          <cell r="M1250">
            <v>2</v>
          </cell>
          <cell r="N1250">
            <v>0</v>
          </cell>
          <cell r="O1250">
            <v>0</v>
          </cell>
        </row>
        <row r="1251">
          <cell r="A1251" t="str">
            <v>FINFTC22012</v>
          </cell>
          <cell r="B1251" t="str">
            <v>FIN</v>
          </cell>
          <cell r="C1251" t="str">
            <v>Finland</v>
          </cell>
          <cell r="D1251" t="str">
            <v>Item 11</v>
          </cell>
          <cell r="E1251" t="str">
            <v>FTC2</v>
          </cell>
          <cell r="F1251" t="str">
            <v>Maximum number of successive fixed-term contracts</v>
          </cell>
          <cell r="G1251">
            <v>2012</v>
          </cell>
          <cell r="H1251">
            <v>2012</v>
          </cell>
          <cell r="I1251" t="str">
            <v>In case of successive contracts, justification of limitation of contract subject to court examination.
Estimated number: 2.5</v>
          </cell>
          <cell r="J1251">
            <v>2.5</v>
          </cell>
          <cell r="M1251">
            <v>4</v>
          </cell>
          <cell r="N1251">
            <v>0</v>
          </cell>
          <cell r="O1251">
            <v>0</v>
          </cell>
        </row>
        <row r="1252">
          <cell r="A1252" t="str">
            <v>FINFTC32012</v>
          </cell>
          <cell r="B1252" t="str">
            <v>FIN</v>
          </cell>
          <cell r="C1252" t="str">
            <v>Finland</v>
          </cell>
          <cell r="D1252" t="str">
            <v>Item 12</v>
          </cell>
          <cell r="E1252" t="str">
            <v>FTC3</v>
          </cell>
          <cell r="F1252" t="str">
            <v>Maximum cumulated duration of successive fixed-term contracts</v>
          </cell>
          <cell r="G1252">
            <v>2012</v>
          </cell>
          <cell r="H1252">
            <v>2012</v>
          </cell>
          <cell r="I1252" t="str">
            <v>No limit</v>
          </cell>
          <cell r="J1252">
            <v>200</v>
          </cell>
          <cell r="M1252">
            <v>0</v>
          </cell>
          <cell r="N1252">
            <v>0</v>
          </cell>
          <cell r="O1252">
            <v>0</v>
          </cell>
        </row>
        <row r="1253">
          <cell r="A1253" t="str">
            <v>FINTWA12012</v>
          </cell>
          <cell r="B1253" t="str">
            <v>FIN</v>
          </cell>
          <cell r="C1253" t="str">
            <v>Finland</v>
          </cell>
          <cell r="D1253" t="str">
            <v>Item 13</v>
          </cell>
          <cell r="E1253" t="str">
            <v>TWA1</v>
          </cell>
          <cell r="F1253" t="str">
            <v>Types of work for which TWA employment is legal</v>
          </cell>
          <cell r="G1253">
            <v>2012</v>
          </cell>
          <cell r="H1253">
            <v>2012</v>
          </cell>
          <cell r="I1253"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53">
            <v>3.5</v>
          </cell>
          <cell r="M1253">
            <v>0.75</v>
          </cell>
          <cell r="N1253">
            <v>0</v>
          </cell>
          <cell r="O1253">
            <v>0</v>
          </cell>
        </row>
        <row r="1254">
          <cell r="A1254" t="str">
            <v>FINTWA22012</v>
          </cell>
          <cell r="B1254" t="str">
            <v>FIN</v>
          </cell>
          <cell r="C1254" t="str">
            <v>Finland</v>
          </cell>
          <cell r="D1254" t="str">
            <v>Item 14</v>
          </cell>
          <cell r="E1254" t="str">
            <v>TWA2A, TWA2B</v>
          </cell>
          <cell r="F1254" t="str">
            <v>Are there any restrictions on the number of renewals of a TWA contract?</v>
          </cell>
          <cell r="G1254">
            <v>2012</v>
          </cell>
          <cell r="H1254">
            <v>2012</v>
          </cell>
          <cell r="I1254" t="str">
            <v>No for assignments. Same restrictions as for fixed-term contracts if the contract between the agency and the worker is fixed-term. It is not possible to use fixed-term TWA contracts when the agency has a permanent need of labour.</v>
          </cell>
          <cell r="J1254" t="str">
            <v>No</v>
          </cell>
          <cell r="K1254" t="str">
            <v>Yes</v>
          </cell>
          <cell r="M1254">
            <v>2</v>
          </cell>
          <cell r="N1254">
            <v>4</v>
          </cell>
          <cell r="O1254">
            <v>0</v>
          </cell>
        </row>
        <row r="1255">
          <cell r="A1255" t="str">
            <v>FINTWA32012</v>
          </cell>
          <cell r="B1255" t="str">
            <v>FIN</v>
          </cell>
          <cell r="C1255" t="str">
            <v>Finland</v>
          </cell>
          <cell r="D1255" t="str">
            <v>Item 15</v>
          </cell>
          <cell r="E1255" t="str">
            <v>TWA3A, TWA3B</v>
          </cell>
          <cell r="F1255" t="str">
            <v>Maximum cumulated duration of temporary work contracts</v>
          </cell>
          <cell r="G1255">
            <v>2012</v>
          </cell>
          <cell r="H1255">
            <v>2012</v>
          </cell>
          <cell r="I1255" t="str">
            <v xml:space="preserve">Restrictions on the length of assignments in certain collective agreements.
No limit for contracts, if the latter are open-ended.
</v>
          </cell>
          <cell r="J1255">
            <v>90</v>
          </cell>
          <cell r="K1255">
            <v>100</v>
          </cell>
          <cell r="M1255">
            <v>1</v>
          </cell>
          <cell r="N1255">
            <v>0</v>
          </cell>
          <cell r="O1255">
            <v>0</v>
          </cell>
        </row>
        <row r="1256">
          <cell r="A1256" t="str">
            <v>FINTWA42012</v>
          </cell>
          <cell r="B1256" t="str">
            <v>FIN</v>
          </cell>
          <cell r="C1256" t="str">
            <v>Finland</v>
          </cell>
          <cell r="D1256" t="str">
            <v>Item 16</v>
          </cell>
          <cell r="E1256" t="str">
            <v>TWA4</v>
          </cell>
          <cell r="F1256" t="str">
            <v>Authorisation and reporting obligations</v>
          </cell>
          <cell r="G1256">
            <v>2012</v>
          </cell>
          <cell r="H1256">
            <v>2012</v>
          </cell>
          <cell r="I1256" t="str">
            <v>No</v>
          </cell>
          <cell r="J1256">
            <v>0</v>
          </cell>
          <cell r="M1256">
            <v>0</v>
          </cell>
          <cell r="N1256">
            <v>0</v>
          </cell>
          <cell r="O1256">
            <v>0</v>
          </cell>
        </row>
        <row r="1257">
          <cell r="A1257" t="str">
            <v>FINTWA52012</v>
          </cell>
          <cell r="B1257" t="str">
            <v>FIN</v>
          </cell>
          <cell r="C1257" t="str">
            <v>Finland</v>
          </cell>
          <cell r="D1257" t="str">
            <v>Item 17</v>
          </cell>
          <cell r="E1257" t="str">
            <v>TWA5</v>
          </cell>
          <cell r="F1257" t="str">
            <v>Equal treatment for TWA workers</v>
          </cell>
          <cell r="G1257">
            <v>2012</v>
          </cell>
          <cell r="H1257">
            <v>2012</v>
          </cell>
          <cell r="I1257" t="str">
            <v>Yes, equal treatment regarding pay and working conditions</v>
          </cell>
          <cell r="J1257">
            <v>2</v>
          </cell>
          <cell r="M1257">
            <v>6</v>
          </cell>
          <cell r="N1257">
            <v>0</v>
          </cell>
          <cell r="O1257">
            <v>0</v>
          </cell>
        </row>
        <row r="1258">
          <cell r="A1258" t="str">
            <v>FINCD12012</v>
          </cell>
          <cell r="B1258" t="str">
            <v>FIN</v>
          </cell>
          <cell r="C1258" t="str">
            <v>Finland</v>
          </cell>
          <cell r="D1258" t="str">
            <v>Item 18</v>
          </cell>
          <cell r="E1258" t="str">
            <v>CD1</v>
          </cell>
          <cell r="F1258" t="str">
            <v>Definition of collective dismissal</v>
          </cell>
          <cell r="G1258">
            <v>2012</v>
          </cell>
          <cell r="H1258">
            <v>2012</v>
          </cell>
          <cell r="I1258" t="str">
            <v>&gt;9 workers in firms &gt;20 employees, in case of dismissal for financial or production-related reasons.</v>
          </cell>
          <cell r="J1258">
            <v>3</v>
          </cell>
          <cell r="M1258">
            <v>4.5</v>
          </cell>
          <cell r="N1258">
            <v>0</v>
          </cell>
          <cell r="O1258">
            <v>0</v>
          </cell>
        </row>
        <row r="1259">
          <cell r="A1259" t="str">
            <v>FINCD22012</v>
          </cell>
          <cell r="B1259" t="str">
            <v>FIN</v>
          </cell>
          <cell r="C1259" t="str">
            <v>Finland</v>
          </cell>
          <cell r="D1259" t="str">
            <v>Item 19</v>
          </cell>
          <cell r="E1259" t="str">
            <v>CD2</v>
          </cell>
          <cell r="F1259" t="str">
            <v>Additional notification requirements in case of collective dismissals</v>
          </cell>
          <cell r="G1259">
            <v>2012</v>
          </cell>
          <cell r="H1259">
            <v>2012</v>
          </cell>
          <cell r="I1259" t="str">
            <v xml:space="preserve">Notification of employee representatives: Consultation with trade union or personnel representatives.
Notification of public authorities: Notification to local employment office.
</v>
          </cell>
          <cell r="J1259">
            <v>0</v>
          </cell>
          <cell r="M1259">
            <v>0</v>
          </cell>
          <cell r="N1259">
            <v>0</v>
          </cell>
          <cell r="O1259">
            <v>0</v>
          </cell>
        </row>
        <row r="1260">
          <cell r="A1260" t="str">
            <v>FINCD32012</v>
          </cell>
          <cell r="B1260" t="str">
            <v>FIN</v>
          </cell>
          <cell r="C1260" t="str">
            <v>Finland</v>
          </cell>
          <cell r="D1260" t="str">
            <v>Item 20</v>
          </cell>
          <cell r="E1260" t="str">
            <v>CD3</v>
          </cell>
          <cell r="F1260" t="str">
            <v>Additional delays involved in case of collective dismissals</v>
          </cell>
          <cell r="G1260">
            <v>2012</v>
          </cell>
          <cell r="H1260">
            <v>2012</v>
          </cell>
          <cell r="I1260" t="str">
            <v>When an employer with more than 30 employees is considering laying off at least 10 employees, the mandatory period for negotiating with employees or their representatives is extended from 14 days to six weeks.</v>
          </cell>
          <cell r="J1260">
            <v>28.5</v>
          </cell>
          <cell r="M1260">
            <v>2</v>
          </cell>
          <cell r="N1260">
            <v>0</v>
          </cell>
          <cell r="O1260">
            <v>0</v>
          </cell>
        </row>
        <row r="1261">
          <cell r="A1261" t="str">
            <v>FINCD42012</v>
          </cell>
          <cell r="B1261" t="str">
            <v>FIN</v>
          </cell>
          <cell r="C1261" t="str">
            <v>Finland</v>
          </cell>
          <cell r="D1261" t="str">
            <v>Item 21</v>
          </cell>
          <cell r="E1261" t="str">
            <v>CD4</v>
          </cell>
          <cell r="F1261" t="str">
            <v>Other special costs to employers in case of collective dismissals</v>
          </cell>
          <cell r="G1261">
            <v>2012</v>
          </cell>
          <cell r="H1261">
            <v>2012</v>
          </cell>
          <cell r="I1261"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61">
            <v>0</v>
          </cell>
          <cell r="M1261">
            <v>0</v>
          </cell>
          <cell r="N1261">
            <v>0</v>
          </cell>
          <cell r="O1261">
            <v>0</v>
          </cell>
        </row>
        <row r="1262">
          <cell r="A1262" t="str">
            <v>FINREG12013</v>
          </cell>
          <cell r="B1262" t="str">
            <v>FIN</v>
          </cell>
          <cell r="C1262" t="str">
            <v>Finland</v>
          </cell>
          <cell r="D1262" t="str">
            <v>Item 1</v>
          </cell>
          <cell r="E1262" t="str">
            <v>REG1</v>
          </cell>
          <cell r="F1262" t="str">
            <v>Notification procedures</v>
          </cell>
          <cell r="G1262">
            <v>2013</v>
          </cell>
          <cell r="H1262">
            <v>2013</v>
          </cell>
          <cell r="I1262"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62">
            <v>1.75</v>
          </cell>
          <cell r="M1262">
            <v>3.5</v>
          </cell>
        </row>
        <row r="1263">
          <cell r="A1263" t="str">
            <v>FINREG22013</v>
          </cell>
          <cell r="B1263" t="str">
            <v>FIN</v>
          </cell>
          <cell r="C1263" t="str">
            <v>Finland</v>
          </cell>
          <cell r="D1263" t="str">
            <v>Item 2</v>
          </cell>
          <cell r="E1263" t="str">
            <v>REG2</v>
          </cell>
          <cell r="F1263" t="str">
            <v>Delay before notice can start</v>
          </cell>
          <cell r="G1263">
            <v>2013</v>
          </cell>
          <cell r="H1263">
            <v>2013</v>
          </cell>
          <cell r="I1263"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63">
            <v>15.5</v>
          </cell>
          <cell r="M1263">
            <v>2</v>
          </cell>
        </row>
        <row r="1264">
          <cell r="A1264" t="str">
            <v>FINREG32013</v>
          </cell>
          <cell r="B1264" t="str">
            <v>FIN</v>
          </cell>
          <cell r="C1264" t="str">
            <v>Finland</v>
          </cell>
          <cell r="D1264" t="str">
            <v>Item 3</v>
          </cell>
          <cell r="E1264" t="str">
            <v>REG3A, REG3B, REG3C</v>
          </cell>
          <cell r="F1264" t="str">
            <v>Notice / tenure</v>
          </cell>
          <cell r="G1264">
            <v>2013</v>
          </cell>
          <cell r="H1264">
            <v>2013</v>
          </cell>
          <cell r="I1264" t="str">
            <v xml:space="preserve">All workers: 14d&lt;=1y, 1m&lt;=4y, 2m&lt;=8y, 4m&lt;=12y, 6m&gt;12y.
9 months tenure: 14 days, 4 years tenure: 1 months, 20 years tenure: 6 months.
</v>
          </cell>
          <cell r="J1264">
            <v>0.5</v>
          </cell>
          <cell r="K1264">
            <v>1</v>
          </cell>
          <cell r="L1264">
            <v>6</v>
          </cell>
          <cell r="M1264">
            <v>2</v>
          </cell>
          <cell r="N1264">
            <v>2</v>
          </cell>
          <cell r="O1264">
            <v>3</v>
          </cell>
        </row>
        <row r="1265">
          <cell r="A1265" t="str">
            <v>FINREG42013</v>
          </cell>
          <cell r="B1265" t="str">
            <v>FIN</v>
          </cell>
          <cell r="C1265" t="str">
            <v>Finland</v>
          </cell>
          <cell r="D1265" t="str">
            <v>Item 4</v>
          </cell>
          <cell r="E1265" t="str">
            <v>REG4A, REG4B, REG4C</v>
          </cell>
          <cell r="F1265" t="str">
            <v>Severance pay / tenure</v>
          </cell>
          <cell r="G1265">
            <v>2013</v>
          </cell>
          <cell r="H1265">
            <v>2013</v>
          </cell>
          <cell r="I1265" t="str">
            <v>All workers: None.</v>
          </cell>
          <cell r="J1265">
            <v>0</v>
          </cell>
          <cell r="K1265">
            <v>0</v>
          </cell>
          <cell r="L1265">
            <v>0</v>
          </cell>
          <cell r="M1265">
            <v>0</v>
          </cell>
          <cell r="N1265">
            <v>0</v>
          </cell>
          <cell r="O1265">
            <v>0</v>
          </cell>
        </row>
        <row r="1266">
          <cell r="A1266" t="str">
            <v>FINREG52013</v>
          </cell>
          <cell r="B1266" t="str">
            <v>FIN</v>
          </cell>
          <cell r="C1266" t="str">
            <v>Finland</v>
          </cell>
          <cell r="D1266" t="str">
            <v>Item 5</v>
          </cell>
          <cell r="E1266" t="str">
            <v>REG5</v>
          </cell>
          <cell r="F1266" t="str">
            <v>Definition of justified or unfair dismissal</v>
          </cell>
          <cell r="G1266">
            <v>2013</v>
          </cell>
          <cell r="H1266">
            <v>2013</v>
          </cell>
          <cell r="I1266"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66">
            <v>2</v>
          </cell>
          <cell r="M1266">
            <v>4</v>
          </cell>
          <cell r="N1266">
            <v>0</v>
          </cell>
          <cell r="O1266">
            <v>0</v>
          </cell>
        </row>
        <row r="1267">
          <cell r="A1267" t="str">
            <v>FINREG62013</v>
          </cell>
          <cell r="B1267" t="str">
            <v>FIN</v>
          </cell>
          <cell r="C1267" t="str">
            <v>Finland</v>
          </cell>
          <cell r="D1267" t="str">
            <v>Item 6</v>
          </cell>
          <cell r="E1267" t="str">
            <v>REG6</v>
          </cell>
          <cell r="F1267" t="str">
            <v>Trial period</v>
          </cell>
          <cell r="G1267">
            <v>2013</v>
          </cell>
          <cell r="H1267">
            <v>2013</v>
          </cell>
          <cell r="I1267" t="str">
            <v>4 months (all workers)</v>
          </cell>
          <cell r="J1267">
            <v>4</v>
          </cell>
          <cell r="M1267">
            <v>4</v>
          </cell>
          <cell r="N1267">
            <v>0</v>
          </cell>
          <cell r="O1267">
            <v>0</v>
          </cell>
        </row>
        <row r="1268">
          <cell r="A1268" t="str">
            <v>FINREG72013</v>
          </cell>
          <cell r="B1268" t="str">
            <v>FIN</v>
          </cell>
          <cell r="C1268" t="str">
            <v>Finland</v>
          </cell>
          <cell r="D1268" t="str">
            <v>Item 7</v>
          </cell>
          <cell r="E1268" t="str">
            <v>REG7</v>
          </cell>
          <cell r="F1268" t="str">
            <v xml:space="preserve">Compensation following unfair dismissal </v>
          </cell>
          <cell r="G1268">
            <v>2013</v>
          </cell>
          <cell r="H1268">
            <v>2013</v>
          </cell>
          <cell r="I1268"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68">
            <v>14</v>
          </cell>
          <cell r="M1268">
            <v>3</v>
          </cell>
          <cell r="N1268">
            <v>0</v>
          </cell>
          <cell r="O1268">
            <v>0</v>
          </cell>
        </row>
        <row r="1269">
          <cell r="A1269" t="str">
            <v>FINREG82013</v>
          </cell>
          <cell r="B1269" t="str">
            <v>FIN</v>
          </cell>
          <cell r="C1269" t="str">
            <v>Finland</v>
          </cell>
          <cell r="D1269" t="str">
            <v>Item 8</v>
          </cell>
          <cell r="E1269" t="str">
            <v>REG8</v>
          </cell>
          <cell r="F1269" t="str">
            <v>Possibility of reinstatement following unfair dismissal</v>
          </cell>
          <cell r="G1269">
            <v>2013</v>
          </cell>
          <cell r="H1269">
            <v>2013</v>
          </cell>
          <cell r="I1269" t="str">
            <v>No reinstatement.</v>
          </cell>
          <cell r="J1269">
            <v>0</v>
          </cell>
          <cell r="M1269">
            <v>0</v>
          </cell>
          <cell r="N1269">
            <v>0</v>
          </cell>
          <cell r="O1269">
            <v>0</v>
          </cell>
        </row>
        <row r="1270">
          <cell r="A1270" t="str">
            <v>FINREG92013</v>
          </cell>
          <cell r="B1270" t="str">
            <v>FIN</v>
          </cell>
          <cell r="C1270" t="str">
            <v>Finland</v>
          </cell>
          <cell r="D1270" t="str">
            <v>Item 9</v>
          </cell>
          <cell r="E1270" t="str">
            <v>REG9</v>
          </cell>
          <cell r="F1270" t="str">
            <v>Maximum time for claim</v>
          </cell>
          <cell r="G1270">
            <v>2013</v>
          </cell>
          <cell r="H1270">
            <v>2013</v>
          </cell>
          <cell r="I1270" t="str">
            <v>After the termination of employment the claim for compensation based on unfairness of the dismissal must be filed within 2 years</v>
          </cell>
          <cell r="J1270">
            <v>24</v>
          </cell>
          <cell r="M1270">
            <v>6</v>
          </cell>
        </row>
        <row r="1271">
          <cell r="A1271" t="str">
            <v>FINFTC12013</v>
          </cell>
          <cell r="B1271" t="str">
            <v>FIN</v>
          </cell>
          <cell r="C1271" t="str">
            <v>Finland</v>
          </cell>
          <cell r="D1271" t="str">
            <v>Item 10</v>
          </cell>
          <cell r="E1271" t="str">
            <v>FTC1</v>
          </cell>
          <cell r="F1271" t="str">
            <v>Valid cases for use of fixed-term contracts, other than  “objective”  or “material” situation</v>
          </cell>
          <cell r="G1271">
            <v>2013</v>
          </cell>
          <cell r="H1271">
            <v>2013</v>
          </cell>
          <cell r="I1271"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71">
            <v>2</v>
          </cell>
          <cell r="M1271">
            <v>2</v>
          </cell>
          <cell r="N1271">
            <v>0</v>
          </cell>
          <cell r="O1271">
            <v>0</v>
          </cell>
        </row>
        <row r="1272">
          <cell r="A1272" t="str">
            <v>FINFTC22013</v>
          </cell>
          <cell r="B1272" t="str">
            <v>FIN</v>
          </cell>
          <cell r="C1272" t="str">
            <v>Finland</v>
          </cell>
          <cell r="D1272" t="str">
            <v>Item 11</v>
          </cell>
          <cell r="E1272" t="str">
            <v>FTC2</v>
          </cell>
          <cell r="F1272" t="str">
            <v>Maximum number of successive fixed-term contracts</v>
          </cell>
          <cell r="G1272">
            <v>2013</v>
          </cell>
          <cell r="H1272">
            <v>2013</v>
          </cell>
          <cell r="I1272" t="str">
            <v>In case of successive contracts, justification of limitation of contract subject to court examination.
Estimated number: 2.5</v>
          </cell>
          <cell r="J1272">
            <v>2.5</v>
          </cell>
          <cell r="M1272">
            <v>4</v>
          </cell>
          <cell r="N1272">
            <v>0</v>
          </cell>
          <cell r="O1272">
            <v>0</v>
          </cell>
        </row>
        <row r="1273">
          <cell r="A1273" t="str">
            <v>FINFTC32013</v>
          </cell>
          <cell r="B1273" t="str">
            <v>FIN</v>
          </cell>
          <cell r="C1273" t="str">
            <v>Finland</v>
          </cell>
          <cell r="D1273" t="str">
            <v>Item 12</v>
          </cell>
          <cell r="E1273" t="str">
            <v>FTC3</v>
          </cell>
          <cell r="F1273" t="str">
            <v>Maximum cumulated duration of successive fixed-term contracts</v>
          </cell>
          <cell r="G1273">
            <v>2013</v>
          </cell>
          <cell r="H1273">
            <v>2013</v>
          </cell>
          <cell r="I1273" t="str">
            <v>No limit</v>
          </cell>
          <cell r="J1273">
            <v>200</v>
          </cell>
          <cell r="M1273">
            <v>0</v>
          </cell>
          <cell r="N1273">
            <v>0</v>
          </cell>
          <cell r="O1273">
            <v>0</v>
          </cell>
        </row>
        <row r="1274">
          <cell r="A1274" t="str">
            <v>FINTWA12013</v>
          </cell>
          <cell r="B1274" t="str">
            <v>FIN</v>
          </cell>
          <cell r="C1274" t="str">
            <v>Finland</v>
          </cell>
          <cell r="D1274" t="str">
            <v>Item 13</v>
          </cell>
          <cell r="E1274" t="str">
            <v>TWA1</v>
          </cell>
          <cell r="F1274" t="str">
            <v>Types of work for which TWA employment is legal</v>
          </cell>
          <cell r="G1274">
            <v>2013</v>
          </cell>
          <cell r="H1274">
            <v>2013</v>
          </cell>
          <cell r="I1274"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74">
            <v>3.5</v>
          </cell>
          <cell r="M1274">
            <v>0.75</v>
          </cell>
          <cell r="N1274">
            <v>0</v>
          </cell>
          <cell r="O1274">
            <v>0</v>
          </cell>
        </row>
        <row r="1275">
          <cell r="A1275" t="str">
            <v>FINTWA22013</v>
          </cell>
          <cell r="B1275" t="str">
            <v>FIN</v>
          </cell>
          <cell r="C1275" t="str">
            <v>Finland</v>
          </cell>
          <cell r="D1275" t="str">
            <v>Item 14</v>
          </cell>
          <cell r="E1275" t="str">
            <v>TWA2A, TWA2B</v>
          </cell>
          <cell r="F1275" t="str">
            <v>Are there any restrictions on the number of renewals of a TWA contract?</v>
          </cell>
          <cell r="G1275">
            <v>2013</v>
          </cell>
          <cell r="H1275">
            <v>2013</v>
          </cell>
          <cell r="I1275" t="str">
            <v>No for assignments. Same restrictions as for fixed-term contracts if the contract between the agency and the worker is fixed-term. It is not possible to use fixed-term TWA contracts when the agency has a permanent need of labour.</v>
          </cell>
          <cell r="J1275" t="str">
            <v>No</v>
          </cell>
          <cell r="K1275" t="str">
            <v>Yes</v>
          </cell>
          <cell r="M1275">
            <v>2</v>
          </cell>
          <cell r="N1275">
            <v>4</v>
          </cell>
          <cell r="O1275">
            <v>0</v>
          </cell>
        </row>
        <row r="1276">
          <cell r="A1276" t="str">
            <v>FINTWA32013</v>
          </cell>
          <cell r="B1276" t="str">
            <v>FIN</v>
          </cell>
          <cell r="C1276" t="str">
            <v>Finland</v>
          </cell>
          <cell r="D1276" t="str">
            <v>Item 15</v>
          </cell>
          <cell r="E1276" t="str">
            <v>TWA3A, TWA3B</v>
          </cell>
          <cell r="F1276" t="str">
            <v>Maximum cumulated duration of temporary work contracts</v>
          </cell>
          <cell r="G1276">
            <v>2013</v>
          </cell>
          <cell r="H1276">
            <v>2013</v>
          </cell>
          <cell r="I1276" t="str">
            <v xml:space="preserve">Restrictions on the length of assignments in certain collective agreements.
No limit for contracts, if the latter are open-ended.
</v>
          </cell>
          <cell r="J1276">
            <v>90</v>
          </cell>
          <cell r="K1276">
            <v>100</v>
          </cell>
          <cell r="M1276">
            <v>1</v>
          </cell>
          <cell r="N1276">
            <v>0</v>
          </cell>
          <cell r="O1276">
            <v>0</v>
          </cell>
        </row>
        <row r="1277">
          <cell r="A1277" t="str">
            <v>FINTWA42013</v>
          </cell>
          <cell r="B1277" t="str">
            <v>FIN</v>
          </cell>
          <cell r="C1277" t="str">
            <v>Finland</v>
          </cell>
          <cell r="D1277" t="str">
            <v>Item 16</v>
          </cell>
          <cell r="E1277" t="str">
            <v>TWA4</v>
          </cell>
          <cell r="F1277" t="str">
            <v>Authorisation and reporting obligations</v>
          </cell>
          <cell r="G1277">
            <v>2013</v>
          </cell>
          <cell r="H1277">
            <v>2013</v>
          </cell>
          <cell r="I1277" t="str">
            <v>No</v>
          </cell>
          <cell r="J1277">
            <v>0</v>
          </cell>
          <cell r="M1277">
            <v>0</v>
          </cell>
          <cell r="N1277">
            <v>0</v>
          </cell>
          <cell r="O1277">
            <v>0</v>
          </cell>
        </row>
        <row r="1278">
          <cell r="A1278" t="str">
            <v>FINTWA52013</v>
          </cell>
          <cell r="B1278" t="str">
            <v>FIN</v>
          </cell>
          <cell r="C1278" t="str">
            <v>Finland</v>
          </cell>
          <cell r="D1278" t="str">
            <v>Item 17</v>
          </cell>
          <cell r="E1278" t="str">
            <v>TWA5</v>
          </cell>
          <cell r="F1278" t="str">
            <v>Equal treatment for TWA workers</v>
          </cell>
          <cell r="G1278">
            <v>2013</v>
          </cell>
          <cell r="H1278">
            <v>2013</v>
          </cell>
          <cell r="I1278" t="str">
            <v>Yes, equal treatment regarding pay and working conditions</v>
          </cell>
          <cell r="J1278">
            <v>2</v>
          </cell>
          <cell r="M1278">
            <v>6</v>
          </cell>
          <cell r="N1278">
            <v>0</v>
          </cell>
          <cell r="O1278">
            <v>0</v>
          </cell>
        </row>
        <row r="1279">
          <cell r="A1279" t="str">
            <v>FINCD12013</v>
          </cell>
          <cell r="B1279" t="str">
            <v>FIN</v>
          </cell>
          <cell r="C1279" t="str">
            <v>Finland</v>
          </cell>
          <cell r="D1279" t="str">
            <v>Item 18</v>
          </cell>
          <cell r="E1279" t="str">
            <v>CD1</v>
          </cell>
          <cell r="F1279" t="str">
            <v>Definition of collective dismissal</v>
          </cell>
          <cell r="G1279">
            <v>2013</v>
          </cell>
          <cell r="H1279">
            <v>2013</v>
          </cell>
          <cell r="I1279" t="str">
            <v>&gt;9 workers in firms &gt;20 employees, in case of dismissal for financial or production-related reasons.</v>
          </cell>
          <cell r="J1279">
            <v>3</v>
          </cell>
          <cell r="M1279">
            <v>4.5</v>
          </cell>
          <cell r="N1279">
            <v>0</v>
          </cell>
          <cell r="O1279">
            <v>0</v>
          </cell>
        </row>
        <row r="1280">
          <cell r="A1280" t="str">
            <v>FINCD22013</v>
          </cell>
          <cell r="B1280" t="str">
            <v>FIN</v>
          </cell>
          <cell r="C1280" t="str">
            <v>Finland</v>
          </cell>
          <cell r="D1280" t="str">
            <v>Item 19</v>
          </cell>
          <cell r="E1280" t="str">
            <v>CD2</v>
          </cell>
          <cell r="F1280" t="str">
            <v>Additional notification requirements in case of collective dismissals</v>
          </cell>
          <cell r="G1280">
            <v>2013</v>
          </cell>
          <cell r="H1280">
            <v>2013</v>
          </cell>
          <cell r="I1280" t="str">
            <v xml:space="preserve">Notification of employee representatives: Consultation with trade union or personnel representatives.
Notification of public authorities: Notification to local employment office.
</v>
          </cell>
          <cell r="J1280">
            <v>0</v>
          </cell>
          <cell r="M1280">
            <v>0</v>
          </cell>
          <cell r="N1280">
            <v>0</v>
          </cell>
          <cell r="O1280">
            <v>0</v>
          </cell>
        </row>
        <row r="1281">
          <cell r="A1281" t="str">
            <v>FINCD32013</v>
          </cell>
          <cell r="B1281" t="str">
            <v>FIN</v>
          </cell>
          <cell r="C1281" t="str">
            <v>Finland</v>
          </cell>
          <cell r="D1281" t="str">
            <v>Item 20</v>
          </cell>
          <cell r="E1281" t="str">
            <v>CD3</v>
          </cell>
          <cell r="F1281" t="str">
            <v>Additional delays involved in case of collective dismissals</v>
          </cell>
          <cell r="G1281">
            <v>2013</v>
          </cell>
          <cell r="H1281">
            <v>2013</v>
          </cell>
          <cell r="I1281" t="str">
            <v>When an employer with more than 30 employees is considering laying off at least 10 employees, the mandatory period for negotiating with employees or their representatives is extended from 14 days to six weeks.</v>
          </cell>
          <cell r="J1281">
            <v>28.5</v>
          </cell>
          <cell r="M1281">
            <v>2</v>
          </cell>
          <cell r="N1281">
            <v>0</v>
          </cell>
          <cell r="O1281">
            <v>0</v>
          </cell>
        </row>
        <row r="1282">
          <cell r="A1282" t="str">
            <v>FINCD42013</v>
          </cell>
          <cell r="B1282" t="str">
            <v>FIN</v>
          </cell>
          <cell r="C1282" t="str">
            <v>Finland</v>
          </cell>
          <cell r="D1282" t="str">
            <v>Item 21</v>
          </cell>
          <cell r="E1282" t="str">
            <v>CD4</v>
          </cell>
          <cell r="F1282" t="str">
            <v>Other special costs to employers in case of collective dismissals</v>
          </cell>
          <cell r="G1282">
            <v>2013</v>
          </cell>
          <cell r="H1282">
            <v>2013</v>
          </cell>
          <cell r="I1282"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82">
            <v>0</v>
          </cell>
          <cell r="M1282">
            <v>0</v>
          </cell>
          <cell r="N1282">
            <v>0</v>
          </cell>
          <cell r="O1282">
            <v>0</v>
          </cell>
        </row>
        <row r="1283">
          <cell r="A1283" t="str">
            <v>AUTREG12012</v>
          </cell>
          <cell r="B1283" t="str">
            <v>AUT</v>
          </cell>
          <cell r="C1283" t="str">
            <v>Austria</v>
          </cell>
          <cell r="D1283" t="str">
            <v>Item 1</v>
          </cell>
          <cell r="E1283" t="str">
            <v>REG1</v>
          </cell>
          <cell r="F1283" t="str">
            <v>Notification procedures</v>
          </cell>
          <cell r="G1283">
            <v>2012</v>
          </cell>
          <cell r="H1283">
            <v>2012</v>
          </cell>
          <cell r="I1283"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283">
            <v>2</v>
          </cell>
          <cell r="M1283">
            <v>4</v>
          </cell>
        </row>
        <row r="1284">
          <cell r="A1284" t="str">
            <v>AUTREG22012</v>
          </cell>
          <cell r="B1284" t="str">
            <v>AUT</v>
          </cell>
          <cell r="C1284" t="str">
            <v>Austria</v>
          </cell>
          <cell r="D1284" t="str">
            <v>Item 2</v>
          </cell>
          <cell r="E1284" t="str">
            <v>REG2</v>
          </cell>
          <cell r="F1284" t="str">
            <v>Delay before notice can start</v>
          </cell>
          <cell r="G1284">
            <v>2012</v>
          </cell>
          <cell r="H1284">
            <v>2012</v>
          </cell>
          <cell r="I1284" t="str">
            <v xml:space="preserve">Maximum one week for Works Council to react. Notice can then be served, usually orally.
Calculation: 1 day to notify Works Council + 7 days for response + 1 days for oral notification 
</v>
          </cell>
          <cell r="J1284">
            <v>9</v>
          </cell>
          <cell r="M1284">
            <v>1</v>
          </cell>
          <cell r="P1284" t="str">
            <v>(from June 6th 2011)</v>
          </cell>
        </row>
        <row r="1285">
          <cell r="A1285" t="str">
            <v>AUTREG32012</v>
          </cell>
          <cell r="B1285" t="str">
            <v>AUT</v>
          </cell>
          <cell r="C1285" t="str">
            <v>Austria</v>
          </cell>
          <cell r="D1285" t="str">
            <v>Item 3</v>
          </cell>
          <cell r="E1285" t="str">
            <v>REG3A, REG3B, REG3C</v>
          </cell>
          <cell r="F1285" t="str">
            <v>Notice / tenure</v>
          </cell>
          <cell r="G1285">
            <v>2012</v>
          </cell>
          <cell r="H1285">
            <v>2012</v>
          </cell>
          <cell r="I1285"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285">
            <v>1</v>
          </cell>
          <cell r="K1285">
            <v>1.25</v>
          </cell>
          <cell r="L1285">
            <v>2.25</v>
          </cell>
          <cell r="M1285">
            <v>3</v>
          </cell>
          <cell r="N1285">
            <v>2</v>
          </cell>
          <cell r="O1285">
            <v>1</v>
          </cell>
        </row>
        <row r="1286">
          <cell r="A1286" t="str">
            <v>AUTREG42012</v>
          </cell>
          <cell r="B1286" t="str">
            <v>AUT</v>
          </cell>
          <cell r="C1286" t="str">
            <v>Austria</v>
          </cell>
          <cell r="D1286" t="str">
            <v>Item 4</v>
          </cell>
          <cell r="E1286" t="str">
            <v>REG4A, REG4B, REG4C</v>
          </cell>
          <cell r="F1286" t="str">
            <v>Severance pay / tenure</v>
          </cell>
          <cell r="G1286">
            <v>2012</v>
          </cell>
          <cell r="H1286">
            <v>2012</v>
          </cell>
          <cell r="I128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286">
            <v>0</v>
          </cell>
          <cell r="K1286">
            <v>0</v>
          </cell>
          <cell r="L1286">
            <v>0</v>
          </cell>
          <cell r="M1286">
            <v>0</v>
          </cell>
          <cell r="N1286">
            <v>0</v>
          </cell>
          <cell r="O1286">
            <v>0</v>
          </cell>
        </row>
        <row r="1287">
          <cell r="A1287" t="str">
            <v>AUTREG52012</v>
          </cell>
          <cell r="B1287" t="str">
            <v>AUT</v>
          </cell>
          <cell r="C1287" t="str">
            <v>Austria</v>
          </cell>
          <cell r="D1287" t="str">
            <v>Item 5</v>
          </cell>
          <cell r="E1287" t="str">
            <v>REG5</v>
          </cell>
          <cell r="F1287" t="str">
            <v>Definition of justified or unfair dismissal</v>
          </cell>
          <cell r="G1287">
            <v>2012</v>
          </cell>
          <cell r="H1287">
            <v>2012</v>
          </cell>
          <cell r="I128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287">
            <v>1</v>
          </cell>
          <cell r="M1287">
            <v>2</v>
          </cell>
          <cell r="N1287">
            <v>0</v>
          </cell>
          <cell r="O1287">
            <v>0</v>
          </cell>
        </row>
        <row r="1288">
          <cell r="A1288" t="str">
            <v>AUTREG62012</v>
          </cell>
          <cell r="B1288" t="str">
            <v>AUT</v>
          </cell>
          <cell r="C1288" t="str">
            <v>Austria</v>
          </cell>
          <cell r="D1288" t="str">
            <v>Item 6</v>
          </cell>
          <cell r="E1288" t="str">
            <v>REG6</v>
          </cell>
          <cell r="F1288" t="str">
            <v>Trial period</v>
          </cell>
          <cell r="G1288">
            <v>2012</v>
          </cell>
          <cell r="H1288">
            <v>2012</v>
          </cell>
          <cell r="I1288" t="str">
            <v>Usually 1 month</v>
          </cell>
          <cell r="J1288">
            <v>1</v>
          </cell>
          <cell r="M1288">
            <v>6</v>
          </cell>
          <cell r="N1288">
            <v>0</v>
          </cell>
          <cell r="O1288">
            <v>0</v>
          </cell>
        </row>
        <row r="1289">
          <cell r="A1289" t="str">
            <v>AUTREG72012</v>
          </cell>
          <cell r="B1289" t="str">
            <v>AUT</v>
          </cell>
          <cell r="C1289" t="str">
            <v>Austria</v>
          </cell>
          <cell r="D1289" t="str">
            <v>Item 7</v>
          </cell>
          <cell r="E1289" t="str">
            <v>REG7</v>
          </cell>
          <cell r="F1289" t="str">
            <v xml:space="preserve">Compensation following unfair dismissal </v>
          </cell>
          <cell r="G1289">
            <v>2012</v>
          </cell>
          <cell r="H1289">
            <v>2012</v>
          </cell>
          <cell r="I128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289">
            <v>6</v>
          </cell>
          <cell r="M1289">
            <v>1</v>
          </cell>
          <cell r="N1289">
            <v>0</v>
          </cell>
          <cell r="O1289">
            <v>0</v>
          </cell>
        </row>
        <row r="1290">
          <cell r="A1290" t="str">
            <v>AUTREG82012</v>
          </cell>
          <cell r="B1290" t="str">
            <v>AUT</v>
          </cell>
          <cell r="C1290" t="str">
            <v>Austria</v>
          </cell>
          <cell r="D1290" t="str">
            <v>Item 8</v>
          </cell>
          <cell r="E1290" t="str">
            <v>REG8</v>
          </cell>
          <cell r="F1290" t="str">
            <v>Possibility of reinstatement following unfair dismissal</v>
          </cell>
          <cell r="G1290">
            <v>2012</v>
          </cell>
          <cell r="H1290">
            <v>2012</v>
          </cell>
          <cell r="I1290" t="str">
            <v>The employee has the right to choose between reinstatement and compensation, although this option is rarely taken up by the employee concerned</v>
          </cell>
          <cell r="J1290">
            <v>3</v>
          </cell>
          <cell r="M1290">
            <v>6</v>
          </cell>
          <cell r="N1290">
            <v>0</v>
          </cell>
          <cell r="O1290">
            <v>0</v>
          </cell>
        </row>
        <row r="1291">
          <cell r="A1291" t="str">
            <v>AUTREG92012</v>
          </cell>
          <cell r="B1291" t="str">
            <v>AUT</v>
          </cell>
          <cell r="C1291" t="str">
            <v>Austria</v>
          </cell>
          <cell r="D1291" t="str">
            <v>Item 9</v>
          </cell>
          <cell r="E1291" t="str">
            <v>REG9</v>
          </cell>
          <cell r="F1291" t="str">
            <v>Maximum time for claim</v>
          </cell>
          <cell r="G1291">
            <v>2012</v>
          </cell>
          <cell r="H1291">
            <v>2012</v>
          </cell>
          <cell r="I1291"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291">
            <v>0</v>
          </cell>
          <cell r="M1291">
            <v>0</v>
          </cell>
        </row>
        <row r="1292">
          <cell r="A1292" t="str">
            <v>AUTFTC12012</v>
          </cell>
          <cell r="B1292" t="str">
            <v>AUT</v>
          </cell>
          <cell r="C1292" t="str">
            <v>Austria</v>
          </cell>
          <cell r="D1292" t="str">
            <v>Item 10</v>
          </cell>
          <cell r="E1292" t="str">
            <v>FTC1</v>
          </cell>
          <cell r="F1292" t="str">
            <v>Valid cases for use of fixed-term contracts, other than  “objective”  or “material” situation</v>
          </cell>
          <cell r="G1292">
            <v>2012</v>
          </cell>
          <cell r="H1292">
            <v>2012</v>
          </cell>
          <cell r="I1292" t="str">
            <v xml:space="preserve">No restrictions for first contract. </v>
          </cell>
          <cell r="J1292">
            <v>2.5</v>
          </cell>
          <cell r="M1292">
            <v>1</v>
          </cell>
          <cell r="N1292">
            <v>0</v>
          </cell>
          <cell r="O1292">
            <v>0</v>
          </cell>
        </row>
        <row r="1293">
          <cell r="A1293" t="str">
            <v>AUTFTC22012</v>
          </cell>
          <cell r="B1293" t="str">
            <v>AUT</v>
          </cell>
          <cell r="C1293" t="str">
            <v>Austria</v>
          </cell>
          <cell r="D1293" t="str">
            <v>Item 11</v>
          </cell>
          <cell r="E1293" t="str">
            <v>FTC2</v>
          </cell>
          <cell r="F1293" t="str">
            <v>Maximum number of successive fixed-term contracts</v>
          </cell>
          <cell r="G1293">
            <v>2012</v>
          </cell>
          <cell r="H1293">
            <v>2012</v>
          </cell>
          <cell r="I1293" t="str">
            <v xml:space="preserve">Estimated 1.5. A succession of  fixed-term contracts will automatically result in an open-ended employment contract of indeterminate length unless objective or material reasons can be shown to justify the need to renew a fixed-term contract. </v>
          </cell>
          <cell r="J1293">
            <v>1.5</v>
          </cell>
          <cell r="M1293">
            <v>5</v>
          </cell>
          <cell r="N1293">
            <v>0</v>
          </cell>
          <cell r="O1293">
            <v>0</v>
          </cell>
        </row>
        <row r="1294">
          <cell r="A1294" t="str">
            <v>AUTFTC32012</v>
          </cell>
          <cell r="B1294" t="str">
            <v>AUT</v>
          </cell>
          <cell r="C1294" t="str">
            <v>Austria</v>
          </cell>
          <cell r="D1294" t="str">
            <v>Item 12</v>
          </cell>
          <cell r="E1294" t="str">
            <v>FTC3</v>
          </cell>
          <cell r="F1294" t="str">
            <v>Maximum cumulated duration of successive fixed-term contracts</v>
          </cell>
          <cell r="G1294">
            <v>2012</v>
          </cell>
          <cell r="H1294">
            <v>2012</v>
          </cell>
          <cell r="I1294" t="str">
            <v>No limit specified.</v>
          </cell>
          <cell r="J1294">
            <v>200</v>
          </cell>
          <cell r="M1294">
            <v>0</v>
          </cell>
          <cell r="N1294">
            <v>0</v>
          </cell>
          <cell r="O1294">
            <v>0</v>
          </cell>
        </row>
        <row r="1295">
          <cell r="A1295" t="str">
            <v>AUTTWA12012</v>
          </cell>
          <cell r="B1295" t="str">
            <v>AUT</v>
          </cell>
          <cell r="C1295" t="str">
            <v>Austria</v>
          </cell>
          <cell r="D1295" t="str">
            <v>Item 13</v>
          </cell>
          <cell r="E1295" t="str">
            <v>TWA1</v>
          </cell>
          <cell r="F1295" t="str">
            <v>Types of work for which TWA employment is legal</v>
          </cell>
          <cell r="G1295">
            <v>2012</v>
          </cell>
          <cell r="H1295">
            <v>2012</v>
          </cell>
          <cell r="I1295"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295">
            <v>3.5</v>
          </cell>
          <cell r="M1295">
            <v>0.75</v>
          </cell>
          <cell r="N1295">
            <v>0</v>
          </cell>
          <cell r="O1295">
            <v>0</v>
          </cell>
        </row>
        <row r="1296">
          <cell r="A1296" t="str">
            <v>AUTTWA22012</v>
          </cell>
          <cell r="B1296" t="str">
            <v>AUT</v>
          </cell>
          <cell r="C1296" t="str">
            <v>Austria</v>
          </cell>
          <cell r="D1296" t="str">
            <v>Item 14</v>
          </cell>
          <cell r="E1296" t="str">
            <v>TWA2A, TWA2B</v>
          </cell>
          <cell r="F1296" t="str">
            <v>Are there any restrictions on the number of renewals of a TWA contract?</v>
          </cell>
          <cell r="G1296">
            <v>2012</v>
          </cell>
          <cell r="H1296">
            <v>2012</v>
          </cell>
          <cell r="I129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296" t="str">
            <v>No</v>
          </cell>
          <cell r="K1296" t="str">
            <v>Yes</v>
          </cell>
          <cell r="M1296">
            <v>2</v>
          </cell>
          <cell r="N1296">
            <v>4</v>
          </cell>
          <cell r="O1296">
            <v>0</v>
          </cell>
        </row>
        <row r="1297">
          <cell r="A1297" t="str">
            <v>AUTTWA32012</v>
          </cell>
          <cell r="B1297" t="str">
            <v>AUT</v>
          </cell>
          <cell r="C1297" t="str">
            <v>Austria</v>
          </cell>
          <cell r="D1297" t="str">
            <v>Item 15</v>
          </cell>
          <cell r="E1297" t="str">
            <v>TWA3A, TWA3B</v>
          </cell>
          <cell r="F1297" t="str">
            <v>Maximum cumulated duration of temporary work contracts</v>
          </cell>
          <cell r="G1297">
            <v>2012</v>
          </cell>
          <cell r="H1297">
            <v>2012</v>
          </cell>
          <cell r="I1297" t="str">
            <v>The personnel leasing act knows no constraints on the duration of employment contracts or the duration of the assignments/leases.</v>
          </cell>
          <cell r="J1297">
            <v>100</v>
          </cell>
          <cell r="K1297">
            <v>100</v>
          </cell>
          <cell r="M1297">
            <v>0</v>
          </cell>
          <cell r="N1297">
            <v>0</v>
          </cell>
          <cell r="O1297">
            <v>0</v>
          </cell>
        </row>
        <row r="1298">
          <cell r="A1298" t="str">
            <v>AUTTWA42012</v>
          </cell>
          <cell r="B1298" t="str">
            <v>AUT</v>
          </cell>
          <cell r="C1298" t="str">
            <v>Austria</v>
          </cell>
          <cell r="D1298" t="str">
            <v>Item 16</v>
          </cell>
          <cell r="E1298" t="str">
            <v>TWA4</v>
          </cell>
          <cell r="F1298" t="str">
            <v>Authorisation and reporting obligations</v>
          </cell>
          <cell r="G1298">
            <v>2012</v>
          </cell>
          <cell r="H1298">
            <v>2012</v>
          </cell>
          <cell r="I1298" t="str">
            <v>Requires special administrative authorisation as well as periodic reporting obligations.</v>
          </cell>
          <cell r="J1298">
            <v>3</v>
          </cell>
          <cell r="M1298">
            <v>6</v>
          </cell>
          <cell r="N1298">
            <v>0</v>
          </cell>
          <cell r="O1298">
            <v>0</v>
          </cell>
        </row>
        <row r="1299">
          <cell r="A1299" t="str">
            <v>AUTTWA52012</v>
          </cell>
          <cell r="B1299" t="str">
            <v>AUT</v>
          </cell>
          <cell r="C1299" t="str">
            <v>Austria</v>
          </cell>
          <cell r="D1299" t="str">
            <v>Item 17</v>
          </cell>
          <cell r="E1299" t="str">
            <v>TWA5</v>
          </cell>
          <cell r="F1299" t="str">
            <v>Equal treatment for TWA workers</v>
          </cell>
          <cell r="G1299">
            <v>2012</v>
          </cell>
          <cell r="H1299">
            <v>2012</v>
          </cell>
          <cell r="I1299" t="str">
            <v>Regulations ensure equal treatment regarding pay as well as other working conditions.</v>
          </cell>
          <cell r="J1299">
            <v>2</v>
          </cell>
          <cell r="M1299">
            <v>6</v>
          </cell>
          <cell r="N1299">
            <v>0</v>
          </cell>
          <cell r="O1299">
            <v>0</v>
          </cell>
        </row>
        <row r="1300">
          <cell r="A1300" t="str">
            <v>AUTCD12012</v>
          </cell>
          <cell r="B1300" t="str">
            <v>AUT</v>
          </cell>
          <cell r="C1300" t="str">
            <v>Austria</v>
          </cell>
          <cell r="D1300" t="str">
            <v>Item 18</v>
          </cell>
          <cell r="E1300" t="str">
            <v>CD1</v>
          </cell>
          <cell r="F1300" t="str">
            <v>Definition of collective dismissal</v>
          </cell>
          <cell r="G1300">
            <v>2012</v>
          </cell>
          <cell r="H1300">
            <v>2012</v>
          </cell>
          <cell r="I1300" t="str">
            <v xml:space="preserve">Within 30 days, 5+ workers in firms 20-99; 5%+ in firms 100-599; 30+ workers in firms&gt;600; 5+ workers &gt;50 years old.
Firms with less than 20 employees are exempt from requirements for collective dismissals.
</v>
          </cell>
          <cell r="J1300">
            <v>4</v>
          </cell>
          <cell r="M1300">
            <v>6</v>
          </cell>
          <cell r="N1300">
            <v>0</v>
          </cell>
          <cell r="O1300">
            <v>0</v>
          </cell>
        </row>
        <row r="1301">
          <cell r="A1301" t="str">
            <v>AUTCD22012</v>
          </cell>
          <cell r="B1301" t="str">
            <v>AUT</v>
          </cell>
          <cell r="C1301" t="str">
            <v>Austria</v>
          </cell>
          <cell r="D1301" t="str">
            <v>Item 19</v>
          </cell>
          <cell r="E1301" t="str">
            <v>CD2</v>
          </cell>
          <cell r="F1301" t="str">
            <v>Additional notification requirements in case of collective dismissals</v>
          </cell>
          <cell r="G1301">
            <v>2012</v>
          </cell>
          <cell r="H1301">
            <v>2012</v>
          </cell>
          <cell r="I1301" t="str">
            <v>Notification of employee representatives: General duty to inform the Works Council about changes affecting the business. Notification of public authorities: Notification of local employment office.</v>
          </cell>
          <cell r="J1301">
            <v>1</v>
          </cell>
          <cell r="M1301">
            <v>3</v>
          </cell>
          <cell r="N1301">
            <v>0</v>
          </cell>
          <cell r="O1301">
            <v>0</v>
          </cell>
        </row>
        <row r="1302">
          <cell r="A1302" t="str">
            <v>AUTCD32012</v>
          </cell>
          <cell r="B1302" t="str">
            <v>AUT</v>
          </cell>
          <cell r="C1302" t="str">
            <v>Austria</v>
          </cell>
          <cell r="D1302" t="str">
            <v>Item 20</v>
          </cell>
          <cell r="E1302" t="str">
            <v>CD3</v>
          </cell>
          <cell r="F1302" t="str">
            <v>Additional delays involved in case of collective dismissals</v>
          </cell>
          <cell r="G1302">
            <v>2012</v>
          </cell>
          <cell r="H1302">
            <v>2012</v>
          </cell>
          <cell r="I1302" t="str">
            <v xml:space="preserve">30 days waiting period before first notice can become effective.
Calculation: 30 days waiting period – 9 days for individual dismissal (item 2)
</v>
          </cell>
          <cell r="J1302">
            <v>21</v>
          </cell>
          <cell r="M1302">
            <v>1</v>
          </cell>
          <cell r="N1302">
            <v>0</v>
          </cell>
          <cell r="O1302">
            <v>0</v>
          </cell>
          <cell r="P1302" t="str">
            <v>(from June 6th 2011)</v>
          </cell>
        </row>
        <row r="1303">
          <cell r="A1303" t="str">
            <v>AUTCD42012</v>
          </cell>
          <cell r="B1303" t="str">
            <v>AUT</v>
          </cell>
          <cell r="C1303" t="str">
            <v>Austria</v>
          </cell>
          <cell r="D1303" t="str">
            <v>Item 21</v>
          </cell>
          <cell r="E1303" t="str">
            <v>CD4</v>
          </cell>
          <cell r="F1303" t="str">
            <v>Other special costs to employers in case of collective dismissals</v>
          </cell>
          <cell r="G1303">
            <v>2012</v>
          </cell>
          <cell r="H1303">
            <v>2012</v>
          </cell>
          <cell r="I130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03">
            <v>1</v>
          </cell>
          <cell r="M1303">
            <v>3</v>
          </cell>
          <cell r="N1303">
            <v>0</v>
          </cell>
          <cell r="O1303">
            <v>0</v>
          </cell>
        </row>
        <row r="1304">
          <cell r="A1304" t="str">
            <v>AUTREG12013</v>
          </cell>
          <cell r="B1304" t="str">
            <v>AUT</v>
          </cell>
          <cell r="C1304" t="str">
            <v>Austria</v>
          </cell>
          <cell r="D1304" t="str">
            <v>Item 1</v>
          </cell>
          <cell r="E1304" t="str">
            <v>REG1</v>
          </cell>
          <cell r="F1304" t="str">
            <v>Notification procedures</v>
          </cell>
          <cell r="G1304">
            <v>2013</v>
          </cell>
          <cell r="H1304">
            <v>2013</v>
          </cell>
          <cell r="I1304"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304">
            <v>2</v>
          </cell>
          <cell r="M1304">
            <v>4</v>
          </cell>
        </row>
        <row r="1305">
          <cell r="A1305" t="str">
            <v>AUTREG22013</v>
          </cell>
          <cell r="B1305" t="str">
            <v>AUT</v>
          </cell>
          <cell r="C1305" t="str">
            <v>Austria</v>
          </cell>
          <cell r="D1305" t="str">
            <v>Item 2</v>
          </cell>
          <cell r="E1305" t="str">
            <v>REG2</v>
          </cell>
          <cell r="F1305" t="str">
            <v>Delay before notice can start</v>
          </cell>
          <cell r="G1305">
            <v>2013</v>
          </cell>
          <cell r="H1305">
            <v>2013</v>
          </cell>
          <cell r="I1305" t="str">
            <v xml:space="preserve">Maximum one week for Works Council to react. Notice can then be served, usually orally.
Calculation: 1 day to notify Works Council + 7 days for response + 1 days for oral notification 
</v>
          </cell>
          <cell r="J1305">
            <v>9</v>
          </cell>
          <cell r="M1305">
            <v>1</v>
          </cell>
          <cell r="P1305" t="str">
            <v>(from June 6th 2011)</v>
          </cell>
        </row>
        <row r="1306">
          <cell r="A1306" t="str">
            <v>AUTREG32013</v>
          </cell>
          <cell r="B1306" t="str">
            <v>AUT</v>
          </cell>
          <cell r="C1306" t="str">
            <v>Austria</v>
          </cell>
          <cell r="D1306" t="str">
            <v>Item 3</v>
          </cell>
          <cell r="E1306" t="str">
            <v>REG3A, REG3B, REG3C</v>
          </cell>
          <cell r="F1306" t="str">
            <v>Notice / tenure</v>
          </cell>
          <cell r="G1306">
            <v>2013</v>
          </cell>
          <cell r="H1306">
            <v>2013</v>
          </cell>
          <cell r="I1306"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306">
            <v>1</v>
          </cell>
          <cell r="K1306">
            <v>1.25</v>
          </cell>
          <cell r="L1306">
            <v>2.25</v>
          </cell>
          <cell r="M1306">
            <v>3</v>
          </cell>
          <cell r="N1306">
            <v>2</v>
          </cell>
          <cell r="O1306">
            <v>1</v>
          </cell>
        </row>
        <row r="1307">
          <cell r="A1307" t="str">
            <v>AUTREG42013</v>
          </cell>
          <cell r="B1307" t="str">
            <v>AUT</v>
          </cell>
          <cell r="C1307" t="str">
            <v>Austria</v>
          </cell>
          <cell r="D1307" t="str">
            <v>Item 4</v>
          </cell>
          <cell r="E1307" t="str">
            <v>REG4A, REG4B, REG4C</v>
          </cell>
          <cell r="F1307" t="str">
            <v>Severance pay / tenure</v>
          </cell>
          <cell r="G1307">
            <v>2013</v>
          </cell>
          <cell r="H1307">
            <v>2013</v>
          </cell>
          <cell r="I1307"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307">
            <v>0</v>
          </cell>
          <cell r="K1307">
            <v>0</v>
          </cell>
          <cell r="L1307">
            <v>0</v>
          </cell>
          <cell r="M1307">
            <v>0</v>
          </cell>
          <cell r="N1307">
            <v>0</v>
          </cell>
          <cell r="O1307">
            <v>0</v>
          </cell>
        </row>
        <row r="1308">
          <cell r="A1308" t="str">
            <v>AUTREG52013</v>
          </cell>
          <cell r="B1308" t="str">
            <v>AUT</v>
          </cell>
          <cell r="C1308" t="str">
            <v>Austria</v>
          </cell>
          <cell r="D1308" t="str">
            <v>Item 5</v>
          </cell>
          <cell r="E1308" t="str">
            <v>REG5</v>
          </cell>
          <cell r="F1308" t="str">
            <v>Definition of justified or unfair dismissal</v>
          </cell>
          <cell r="G1308">
            <v>2013</v>
          </cell>
          <cell r="H1308">
            <v>2013</v>
          </cell>
          <cell r="I1308"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308">
            <v>1</v>
          </cell>
          <cell r="M1308">
            <v>2</v>
          </cell>
          <cell r="N1308">
            <v>0</v>
          </cell>
          <cell r="O1308">
            <v>0</v>
          </cell>
        </row>
        <row r="1309">
          <cell r="A1309" t="str">
            <v>AUTREG62013</v>
          </cell>
          <cell r="B1309" t="str">
            <v>AUT</v>
          </cell>
          <cell r="C1309" t="str">
            <v>Austria</v>
          </cell>
          <cell r="D1309" t="str">
            <v>Item 6</v>
          </cell>
          <cell r="E1309" t="str">
            <v>REG6</v>
          </cell>
          <cell r="F1309" t="str">
            <v>Trial period</v>
          </cell>
          <cell r="G1309">
            <v>2013</v>
          </cell>
          <cell r="H1309">
            <v>2013</v>
          </cell>
          <cell r="I1309" t="str">
            <v>Usually 1 month</v>
          </cell>
          <cell r="J1309">
            <v>1</v>
          </cell>
          <cell r="M1309">
            <v>6</v>
          </cell>
          <cell r="N1309">
            <v>0</v>
          </cell>
          <cell r="O1309">
            <v>0</v>
          </cell>
        </row>
        <row r="1310">
          <cell r="A1310" t="str">
            <v>AUTREG72013</v>
          </cell>
          <cell r="B1310" t="str">
            <v>AUT</v>
          </cell>
          <cell r="C1310" t="str">
            <v>Austria</v>
          </cell>
          <cell r="D1310" t="str">
            <v>Item 7</v>
          </cell>
          <cell r="E1310" t="str">
            <v>REG7</v>
          </cell>
          <cell r="F1310" t="str">
            <v xml:space="preserve">Compensation following unfair dismissal </v>
          </cell>
          <cell r="G1310">
            <v>2013</v>
          </cell>
          <cell r="H1310">
            <v>2013</v>
          </cell>
          <cell r="I1310"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310">
            <v>6</v>
          </cell>
          <cell r="M1310">
            <v>1</v>
          </cell>
          <cell r="N1310">
            <v>0</v>
          </cell>
          <cell r="O1310">
            <v>0</v>
          </cell>
        </row>
        <row r="1311">
          <cell r="A1311" t="str">
            <v>AUTREG82013</v>
          </cell>
          <cell r="B1311" t="str">
            <v>AUT</v>
          </cell>
          <cell r="C1311" t="str">
            <v>Austria</v>
          </cell>
          <cell r="D1311" t="str">
            <v>Item 8</v>
          </cell>
          <cell r="E1311" t="str">
            <v>REG8</v>
          </cell>
          <cell r="F1311" t="str">
            <v>Possibility of reinstatement following unfair dismissal</v>
          </cell>
          <cell r="G1311">
            <v>2013</v>
          </cell>
          <cell r="H1311">
            <v>2013</v>
          </cell>
          <cell r="I1311" t="str">
            <v>The employee has the right to choose between reinstatement and compensation, although this option is rarely taken up by the employee concerned</v>
          </cell>
          <cell r="J1311">
            <v>3</v>
          </cell>
          <cell r="M1311">
            <v>6</v>
          </cell>
          <cell r="N1311">
            <v>0</v>
          </cell>
          <cell r="O1311">
            <v>0</v>
          </cell>
        </row>
        <row r="1312">
          <cell r="A1312" t="str">
            <v>AUTREG92013</v>
          </cell>
          <cell r="B1312" t="str">
            <v>AUT</v>
          </cell>
          <cell r="C1312" t="str">
            <v>Austria</v>
          </cell>
          <cell r="D1312" t="str">
            <v>Item 9</v>
          </cell>
          <cell r="E1312" t="str">
            <v>REG9</v>
          </cell>
          <cell r="F1312" t="str">
            <v>Maximum time for claim</v>
          </cell>
          <cell r="G1312">
            <v>2013</v>
          </cell>
          <cell r="H1312">
            <v>2013</v>
          </cell>
          <cell r="I1312"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312">
            <v>0</v>
          </cell>
          <cell r="M1312">
            <v>0</v>
          </cell>
        </row>
        <row r="1313">
          <cell r="A1313" t="str">
            <v>AUTFTC12013</v>
          </cell>
          <cell r="B1313" t="str">
            <v>AUT</v>
          </cell>
          <cell r="C1313" t="str">
            <v>Austria</v>
          </cell>
          <cell r="D1313" t="str">
            <v>Item 10</v>
          </cell>
          <cell r="E1313" t="str">
            <v>FTC1</v>
          </cell>
          <cell r="F1313" t="str">
            <v>Valid cases for use of fixed-term contracts, other than  “objective”  or “material” situation</v>
          </cell>
          <cell r="G1313">
            <v>2013</v>
          </cell>
          <cell r="H1313">
            <v>2013</v>
          </cell>
          <cell r="I1313" t="str">
            <v xml:space="preserve">No restrictions for first contract. </v>
          </cell>
          <cell r="J1313">
            <v>2.5</v>
          </cell>
          <cell r="M1313">
            <v>1</v>
          </cell>
          <cell r="N1313">
            <v>0</v>
          </cell>
          <cell r="O1313">
            <v>0</v>
          </cell>
        </row>
        <row r="1314">
          <cell r="A1314" t="str">
            <v>AUTFTC22013</v>
          </cell>
          <cell r="B1314" t="str">
            <v>AUT</v>
          </cell>
          <cell r="C1314" t="str">
            <v>Austria</v>
          </cell>
          <cell r="D1314" t="str">
            <v>Item 11</v>
          </cell>
          <cell r="E1314" t="str">
            <v>FTC2</v>
          </cell>
          <cell r="F1314" t="str">
            <v>Maximum number of successive fixed-term contracts</v>
          </cell>
          <cell r="G1314">
            <v>2013</v>
          </cell>
          <cell r="H1314">
            <v>2013</v>
          </cell>
          <cell r="I1314" t="str">
            <v xml:space="preserve">Estimated 1.5. A succession of  fixed-term contracts will automatically result in an open-ended employment contract of indeterminate length unless objective or material reasons can be shown to justify the need to renew a fixed-term contract. </v>
          </cell>
          <cell r="J1314">
            <v>1.5</v>
          </cell>
          <cell r="M1314">
            <v>5</v>
          </cell>
          <cell r="N1314">
            <v>0</v>
          </cell>
          <cell r="O1314">
            <v>0</v>
          </cell>
        </row>
        <row r="1315">
          <cell r="A1315" t="str">
            <v>AUTFTC32013</v>
          </cell>
          <cell r="B1315" t="str">
            <v>AUT</v>
          </cell>
          <cell r="C1315" t="str">
            <v>Austria</v>
          </cell>
          <cell r="D1315" t="str">
            <v>Item 12</v>
          </cell>
          <cell r="E1315" t="str">
            <v>FTC3</v>
          </cell>
          <cell r="F1315" t="str">
            <v>Maximum cumulated duration of successive fixed-term contracts</v>
          </cell>
          <cell r="G1315">
            <v>2013</v>
          </cell>
          <cell r="H1315">
            <v>2013</v>
          </cell>
          <cell r="I1315" t="str">
            <v>No limit specified.</v>
          </cell>
          <cell r="J1315">
            <v>200</v>
          </cell>
          <cell r="M1315">
            <v>0</v>
          </cell>
          <cell r="N1315">
            <v>0</v>
          </cell>
          <cell r="O1315">
            <v>0</v>
          </cell>
        </row>
        <row r="1316">
          <cell r="A1316" t="str">
            <v>AUTTWA12013</v>
          </cell>
          <cell r="B1316" t="str">
            <v>AUT</v>
          </cell>
          <cell r="C1316" t="str">
            <v>Austria</v>
          </cell>
          <cell r="D1316" t="str">
            <v>Item 13</v>
          </cell>
          <cell r="E1316" t="str">
            <v>TWA1</v>
          </cell>
          <cell r="F1316" t="str">
            <v>Types of work for which TWA employment is legal</v>
          </cell>
          <cell r="G1316">
            <v>2013</v>
          </cell>
          <cell r="H1316">
            <v>2013</v>
          </cell>
          <cell r="I1316"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316">
            <v>3.5</v>
          </cell>
          <cell r="M1316">
            <v>0.75</v>
          </cell>
          <cell r="N1316">
            <v>0</v>
          </cell>
          <cell r="O1316">
            <v>0</v>
          </cell>
        </row>
        <row r="1317">
          <cell r="A1317" t="str">
            <v>AUTTWA22013</v>
          </cell>
          <cell r="B1317" t="str">
            <v>AUT</v>
          </cell>
          <cell r="C1317" t="str">
            <v>Austria</v>
          </cell>
          <cell r="D1317" t="str">
            <v>Item 14</v>
          </cell>
          <cell r="E1317" t="str">
            <v>TWA2A, TWA2B</v>
          </cell>
          <cell r="F1317" t="str">
            <v>Are there any restrictions on the number of renewals of a TWA contract?</v>
          </cell>
          <cell r="G1317">
            <v>2013</v>
          </cell>
          <cell r="H1317">
            <v>2013</v>
          </cell>
          <cell r="I1317"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317" t="str">
            <v>No</v>
          </cell>
          <cell r="K1317" t="str">
            <v>Yes</v>
          </cell>
          <cell r="M1317">
            <v>2</v>
          </cell>
          <cell r="N1317">
            <v>4</v>
          </cell>
          <cell r="O1317">
            <v>0</v>
          </cell>
        </row>
        <row r="1318">
          <cell r="A1318" t="str">
            <v>AUTTWA32013</v>
          </cell>
          <cell r="B1318" t="str">
            <v>AUT</v>
          </cell>
          <cell r="C1318" t="str">
            <v>Austria</v>
          </cell>
          <cell r="D1318" t="str">
            <v>Item 15</v>
          </cell>
          <cell r="E1318" t="str">
            <v>TWA3A, TWA3B</v>
          </cell>
          <cell r="F1318" t="str">
            <v>Maximum cumulated duration of temporary work contracts</v>
          </cell>
          <cell r="G1318">
            <v>2013</v>
          </cell>
          <cell r="H1318">
            <v>2013</v>
          </cell>
          <cell r="I1318" t="str">
            <v>The personnel leasing act knows no constraints on the duration of employment contracts or the duration of the assignments/leases.</v>
          </cell>
          <cell r="J1318">
            <v>100</v>
          </cell>
          <cell r="K1318">
            <v>100</v>
          </cell>
          <cell r="M1318">
            <v>0</v>
          </cell>
          <cell r="N1318">
            <v>0</v>
          </cell>
          <cell r="O1318">
            <v>0</v>
          </cell>
        </row>
        <row r="1319">
          <cell r="A1319" t="str">
            <v>AUTTWA42013</v>
          </cell>
          <cell r="B1319" t="str">
            <v>AUT</v>
          </cell>
          <cell r="C1319" t="str">
            <v>Austria</v>
          </cell>
          <cell r="D1319" t="str">
            <v>Item 16</v>
          </cell>
          <cell r="E1319" t="str">
            <v>TWA4</v>
          </cell>
          <cell r="F1319" t="str">
            <v>Authorisation and reporting obligations</v>
          </cell>
          <cell r="G1319">
            <v>2013</v>
          </cell>
          <cell r="H1319">
            <v>2013</v>
          </cell>
          <cell r="I1319" t="str">
            <v>Requires special administrative authorisation as well as periodic reporting obligations.</v>
          </cell>
          <cell r="J1319">
            <v>3</v>
          </cell>
          <cell r="M1319">
            <v>6</v>
          </cell>
          <cell r="N1319">
            <v>0</v>
          </cell>
          <cell r="O1319">
            <v>0</v>
          </cell>
        </row>
        <row r="1320">
          <cell r="A1320" t="str">
            <v>AUTTWA52013</v>
          </cell>
          <cell r="B1320" t="str">
            <v>AUT</v>
          </cell>
          <cell r="C1320" t="str">
            <v>Austria</v>
          </cell>
          <cell r="D1320" t="str">
            <v>Item 17</v>
          </cell>
          <cell r="E1320" t="str">
            <v>TWA5</v>
          </cell>
          <cell r="F1320" t="str">
            <v>Equal treatment for TWA workers</v>
          </cell>
          <cell r="G1320">
            <v>2013</v>
          </cell>
          <cell r="H1320">
            <v>2013</v>
          </cell>
          <cell r="I1320" t="str">
            <v>Regulations ensure equal treatment regarding pay as well as other working conditions.</v>
          </cell>
          <cell r="J1320">
            <v>2</v>
          </cell>
          <cell r="M1320">
            <v>6</v>
          </cell>
          <cell r="N1320">
            <v>0</v>
          </cell>
          <cell r="O1320">
            <v>0</v>
          </cell>
        </row>
        <row r="1321">
          <cell r="A1321" t="str">
            <v>AUTCD12013</v>
          </cell>
          <cell r="B1321" t="str">
            <v>AUT</v>
          </cell>
          <cell r="C1321" t="str">
            <v>Austria</v>
          </cell>
          <cell r="D1321" t="str">
            <v>Item 18</v>
          </cell>
          <cell r="E1321" t="str">
            <v>CD1</v>
          </cell>
          <cell r="F1321" t="str">
            <v>Definition of collective dismissal</v>
          </cell>
          <cell r="G1321">
            <v>2013</v>
          </cell>
          <cell r="H1321">
            <v>2013</v>
          </cell>
          <cell r="I1321" t="str">
            <v xml:space="preserve">Within 30 days, 5+ workers in firms 20-99; 5%+ in firms 100-599; 30+ workers in firms&gt;600; 5+ workers &gt;50 years old.
Firms with less than 20 employees are exempt from requirements for collective dismissals.
</v>
          </cell>
          <cell r="J1321">
            <v>4</v>
          </cell>
          <cell r="M1321">
            <v>6</v>
          </cell>
          <cell r="N1321">
            <v>0</v>
          </cell>
          <cell r="O1321">
            <v>0</v>
          </cell>
        </row>
        <row r="1322">
          <cell r="A1322" t="str">
            <v>AUTCD22013</v>
          </cell>
          <cell r="B1322" t="str">
            <v>AUT</v>
          </cell>
          <cell r="C1322" t="str">
            <v>Austria</v>
          </cell>
          <cell r="D1322" t="str">
            <v>Item 19</v>
          </cell>
          <cell r="E1322" t="str">
            <v>CD2</v>
          </cell>
          <cell r="F1322" t="str">
            <v>Additional notification requirements in case of collective dismissals</v>
          </cell>
          <cell r="G1322">
            <v>2013</v>
          </cell>
          <cell r="H1322">
            <v>2013</v>
          </cell>
          <cell r="I1322" t="str">
            <v>Notification of employee representatives: General duty to inform the Works Council about changes affecting the business. Notification of public authorities: Notification of local employment office.</v>
          </cell>
          <cell r="J1322">
            <v>1</v>
          </cell>
          <cell r="M1322">
            <v>3</v>
          </cell>
          <cell r="N1322">
            <v>0</v>
          </cell>
          <cell r="O1322">
            <v>0</v>
          </cell>
        </row>
        <row r="1323">
          <cell r="A1323" t="str">
            <v>AUTCD32013</v>
          </cell>
          <cell r="B1323" t="str">
            <v>AUT</v>
          </cell>
          <cell r="C1323" t="str">
            <v>Austria</v>
          </cell>
          <cell r="D1323" t="str">
            <v>Item 20</v>
          </cell>
          <cell r="E1323" t="str">
            <v>CD3</v>
          </cell>
          <cell r="F1323" t="str">
            <v>Additional delays involved in case of collective dismissals</v>
          </cell>
          <cell r="G1323">
            <v>2013</v>
          </cell>
          <cell r="H1323">
            <v>2013</v>
          </cell>
          <cell r="I1323" t="str">
            <v xml:space="preserve">30 days waiting period before first notice can become effective.
Calculation: 30 days waiting period – 9 days for individual dismissal (item 2)
</v>
          </cell>
          <cell r="J1323">
            <v>21</v>
          </cell>
          <cell r="M1323">
            <v>1</v>
          </cell>
          <cell r="N1323">
            <v>0</v>
          </cell>
          <cell r="O1323">
            <v>0</v>
          </cell>
          <cell r="P1323" t="str">
            <v>(from June 6th 2011)</v>
          </cell>
        </row>
        <row r="1324">
          <cell r="A1324" t="str">
            <v>AUTCD42013</v>
          </cell>
          <cell r="B1324" t="str">
            <v>AUT</v>
          </cell>
          <cell r="C1324" t="str">
            <v>Austria</v>
          </cell>
          <cell r="D1324" t="str">
            <v>Item 21</v>
          </cell>
          <cell r="E1324" t="str">
            <v>CD4</v>
          </cell>
          <cell r="F1324" t="str">
            <v>Other special costs to employers in case of collective dismissals</v>
          </cell>
          <cell r="G1324">
            <v>2013</v>
          </cell>
          <cell r="H1324">
            <v>2013</v>
          </cell>
          <cell r="I1324"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24">
            <v>1</v>
          </cell>
          <cell r="M1324">
            <v>3</v>
          </cell>
          <cell r="N1324">
            <v>0</v>
          </cell>
          <cell r="O1324">
            <v>0</v>
          </cell>
        </row>
        <row r="1325">
          <cell r="A1325" t="str">
            <v>BELREG12012</v>
          </cell>
          <cell r="B1325" t="str">
            <v>BEL</v>
          </cell>
          <cell r="C1325" t="str">
            <v>Belgium</v>
          </cell>
          <cell r="D1325" t="str">
            <v>Item 1</v>
          </cell>
          <cell r="E1325" t="str">
            <v>REG1</v>
          </cell>
          <cell r="F1325" t="str">
            <v>Notification procedures</v>
          </cell>
          <cell r="G1325">
            <v>2012</v>
          </cell>
          <cell r="H1325">
            <v>2012</v>
          </cell>
          <cell r="I1325" t="str">
            <v>Notification of employee by registered letter. Oral notification possible if the employer chooses severance pay in lieu of notice but only if the worker does not challenge the dismissal.</v>
          </cell>
          <cell r="J1325">
            <v>1</v>
          </cell>
          <cell r="M1325">
            <v>2</v>
          </cell>
        </row>
        <row r="1326">
          <cell r="A1326" t="str">
            <v>BELREG22012</v>
          </cell>
          <cell r="B1326" t="str">
            <v>BEL</v>
          </cell>
          <cell r="C1326" t="str">
            <v>Belgium</v>
          </cell>
          <cell r="D1326" t="str">
            <v>Item 2</v>
          </cell>
          <cell r="E1326" t="str">
            <v>REG2</v>
          </cell>
          <cell r="F1326" t="str">
            <v>Delay before notice can start</v>
          </cell>
          <cell r="G1326">
            <v>2012</v>
          </cell>
          <cell r="H1326">
            <v>2012</v>
          </cell>
          <cell r="I1326"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26">
            <v>12.25</v>
          </cell>
          <cell r="M1326">
            <v>2</v>
          </cell>
        </row>
        <row r="1327">
          <cell r="A1327" t="str">
            <v>BELREG32012</v>
          </cell>
          <cell r="B1327" t="str">
            <v>BEL</v>
          </cell>
          <cell r="C1327" t="str">
            <v>Belgium</v>
          </cell>
          <cell r="D1327" t="str">
            <v>Item 3</v>
          </cell>
          <cell r="E1327" t="str">
            <v>REG3A, REG3B, REG3C</v>
          </cell>
          <cell r="F1327" t="str">
            <v>Notice / tenure</v>
          </cell>
          <cell r="G1327">
            <v>2012</v>
          </cell>
          <cell r="H1327">
            <v>2012</v>
          </cell>
          <cell r="I1327"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27">
            <v>2.15</v>
          </cell>
          <cell r="K1327">
            <v>2.65</v>
          </cell>
          <cell r="L1327">
            <v>11.15</v>
          </cell>
          <cell r="M1327">
            <v>6</v>
          </cell>
          <cell r="N1327">
            <v>5</v>
          </cell>
          <cell r="O1327">
            <v>6</v>
          </cell>
          <cell r="P1327" t="str">
            <v>1er janvier 2012</v>
          </cell>
        </row>
        <row r="1328">
          <cell r="A1328" t="str">
            <v>BELREG42012</v>
          </cell>
          <cell r="B1328" t="str">
            <v>BEL</v>
          </cell>
          <cell r="C1328" t="str">
            <v>Belgium</v>
          </cell>
          <cell r="D1328" t="str">
            <v>Item 4</v>
          </cell>
          <cell r="E1328" t="str">
            <v>REG4A, REG4B, REG4C</v>
          </cell>
          <cell r="F1328" t="str">
            <v>Severance pay / tenure</v>
          </cell>
          <cell r="G1328">
            <v>2012</v>
          </cell>
          <cell r="H1328">
            <v>2012</v>
          </cell>
          <cell r="I1328" t="str">
            <v>In the event of dismissal without a notice period, severance pay depends on the length of the notice period that should have been observed. For example, if the notice period is 3 months, severance pay shall be equivalent to 3 months’ salary.</v>
          </cell>
          <cell r="J1328">
            <v>0</v>
          </cell>
          <cell r="K1328">
            <v>0</v>
          </cell>
          <cell r="L1328">
            <v>0</v>
          </cell>
          <cell r="M1328">
            <v>0</v>
          </cell>
          <cell r="N1328">
            <v>0</v>
          </cell>
          <cell r="O1328">
            <v>0</v>
          </cell>
          <cell r="P1328" t="str">
            <v xml:space="preserve">In 2010 and 2011
9 months: 0.1 months; 
4 years: 0.1 months; 
20 years: 0.1 </v>
          </cell>
        </row>
        <row r="1329">
          <cell r="A1329" t="str">
            <v>BELREG52012</v>
          </cell>
          <cell r="B1329" t="str">
            <v>BEL</v>
          </cell>
          <cell r="C1329" t="str">
            <v>Belgium</v>
          </cell>
          <cell r="D1329" t="str">
            <v>Item 5</v>
          </cell>
          <cell r="E1329" t="str">
            <v>REG5</v>
          </cell>
          <cell r="F1329" t="str">
            <v>Definition of justified or unfair dismissal</v>
          </cell>
          <cell r="G1329">
            <v>2012</v>
          </cell>
          <cell r="H1329">
            <v>2012</v>
          </cell>
          <cell r="I1329"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29">
            <v>0</v>
          </cell>
          <cell r="M1329">
            <v>0</v>
          </cell>
          <cell r="N1329">
            <v>0</v>
          </cell>
          <cell r="O1329">
            <v>0</v>
          </cell>
        </row>
        <row r="1330">
          <cell r="A1330" t="str">
            <v>BELREG62012</v>
          </cell>
          <cell r="B1330" t="str">
            <v>BEL</v>
          </cell>
          <cell r="C1330" t="str">
            <v>Belgium</v>
          </cell>
          <cell r="D1330" t="str">
            <v>Item 6</v>
          </cell>
          <cell r="E1330" t="str">
            <v>REG6</v>
          </cell>
          <cell r="F1330" t="str">
            <v>Trial period</v>
          </cell>
          <cell r="G1330">
            <v>2012</v>
          </cell>
          <cell r="H1330">
            <v>2012</v>
          </cell>
          <cell r="I1330"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30">
            <v>4.75</v>
          </cell>
          <cell r="M1330">
            <v>4</v>
          </cell>
          <cell r="N1330">
            <v>0</v>
          </cell>
          <cell r="O1330">
            <v>0</v>
          </cell>
        </row>
        <row r="1331">
          <cell r="A1331" t="str">
            <v>BELREG72012</v>
          </cell>
          <cell r="B1331" t="str">
            <v>BEL</v>
          </cell>
          <cell r="C1331" t="str">
            <v>Belgium</v>
          </cell>
          <cell r="D1331" t="str">
            <v>Item 7</v>
          </cell>
          <cell r="E1331" t="str">
            <v>REG7</v>
          </cell>
          <cell r="F1331" t="str">
            <v xml:space="preserve">Compensation following unfair dismissal </v>
          </cell>
          <cell r="G1331">
            <v>2012</v>
          </cell>
          <cell r="H1331">
            <v>2012</v>
          </cell>
          <cell r="I1331"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1331">
            <v>3</v>
          </cell>
          <cell r="M1331">
            <v>0</v>
          </cell>
          <cell r="N1331">
            <v>0</v>
          </cell>
          <cell r="O1331">
            <v>0</v>
          </cell>
        </row>
        <row r="1332">
          <cell r="A1332" t="str">
            <v>BELREG82012</v>
          </cell>
          <cell r="B1332" t="str">
            <v>BEL</v>
          </cell>
          <cell r="C1332" t="str">
            <v>Belgium</v>
          </cell>
          <cell r="D1332" t="str">
            <v>Item 8</v>
          </cell>
          <cell r="E1332" t="str">
            <v>REG8</v>
          </cell>
          <cell r="F1332" t="str">
            <v>Possibility of reinstatement following unfair dismissal</v>
          </cell>
          <cell r="G1332">
            <v>2012</v>
          </cell>
          <cell r="H1332">
            <v>2012</v>
          </cell>
          <cell r="I1332" t="str">
            <v xml:space="preserve">There is no right to reinstatement. </v>
          </cell>
          <cell r="J1332">
            <v>0</v>
          </cell>
          <cell r="M1332">
            <v>0</v>
          </cell>
          <cell r="N1332">
            <v>0</v>
          </cell>
          <cell r="O1332">
            <v>0</v>
          </cell>
        </row>
        <row r="1333">
          <cell r="A1333" t="str">
            <v>BELREG92012</v>
          </cell>
          <cell r="B1333" t="str">
            <v>BEL</v>
          </cell>
          <cell r="C1333" t="str">
            <v>Belgium</v>
          </cell>
          <cell r="D1333" t="str">
            <v>Item 9</v>
          </cell>
          <cell r="E1333" t="str">
            <v>REG9</v>
          </cell>
          <cell r="F1333" t="str">
            <v>Maximum time for claim</v>
          </cell>
          <cell r="G1333">
            <v>2012</v>
          </cell>
          <cell r="H1333">
            <v>2012</v>
          </cell>
          <cell r="I1333" t="str">
            <v xml:space="preserve">The time limit for making a claim of unfair dismissal is 1 year from the date at which the contract is terminated. </v>
          </cell>
          <cell r="J1333">
            <v>12</v>
          </cell>
          <cell r="M1333">
            <v>5</v>
          </cell>
        </row>
        <row r="1334">
          <cell r="A1334" t="str">
            <v>BELFTC12012</v>
          </cell>
          <cell r="B1334" t="str">
            <v>BEL</v>
          </cell>
          <cell r="C1334" t="str">
            <v>Belgium</v>
          </cell>
          <cell r="D1334" t="str">
            <v>Item 10</v>
          </cell>
          <cell r="E1334" t="str">
            <v>FTC1</v>
          </cell>
          <cell r="F1334" t="str">
            <v>Valid cases for use of fixed-term contracts, other than  “objective”  or “material” situation</v>
          </cell>
          <cell r="G1334">
            <v>2012</v>
          </cell>
          <cell r="H1334">
            <v>2012</v>
          </cell>
          <cell r="I1334" t="str">
            <v>Fixed-term contracts are permitted without specifying an objective reason.</v>
          </cell>
          <cell r="J1334">
            <v>3</v>
          </cell>
          <cell r="M1334">
            <v>0</v>
          </cell>
          <cell r="N1334">
            <v>0</v>
          </cell>
          <cell r="O1334">
            <v>0</v>
          </cell>
        </row>
        <row r="1335">
          <cell r="A1335" t="str">
            <v>BELFTC22012</v>
          </cell>
          <cell r="B1335" t="str">
            <v>BEL</v>
          </cell>
          <cell r="C1335" t="str">
            <v>Belgium</v>
          </cell>
          <cell r="D1335" t="str">
            <v>Item 11</v>
          </cell>
          <cell r="E1335" t="str">
            <v>FTC2</v>
          </cell>
          <cell r="F1335" t="str">
            <v>Maximum number of successive fixed-term contracts</v>
          </cell>
          <cell r="G1335">
            <v>2012</v>
          </cell>
          <cell r="H1335">
            <v>2012</v>
          </cell>
          <cell r="I1335"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35">
            <v>4</v>
          </cell>
          <cell r="M1335">
            <v>2</v>
          </cell>
          <cell r="N1335">
            <v>0</v>
          </cell>
          <cell r="O1335">
            <v>0</v>
          </cell>
        </row>
        <row r="1336">
          <cell r="A1336" t="str">
            <v>BELFTC32012</v>
          </cell>
          <cell r="B1336" t="str">
            <v>BEL</v>
          </cell>
          <cell r="C1336" t="str">
            <v>Belgium</v>
          </cell>
          <cell r="D1336" t="str">
            <v>Item 12</v>
          </cell>
          <cell r="E1336" t="str">
            <v>FTC3</v>
          </cell>
          <cell r="F1336" t="str">
            <v>Maximum cumulated duration of successive fixed-term contracts</v>
          </cell>
          <cell r="G1336">
            <v>2012</v>
          </cell>
          <cell r="H1336">
            <v>2012</v>
          </cell>
          <cell r="I1336"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36">
            <v>30</v>
          </cell>
          <cell r="M1336">
            <v>2</v>
          </cell>
          <cell r="N1336">
            <v>0</v>
          </cell>
          <cell r="O1336">
            <v>0</v>
          </cell>
        </row>
        <row r="1337">
          <cell r="A1337" t="str">
            <v>BELTWA12012</v>
          </cell>
          <cell r="B1337" t="str">
            <v>BEL</v>
          </cell>
          <cell r="C1337" t="str">
            <v>Belgium</v>
          </cell>
          <cell r="D1337" t="str">
            <v>Item 13</v>
          </cell>
          <cell r="E1337" t="str">
            <v>TWA1</v>
          </cell>
          <cell r="F1337" t="str">
            <v>Types of work for which TWA employment is legal</v>
          </cell>
          <cell r="G1337">
            <v>2012</v>
          </cell>
          <cell r="H1337">
            <v>2012</v>
          </cell>
          <cell r="I1337" t="str">
            <v xml:space="preserve">Use of services of temporary work agencies (TWA): temporary replacement of a permanent employee; temporary increase in workload; work of an exceptional nature.  </v>
          </cell>
          <cell r="J1337">
            <v>2</v>
          </cell>
          <cell r="M1337">
            <v>3</v>
          </cell>
          <cell r="N1337">
            <v>0</v>
          </cell>
          <cell r="O1337">
            <v>0</v>
          </cell>
        </row>
        <row r="1338">
          <cell r="A1338" t="str">
            <v>BELTWA22012</v>
          </cell>
          <cell r="B1338" t="str">
            <v>BEL</v>
          </cell>
          <cell r="C1338" t="str">
            <v>Belgium</v>
          </cell>
          <cell r="D1338" t="str">
            <v>Item 14</v>
          </cell>
          <cell r="E1338" t="str">
            <v>TWA2A, TWA2B</v>
          </cell>
          <cell r="F1338" t="str">
            <v>Are there any restrictions on the number of renewals of a TWA contract?</v>
          </cell>
          <cell r="G1338">
            <v>2012</v>
          </cell>
          <cell r="H1338">
            <v>2012</v>
          </cell>
          <cell r="I1338" t="str">
            <v xml:space="preserve">Authorisation procedures and time limit on the use of temporary employment.
No particular restrictions with regard to the contract between the TWA and the worker. 
</v>
          </cell>
          <cell r="J1338" t="str">
            <v>Yes</v>
          </cell>
          <cell r="K1338" t="str">
            <v>No</v>
          </cell>
          <cell r="M1338">
            <v>4</v>
          </cell>
          <cell r="N1338">
            <v>2</v>
          </cell>
          <cell r="O1338">
            <v>0</v>
          </cell>
        </row>
        <row r="1339">
          <cell r="A1339" t="str">
            <v>BELTWA32012</v>
          </cell>
          <cell r="B1339" t="str">
            <v>BEL</v>
          </cell>
          <cell r="C1339" t="str">
            <v>Belgium</v>
          </cell>
          <cell r="D1339" t="str">
            <v>Item 15</v>
          </cell>
          <cell r="E1339" t="str">
            <v>TWA3A, TWA3B</v>
          </cell>
          <cell r="F1339" t="str">
            <v>Maximum cumulated duration of temporary work contracts</v>
          </cell>
          <cell r="G1339">
            <v>2012</v>
          </cell>
          <cell r="H1339">
            <v>2012</v>
          </cell>
          <cell r="I1339"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39">
            <v>11</v>
          </cell>
          <cell r="K1339">
            <v>100</v>
          </cell>
          <cell r="M1339">
            <v>5</v>
          </cell>
          <cell r="N1339">
            <v>0</v>
          </cell>
          <cell r="O1339">
            <v>0</v>
          </cell>
        </row>
        <row r="1340">
          <cell r="A1340" t="str">
            <v>BELTWA42012</v>
          </cell>
          <cell r="B1340" t="str">
            <v>BEL</v>
          </cell>
          <cell r="C1340" t="str">
            <v>Belgium</v>
          </cell>
          <cell r="D1340" t="str">
            <v>Item 16</v>
          </cell>
          <cell r="E1340" t="str">
            <v>TWA4</v>
          </cell>
          <cell r="F1340" t="str">
            <v>Authorisation and reporting obligations</v>
          </cell>
          <cell r="G1340">
            <v>2012</v>
          </cell>
          <cell r="H1340">
            <v>2012</v>
          </cell>
          <cell r="I1340" t="str">
            <v>Authorisation from regional authorities is required for the setting up of a TWA.</v>
          </cell>
          <cell r="J1340">
            <v>1</v>
          </cell>
          <cell r="M1340">
            <v>2</v>
          </cell>
          <cell r="N1340">
            <v>0</v>
          </cell>
          <cell r="O1340">
            <v>0</v>
          </cell>
        </row>
        <row r="1341">
          <cell r="A1341" t="str">
            <v>BELTWA52012</v>
          </cell>
          <cell r="B1341" t="str">
            <v>BEL</v>
          </cell>
          <cell r="C1341" t="str">
            <v>Belgium</v>
          </cell>
          <cell r="D1341" t="str">
            <v>Item 17</v>
          </cell>
          <cell r="E1341" t="str">
            <v>TWA5</v>
          </cell>
          <cell r="F1341" t="str">
            <v>Equal treatment for TWA workers</v>
          </cell>
          <cell r="G1341">
            <v>2012</v>
          </cell>
          <cell r="H1341">
            <v>2012</v>
          </cell>
          <cell r="I1341" t="str">
            <v>Yes</v>
          </cell>
          <cell r="J1341">
            <v>2</v>
          </cell>
          <cell r="M1341">
            <v>6</v>
          </cell>
          <cell r="N1341">
            <v>0</v>
          </cell>
          <cell r="O1341">
            <v>0</v>
          </cell>
        </row>
        <row r="1342">
          <cell r="A1342" t="str">
            <v>BELCD12012</v>
          </cell>
          <cell r="B1342" t="str">
            <v>BEL</v>
          </cell>
          <cell r="C1342" t="str">
            <v>Belgium</v>
          </cell>
          <cell r="D1342" t="str">
            <v>Item 18</v>
          </cell>
          <cell r="E1342" t="str">
            <v>CD1</v>
          </cell>
          <cell r="F1342" t="str">
            <v>Definition of collective dismissal</v>
          </cell>
          <cell r="G1342">
            <v>2012</v>
          </cell>
          <cell r="H1342">
            <v>2012</v>
          </cell>
          <cell r="I1342"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42">
            <v>3</v>
          </cell>
          <cell r="M1342">
            <v>4.5</v>
          </cell>
          <cell r="N1342">
            <v>0</v>
          </cell>
          <cell r="O1342">
            <v>0</v>
          </cell>
        </row>
        <row r="1343">
          <cell r="A1343" t="str">
            <v>BELCD22012</v>
          </cell>
          <cell r="B1343" t="str">
            <v>BEL</v>
          </cell>
          <cell r="C1343" t="str">
            <v>Belgium</v>
          </cell>
          <cell r="D1343" t="str">
            <v>Item 19</v>
          </cell>
          <cell r="E1343" t="str">
            <v>CD2</v>
          </cell>
          <cell r="F1343" t="str">
            <v>Additional notification requirements in case of collective dismissals</v>
          </cell>
          <cell r="G1343">
            <v>2012</v>
          </cell>
          <cell r="H1343">
            <v>2012</v>
          </cell>
          <cell r="I1343"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43">
            <v>2</v>
          </cell>
          <cell r="M1343">
            <v>6</v>
          </cell>
          <cell r="N1343">
            <v>0</v>
          </cell>
          <cell r="O1343">
            <v>0</v>
          </cell>
        </row>
        <row r="1344">
          <cell r="A1344" t="str">
            <v>BELCD32012</v>
          </cell>
          <cell r="B1344" t="str">
            <v>BEL</v>
          </cell>
          <cell r="C1344" t="str">
            <v>Belgium</v>
          </cell>
          <cell r="D1344" t="str">
            <v>Item 20</v>
          </cell>
          <cell r="E1344" t="str">
            <v>CD3</v>
          </cell>
          <cell r="F1344" t="str">
            <v>Additional delays involved in case of collective dismissals</v>
          </cell>
          <cell r="G1344">
            <v>2012</v>
          </cell>
          <cell r="H1344">
            <v>2012</v>
          </cell>
          <cell r="I1344"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44">
            <v>50</v>
          </cell>
          <cell r="M1344">
            <v>4</v>
          </cell>
          <cell r="N1344">
            <v>0</v>
          </cell>
          <cell r="O1344">
            <v>0</v>
          </cell>
        </row>
        <row r="1345">
          <cell r="A1345" t="str">
            <v>BELCD42012</v>
          </cell>
          <cell r="B1345" t="str">
            <v>BEL</v>
          </cell>
          <cell r="C1345" t="str">
            <v>Belgium</v>
          </cell>
          <cell r="D1345" t="str">
            <v>Item 21</v>
          </cell>
          <cell r="E1345" t="str">
            <v>CD4</v>
          </cell>
          <cell r="F1345" t="str">
            <v>Other special costs to employers in case of collective dismissals</v>
          </cell>
          <cell r="G1345">
            <v>2012</v>
          </cell>
          <cell r="H1345">
            <v>2012</v>
          </cell>
          <cell r="I1345"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45">
            <v>2</v>
          </cell>
          <cell r="M1345">
            <v>6</v>
          </cell>
          <cell r="N1345">
            <v>0</v>
          </cell>
          <cell r="O1345">
            <v>0</v>
          </cell>
        </row>
        <row r="1346">
          <cell r="A1346" t="str">
            <v>BELREG12013</v>
          </cell>
          <cell r="B1346" t="str">
            <v>BEL</v>
          </cell>
          <cell r="C1346" t="str">
            <v>Belgium</v>
          </cell>
          <cell r="D1346" t="str">
            <v>Item 1</v>
          </cell>
          <cell r="E1346" t="str">
            <v>REG1</v>
          </cell>
          <cell r="F1346" t="str">
            <v>Notification procedures</v>
          </cell>
          <cell r="G1346">
            <v>2013</v>
          </cell>
          <cell r="H1346">
            <v>2013</v>
          </cell>
          <cell r="I1346" t="str">
            <v>Notification of employee by registered letter. Oral notification possible if the employer chooses severance pay in lieu of notice but only if the worker does not challenge the dismissal.</v>
          </cell>
          <cell r="J1346">
            <v>1</v>
          </cell>
          <cell r="M1346">
            <v>2</v>
          </cell>
        </row>
        <row r="1347">
          <cell r="A1347" t="str">
            <v>BELREG22013</v>
          </cell>
          <cell r="B1347" t="str">
            <v>BEL</v>
          </cell>
          <cell r="C1347" t="str">
            <v>Belgium</v>
          </cell>
          <cell r="D1347" t="str">
            <v>Item 2</v>
          </cell>
          <cell r="E1347" t="str">
            <v>REG2</v>
          </cell>
          <cell r="F1347" t="str">
            <v>Delay before notice can start</v>
          </cell>
          <cell r="G1347">
            <v>2013</v>
          </cell>
          <cell r="H1347">
            <v>2013</v>
          </cell>
          <cell r="I1347"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47">
            <v>12.25</v>
          </cell>
          <cell r="M1347">
            <v>2</v>
          </cell>
        </row>
        <row r="1348">
          <cell r="A1348" t="str">
            <v>BELREG32013</v>
          </cell>
          <cell r="B1348" t="str">
            <v>BEL</v>
          </cell>
          <cell r="C1348" t="str">
            <v>Belgium</v>
          </cell>
          <cell r="D1348" t="str">
            <v>Item 3</v>
          </cell>
          <cell r="E1348" t="str">
            <v>REG3A, REG3B, REG3C</v>
          </cell>
          <cell r="F1348" t="str">
            <v>Notice / tenure</v>
          </cell>
          <cell r="G1348">
            <v>2013</v>
          </cell>
          <cell r="H1348">
            <v>2013</v>
          </cell>
          <cell r="I1348"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48">
            <v>2.15</v>
          </cell>
          <cell r="K1348">
            <v>2.65</v>
          </cell>
          <cell r="L1348">
            <v>11.15</v>
          </cell>
          <cell r="M1348">
            <v>6</v>
          </cell>
          <cell r="N1348">
            <v>5</v>
          </cell>
          <cell r="O1348">
            <v>6</v>
          </cell>
          <cell r="P1348" t="str">
            <v>1er janvier 2012</v>
          </cell>
        </row>
        <row r="1349">
          <cell r="A1349" t="str">
            <v>BELREG42013</v>
          </cell>
          <cell r="B1349" t="str">
            <v>BEL</v>
          </cell>
          <cell r="C1349" t="str">
            <v>Belgium</v>
          </cell>
          <cell r="D1349" t="str">
            <v>Item 4</v>
          </cell>
          <cell r="E1349" t="str">
            <v>REG4A, REG4B, REG4C</v>
          </cell>
          <cell r="F1349" t="str">
            <v>Severance pay / tenure</v>
          </cell>
          <cell r="G1349">
            <v>2013</v>
          </cell>
          <cell r="H1349">
            <v>2013</v>
          </cell>
          <cell r="I1349" t="str">
            <v>In the event of dismissal without a notice period, severance pay depends on the length of the notice period that should have been observed. For example, if the notice period is 3 months, severance pay shall be equivalent to 3 months’ salary.</v>
          </cell>
          <cell r="J1349">
            <v>0</v>
          </cell>
          <cell r="K1349">
            <v>0</v>
          </cell>
          <cell r="L1349">
            <v>0</v>
          </cell>
          <cell r="M1349">
            <v>0</v>
          </cell>
          <cell r="N1349">
            <v>0</v>
          </cell>
          <cell r="O1349">
            <v>0</v>
          </cell>
        </row>
        <row r="1350">
          <cell r="A1350" t="str">
            <v>BELREG52013</v>
          </cell>
          <cell r="B1350" t="str">
            <v>BEL</v>
          </cell>
          <cell r="C1350" t="str">
            <v>Belgium</v>
          </cell>
          <cell r="D1350" t="str">
            <v>Item 5</v>
          </cell>
          <cell r="E1350" t="str">
            <v>REG5</v>
          </cell>
          <cell r="F1350" t="str">
            <v>Definition of justified or unfair dismissal</v>
          </cell>
          <cell r="G1350">
            <v>2013</v>
          </cell>
          <cell r="H1350">
            <v>2013</v>
          </cell>
          <cell r="I1350"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50">
            <v>0</v>
          </cell>
          <cell r="M1350">
            <v>0</v>
          </cell>
          <cell r="N1350">
            <v>0</v>
          </cell>
          <cell r="O1350">
            <v>0</v>
          </cell>
        </row>
        <row r="1351">
          <cell r="A1351" t="str">
            <v>BELREG62013</v>
          </cell>
          <cell r="B1351" t="str">
            <v>BEL</v>
          </cell>
          <cell r="C1351" t="str">
            <v>Belgium</v>
          </cell>
          <cell r="D1351" t="str">
            <v>Item 6</v>
          </cell>
          <cell r="E1351" t="str">
            <v>REG6</v>
          </cell>
          <cell r="F1351" t="str">
            <v>Trial period</v>
          </cell>
          <cell r="G1351">
            <v>2013</v>
          </cell>
          <cell r="H1351">
            <v>2013</v>
          </cell>
          <cell r="I1351"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51">
            <v>4.75</v>
          </cell>
          <cell r="M1351">
            <v>4</v>
          </cell>
          <cell r="N1351">
            <v>0</v>
          </cell>
          <cell r="O1351">
            <v>0</v>
          </cell>
        </row>
        <row r="1352">
          <cell r="A1352" t="str">
            <v>BELREG72013</v>
          </cell>
          <cell r="B1352" t="str">
            <v>BEL</v>
          </cell>
          <cell r="C1352" t="str">
            <v>Belgium</v>
          </cell>
          <cell r="D1352" t="str">
            <v>Item 7</v>
          </cell>
          <cell r="E1352" t="str">
            <v>REG7</v>
          </cell>
          <cell r="F1352" t="str">
            <v xml:space="preserve">Compensation following unfair dismissal </v>
          </cell>
          <cell r="G1352">
            <v>2013</v>
          </cell>
          <cell r="H1352">
            <v>2013</v>
          </cell>
          <cell r="I1352"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129 days + 6 months
White collar workers: if gross annual remuneration is not more than EUR 32 254: 15 months. If gross annual remuneration is more than EUR 32 254: minimum of 600 days.
These compensation payments include amounts due for dismissal without a notice period
Calculation: average for blue and white collar workers: (6+0)/2 = 3 months
</v>
          </cell>
          <cell r="J1352">
            <v>3</v>
          </cell>
          <cell r="M1352">
            <v>0</v>
          </cell>
          <cell r="N1352">
            <v>0</v>
          </cell>
          <cell r="O1352">
            <v>0</v>
          </cell>
        </row>
        <row r="1353">
          <cell r="A1353" t="str">
            <v>BELREG82013</v>
          </cell>
          <cell r="B1353" t="str">
            <v>BEL</v>
          </cell>
          <cell r="C1353" t="str">
            <v>Belgium</v>
          </cell>
          <cell r="D1353" t="str">
            <v>Item 8</v>
          </cell>
          <cell r="E1353" t="str">
            <v>REG8</v>
          </cell>
          <cell r="F1353" t="str">
            <v>Possibility of reinstatement following unfair dismissal</v>
          </cell>
          <cell r="G1353">
            <v>2013</v>
          </cell>
          <cell r="H1353">
            <v>2013</v>
          </cell>
          <cell r="I1353" t="str">
            <v xml:space="preserve">There is no right to reinstatement. </v>
          </cell>
          <cell r="J1353">
            <v>0</v>
          </cell>
          <cell r="M1353">
            <v>0</v>
          </cell>
          <cell r="N1353">
            <v>0</v>
          </cell>
          <cell r="O1353">
            <v>0</v>
          </cell>
        </row>
        <row r="1354">
          <cell r="A1354" t="str">
            <v>BELREG92013</v>
          </cell>
          <cell r="B1354" t="str">
            <v>BEL</v>
          </cell>
          <cell r="C1354" t="str">
            <v>Belgium</v>
          </cell>
          <cell r="D1354" t="str">
            <v>Item 9</v>
          </cell>
          <cell r="E1354" t="str">
            <v>REG9</v>
          </cell>
          <cell r="F1354" t="str">
            <v>Maximum time for claim</v>
          </cell>
          <cell r="G1354">
            <v>2013</v>
          </cell>
          <cell r="H1354">
            <v>2013</v>
          </cell>
          <cell r="I1354" t="str">
            <v xml:space="preserve">The time limit for making a claim of unfair dismissal is 1 year from the date at which the contract is terminated. </v>
          </cell>
          <cell r="J1354">
            <v>12</v>
          </cell>
          <cell r="M1354">
            <v>5</v>
          </cell>
        </row>
        <row r="1355">
          <cell r="A1355" t="str">
            <v>BELFTC12013</v>
          </cell>
          <cell r="B1355" t="str">
            <v>BEL</v>
          </cell>
          <cell r="C1355" t="str">
            <v>Belgium</v>
          </cell>
          <cell r="D1355" t="str">
            <v>Item 10</v>
          </cell>
          <cell r="E1355" t="str">
            <v>FTC1</v>
          </cell>
          <cell r="F1355" t="str">
            <v>Valid cases for use of fixed-term contracts, other than  “objective”  or “material” situation</v>
          </cell>
          <cell r="G1355">
            <v>2013</v>
          </cell>
          <cell r="H1355">
            <v>2013</v>
          </cell>
          <cell r="I1355" t="str">
            <v>Fixed-term contracts are permitted without specifying an objective reason.</v>
          </cell>
          <cell r="J1355">
            <v>3</v>
          </cell>
          <cell r="M1355">
            <v>0</v>
          </cell>
          <cell r="N1355">
            <v>0</v>
          </cell>
          <cell r="O1355">
            <v>0</v>
          </cell>
        </row>
        <row r="1356">
          <cell r="A1356" t="str">
            <v>BELFTC22013</v>
          </cell>
          <cell r="B1356" t="str">
            <v>BEL</v>
          </cell>
          <cell r="C1356" t="str">
            <v>Belgium</v>
          </cell>
          <cell r="D1356" t="str">
            <v>Item 11</v>
          </cell>
          <cell r="E1356" t="str">
            <v>FTC2</v>
          </cell>
          <cell r="F1356" t="str">
            <v>Maximum number of successive fixed-term contracts</v>
          </cell>
          <cell r="G1356">
            <v>2013</v>
          </cell>
          <cell r="H1356">
            <v>2013</v>
          </cell>
          <cell r="I1356"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56">
            <v>4</v>
          </cell>
          <cell r="M1356">
            <v>2</v>
          </cell>
          <cell r="N1356">
            <v>0</v>
          </cell>
          <cell r="O1356">
            <v>0</v>
          </cell>
        </row>
        <row r="1357">
          <cell r="A1357" t="str">
            <v>BELFTC32013</v>
          </cell>
          <cell r="B1357" t="str">
            <v>BEL</v>
          </cell>
          <cell r="C1357" t="str">
            <v>Belgium</v>
          </cell>
          <cell r="D1357" t="str">
            <v>Item 12</v>
          </cell>
          <cell r="E1357" t="str">
            <v>FTC3</v>
          </cell>
          <cell r="F1357" t="str">
            <v>Maximum cumulated duration of successive fixed-term contracts</v>
          </cell>
          <cell r="G1357">
            <v>2013</v>
          </cell>
          <cell r="H1357">
            <v>2013</v>
          </cell>
          <cell r="I1357"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57">
            <v>30</v>
          </cell>
          <cell r="M1357">
            <v>2</v>
          </cell>
          <cell r="N1357">
            <v>0</v>
          </cell>
          <cell r="O1357">
            <v>0</v>
          </cell>
        </row>
        <row r="1358">
          <cell r="A1358" t="str">
            <v>BELTWA12013</v>
          </cell>
          <cell r="B1358" t="str">
            <v>BEL</v>
          </cell>
          <cell r="C1358" t="str">
            <v>Belgium</v>
          </cell>
          <cell r="D1358" t="str">
            <v>Item 13</v>
          </cell>
          <cell r="E1358" t="str">
            <v>TWA1</v>
          </cell>
          <cell r="F1358" t="str">
            <v>Types of work for which TWA employment is legal</v>
          </cell>
          <cell r="G1358">
            <v>2013</v>
          </cell>
          <cell r="H1358">
            <v>2013</v>
          </cell>
          <cell r="I1358" t="str">
            <v xml:space="preserve">Use of services of temporary work agencies (TWA): temporary replacement of a permanent employee; temporary increase in workload; work of an exceptional nature.  </v>
          </cell>
          <cell r="J1358">
            <v>2</v>
          </cell>
          <cell r="M1358">
            <v>3</v>
          </cell>
          <cell r="N1358">
            <v>0</v>
          </cell>
          <cell r="O1358">
            <v>0</v>
          </cell>
        </row>
        <row r="1359">
          <cell r="A1359" t="str">
            <v>BELTWA22013</v>
          </cell>
          <cell r="B1359" t="str">
            <v>BEL</v>
          </cell>
          <cell r="C1359" t="str">
            <v>Belgium</v>
          </cell>
          <cell r="D1359" t="str">
            <v>Item 14</v>
          </cell>
          <cell r="E1359" t="str">
            <v>TWA2A, TWA2B</v>
          </cell>
          <cell r="F1359" t="str">
            <v>Are there any restrictions on the number of renewals of a TWA contract?</v>
          </cell>
          <cell r="G1359">
            <v>2013</v>
          </cell>
          <cell r="H1359">
            <v>2013</v>
          </cell>
          <cell r="I1359" t="str">
            <v xml:space="preserve">Authorisation procedures and time limit on the use of temporary employment.
No particular restrictions with regard to the contract between the TWA and the worker. 
</v>
          </cell>
          <cell r="J1359" t="str">
            <v>Yes</v>
          </cell>
          <cell r="K1359" t="str">
            <v>No</v>
          </cell>
          <cell r="M1359">
            <v>4</v>
          </cell>
          <cell r="N1359">
            <v>2</v>
          </cell>
          <cell r="O1359">
            <v>0</v>
          </cell>
        </row>
        <row r="1360">
          <cell r="A1360" t="str">
            <v>BELTWA32013</v>
          </cell>
          <cell r="B1360" t="str">
            <v>BEL</v>
          </cell>
          <cell r="C1360" t="str">
            <v>Belgium</v>
          </cell>
          <cell r="D1360" t="str">
            <v>Item 15</v>
          </cell>
          <cell r="E1360" t="str">
            <v>TWA3A, TWA3B</v>
          </cell>
          <cell r="F1360" t="str">
            <v>Maximum cumulated duration of temporary work contracts</v>
          </cell>
          <cell r="G1360">
            <v>2013</v>
          </cell>
          <cell r="H1360">
            <v>2013</v>
          </cell>
          <cell r="I1360"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60">
            <v>11</v>
          </cell>
          <cell r="K1360">
            <v>100</v>
          </cell>
          <cell r="M1360">
            <v>5</v>
          </cell>
          <cell r="N1360">
            <v>0</v>
          </cell>
          <cell r="O1360">
            <v>0</v>
          </cell>
        </row>
        <row r="1361">
          <cell r="A1361" t="str">
            <v>BELTWA42013</v>
          </cell>
          <cell r="B1361" t="str">
            <v>BEL</v>
          </cell>
          <cell r="C1361" t="str">
            <v>Belgium</v>
          </cell>
          <cell r="D1361" t="str">
            <v>Item 16</v>
          </cell>
          <cell r="E1361" t="str">
            <v>TWA4</v>
          </cell>
          <cell r="F1361" t="str">
            <v>Authorisation and reporting obligations</v>
          </cell>
          <cell r="G1361">
            <v>2013</v>
          </cell>
          <cell r="H1361">
            <v>2013</v>
          </cell>
          <cell r="I1361" t="str">
            <v>Authorisation from regional authorities is required for the setting up of a TWA.</v>
          </cell>
          <cell r="J1361">
            <v>1</v>
          </cell>
          <cell r="M1361">
            <v>2</v>
          </cell>
          <cell r="N1361">
            <v>0</v>
          </cell>
          <cell r="O1361">
            <v>0</v>
          </cell>
        </row>
        <row r="1362">
          <cell r="A1362" t="str">
            <v>BELTWA52013</v>
          </cell>
          <cell r="B1362" t="str">
            <v>BEL</v>
          </cell>
          <cell r="C1362" t="str">
            <v>Belgium</v>
          </cell>
          <cell r="D1362" t="str">
            <v>Item 17</v>
          </cell>
          <cell r="E1362" t="str">
            <v>TWA5</v>
          </cell>
          <cell r="F1362" t="str">
            <v>Equal treatment for TWA workers</v>
          </cell>
          <cell r="G1362">
            <v>2013</v>
          </cell>
          <cell r="H1362">
            <v>2013</v>
          </cell>
          <cell r="I1362" t="str">
            <v>Yes</v>
          </cell>
          <cell r="J1362">
            <v>2</v>
          </cell>
          <cell r="M1362">
            <v>6</v>
          </cell>
          <cell r="N1362">
            <v>0</v>
          </cell>
          <cell r="O1362">
            <v>0</v>
          </cell>
        </row>
        <row r="1363">
          <cell r="A1363" t="str">
            <v>BELCD12013</v>
          </cell>
          <cell r="B1363" t="str">
            <v>BEL</v>
          </cell>
          <cell r="C1363" t="str">
            <v>Belgium</v>
          </cell>
          <cell r="D1363" t="str">
            <v>Item 18</v>
          </cell>
          <cell r="E1363" t="str">
            <v>CD1</v>
          </cell>
          <cell r="F1363" t="str">
            <v>Definition of collective dismissal</v>
          </cell>
          <cell r="G1363">
            <v>2013</v>
          </cell>
          <cell r="H1363">
            <v>2013</v>
          </cell>
          <cell r="I1363"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63">
            <v>3</v>
          </cell>
          <cell r="M1363">
            <v>4.5</v>
          </cell>
          <cell r="N1363">
            <v>0</v>
          </cell>
          <cell r="O1363">
            <v>0</v>
          </cell>
        </row>
        <row r="1364">
          <cell r="A1364" t="str">
            <v>BELCD22013</v>
          </cell>
          <cell r="B1364" t="str">
            <v>BEL</v>
          </cell>
          <cell r="C1364" t="str">
            <v>Belgium</v>
          </cell>
          <cell r="D1364" t="str">
            <v>Item 19</v>
          </cell>
          <cell r="E1364" t="str">
            <v>CD2</v>
          </cell>
          <cell r="F1364" t="str">
            <v>Additional notification requirements in case of collective dismissals</v>
          </cell>
          <cell r="G1364">
            <v>2013</v>
          </cell>
          <cell r="H1364">
            <v>2013</v>
          </cell>
          <cell r="I1364"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64">
            <v>2</v>
          </cell>
          <cell r="M1364">
            <v>6</v>
          </cell>
          <cell r="N1364">
            <v>0</v>
          </cell>
          <cell r="O1364">
            <v>0</v>
          </cell>
        </row>
        <row r="1365">
          <cell r="A1365" t="str">
            <v>BELCD32013</v>
          </cell>
          <cell r="B1365" t="str">
            <v>BEL</v>
          </cell>
          <cell r="C1365" t="str">
            <v>Belgium</v>
          </cell>
          <cell r="D1365" t="str">
            <v>Item 20</v>
          </cell>
          <cell r="E1365" t="str">
            <v>CD3</v>
          </cell>
          <cell r="F1365" t="str">
            <v>Additional delays involved in case of collective dismissals</v>
          </cell>
          <cell r="G1365">
            <v>2013</v>
          </cell>
          <cell r="H1365">
            <v>2013</v>
          </cell>
          <cell r="I1365"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65">
            <v>50</v>
          </cell>
          <cell r="M1365">
            <v>4</v>
          </cell>
          <cell r="N1365">
            <v>0</v>
          </cell>
          <cell r="O1365">
            <v>0</v>
          </cell>
        </row>
        <row r="1366">
          <cell r="A1366" t="str">
            <v>BELCD42013</v>
          </cell>
          <cell r="B1366" t="str">
            <v>BEL</v>
          </cell>
          <cell r="C1366" t="str">
            <v>Belgium</v>
          </cell>
          <cell r="D1366" t="str">
            <v>Item 21</v>
          </cell>
          <cell r="E1366" t="str">
            <v>CD4</v>
          </cell>
          <cell r="F1366" t="str">
            <v>Other special costs to employers in case of collective dismissals</v>
          </cell>
          <cell r="G1366">
            <v>2013</v>
          </cell>
          <cell r="H1366">
            <v>2013</v>
          </cell>
          <cell r="I1366"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66">
            <v>2</v>
          </cell>
          <cell r="M1366">
            <v>6</v>
          </cell>
          <cell r="N1366">
            <v>0</v>
          </cell>
          <cell r="O1366">
            <v>0</v>
          </cell>
        </row>
        <row r="1367">
          <cell r="A1367" t="str">
            <v>KORREG12012</v>
          </cell>
          <cell r="B1367" t="str">
            <v>KOR</v>
          </cell>
          <cell r="C1367" t="str">
            <v>Korea</v>
          </cell>
          <cell r="D1367" t="str">
            <v>Item 1</v>
          </cell>
          <cell r="E1367" t="str">
            <v>REG1</v>
          </cell>
          <cell r="F1367" t="str">
            <v>Notification procedures</v>
          </cell>
          <cell r="G1367">
            <v>2012</v>
          </cell>
          <cell r="H1367">
            <v>2012</v>
          </cell>
          <cell r="I136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67">
            <v>1.5</v>
          </cell>
          <cell r="M1367">
            <v>3</v>
          </cell>
        </row>
        <row r="1368">
          <cell r="A1368" t="str">
            <v>KORREG22012</v>
          </cell>
          <cell r="B1368" t="str">
            <v>KOR</v>
          </cell>
          <cell r="C1368" t="str">
            <v>Korea</v>
          </cell>
          <cell r="D1368" t="str">
            <v>Item 2</v>
          </cell>
          <cell r="E1368" t="str">
            <v>REG2</v>
          </cell>
          <cell r="F1368" t="str">
            <v>Delay before notice can start</v>
          </cell>
          <cell r="G1368">
            <v>2012</v>
          </cell>
          <cell r="H1368">
            <v>2012</v>
          </cell>
          <cell r="I136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68">
            <v>20</v>
          </cell>
          <cell r="M1368">
            <v>3</v>
          </cell>
        </row>
        <row r="1369">
          <cell r="A1369" t="str">
            <v>KORREG32012</v>
          </cell>
          <cell r="B1369" t="str">
            <v>KOR</v>
          </cell>
          <cell r="C1369" t="str">
            <v>Korea</v>
          </cell>
          <cell r="D1369" t="str">
            <v>Item 3</v>
          </cell>
          <cell r="E1369" t="str">
            <v>REG3A, REG3B, REG3C</v>
          </cell>
          <cell r="F1369" t="str">
            <v>Notice / tenure</v>
          </cell>
          <cell r="G1369">
            <v>2012</v>
          </cell>
          <cell r="H1369">
            <v>2012</v>
          </cell>
          <cell r="I136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69">
            <v>1</v>
          </cell>
          <cell r="K1369">
            <v>1</v>
          </cell>
          <cell r="L1369">
            <v>1</v>
          </cell>
          <cell r="M1369">
            <v>3</v>
          </cell>
          <cell r="N1369">
            <v>2</v>
          </cell>
          <cell r="O1369">
            <v>1</v>
          </cell>
        </row>
        <row r="1370">
          <cell r="A1370" t="str">
            <v>KORREG42012</v>
          </cell>
          <cell r="B1370" t="str">
            <v>KOR</v>
          </cell>
          <cell r="C1370" t="str">
            <v>Korea</v>
          </cell>
          <cell r="D1370" t="str">
            <v>Item 4</v>
          </cell>
          <cell r="E1370" t="str">
            <v>REG4A, REG4B, REG4C</v>
          </cell>
          <cell r="F1370" t="str">
            <v>Severance pay / tenure</v>
          </cell>
          <cell r="G1370">
            <v>2012</v>
          </cell>
          <cell r="H1370">
            <v>2012</v>
          </cell>
          <cell r="I1370" t="str">
            <v xml:space="preserve">There is no severance pay. All firms are required to pay at least 30 days pay per year of service regardless of the reason for separation (i.e. voluntary quit or involuntary dismissal) to those with at least one year of tenure. </v>
          </cell>
          <cell r="J1370">
            <v>0</v>
          </cell>
          <cell r="K1370">
            <v>0</v>
          </cell>
          <cell r="L1370">
            <v>0</v>
          </cell>
          <cell r="M1370">
            <v>0</v>
          </cell>
          <cell r="N1370">
            <v>0</v>
          </cell>
          <cell r="O1370">
            <v>0</v>
          </cell>
        </row>
        <row r="1371">
          <cell r="A1371" t="str">
            <v>KORREG52012</v>
          </cell>
          <cell r="B1371" t="str">
            <v>KOR</v>
          </cell>
          <cell r="C1371" t="str">
            <v>Korea</v>
          </cell>
          <cell r="D1371" t="str">
            <v>Item 5</v>
          </cell>
          <cell r="E1371" t="str">
            <v>REG5</v>
          </cell>
          <cell r="F1371" t="str">
            <v>Definition of justified or unfair dismissal</v>
          </cell>
          <cell r="G1371">
            <v>2012</v>
          </cell>
          <cell r="H1371">
            <v>2012</v>
          </cell>
          <cell r="I137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71">
            <v>1</v>
          </cell>
          <cell r="M1371">
            <v>2</v>
          </cell>
          <cell r="N1371">
            <v>0</v>
          </cell>
          <cell r="O1371">
            <v>0</v>
          </cell>
        </row>
        <row r="1372">
          <cell r="A1372" t="str">
            <v>KORREG62012</v>
          </cell>
          <cell r="B1372" t="str">
            <v>KOR</v>
          </cell>
          <cell r="C1372" t="str">
            <v>Korea</v>
          </cell>
          <cell r="D1372" t="str">
            <v>Item 6</v>
          </cell>
          <cell r="E1372" t="str">
            <v>REG6</v>
          </cell>
          <cell r="F1372" t="str">
            <v>Trial period</v>
          </cell>
          <cell r="G1372">
            <v>2012</v>
          </cell>
          <cell r="H1372">
            <v>2012</v>
          </cell>
          <cell r="I137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72">
            <v>3</v>
          </cell>
          <cell r="M1372">
            <v>4</v>
          </cell>
          <cell r="N1372">
            <v>0</v>
          </cell>
          <cell r="O1372">
            <v>0</v>
          </cell>
        </row>
        <row r="1373">
          <cell r="A1373" t="str">
            <v>KORREG72012</v>
          </cell>
          <cell r="B1373" t="str">
            <v>KOR</v>
          </cell>
          <cell r="C1373" t="str">
            <v>Korea</v>
          </cell>
          <cell r="D1373" t="str">
            <v>Item 7</v>
          </cell>
          <cell r="E1373" t="str">
            <v>REG7</v>
          </cell>
          <cell r="F1373" t="str">
            <v xml:space="preserve">Compensation following unfair dismissal </v>
          </cell>
          <cell r="G1373">
            <v>2012</v>
          </cell>
          <cell r="H1373">
            <v>2012</v>
          </cell>
          <cell r="I137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73">
            <v>6</v>
          </cell>
          <cell r="M1373">
            <v>1</v>
          </cell>
          <cell r="N1373">
            <v>0</v>
          </cell>
          <cell r="O1373">
            <v>0</v>
          </cell>
        </row>
        <row r="1374">
          <cell r="A1374" t="str">
            <v>KORREG82012</v>
          </cell>
          <cell r="B1374" t="str">
            <v>KOR</v>
          </cell>
          <cell r="C1374" t="str">
            <v>Korea</v>
          </cell>
          <cell r="D1374" t="str">
            <v>Item 8</v>
          </cell>
          <cell r="E1374" t="str">
            <v>REG8</v>
          </cell>
          <cell r="F1374" t="str">
            <v>Possibility of reinstatement following unfair dismissal</v>
          </cell>
          <cell r="G1374">
            <v>2012</v>
          </cell>
          <cell r="H1374">
            <v>2012</v>
          </cell>
          <cell r="I137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74">
            <v>3</v>
          </cell>
          <cell r="M1374">
            <v>6</v>
          </cell>
          <cell r="N1374">
            <v>0</v>
          </cell>
          <cell r="O1374">
            <v>0</v>
          </cell>
        </row>
        <row r="1375">
          <cell r="A1375" t="str">
            <v>KORREG92012</v>
          </cell>
          <cell r="B1375" t="str">
            <v>KOR</v>
          </cell>
          <cell r="C1375" t="str">
            <v>Korea</v>
          </cell>
          <cell r="D1375" t="str">
            <v>Item 9</v>
          </cell>
          <cell r="E1375" t="str">
            <v>REG9</v>
          </cell>
          <cell r="F1375" t="str">
            <v>Maximum time for claim</v>
          </cell>
          <cell r="G1375">
            <v>2012</v>
          </cell>
          <cell r="H1375">
            <v>2012</v>
          </cell>
          <cell r="I137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75">
            <v>3</v>
          </cell>
          <cell r="M1375">
            <v>2</v>
          </cell>
        </row>
        <row r="1376">
          <cell r="A1376" t="str">
            <v>KORFTC12012</v>
          </cell>
          <cell r="B1376" t="str">
            <v>KOR</v>
          </cell>
          <cell r="C1376" t="str">
            <v>Korea</v>
          </cell>
          <cell r="D1376" t="str">
            <v>Item 10</v>
          </cell>
          <cell r="E1376" t="str">
            <v>FTC1</v>
          </cell>
          <cell r="F1376" t="str">
            <v>Valid cases for use of fixed-term contracts, other than  “objective”  or “material” situation</v>
          </cell>
          <cell r="G1376">
            <v>2012</v>
          </cell>
          <cell r="H1376">
            <v>2012</v>
          </cell>
          <cell r="I1376" t="str">
            <v xml:space="preserve">Fixed term contracts do not require objective situations or reasons (no restrictions). 
</v>
          </cell>
          <cell r="J1376">
            <v>3</v>
          </cell>
          <cell r="M1376">
            <v>0</v>
          </cell>
          <cell r="N1376">
            <v>0</v>
          </cell>
          <cell r="O1376">
            <v>0</v>
          </cell>
        </row>
        <row r="1377">
          <cell r="A1377" t="str">
            <v>KORFTC22012</v>
          </cell>
          <cell r="B1377" t="str">
            <v>KOR</v>
          </cell>
          <cell r="C1377" t="str">
            <v>Korea</v>
          </cell>
          <cell r="D1377" t="str">
            <v>Item 11</v>
          </cell>
          <cell r="E1377" t="str">
            <v>FTC2</v>
          </cell>
          <cell r="F1377" t="str">
            <v>Maximum number of successive fixed-term contracts</v>
          </cell>
          <cell r="G1377">
            <v>2012</v>
          </cell>
          <cell r="H1377">
            <v>2012</v>
          </cell>
          <cell r="I1377" t="str">
            <v>The number of renewals is not limited within the 2-year limit for fixed term contracts.</v>
          </cell>
          <cell r="J1377">
            <v>100</v>
          </cell>
          <cell r="M1377">
            <v>0</v>
          </cell>
          <cell r="N1377">
            <v>0</v>
          </cell>
          <cell r="O1377">
            <v>0</v>
          </cell>
        </row>
        <row r="1378">
          <cell r="A1378" t="str">
            <v>KORFTC32012</v>
          </cell>
          <cell r="B1378" t="str">
            <v>KOR</v>
          </cell>
          <cell r="C1378" t="str">
            <v>Korea</v>
          </cell>
          <cell r="D1378" t="str">
            <v>Item 12</v>
          </cell>
          <cell r="E1378" t="str">
            <v>FTC3</v>
          </cell>
          <cell r="F1378" t="str">
            <v>Maximum cumulated duration of successive fixed-term contracts</v>
          </cell>
          <cell r="G1378">
            <v>2012</v>
          </cell>
          <cell r="H1378">
            <v>2012</v>
          </cell>
          <cell r="I137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78">
            <v>24</v>
          </cell>
          <cell r="M1378">
            <v>3</v>
          </cell>
          <cell r="N1378">
            <v>0</v>
          </cell>
          <cell r="O1378">
            <v>0</v>
          </cell>
        </row>
        <row r="1379">
          <cell r="A1379" t="str">
            <v>KORTWA12012</v>
          </cell>
          <cell r="B1379" t="str">
            <v>KOR</v>
          </cell>
          <cell r="C1379" t="str">
            <v>Korea</v>
          </cell>
          <cell r="D1379" t="str">
            <v>Item 13</v>
          </cell>
          <cell r="E1379" t="str">
            <v>TWA1</v>
          </cell>
          <cell r="F1379" t="str">
            <v>Types of work for which TWA employment is legal</v>
          </cell>
          <cell r="G1379">
            <v>2012</v>
          </cell>
          <cell r="H1379">
            <v>2012</v>
          </cell>
          <cell r="I137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379">
            <v>2</v>
          </cell>
          <cell r="M1379">
            <v>3</v>
          </cell>
          <cell r="N1379">
            <v>0</v>
          </cell>
          <cell r="O1379">
            <v>0</v>
          </cell>
        </row>
        <row r="1380">
          <cell r="A1380" t="str">
            <v>KORTWA22012</v>
          </cell>
          <cell r="B1380" t="str">
            <v>KOR</v>
          </cell>
          <cell r="C1380" t="str">
            <v>Korea</v>
          </cell>
          <cell r="D1380" t="str">
            <v>Item 14</v>
          </cell>
          <cell r="E1380" t="str">
            <v>TWA2A, TWA2B</v>
          </cell>
          <cell r="F1380" t="str">
            <v>Are there any restrictions on the number of renewals of a TWA contract?</v>
          </cell>
          <cell r="G1380">
            <v>2012</v>
          </cell>
          <cell r="H1380">
            <v>2012</v>
          </cell>
          <cell r="I138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380" t="str">
            <v>Yes</v>
          </cell>
          <cell r="K1380" t="str">
            <v>No</v>
          </cell>
          <cell r="M1380">
            <v>4</v>
          </cell>
          <cell r="N1380">
            <v>2</v>
          </cell>
          <cell r="O1380">
            <v>0</v>
          </cell>
        </row>
        <row r="1381">
          <cell r="A1381" t="str">
            <v>KORTWA32012</v>
          </cell>
          <cell r="B1381" t="str">
            <v>KOR</v>
          </cell>
          <cell r="C1381" t="str">
            <v>Korea</v>
          </cell>
          <cell r="D1381" t="str">
            <v>Item 15</v>
          </cell>
          <cell r="E1381" t="str">
            <v>TWA3A, TWA3B</v>
          </cell>
          <cell r="F1381" t="str">
            <v>Maximum cumulated duration of temporary work contracts</v>
          </cell>
          <cell r="G1381">
            <v>2012</v>
          </cell>
          <cell r="H1381">
            <v>2012</v>
          </cell>
          <cell r="I138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381">
            <v>15</v>
          </cell>
          <cell r="K1381">
            <v>100</v>
          </cell>
          <cell r="M1381">
            <v>4</v>
          </cell>
          <cell r="N1381">
            <v>0</v>
          </cell>
          <cell r="O1381">
            <v>0</v>
          </cell>
        </row>
        <row r="1382">
          <cell r="A1382" t="str">
            <v>KORTWA42012</v>
          </cell>
          <cell r="B1382" t="str">
            <v>KOR</v>
          </cell>
          <cell r="C1382" t="str">
            <v>Korea</v>
          </cell>
          <cell r="D1382" t="str">
            <v>Item 16</v>
          </cell>
          <cell r="E1382" t="str">
            <v>TWA4</v>
          </cell>
          <cell r="F1382" t="str">
            <v>Authorisation and reporting obligations</v>
          </cell>
          <cell r="G1382">
            <v>2012</v>
          </cell>
          <cell r="H1382">
            <v>2012</v>
          </cell>
          <cell r="I138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382">
            <v>3</v>
          </cell>
          <cell r="M1382">
            <v>6</v>
          </cell>
          <cell r="N1382">
            <v>0</v>
          </cell>
          <cell r="O1382">
            <v>0</v>
          </cell>
        </row>
        <row r="1383">
          <cell r="A1383" t="str">
            <v>KORTWA52012</v>
          </cell>
          <cell r="B1383" t="str">
            <v>KOR</v>
          </cell>
          <cell r="C1383" t="str">
            <v>Korea</v>
          </cell>
          <cell r="D1383" t="str">
            <v>Item 17</v>
          </cell>
          <cell r="E1383" t="str">
            <v>TWA5</v>
          </cell>
          <cell r="F1383" t="str">
            <v>Equal treatment for TWA workers</v>
          </cell>
          <cell r="G1383">
            <v>2012</v>
          </cell>
          <cell r="H1383">
            <v>2012</v>
          </cell>
          <cell r="I138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383">
            <v>2</v>
          </cell>
          <cell r="M1383">
            <v>6</v>
          </cell>
          <cell r="N1383">
            <v>0</v>
          </cell>
          <cell r="O1383">
            <v>0</v>
          </cell>
        </row>
        <row r="1384">
          <cell r="A1384" t="str">
            <v>KORCD12012</v>
          </cell>
          <cell r="B1384" t="str">
            <v>KOR</v>
          </cell>
          <cell r="C1384" t="str">
            <v>Korea</v>
          </cell>
          <cell r="D1384" t="str">
            <v>Item 18</v>
          </cell>
          <cell r="E1384" t="str">
            <v>CD1</v>
          </cell>
          <cell r="F1384" t="str">
            <v>Definition of collective dismissal</v>
          </cell>
          <cell r="G1384">
            <v>2012</v>
          </cell>
          <cell r="H1384">
            <v>2012</v>
          </cell>
          <cell r="I138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384">
            <v>3</v>
          </cell>
          <cell r="M1384">
            <v>4.5</v>
          </cell>
          <cell r="N1384">
            <v>0</v>
          </cell>
          <cell r="O1384">
            <v>0</v>
          </cell>
        </row>
        <row r="1385">
          <cell r="A1385" t="str">
            <v>KORCD22012</v>
          </cell>
          <cell r="B1385" t="str">
            <v>KOR</v>
          </cell>
          <cell r="C1385" t="str">
            <v>Korea</v>
          </cell>
          <cell r="D1385" t="str">
            <v>Item 19</v>
          </cell>
          <cell r="E1385" t="str">
            <v>CD2</v>
          </cell>
          <cell r="F1385" t="str">
            <v>Additional notification requirements in case of collective dismissals</v>
          </cell>
          <cell r="G1385">
            <v>2012</v>
          </cell>
          <cell r="H1385">
            <v>2012</v>
          </cell>
          <cell r="I1385" t="str">
            <v xml:space="preserve">Notification to Ministry of Labor and Employment 30 days before the dismissal is necessary when dismissing a certain number of employees or more. </v>
          </cell>
          <cell r="J1385">
            <v>1</v>
          </cell>
          <cell r="M1385">
            <v>3</v>
          </cell>
          <cell r="N1385">
            <v>0</v>
          </cell>
          <cell r="O1385">
            <v>0</v>
          </cell>
        </row>
        <row r="1386">
          <cell r="A1386" t="str">
            <v>KORCD32012</v>
          </cell>
          <cell r="B1386" t="str">
            <v>KOR</v>
          </cell>
          <cell r="C1386" t="str">
            <v>Korea</v>
          </cell>
          <cell r="D1386" t="str">
            <v>Item 20</v>
          </cell>
          <cell r="E1386" t="str">
            <v>CD3</v>
          </cell>
          <cell r="F1386" t="str">
            <v>Additional delays involved in case of collective dismissals</v>
          </cell>
          <cell r="G1386">
            <v>2012</v>
          </cell>
          <cell r="H1386">
            <v>2012</v>
          </cell>
          <cell r="I138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386">
            <v>0</v>
          </cell>
          <cell r="M1386">
            <v>0</v>
          </cell>
          <cell r="N1386">
            <v>0</v>
          </cell>
          <cell r="O1386">
            <v>0</v>
          </cell>
        </row>
        <row r="1387">
          <cell r="A1387" t="str">
            <v>KORCD42012</v>
          </cell>
          <cell r="B1387" t="str">
            <v>KOR</v>
          </cell>
          <cell r="C1387" t="str">
            <v>Korea</v>
          </cell>
          <cell r="D1387" t="str">
            <v>Item 21</v>
          </cell>
          <cell r="E1387" t="str">
            <v>CD4</v>
          </cell>
          <cell r="F1387" t="str">
            <v>Other special costs to employers in case of collective dismissals</v>
          </cell>
          <cell r="G1387">
            <v>2012</v>
          </cell>
          <cell r="H1387">
            <v>2012</v>
          </cell>
          <cell r="I138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387">
            <v>0</v>
          </cell>
          <cell r="M1387">
            <v>0</v>
          </cell>
          <cell r="N1387">
            <v>0</v>
          </cell>
          <cell r="O1387">
            <v>0</v>
          </cell>
        </row>
        <row r="1388">
          <cell r="A1388" t="str">
            <v>KORREG12013</v>
          </cell>
          <cell r="B1388" t="str">
            <v>KOR</v>
          </cell>
          <cell r="C1388" t="str">
            <v>Korea</v>
          </cell>
          <cell r="D1388" t="str">
            <v>Item 1</v>
          </cell>
          <cell r="E1388" t="str">
            <v>REG1</v>
          </cell>
          <cell r="F1388" t="str">
            <v>Notification procedures</v>
          </cell>
          <cell r="G1388">
            <v>2013</v>
          </cell>
          <cell r="H1388">
            <v>2013</v>
          </cell>
          <cell r="I1388"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88">
            <v>1.5</v>
          </cell>
          <cell r="M1388">
            <v>3</v>
          </cell>
        </row>
        <row r="1389">
          <cell r="A1389" t="str">
            <v>KORREG22013</v>
          </cell>
          <cell r="B1389" t="str">
            <v>KOR</v>
          </cell>
          <cell r="C1389" t="str">
            <v>Korea</v>
          </cell>
          <cell r="D1389" t="str">
            <v>Item 2</v>
          </cell>
          <cell r="E1389" t="str">
            <v>REG2</v>
          </cell>
          <cell r="F1389" t="str">
            <v>Delay before notice can start</v>
          </cell>
          <cell r="G1389">
            <v>2013</v>
          </cell>
          <cell r="H1389">
            <v>2013</v>
          </cell>
          <cell r="I1389"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89">
            <v>20</v>
          </cell>
          <cell r="M1389">
            <v>3</v>
          </cell>
        </row>
        <row r="1390">
          <cell r="A1390" t="str">
            <v>KORREG32013</v>
          </cell>
          <cell r="B1390" t="str">
            <v>KOR</v>
          </cell>
          <cell r="C1390" t="str">
            <v>Korea</v>
          </cell>
          <cell r="D1390" t="str">
            <v>Item 3</v>
          </cell>
          <cell r="E1390" t="str">
            <v>REG3A, REG3B, REG3C</v>
          </cell>
          <cell r="F1390" t="str">
            <v>Notice / tenure</v>
          </cell>
          <cell r="G1390">
            <v>2013</v>
          </cell>
          <cell r="H1390">
            <v>2013</v>
          </cell>
          <cell r="I1390"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90">
            <v>1</v>
          </cell>
          <cell r="K1390">
            <v>1</v>
          </cell>
          <cell r="L1390">
            <v>1</v>
          </cell>
          <cell r="M1390">
            <v>3</v>
          </cell>
          <cell r="N1390">
            <v>2</v>
          </cell>
          <cell r="O1390">
            <v>1</v>
          </cell>
        </row>
        <row r="1391">
          <cell r="A1391" t="str">
            <v>KORREG42013</v>
          </cell>
          <cell r="B1391" t="str">
            <v>KOR</v>
          </cell>
          <cell r="C1391" t="str">
            <v>Korea</v>
          </cell>
          <cell r="D1391" t="str">
            <v>Item 4</v>
          </cell>
          <cell r="E1391" t="str">
            <v>REG4A, REG4B, REG4C</v>
          </cell>
          <cell r="F1391" t="str">
            <v>Severance pay / tenure</v>
          </cell>
          <cell r="G1391">
            <v>2013</v>
          </cell>
          <cell r="H1391">
            <v>2013</v>
          </cell>
          <cell r="I1391" t="str">
            <v xml:space="preserve">There is no severance pay. All firms are required to pay at least 30 days pay per year of service regardless of the reason for separation (i.e. voluntary quit or involuntary dismissal) to those with at least one year of tenure. </v>
          </cell>
          <cell r="J1391">
            <v>0</v>
          </cell>
          <cell r="K1391">
            <v>0</v>
          </cell>
          <cell r="L1391">
            <v>0</v>
          </cell>
          <cell r="M1391">
            <v>0</v>
          </cell>
          <cell r="N1391">
            <v>0</v>
          </cell>
          <cell r="O1391">
            <v>0</v>
          </cell>
        </row>
        <row r="1392">
          <cell r="A1392" t="str">
            <v>KORREG52013</v>
          </cell>
          <cell r="B1392" t="str">
            <v>KOR</v>
          </cell>
          <cell r="C1392" t="str">
            <v>Korea</v>
          </cell>
          <cell r="D1392" t="str">
            <v>Item 5</v>
          </cell>
          <cell r="E1392" t="str">
            <v>REG5</v>
          </cell>
          <cell r="F1392" t="str">
            <v>Definition of justified or unfair dismissal</v>
          </cell>
          <cell r="G1392">
            <v>2013</v>
          </cell>
          <cell r="H1392">
            <v>2013</v>
          </cell>
          <cell r="I1392"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92">
            <v>1</v>
          </cell>
          <cell r="M1392">
            <v>2</v>
          </cell>
          <cell r="N1392">
            <v>0</v>
          </cell>
          <cell r="O1392">
            <v>0</v>
          </cell>
        </row>
        <row r="1393">
          <cell r="A1393" t="str">
            <v>KORREG62013</v>
          </cell>
          <cell r="B1393" t="str">
            <v>KOR</v>
          </cell>
          <cell r="C1393" t="str">
            <v>Korea</v>
          </cell>
          <cell r="D1393" t="str">
            <v>Item 6</v>
          </cell>
          <cell r="E1393" t="str">
            <v>REG6</v>
          </cell>
          <cell r="F1393" t="str">
            <v>Trial period</v>
          </cell>
          <cell r="G1393">
            <v>2013</v>
          </cell>
          <cell r="H1393">
            <v>2013</v>
          </cell>
          <cell r="I1393"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93">
            <v>3</v>
          </cell>
          <cell r="M1393">
            <v>4</v>
          </cell>
          <cell r="N1393">
            <v>0</v>
          </cell>
          <cell r="O1393">
            <v>0</v>
          </cell>
        </row>
        <row r="1394">
          <cell r="A1394" t="str">
            <v>KORREG72013</v>
          </cell>
          <cell r="B1394" t="str">
            <v>KOR</v>
          </cell>
          <cell r="C1394" t="str">
            <v>Korea</v>
          </cell>
          <cell r="D1394" t="str">
            <v>Item 7</v>
          </cell>
          <cell r="E1394" t="str">
            <v>REG7</v>
          </cell>
          <cell r="F1394" t="str">
            <v xml:space="preserve">Compensation following unfair dismissal </v>
          </cell>
          <cell r="G1394">
            <v>2013</v>
          </cell>
          <cell r="H1394">
            <v>2013</v>
          </cell>
          <cell r="I1394"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94">
            <v>6</v>
          </cell>
          <cell r="M1394">
            <v>1</v>
          </cell>
          <cell r="N1394">
            <v>0</v>
          </cell>
          <cell r="O1394">
            <v>0</v>
          </cell>
        </row>
        <row r="1395">
          <cell r="A1395" t="str">
            <v>KORREG82013</v>
          </cell>
          <cell r="B1395" t="str">
            <v>KOR</v>
          </cell>
          <cell r="C1395" t="str">
            <v>Korea</v>
          </cell>
          <cell r="D1395" t="str">
            <v>Item 8</v>
          </cell>
          <cell r="E1395" t="str">
            <v>REG8</v>
          </cell>
          <cell r="F1395" t="str">
            <v>Possibility of reinstatement following unfair dismissal</v>
          </cell>
          <cell r="G1395">
            <v>2013</v>
          </cell>
          <cell r="H1395">
            <v>2013</v>
          </cell>
          <cell r="I1395"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95">
            <v>3</v>
          </cell>
          <cell r="M1395">
            <v>6</v>
          </cell>
          <cell r="N1395">
            <v>0</v>
          </cell>
          <cell r="O1395">
            <v>0</v>
          </cell>
        </row>
        <row r="1396">
          <cell r="A1396" t="str">
            <v>KORREG92013</v>
          </cell>
          <cell r="B1396" t="str">
            <v>KOR</v>
          </cell>
          <cell r="C1396" t="str">
            <v>Korea</v>
          </cell>
          <cell r="D1396" t="str">
            <v>Item 9</v>
          </cell>
          <cell r="E1396" t="str">
            <v>REG9</v>
          </cell>
          <cell r="F1396" t="str">
            <v>Maximum time for claim</v>
          </cell>
          <cell r="G1396">
            <v>2013</v>
          </cell>
          <cell r="H1396">
            <v>2013</v>
          </cell>
          <cell r="I1396"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96">
            <v>3</v>
          </cell>
          <cell r="M1396">
            <v>2</v>
          </cell>
        </row>
        <row r="1397">
          <cell r="A1397" t="str">
            <v>KORFTC12013</v>
          </cell>
          <cell r="B1397" t="str">
            <v>KOR</v>
          </cell>
          <cell r="C1397" t="str">
            <v>Korea</v>
          </cell>
          <cell r="D1397" t="str">
            <v>Item 10</v>
          </cell>
          <cell r="E1397" t="str">
            <v>FTC1</v>
          </cell>
          <cell r="F1397" t="str">
            <v>Valid cases for use of fixed-term contracts, other than  “objective”  or “material” situation</v>
          </cell>
          <cell r="G1397">
            <v>2013</v>
          </cell>
          <cell r="H1397">
            <v>2013</v>
          </cell>
          <cell r="I1397" t="str">
            <v xml:space="preserve">Fixed term contracts do not require objective situations or reasons (no restrictions). 
</v>
          </cell>
          <cell r="J1397">
            <v>3</v>
          </cell>
          <cell r="M1397">
            <v>0</v>
          </cell>
          <cell r="N1397">
            <v>0</v>
          </cell>
          <cell r="O1397">
            <v>0</v>
          </cell>
        </row>
        <row r="1398">
          <cell r="A1398" t="str">
            <v>KORFTC22013</v>
          </cell>
          <cell r="B1398" t="str">
            <v>KOR</v>
          </cell>
          <cell r="C1398" t="str">
            <v>Korea</v>
          </cell>
          <cell r="D1398" t="str">
            <v>Item 11</v>
          </cell>
          <cell r="E1398" t="str">
            <v>FTC2</v>
          </cell>
          <cell r="F1398" t="str">
            <v>Maximum number of successive fixed-term contracts</v>
          </cell>
          <cell r="G1398">
            <v>2013</v>
          </cell>
          <cell r="H1398">
            <v>2013</v>
          </cell>
          <cell r="I1398" t="str">
            <v>The number of renewals is not limited within the 2-year limit for fixed term contracts.</v>
          </cell>
          <cell r="J1398">
            <v>100</v>
          </cell>
          <cell r="M1398">
            <v>0</v>
          </cell>
          <cell r="N1398">
            <v>0</v>
          </cell>
          <cell r="O1398">
            <v>0</v>
          </cell>
        </row>
        <row r="1399">
          <cell r="A1399" t="str">
            <v>KORFTC32013</v>
          </cell>
          <cell r="B1399" t="str">
            <v>KOR</v>
          </cell>
          <cell r="C1399" t="str">
            <v>Korea</v>
          </cell>
          <cell r="D1399" t="str">
            <v>Item 12</v>
          </cell>
          <cell r="E1399" t="str">
            <v>FTC3</v>
          </cell>
          <cell r="F1399" t="str">
            <v>Maximum cumulated duration of successive fixed-term contracts</v>
          </cell>
          <cell r="G1399">
            <v>2013</v>
          </cell>
          <cell r="H1399">
            <v>2013</v>
          </cell>
          <cell r="I1399"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99">
            <v>24</v>
          </cell>
          <cell r="M1399">
            <v>3</v>
          </cell>
          <cell r="N1399">
            <v>0</v>
          </cell>
          <cell r="O1399">
            <v>0</v>
          </cell>
        </row>
        <row r="1400">
          <cell r="A1400" t="str">
            <v>KORTWA12013</v>
          </cell>
          <cell r="B1400" t="str">
            <v>KOR</v>
          </cell>
          <cell r="C1400" t="str">
            <v>Korea</v>
          </cell>
          <cell r="D1400" t="str">
            <v>Item 13</v>
          </cell>
          <cell r="E1400" t="str">
            <v>TWA1</v>
          </cell>
          <cell r="F1400" t="str">
            <v>Types of work for which TWA employment is legal</v>
          </cell>
          <cell r="G1400">
            <v>2013</v>
          </cell>
          <cell r="H1400">
            <v>2013</v>
          </cell>
          <cell r="I1400"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400">
            <v>2</v>
          </cell>
          <cell r="M1400">
            <v>3</v>
          </cell>
          <cell r="N1400">
            <v>0</v>
          </cell>
          <cell r="O1400">
            <v>0</v>
          </cell>
        </row>
        <row r="1401">
          <cell r="A1401" t="str">
            <v>KORTWA22013</v>
          </cell>
          <cell r="B1401" t="str">
            <v>KOR</v>
          </cell>
          <cell r="C1401" t="str">
            <v>Korea</v>
          </cell>
          <cell r="D1401" t="str">
            <v>Item 14</v>
          </cell>
          <cell r="E1401" t="str">
            <v>TWA2A, TWA2B</v>
          </cell>
          <cell r="F1401" t="str">
            <v>Are there any restrictions on the number of renewals of a TWA contract?</v>
          </cell>
          <cell r="G1401">
            <v>2013</v>
          </cell>
          <cell r="H1401">
            <v>2013</v>
          </cell>
          <cell r="I1401"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401" t="str">
            <v>Yes</v>
          </cell>
          <cell r="K1401" t="str">
            <v>No</v>
          </cell>
          <cell r="M1401">
            <v>4</v>
          </cell>
          <cell r="N1401">
            <v>2</v>
          </cell>
          <cell r="O1401">
            <v>0</v>
          </cell>
        </row>
        <row r="1402">
          <cell r="A1402" t="str">
            <v>KORTWA32013</v>
          </cell>
          <cell r="B1402" t="str">
            <v>KOR</v>
          </cell>
          <cell r="C1402" t="str">
            <v>Korea</v>
          </cell>
          <cell r="D1402" t="str">
            <v>Item 15</v>
          </cell>
          <cell r="E1402" t="str">
            <v>TWA3A, TWA3B</v>
          </cell>
          <cell r="F1402" t="str">
            <v>Maximum cumulated duration of temporary work contracts</v>
          </cell>
          <cell r="G1402">
            <v>2013</v>
          </cell>
          <cell r="H1402">
            <v>2013</v>
          </cell>
          <cell r="I1402"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402">
            <v>15</v>
          </cell>
          <cell r="K1402">
            <v>100</v>
          </cell>
          <cell r="M1402">
            <v>4</v>
          </cell>
          <cell r="N1402">
            <v>0</v>
          </cell>
          <cell r="O1402">
            <v>0</v>
          </cell>
        </row>
        <row r="1403">
          <cell r="A1403" t="str">
            <v>KORTWA42013</v>
          </cell>
          <cell r="B1403" t="str">
            <v>KOR</v>
          </cell>
          <cell r="C1403" t="str">
            <v>Korea</v>
          </cell>
          <cell r="D1403" t="str">
            <v>Item 16</v>
          </cell>
          <cell r="E1403" t="str">
            <v>TWA4</v>
          </cell>
          <cell r="F1403" t="str">
            <v>Authorisation and reporting obligations</v>
          </cell>
          <cell r="G1403">
            <v>2013</v>
          </cell>
          <cell r="H1403">
            <v>2013</v>
          </cell>
          <cell r="I1403"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403">
            <v>3</v>
          </cell>
          <cell r="M1403">
            <v>6</v>
          </cell>
          <cell r="N1403">
            <v>0</v>
          </cell>
          <cell r="O1403">
            <v>0</v>
          </cell>
        </row>
        <row r="1404">
          <cell r="A1404" t="str">
            <v>KORTWA52013</v>
          </cell>
          <cell r="B1404" t="str">
            <v>KOR</v>
          </cell>
          <cell r="C1404" t="str">
            <v>Korea</v>
          </cell>
          <cell r="D1404" t="str">
            <v>Item 17</v>
          </cell>
          <cell r="E1404" t="str">
            <v>TWA5</v>
          </cell>
          <cell r="F1404" t="str">
            <v>Equal treatment for TWA workers</v>
          </cell>
          <cell r="G1404">
            <v>2013</v>
          </cell>
          <cell r="H1404">
            <v>2013</v>
          </cell>
          <cell r="I1404"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404">
            <v>2</v>
          </cell>
          <cell r="M1404">
            <v>6</v>
          </cell>
          <cell r="N1404">
            <v>0</v>
          </cell>
          <cell r="O1404">
            <v>0</v>
          </cell>
        </row>
        <row r="1405">
          <cell r="A1405" t="str">
            <v>KORCD12013</v>
          </cell>
          <cell r="B1405" t="str">
            <v>KOR</v>
          </cell>
          <cell r="C1405" t="str">
            <v>Korea</v>
          </cell>
          <cell r="D1405" t="str">
            <v>Item 18</v>
          </cell>
          <cell r="E1405" t="str">
            <v>CD1</v>
          </cell>
          <cell r="F1405" t="str">
            <v>Definition of collective dismissal</v>
          </cell>
          <cell r="G1405">
            <v>2013</v>
          </cell>
          <cell r="H1405">
            <v>2013</v>
          </cell>
          <cell r="I1405"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405">
            <v>3</v>
          </cell>
          <cell r="M1405">
            <v>4.5</v>
          </cell>
          <cell r="N1405">
            <v>0</v>
          </cell>
          <cell r="O1405">
            <v>0</v>
          </cell>
        </row>
        <row r="1406">
          <cell r="A1406" t="str">
            <v>KORCD22013</v>
          </cell>
          <cell r="B1406" t="str">
            <v>KOR</v>
          </cell>
          <cell r="C1406" t="str">
            <v>Korea</v>
          </cell>
          <cell r="D1406" t="str">
            <v>Item 19</v>
          </cell>
          <cell r="E1406" t="str">
            <v>CD2</v>
          </cell>
          <cell r="F1406" t="str">
            <v>Additional notification requirements in case of collective dismissals</v>
          </cell>
          <cell r="G1406">
            <v>2013</v>
          </cell>
          <cell r="H1406">
            <v>2013</v>
          </cell>
          <cell r="I1406" t="str">
            <v xml:space="preserve">Notification to Ministry of Labor and Employment 30 days before the dismissal is necessary when dismissing a certain number of employees or more. </v>
          </cell>
          <cell r="J1406">
            <v>1</v>
          </cell>
          <cell r="M1406">
            <v>3</v>
          </cell>
          <cell r="N1406">
            <v>0</v>
          </cell>
          <cell r="O1406">
            <v>0</v>
          </cell>
        </row>
        <row r="1407">
          <cell r="A1407" t="str">
            <v>KORCD32013</v>
          </cell>
          <cell r="B1407" t="str">
            <v>KOR</v>
          </cell>
          <cell r="C1407" t="str">
            <v>Korea</v>
          </cell>
          <cell r="D1407" t="str">
            <v>Item 20</v>
          </cell>
          <cell r="E1407" t="str">
            <v>CD3</v>
          </cell>
          <cell r="F1407" t="str">
            <v>Additional delays involved in case of collective dismissals</v>
          </cell>
          <cell r="G1407">
            <v>2013</v>
          </cell>
          <cell r="H1407">
            <v>2013</v>
          </cell>
          <cell r="I1407"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407">
            <v>0</v>
          </cell>
          <cell r="M1407">
            <v>0</v>
          </cell>
          <cell r="N1407">
            <v>0</v>
          </cell>
          <cell r="O1407">
            <v>0</v>
          </cell>
        </row>
        <row r="1408">
          <cell r="A1408" t="str">
            <v>KORCD42013</v>
          </cell>
          <cell r="B1408" t="str">
            <v>KOR</v>
          </cell>
          <cell r="C1408" t="str">
            <v>Korea</v>
          </cell>
          <cell r="D1408" t="str">
            <v>Item 21</v>
          </cell>
          <cell r="E1408" t="str">
            <v>CD4</v>
          </cell>
          <cell r="F1408" t="str">
            <v>Other special costs to employers in case of collective dismissals</v>
          </cell>
          <cell r="G1408">
            <v>2013</v>
          </cell>
          <cell r="H1408">
            <v>2013</v>
          </cell>
          <cell r="I1408"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408">
            <v>0</v>
          </cell>
          <cell r="M1408">
            <v>0</v>
          </cell>
          <cell r="N1408">
            <v>0</v>
          </cell>
          <cell r="O1408">
            <v>0</v>
          </cell>
        </row>
        <row r="1409">
          <cell r="A1409" t="str">
            <v>CHLREG12012</v>
          </cell>
          <cell r="B1409" t="str">
            <v>CHL</v>
          </cell>
          <cell r="C1409" t="str">
            <v>Chile</v>
          </cell>
          <cell r="D1409" t="str">
            <v>Item 1</v>
          </cell>
          <cell r="E1409" t="str">
            <v>REG1</v>
          </cell>
          <cell r="F1409" t="str">
            <v>Notification procedures</v>
          </cell>
          <cell r="G1409">
            <v>2012</v>
          </cell>
          <cell r="H1409">
            <v>2012</v>
          </cell>
          <cell r="I1409"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09">
            <v>2</v>
          </cell>
          <cell r="M1409">
            <v>4</v>
          </cell>
        </row>
        <row r="1410">
          <cell r="A1410" t="str">
            <v>CHLREG22012</v>
          </cell>
          <cell r="B1410" t="str">
            <v>CHL</v>
          </cell>
          <cell r="C1410" t="str">
            <v>Chile</v>
          </cell>
          <cell r="D1410" t="str">
            <v>Item 2</v>
          </cell>
          <cell r="E1410" t="str">
            <v>REG2</v>
          </cell>
          <cell r="F1410" t="str">
            <v>Delay before notice can start</v>
          </cell>
          <cell r="G1410">
            <v>2012</v>
          </cell>
          <cell r="H1410">
            <v>2012</v>
          </cell>
          <cell r="I1410"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10">
            <v>2</v>
          </cell>
          <cell r="M1410">
            <v>0</v>
          </cell>
        </row>
        <row r="1411">
          <cell r="A1411" t="str">
            <v>CHLREG32012</v>
          </cell>
          <cell r="B1411" t="str">
            <v>CHL</v>
          </cell>
          <cell r="C1411" t="str">
            <v>Chile</v>
          </cell>
          <cell r="D1411" t="str">
            <v>Item 3</v>
          </cell>
          <cell r="E1411" t="str">
            <v>REG3A, REG3B, REG3C</v>
          </cell>
          <cell r="F1411" t="str">
            <v>Notice / tenure</v>
          </cell>
          <cell r="G1411">
            <v>2012</v>
          </cell>
          <cell r="H1411">
            <v>2012</v>
          </cell>
          <cell r="I1411"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11">
            <v>1</v>
          </cell>
          <cell r="K1411">
            <v>1</v>
          </cell>
          <cell r="L1411">
            <v>1</v>
          </cell>
          <cell r="M1411">
            <v>3</v>
          </cell>
          <cell r="N1411">
            <v>2</v>
          </cell>
          <cell r="O1411">
            <v>1</v>
          </cell>
        </row>
        <row r="1412">
          <cell r="A1412" t="str">
            <v>CHLREG42012</v>
          </cell>
          <cell r="B1412" t="str">
            <v>CHL</v>
          </cell>
          <cell r="C1412" t="str">
            <v>Chile</v>
          </cell>
          <cell r="D1412" t="str">
            <v>Item 4</v>
          </cell>
          <cell r="E1412" t="str">
            <v>REG4A, REG4B, REG4C</v>
          </cell>
          <cell r="F1412" t="str">
            <v>Severance pay / tenure</v>
          </cell>
          <cell r="G1412">
            <v>2012</v>
          </cell>
          <cell r="H1412">
            <v>2012</v>
          </cell>
          <cell r="I1412"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12">
            <v>0</v>
          </cell>
          <cell r="K1412">
            <v>3.2</v>
          </cell>
          <cell r="L1412">
            <v>8.8000000000000007</v>
          </cell>
          <cell r="M1412">
            <v>0</v>
          </cell>
          <cell r="N1412">
            <v>5</v>
          </cell>
          <cell r="O1412">
            <v>3</v>
          </cell>
        </row>
        <row r="1413">
          <cell r="A1413" t="str">
            <v>CHLREG52012</v>
          </cell>
          <cell r="B1413" t="str">
            <v>CHL</v>
          </cell>
          <cell r="C1413" t="str">
            <v>Chile</v>
          </cell>
          <cell r="D1413" t="str">
            <v>Item 5</v>
          </cell>
          <cell r="E1413" t="str">
            <v>REG5</v>
          </cell>
          <cell r="F1413" t="str">
            <v>Definition of justified or unfair dismissal</v>
          </cell>
          <cell r="G1413">
            <v>2012</v>
          </cell>
          <cell r="H1413">
            <v>2012</v>
          </cell>
          <cell r="I1413"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13">
            <v>3</v>
          </cell>
          <cell r="M1413">
            <v>6</v>
          </cell>
          <cell r="N1413">
            <v>0</v>
          </cell>
          <cell r="O1413">
            <v>0</v>
          </cell>
        </row>
        <row r="1414">
          <cell r="A1414" t="str">
            <v>CHLREG62012</v>
          </cell>
          <cell r="B1414" t="str">
            <v>CHL</v>
          </cell>
          <cell r="C1414" t="str">
            <v>Chile</v>
          </cell>
          <cell r="D1414" t="str">
            <v>Item 6</v>
          </cell>
          <cell r="E1414" t="str">
            <v>REG6</v>
          </cell>
          <cell r="F1414" t="str">
            <v>Trial period</v>
          </cell>
          <cell r="G1414">
            <v>2012</v>
          </cell>
          <cell r="H1414">
            <v>2012</v>
          </cell>
          <cell r="I1414" t="str">
            <v>No trial period is admitted in legislation (except for domestic workers).</v>
          </cell>
          <cell r="J1414">
            <v>0</v>
          </cell>
          <cell r="M1414">
            <v>6</v>
          </cell>
          <cell r="N1414">
            <v>0</v>
          </cell>
          <cell r="O1414">
            <v>0</v>
          </cell>
        </row>
        <row r="1415">
          <cell r="A1415" t="str">
            <v>CHLREG72012</v>
          </cell>
          <cell r="B1415" t="str">
            <v>CHL</v>
          </cell>
          <cell r="C1415" t="str">
            <v>Chile</v>
          </cell>
          <cell r="D1415" t="str">
            <v>Item 7</v>
          </cell>
          <cell r="E1415" t="str">
            <v>REG7</v>
          </cell>
          <cell r="F1415" t="str">
            <v xml:space="preserve">Compensation following unfair dismissal </v>
          </cell>
          <cell r="G1415">
            <v>2012</v>
          </cell>
          <cell r="H1415">
            <v>2012</v>
          </cell>
          <cell r="I1415"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v>
          </cell>
          <cell r="J1415">
            <v>7.2</v>
          </cell>
          <cell r="M1415">
            <v>1</v>
          </cell>
          <cell r="N1415">
            <v>0</v>
          </cell>
          <cell r="O1415">
            <v>0</v>
          </cell>
        </row>
        <row r="1416">
          <cell r="A1416" t="str">
            <v>CHLREG82012</v>
          </cell>
          <cell r="B1416" t="str">
            <v>CHL</v>
          </cell>
          <cell r="C1416" t="str">
            <v>Chile</v>
          </cell>
          <cell r="D1416" t="str">
            <v>Item 8</v>
          </cell>
          <cell r="E1416" t="str">
            <v>REG8</v>
          </cell>
          <cell r="F1416" t="str">
            <v>Possibility of reinstatement following unfair dismissal</v>
          </cell>
          <cell r="G1416">
            <v>2012</v>
          </cell>
          <cell r="H1416">
            <v>2012</v>
          </cell>
          <cell r="I1416"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16">
            <v>0.5</v>
          </cell>
          <cell r="M1416">
            <v>1</v>
          </cell>
          <cell r="N1416">
            <v>0</v>
          </cell>
          <cell r="O1416">
            <v>0</v>
          </cell>
          <cell r="P1416" t="str">
            <v xml:space="preserve">Different dates according to the administrative Region of the Country. The earliest was March 31, 2008, and the latest October 30, 2009.
No change in score
</v>
          </cell>
        </row>
        <row r="1417">
          <cell r="A1417" t="str">
            <v>CHLREG92012</v>
          </cell>
          <cell r="B1417" t="str">
            <v>CHL</v>
          </cell>
          <cell r="C1417" t="str">
            <v>Chile</v>
          </cell>
          <cell r="D1417" t="str">
            <v>Item 9</v>
          </cell>
          <cell r="E1417" t="str">
            <v>REG9</v>
          </cell>
          <cell r="F1417" t="str">
            <v>Maximum time for claim</v>
          </cell>
          <cell r="G1417">
            <v>2012</v>
          </cell>
          <cell r="H1417">
            <v>2012</v>
          </cell>
          <cell r="I1417"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17">
            <v>2</v>
          </cell>
          <cell r="M1417">
            <v>2</v>
          </cell>
        </row>
        <row r="1418">
          <cell r="A1418" t="str">
            <v>CHLFTC12012</v>
          </cell>
          <cell r="B1418" t="str">
            <v>CHL</v>
          </cell>
          <cell r="C1418" t="str">
            <v>Chile</v>
          </cell>
          <cell r="D1418" t="str">
            <v>Item 10</v>
          </cell>
          <cell r="E1418" t="str">
            <v>FTC1</v>
          </cell>
          <cell r="F1418" t="str">
            <v>Valid cases for use of fixed-term contracts, other than  “objective”  or “material” situation</v>
          </cell>
          <cell r="G1418">
            <v>2012</v>
          </cell>
          <cell r="H1418">
            <v>2012</v>
          </cell>
          <cell r="I1418" t="str">
            <v>No restrictions.</v>
          </cell>
          <cell r="J1418">
            <v>3</v>
          </cell>
          <cell r="M1418">
            <v>0</v>
          </cell>
          <cell r="N1418">
            <v>0</v>
          </cell>
          <cell r="O1418">
            <v>0</v>
          </cell>
        </row>
        <row r="1419">
          <cell r="A1419" t="str">
            <v>CHLFTC22012</v>
          </cell>
          <cell r="B1419" t="str">
            <v>CHL</v>
          </cell>
          <cell r="C1419" t="str">
            <v>Chile</v>
          </cell>
          <cell r="D1419" t="str">
            <v>Item 11</v>
          </cell>
          <cell r="E1419" t="str">
            <v>FTC2</v>
          </cell>
          <cell r="F1419" t="str">
            <v>Maximum number of successive fixed-term contracts</v>
          </cell>
          <cell r="G1419">
            <v>2012</v>
          </cell>
          <cell r="H1419">
            <v>2012</v>
          </cell>
          <cell r="I1419" t="str">
            <v>A second renewal of a fixed term contract will be taken to be a contract of indefinite length.</v>
          </cell>
          <cell r="J1419">
            <v>2</v>
          </cell>
          <cell r="M1419">
            <v>4</v>
          </cell>
          <cell r="N1419">
            <v>0</v>
          </cell>
          <cell r="O1419">
            <v>0</v>
          </cell>
        </row>
        <row r="1420">
          <cell r="A1420" t="str">
            <v>CHLFTC32012</v>
          </cell>
          <cell r="B1420" t="str">
            <v>CHL</v>
          </cell>
          <cell r="C1420" t="str">
            <v>Chile</v>
          </cell>
          <cell r="D1420" t="str">
            <v>Item 12</v>
          </cell>
          <cell r="E1420" t="str">
            <v>FTC3</v>
          </cell>
          <cell r="F1420" t="str">
            <v>Maximum cumulated duration of successive fixed-term contracts</v>
          </cell>
          <cell r="G1420">
            <v>2012</v>
          </cell>
          <cell r="H1420">
            <v>2012</v>
          </cell>
          <cell r="I1420"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20">
            <v>18</v>
          </cell>
          <cell r="M1420">
            <v>4</v>
          </cell>
          <cell r="N1420">
            <v>0</v>
          </cell>
          <cell r="O1420">
            <v>0</v>
          </cell>
        </row>
        <row r="1421">
          <cell r="A1421" t="str">
            <v>CHLTWA12012</v>
          </cell>
          <cell r="B1421" t="str">
            <v>CHL</v>
          </cell>
          <cell r="C1421" t="str">
            <v>Chile</v>
          </cell>
          <cell r="D1421" t="str">
            <v>Item 13</v>
          </cell>
          <cell r="E1421" t="str">
            <v>TWA1</v>
          </cell>
          <cell r="F1421" t="str">
            <v>Types of work for which TWA employment is legal</v>
          </cell>
          <cell r="G1421">
            <v>2012</v>
          </cell>
          <cell r="H1421">
            <v>2012</v>
          </cell>
          <cell r="I1421"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21">
            <v>2</v>
          </cell>
          <cell r="M1421">
            <v>3</v>
          </cell>
          <cell r="N1421">
            <v>0</v>
          </cell>
          <cell r="O1421">
            <v>0</v>
          </cell>
        </row>
        <row r="1422">
          <cell r="A1422" t="str">
            <v>CHLTWA22012</v>
          </cell>
          <cell r="B1422" t="str">
            <v>CHL</v>
          </cell>
          <cell r="C1422" t="str">
            <v>Chile</v>
          </cell>
          <cell r="D1422" t="str">
            <v>Item 14</v>
          </cell>
          <cell r="E1422" t="str">
            <v>TWA2A, TWA2B</v>
          </cell>
          <cell r="F1422" t="str">
            <v>Are there any restrictions on the number of renewals of a TWA contract?</v>
          </cell>
          <cell r="G1422">
            <v>2012</v>
          </cell>
          <cell r="H1422">
            <v>2012</v>
          </cell>
          <cell r="I1422"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1422" t="str">
            <v>Yes</v>
          </cell>
          <cell r="K1422" t="str">
            <v>No</v>
          </cell>
          <cell r="M1422">
            <v>4</v>
          </cell>
          <cell r="N1422">
            <v>2</v>
          </cell>
          <cell r="O1422">
            <v>0</v>
          </cell>
        </row>
        <row r="1423">
          <cell r="A1423" t="str">
            <v>CHLTWA32012</v>
          </cell>
          <cell r="B1423" t="str">
            <v>CHL</v>
          </cell>
          <cell r="C1423" t="str">
            <v>Chile</v>
          </cell>
          <cell r="D1423" t="str">
            <v>Item 15</v>
          </cell>
          <cell r="E1423" t="str">
            <v>TWA3A, TWA3B</v>
          </cell>
          <cell r="F1423" t="str">
            <v>Maximum cumulated duration of temporary work contracts</v>
          </cell>
          <cell r="G1423">
            <v>2012</v>
          </cell>
          <cell r="H1423">
            <v>2012</v>
          </cell>
          <cell r="I1423"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23">
            <v>4.5</v>
          </cell>
          <cell r="K1423">
            <v>4.5</v>
          </cell>
          <cell r="M1423">
            <v>6</v>
          </cell>
          <cell r="N1423">
            <v>6</v>
          </cell>
          <cell r="O1423">
            <v>0</v>
          </cell>
        </row>
        <row r="1424">
          <cell r="A1424" t="str">
            <v>CHLTWA42012</v>
          </cell>
          <cell r="B1424" t="str">
            <v>CHL</v>
          </cell>
          <cell r="C1424" t="str">
            <v>Chile</v>
          </cell>
          <cell r="D1424" t="str">
            <v>Item 16</v>
          </cell>
          <cell r="E1424" t="str">
            <v>TWA4</v>
          </cell>
          <cell r="F1424" t="str">
            <v>Authorisation or reporting requirements</v>
          </cell>
          <cell r="G1424">
            <v>2012</v>
          </cell>
          <cell r="H1424">
            <v>2012</v>
          </cell>
          <cell r="I1424"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1424">
            <v>0.5</v>
          </cell>
          <cell r="M1424">
            <v>1</v>
          </cell>
          <cell r="N1424">
            <v>0</v>
          </cell>
          <cell r="O1424">
            <v>0</v>
          </cell>
        </row>
        <row r="1425">
          <cell r="A1425" t="str">
            <v>CHLTWA52012</v>
          </cell>
          <cell r="B1425" t="str">
            <v>CHL</v>
          </cell>
          <cell r="C1425" t="str">
            <v>Chile</v>
          </cell>
          <cell r="D1425" t="str">
            <v>Item 17</v>
          </cell>
          <cell r="E1425" t="str">
            <v>TWA5</v>
          </cell>
          <cell r="F1425" t="str">
            <v>Equal treatment for TWA workers</v>
          </cell>
          <cell r="G1425">
            <v>2012</v>
          </cell>
          <cell r="H1425">
            <v>2012</v>
          </cell>
          <cell r="I1425" t="str">
            <v>No requirement for equal treatment.</v>
          </cell>
          <cell r="J1425">
            <v>0</v>
          </cell>
          <cell r="M1425">
            <v>0</v>
          </cell>
          <cell r="N1425">
            <v>0</v>
          </cell>
          <cell r="O1425">
            <v>0</v>
          </cell>
        </row>
        <row r="1426">
          <cell r="A1426" t="str">
            <v>CHLCD12012</v>
          </cell>
          <cell r="B1426" t="str">
            <v>CHL</v>
          </cell>
          <cell r="C1426" t="str">
            <v>Chile</v>
          </cell>
          <cell r="D1426" t="str">
            <v>Item 18</v>
          </cell>
          <cell r="E1426" t="str">
            <v>CD1</v>
          </cell>
          <cell r="F1426" t="str">
            <v>Definition of collective dismissal</v>
          </cell>
          <cell r="G1426">
            <v>2012</v>
          </cell>
          <cell r="H1426">
            <v>2012</v>
          </cell>
          <cell r="I1426" t="str">
            <v>No requirements in legislation.</v>
          </cell>
          <cell r="J1426">
            <v>0</v>
          </cell>
          <cell r="M1426">
            <v>0</v>
          </cell>
          <cell r="N1426">
            <v>0</v>
          </cell>
          <cell r="O1426">
            <v>0</v>
          </cell>
        </row>
        <row r="1427">
          <cell r="A1427" t="str">
            <v>CHLCD22012</v>
          </cell>
          <cell r="B1427" t="str">
            <v>CHL</v>
          </cell>
          <cell r="C1427" t="str">
            <v>Chile</v>
          </cell>
          <cell r="D1427" t="str">
            <v>Item 19</v>
          </cell>
          <cell r="E1427" t="str">
            <v>CD2</v>
          </cell>
          <cell r="F1427" t="str">
            <v>Additional notification requirements in case of collective dismissals</v>
          </cell>
          <cell r="G1427">
            <v>2012</v>
          </cell>
          <cell r="H1427">
            <v>2012</v>
          </cell>
          <cell r="I1427" t="str">
            <v>No requirements in legislation.</v>
          </cell>
          <cell r="J1427">
            <v>0</v>
          </cell>
          <cell r="M1427">
            <v>0</v>
          </cell>
          <cell r="N1427">
            <v>0</v>
          </cell>
          <cell r="O1427">
            <v>0</v>
          </cell>
        </row>
        <row r="1428">
          <cell r="A1428" t="str">
            <v>CHLCD32012</v>
          </cell>
          <cell r="B1428" t="str">
            <v>CHL</v>
          </cell>
          <cell r="C1428" t="str">
            <v>Chile</v>
          </cell>
          <cell r="D1428" t="str">
            <v>Item 20</v>
          </cell>
          <cell r="E1428" t="str">
            <v>CD3</v>
          </cell>
          <cell r="F1428" t="str">
            <v>Additional delays involved in case of collective dismissals</v>
          </cell>
          <cell r="G1428">
            <v>2012</v>
          </cell>
          <cell r="H1428">
            <v>2012</v>
          </cell>
          <cell r="I1428" t="str">
            <v>No requirements in legislation.</v>
          </cell>
          <cell r="J1428">
            <v>0</v>
          </cell>
          <cell r="M1428">
            <v>0</v>
          </cell>
          <cell r="N1428">
            <v>0</v>
          </cell>
          <cell r="O1428">
            <v>0</v>
          </cell>
        </row>
        <row r="1429">
          <cell r="A1429" t="str">
            <v>CHLCD42012</v>
          </cell>
          <cell r="B1429" t="str">
            <v>CHL</v>
          </cell>
          <cell r="C1429" t="str">
            <v>Chile</v>
          </cell>
          <cell r="D1429" t="str">
            <v>Item 21</v>
          </cell>
          <cell r="E1429" t="str">
            <v>CD4</v>
          </cell>
          <cell r="F1429" t="str">
            <v>Other special costs to employers in case of collective dismissals</v>
          </cell>
          <cell r="G1429">
            <v>2012</v>
          </cell>
          <cell r="H1429">
            <v>2012</v>
          </cell>
          <cell r="I1429" t="str">
            <v>No requirements in legislation.</v>
          </cell>
          <cell r="J1429">
            <v>0</v>
          </cell>
          <cell r="M1429">
            <v>0</v>
          </cell>
          <cell r="N1429">
            <v>0</v>
          </cell>
          <cell r="O1429">
            <v>0</v>
          </cell>
        </row>
        <row r="1430">
          <cell r="A1430" t="str">
            <v>CHLREG12013</v>
          </cell>
          <cell r="B1430" t="str">
            <v>CHL</v>
          </cell>
          <cell r="C1430" t="str">
            <v>Chile</v>
          </cell>
          <cell r="D1430" t="str">
            <v>Item 1</v>
          </cell>
          <cell r="E1430" t="str">
            <v>REG1</v>
          </cell>
          <cell r="F1430" t="str">
            <v>Notification procedures</v>
          </cell>
          <cell r="G1430">
            <v>2013</v>
          </cell>
          <cell r="H1430">
            <v>2013</v>
          </cell>
          <cell r="I1430"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30">
            <v>2</v>
          </cell>
          <cell r="M1430">
            <v>4</v>
          </cell>
        </row>
        <row r="1431">
          <cell r="A1431" t="str">
            <v>CHLREG22013</v>
          </cell>
          <cell r="B1431" t="str">
            <v>CHL</v>
          </cell>
          <cell r="C1431" t="str">
            <v>Chile</v>
          </cell>
          <cell r="D1431" t="str">
            <v>Item 2</v>
          </cell>
          <cell r="E1431" t="str">
            <v>REG2</v>
          </cell>
          <cell r="F1431" t="str">
            <v>Delay before notice can start</v>
          </cell>
          <cell r="G1431">
            <v>2013</v>
          </cell>
          <cell r="H1431">
            <v>2013</v>
          </cell>
          <cell r="I1431"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31">
            <v>2</v>
          </cell>
          <cell r="M1431">
            <v>0</v>
          </cell>
        </row>
        <row r="1432">
          <cell r="A1432" t="str">
            <v>CHLREG32013</v>
          </cell>
          <cell r="B1432" t="str">
            <v>CHL</v>
          </cell>
          <cell r="C1432" t="str">
            <v>Chile</v>
          </cell>
          <cell r="D1432" t="str">
            <v>Item 3</v>
          </cell>
          <cell r="E1432" t="str">
            <v>REG3A, REG3B, REG3C</v>
          </cell>
          <cell r="F1432" t="str">
            <v>Notice / tenure</v>
          </cell>
          <cell r="G1432">
            <v>2013</v>
          </cell>
          <cell r="H1432">
            <v>2013</v>
          </cell>
          <cell r="I1432"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32">
            <v>1</v>
          </cell>
          <cell r="K1432">
            <v>1</v>
          </cell>
          <cell r="L1432">
            <v>1</v>
          </cell>
          <cell r="M1432">
            <v>3</v>
          </cell>
          <cell r="N1432">
            <v>2</v>
          </cell>
          <cell r="O1432">
            <v>1</v>
          </cell>
        </row>
        <row r="1433">
          <cell r="A1433" t="str">
            <v>CHLREG42013</v>
          </cell>
          <cell r="B1433" t="str">
            <v>CHL</v>
          </cell>
          <cell r="C1433" t="str">
            <v>Chile</v>
          </cell>
          <cell r="D1433" t="str">
            <v>Item 4</v>
          </cell>
          <cell r="E1433" t="str">
            <v>REG4A, REG4B, REG4C</v>
          </cell>
          <cell r="F1433" t="str">
            <v>Severance pay / tenure</v>
          </cell>
          <cell r="G1433">
            <v>2013</v>
          </cell>
          <cell r="H1433">
            <v>2013</v>
          </cell>
          <cell r="I1433"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33">
            <v>0</v>
          </cell>
          <cell r="K1433">
            <v>3.2</v>
          </cell>
          <cell r="L1433">
            <v>8.8000000000000007</v>
          </cell>
          <cell r="M1433">
            <v>0</v>
          </cell>
          <cell r="N1433">
            <v>5</v>
          </cell>
          <cell r="O1433">
            <v>3</v>
          </cell>
        </row>
        <row r="1434">
          <cell r="A1434" t="str">
            <v>CHLREG52013</v>
          </cell>
          <cell r="B1434" t="str">
            <v>CHL</v>
          </cell>
          <cell r="C1434" t="str">
            <v>Chile</v>
          </cell>
          <cell r="D1434" t="str">
            <v>Item 5</v>
          </cell>
          <cell r="E1434" t="str">
            <v>REG5</v>
          </cell>
          <cell r="F1434" t="str">
            <v>Definition of justified or unfair dismissal</v>
          </cell>
          <cell r="G1434">
            <v>2013</v>
          </cell>
          <cell r="H1434">
            <v>2013</v>
          </cell>
          <cell r="I1434"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34">
            <v>3</v>
          </cell>
          <cell r="M1434">
            <v>6</v>
          </cell>
          <cell r="N1434">
            <v>0</v>
          </cell>
          <cell r="O1434">
            <v>0</v>
          </cell>
        </row>
        <row r="1435">
          <cell r="A1435" t="str">
            <v>CHLREG62013</v>
          </cell>
          <cell r="B1435" t="str">
            <v>CHL</v>
          </cell>
          <cell r="C1435" t="str">
            <v>Chile</v>
          </cell>
          <cell r="D1435" t="str">
            <v>Item 6</v>
          </cell>
          <cell r="E1435" t="str">
            <v>REG6</v>
          </cell>
          <cell r="F1435" t="str">
            <v>Trial period</v>
          </cell>
          <cell r="G1435">
            <v>2013</v>
          </cell>
          <cell r="H1435">
            <v>2013</v>
          </cell>
          <cell r="I1435" t="str">
            <v>No trial period is admitted in legislation (except for domestic workers).</v>
          </cell>
          <cell r="J1435">
            <v>0</v>
          </cell>
          <cell r="M1435">
            <v>6</v>
          </cell>
          <cell r="N1435">
            <v>0</v>
          </cell>
          <cell r="O1435">
            <v>0</v>
          </cell>
        </row>
        <row r="1436">
          <cell r="A1436" t="str">
            <v>CHLREG72013</v>
          </cell>
          <cell r="B1436" t="str">
            <v>CHL</v>
          </cell>
          <cell r="C1436" t="str">
            <v>Chile</v>
          </cell>
          <cell r="D1436" t="str">
            <v>Item 7</v>
          </cell>
          <cell r="E1436" t="str">
            <v>REG7</v>
          </cell>
          <cell r="F1436" t="str">
            <v xml:space="preserve">Compensation following unfair dismissal </v>
          </cell>
          <cell r="G1436">
            <v>2013</v>
          </cell>
          <cell r="H1436">
            <v>2013</v>
          </cell>
          <cell r="I1436" t="str">
            <v xml:space="preserve">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
</v>
          </cell>
          <cell r="J1436">
            <v>7.2</v>
          </cell>
          <cell r="M1436">
            <v>1</v>
          </cell>
          <cell r="N1436">
            <v>0</v>
          </cell>
          <cell r="O1436">
            <v>0</v>
          </cell>
        </row>
        <row r="1437">
          <cell r="A1437" t="str">
            <v>CHLREG82013</v>
          </cell>
          <cell r="B1437" t="str">
            <v>CHL</v>
          </cell>
          <cell r="C1437" t="str">
            <v>Chile</v>
          </cell>
          <cell r="D1437" t="str">
            <v>Item 8</v>
          </cell>
          <cell r="E1437" t="str">
            <v>REG8</v>
          </cell>
          <cell r="F1437" t="str">
            <v>Possibility of reinstatement following unfair dismissal</v>
          </cell>
          <cell r="G1437">
            <v>2013</v>
          </cell>
          <cell r="H1437">
            <v>2013</v>
          </cell>
          <cell r="I1437"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37">
            <v>0.5</v>
          </cell>
          <cell r="M1437">
            <v>1</v>
          </cell>
          <cell r="N1437">
            <v>0</v>
          </cell>
          <cell r="O1437">
            <v>0</v>
          </cell>
          <cell r="P1437">
            <v>0</v>
          </cell>
        </row>
        <row r="1438">
          <cell r="A1438" t="str">
            <v>CHLREG92013</v>
          </cell>
          <cell r="B1438" t="str">
            <v>CHL</v>
          </cell>
          <cell r="C1438" t="str">
            <v>Chile</v>
          </cell>
          <cell r="D1438" t="str">
            <v>Item 9</v>
          </cell>
          <cell r="E1438" t="str">
            <v>REG9</v>
          </cell>
          <cell r="F1438" t="str">
            <v>Maximum time for claim</v>
          </cell>
          <cell r="G1438">
            <v>2013</v>
          </cell>
          <cell r="H1438">
            <v>2013</v>
          </cell>
          <cell r="I1438"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38">
            <v>2</v>
          </cell>
          <cell r="M1438">
            <v>2</v>
          </cell>
        </row>
        <row r="1439">
          <cell r="A1439" t="str">
            <v>CHLFTC12013</v>
          </cell>
          <cell r="B1439" t="str">
            <v>CHL</v>
          </cell>
          <cell r="C1439" t="str">
            <v>Chile</v>
          </cell>
          <cell r="D1439" t="str">
            <v>Item 10</v>
          </cell>
          <cell r="E1439" t="str">
            <v>FTC1</v>
          </cell>
          <cell r="F1439" t="str">
            <v>Valid cases for use of fixed-term contracts, other than  “objective”  or “material” situation</v>
          </cell>
          <cell r="G1439">
            <v>2013</v>
          </cell>
          <cell r="H1439">
            <v>2013</v>
          </cell>
          <cell r="I1439" t="str">
            <v>No restrictions.</v>
          </cell>
          <cell r="J1439">
            <v>3</v>
          </cell>
          <cell r="M1439">
            <v>0</v>
          </cell>
          <cell r="N1439">
            <v>0</v>
          </cell>
          <cell r="O1439">
            <v>0</v>
          </cell>
        </row>
        <row r="1440">
          <cell r="A1440" t="str">
            <v>CHLFTC22013</v>
          </cell>
          <cell r="B1440" t="str">
            <v>CHL</v>
          </cell>
          <cell r="C1440" t="str">
            <v>Chile</v>
          </cell>
          <cell r="D1440" t="str">
            <v>Item 11</v>
          </cell>
          <cell r="E1440" t="str">
            <v>FTC2</v>
          </cell>
          <cell r="F1440" t="str">
            <v>Maximum number of successive fixed-term contracts</v>
          </cell>
          <cell r="G1440">
            <v>2013</v>
          </cell>
          <cell r="H1440">
            <v>2013</v>
          </cell>
          <cell r="I1440" t="str">
            <v>A second renewal of a fixed term contract will be taken to be a contract of indefinite length.</v>
          </cell>
          <cell r="J1440">
            <v>2</v>
          </cell>
          <cell r="M1440">
            <v>4</v>
          </cell>
          <cell r="N1440">
            <v>0</v>
          </cell>
          <cell r="O1440">
            <v>0</v>
          </cell>
        </row>
        <row r="1441">
          <cell r="A1441" t="str">
            <v>CHLFTC32013</v>
          </cell>
          <cell r="B1441" t="str">
            <v>CHL</v>
          </cell>
          <cell r="C1441" t="str">
            <v>Chile</v>
          </cell>
          <cell r="D1441" t="str">
            <v>Item 12</v>
          </cell>
          <cell r="E1441" t="str">
            <v>FTC3</v>
          </cell>
          <cell r="F1441" t="str">
            <v>Maximum cumulated duration of successive fixed-term contracts</v>
          </cell>
          <cell r="G1441">
            <v>2013</v>
          </cell>
          <cell r="H1441">
            <v>2013</v>
          </cell>
          <cell r="I1441"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41">
            <v>18</v>
          </cell>
          <cell r="M1441">
            <v>4</v>
          </cell>
          <cell r="N1441">
            <v>0</v>
          </cell>
          <cell r="O1441">
            <v>0</v>
          </cell>
        </row>
        <row r="1442">
          <cell r="A1442" t="str">
            <v>CHLTWA12013</v>
          </cell>
          <cell r="B1442" t="str">
            <v>CHL</v>
          </cell>
          <cell r="C1442" t="str">
            <v>Chile</v>
          </cell>
          <cell r="D1442" t="str">
            <v>Item 13</v>
          </cell>
          <cell r="E1442" t="str">
            <v>TWA1</v>
          </cell>
          <cell r="F1442" t="str">
            <v>Types of work for which TWA employment is legal</v>
          </cell>
          <cell r="G1442">
            <v>2013</v>
          </cell>
          <cell r="H1442">
            <v>2013</v>
          </cell>
          <cell r="I1442"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42">
            <v>2</v>
          </cell>
          <cell r="M1442">
            <v>3</v>
          </cell>
          <cell r="N1442">
            <v>0</v>
          </cell>
          <cell r="O1442">
            <v>0</v>
          </cell>
        </row>
        <row r="1443">
          <cell r="A1443" t="str">
            <v>CHLTWA22013</v>
          </cell>
          <cell r="B1443" t="str">
            <v>CHL</v>
          </cell>
          <cell r="C1443" t="str">
            <v>Chile</v>
          </cell>
          <cell r="D1443" t="str">
            <v>Item 14</v>
          </cell>
          <cell r="E1443" t="str">
            <v>TWA2A, TWA2B</v>
          </cell>
          <cell r="F1443" t="str">
            <v>Are there any restrictions on the number of renewals of a TWA contract?</v>
          </cell>
          <cell r="G1443">
            <v>2013</v>
          </cell>
          <cell r="H1443">
            <v>2013</v>
          </cell>
          <cell r="I1443" t="str">
            <v xml:space="preserve">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
</v>
          </cell>
          <cell r="J1443" t="str">
            <v>Yes</v>
          </cell>
          <cell r="K1443" t="str">
            <v>No</v>
          </cell>
          <cell r="M1443">
            <v>4</v>
          </cell>
          <cell r="N1443">
            <v>2</v>
          </cell>
          <cell r="O1443">
            <v>0</v>
          </cell>
        </row>
        <row r="1444">
          <cell r="A1444" t="str">
            <v>CHLTWA32013</v>
          </cell>
          <cell r="B1444" t="str">
            <v>CHL</v>
          </cell>
          <cell r="C1444" t="str">
            <v>Chile</v>
          </cell>
          <cell r="D1444" t="str">
            <v>Item 15</v>
          </cell>
          <cell r="E1444" t="str">
            <v>TWA3A, TWA3B</v>
          </cell>
          <cell r="F1444" t="str">
            <v>Maximum cumulated duration of temporary work contracts</v>
          </cell>
          <cell r="G1444">
            <v>2013</v>
          </cell>
          <cell r="H1444">
            <v>2013</v>
          </cell>
          <cell r="I1444"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44">
            <v>4.5</v>
          </cell>
          <cell r="K1444">
            <v>4.5</v>
          </cell>
          <cell r="M1444">
            <v>6</v>
          </cell>
          <cell r="N1444">
            <v>6</v>
          </cell>
          <cell r="O1444">
            <v>0</v>
          </cell>
        </row>
        <row r="1445">
          <cell r="A1445" t="str">
            <v>CHLTWA42013</v>
          </cell>
          <cell r="B1445" t="str">
            <v>CHL</v>
          </cell>
          <cell r="C1445" t="str">
            <v>Chile</v>
          </cell>
          <cell r="D1445" t="str">
            <v>Item 16</v>
          </cell>
          <cell r="E1445" t="str">
            <v>TWA4</v>
          </cell>
          <cell r="F1445" t="str">
            <v>Authorisation or reporting requirements</v>
          </cell>
          <cell r="G1445">
            <v>2013</v>
          </cell>
          <cell r="H1445">
            <v>2013</v>
          </cell>
          <cell r="I1445" t="str">
            <v xml:space="preserve">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
</v>
          </cell>
          <cell r="J1445">
            <v>0.5</v>
          </cell>
          <cell r="M1445">
            <v>1</v>
          </cell>
          <cell r="N1445">
            <v>0</v>
          </cell>
          <cell r="O1445">
            <v>0</v>
          </cell>
        </row>
        <row r="1446">
          <cell r="A1446" t="str">
            <v>CHLTWA52013</v>
          </cell>
          <cell r="B1446" t="str">
            <v>CHL</v>
          </cell>
          <cell r="C1446" t="str">
            <v>Chile</v>
          </cell>
          <cell r="D1446" t="str">
            <v>Item 17</v>
          </cell>
          <cell r="E1446" t="str">
            <v>TWA5</v>
          </cell>
          <cell r="F1446" t="str">
            <v>Equal treatment for TWA workers</v>
          </cell>
          <cell r="G1446">
            <v>2013</v>
          </cell>
          <cell r="H1446">
            <v>2013</v>
          </cell>
          <cell r="I1446" t="str">
            <v>No requirement for equal treatment.</v>
          </cell>
          <cell r="J1446">
            <v>0</v>
          </cell>
          <cell r="M1446">
            <v>0</v>
          </cell>
          <cell r="N1446">
            <v>0</v>
          </cell>
          <cell r="O1446">
            <v>0</v>
          </cell>
        </row>
        <row r="1447">
          <cell r="A1447" t="str">
            <v>CHLCD12013</v>
          </cell>
          <cell r="B1447" t="str">
            <v>CHL</v>
          </cell>
          <cell r="C1447" t="str">
            <v>Chile</v>
          </cell>
          <cell r="D1447" t="str">
            <v>Item 18</v>
          </cell>
          <cell r="E1447" t="str">
            <v>CD1</v>
          </cell>
          <cell r="F1447" t="str">
            <v>Definition of collective dismissal</v>
          </cell>
          <cell r="G1447">
            <v>2013</v>
          </cell>
          <cell r="H1447">
            <v>2013</v>
          </cell>
          <cell r="I1447" t="str">
            <v>No requirements in legislation.</v>
          </cell>
          <cell r="J1447">
            <v>0</v>
          </cell>
          <cell r="M1447">
            <v>0</v>
          </cell>
          <cell r="N1447">
            <v>0</v>
          </cell>
          <cell r="O1447">
            <v>0</v>
          </cell>
        </row>
        <row r="1448">
          <cell r="A1448" t="str">
            <v>CHLCD22013</v>
          </cell>
          <cell r="B1448" t="str">
            <v>CHL</v>
          </cell>
          <cell r="C1448" t="str">
            <v>Chile</v>
          </cell>
          <cell r="D1448" t="str">
            <v>Item 19</v>
          </cell>
          <cell r="E1448" t="str">
            <v>CD2</v>
          </cell>
          <cell r="F1448" t="str">
            <v>Additional notification requirements in case of collective dismissals</v>
          </cell>
          <cell r="G1448">
            <v>2013</v>
          </cell>
          <cell r="H1448">
            <v>2013</v>
          </cell>
          <cell r="I1448" t="str">
            <v>No requirements in legislation.</v>
          </cell>
          <cell r="J1448">
            <v>0</v>
          </cell>
          <cell r="M1448">
            <v>0</v>
          </cell>
          <cell r="N1448">
            <v>0</v>
          </cell>
          <cell r="O1448">
            <v>0</v>
          </cell>
        </row>
        <row r="1449">
          <cell r="A1449" t="str">
            <v>CHLCD32013</v>
          </cell>
          <cell r="B1449" t="str">
            <v>CHL</v>
          </cell>
          <cell r="C1449" t="str">
            <v>Chile</v>
          </cell>
          <cell r="D1449" t="str">
            <v>Item 20</v>
          </cell>
          <cell r="E1449" t="str">
            <v>CD3</v>
          </cell>
          <cell r="F1449" t="str">
            <v>Additional delays involved in case of collective dismissals</v>
          </cell>
          <cell r="G1449">
            <v>2013</v>
          </cell>
          <cell r="H1449">
            <v>2013</v>
          </cell>
          <cell r="I1449" t="str">
            <v>No requirements in legislation.</v>
          </cell>
          <cell r="J1449">
            <v>0</v>
          </cell>
          <cell r="M1449">
            <v>0</v>
          </cell>
          <cell r="N1449">
            <v>0</v>
          </cell>
          <cell r="O1449">
            <v>0</v>
          </cell>
        </row>
        <row r="1450">
          <cell r="A1450" t="str">
            <v>CHLCD42013</v>
          </cell>
          <cell r="B1450" t="str">
            <v>CHL</v>
          </cell>
          <cell r="C1450" t="str">
            <v>Chile</v>
          </cell>
          <cell r="D1450" t="str">
            <v>Item 21</v>
          </cell>
          <cell r="E1450" t="str">
            <v>CD4</v>
          </cell>
          <cell r="F1450" t="str">
            <v>Other special costs to employers in case of collective dismissals</v>
          </cell>
          <cell r="G1450">
            <v>2013</v>
          </cell>
          <cell r="H1450">
            <v>2013</v>
          </cell>
          <cell r="I1450" t="str">
            <v>No requirements in legislation.</v>
          </cell>
          <cell r="J1450">
            <v>0</v>
          </cell>
          <cell r="M1450">
            <v>0</v>
          </cell>
          <cell r="N1450">
            <v>0</v>
          </cell>
          <cell r="O1450">
            <v>0</v>
          </cell>
        </row>
        <row r="1451">
          <cell r="A1451" t="str">
            <v>TURREG12012</v>
          </cell>
          <cell r="B1451" t="str">
            <v>TUR</v>
          </cell>
          <cell r="C1451" t="str">
            <v>Turkey</v>
          </cell>
          <cell r="D1451" t="str">
            <v>Item 1</v>
          </cell>
          <cell r="E1451" t="str">
            <v>REG1</v>
          </cell>
          <cell r="F1451" t="str">
            <v>Notification procedures</v>
          </cell>
          <cell r="G1451">
            <v>2012</v>
          </cell>
          <cell r="H1451">
            <v>2012</v>
          </cell>
          <cell r="I1451" t="str">
            <v xml:space="preserve">
Written notice to employee and notification, within 10 days, to SGK(Social Security İnstituton)
</v>
          </cell>
          <cell r="J1451">
            <v>2</v>
          </cell>
          <cell r="M1451">
            <v>4</v>
          </cell>
        </row>
        <row r="1452">
          <cell r="A1452" t="str">
            <v>TURREG22012</v>
          </cell>
          <cell r="B1452" t="str">
            <v>TUR</v>
          </cell>
          <cell r="C1452" t="str">
            <v>Turkey</v>
          </cell>
          <cell r="D1452" t="str">
            <v>Item 2</v>
          </cell>
          <cell r="E1452" t="str">
            <v>REG2</v>
          </cell>
          <cell r="F1452" t="str">
            <v>Delay before notice can start</v>
          </cell>
          <cell r="G1452">
            <v>2012</v>
          </cell>
          <cell r="H1452">
            <v>2012</v>
          </cell>
          <cell r="I1452"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52">
            <v>1</v>
          </cell>
          <cell r="M1452">
            <v>0</v>
          </cell>
        </row>
        <row r="1453">
          <cell r="A1453" t="str">
            <v>TURREG32012</v>
          </cell>
          <cell r="B1453" t="str">
            <v>TUR</v>
          </cell>
          <cell r="C1453" t="str">
            <v>Turkey</v>
          </cell>
          <cell r="D1453" t="str">
            <v>Item 3</v>
          </cell>
          <cell r="E1453" t="str">
            <v>REG3A, REG3B, REG3C</v>
          </cell>
          <cell r="F1453" t="str">
            <v>Notice / tenure</v>
          </cell>
          <cell r="G1453">
            <v>2012</v>
          </cell>
          <cell r="H1453">
            <v>2012</v>
          </cell>
          <cell r="I1453" t="str">
            <v xml:space="preserve">All workers: 0&lt;1m, 2w&lt;6m, 4w&lt;18m, 6w&lt;3y, 8w&gt;3y (can be extended by collective agreements).
9 months tenure: 4 weeks, 4 years tenure: 8 weeks, 20 years tenure: 8 weeks.
</v>
          </cell>
          <cell r="J1453">
            <v>1</v>
          </cell>
          <cell r="K1453">
            <v>2</v>
          </cell>
          <cell r="L1453">
            <v>2</v>
          </cell>
          <cell r="M1453">
            <v>3</v>
          </cell>
          <cell r="N1453">
            <v>4</v>
          </cell>
          <cell r="O1453">
            <v>1</v>
          </cell>
        </row>
        <row r="1454">
          <cell r="A1454" t="str">
            <v>TURREG42012</v>
          </cell>
          <cell r="B1454" t="str">
            <v>TUR</v>
          </cell>
          <cell r="C1454" t="str">
            <v>Turkey</v>
          </cell>
          <cell r="D1454" t="str">
            <v>Item 4</v>
          </cell>
          <cell r="E1454" t="str">
            <v>REG4A, REG4B, REG4C</v>
          </cell>
          <cell r="F1454" t="str">
            <v>Severance pay / tenure</v>
          </cell>
          <cell r="G1454">
            <v>2012</v>
          </cell>
          <cell r="H1454">
            <v>2012</v>
          </cell>
          <cell r="I1454" t="str">
            <v xml:space="preserve">All workers: After one year’s employment, one month for each year of service (can be extended by collective agreements).
9 months tenure: 0, 4 years tenure: 4 months, 20 years tenure: 20 months.
</v>
          </cell>
          <cell r="J1454">
            <v>0</v>
          </cell>
          <cell r="K1454">
            <v>4</v>
          </cell>
          <cell r="L1454">
            <v>20</v>
          </cell>
          <cell r="M1454">
            <v>0</v>
          </cell>
          <cell r="N1454">
            <v>6</v>
          </cell>
          <cell r="O1454">
            <v>6</v>
          </cell>
        </row>
        <row r="1455">
          <cell r="A1455" t="str">
            <v>TURREG52012</v>
          </cell>
          <cell r="B1455" t="str">
            <v>TUR</v>
          </cell>
          <cell r="C1455" t="str">
            <v>Turkey</v>
          </cell>
          <cell r="D1455" t="str">
            <v>Item 5</v>
          </cell>
          <cell r="E1455" t="str">
            <v>REG5</v>
          </cell>
          <cell r="F1455" t="str">
            <v>Definition of justified or unfair dismissal</v>
          </cell>
          <cell r="G1455">
            <v>2012</v>
          </cell>
          <cell r="H1455">
            <v>2012</v>
          </cell>
          <cell r="I1455"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55">
            <v>0</v>
          </cell>
          <cell r="M1455">
            <v>0</v>
          </cell>
          <cell r="N1455">
            <v>0</v>
          </cell>
          <cell r="O1455">
            <v>0</v>
          </cell>
        </row>
        <row r="1456">
          <cell r="A1456" t="str">
            <v>TURREG62012</v>
          </cell>
          <cell r="B1456" t="str">
            <v>TUR</v>
          </cell>
          <cell r="C1456" t="str">
            <v>Turkey</v>
          </cell>
          <cell r="D1456" t="str">
            <v>Item 6</v>
          </cell>
          <cell r="E1456" t="str">
            <v>REG6</v>
          </cell>
          <cell r="F1456" t="str">
            <v>Trial period</v>
          </cell>
          <cell r="G1456">
            <v>2012</v>
          </cell>
          <cell r="H1456">
            <v>2012</v>
          </cell>
          <cell r="I1456" t="str">
            <v xml:space="preserve">All workers: Maximum 2 months, can be extended by collective agreements to 4 months.
Calculation: average of the two cases.
</v>
          </cell>
          <cell r="J1456">
            <v>3</v>
          </cell>
          <cell r="M1456">
            <v>4</v>
          </cell>
          <cell r="N1456">
            <v>0</v>
          </cell>
          <cell r="O1456">
            <v>0</v>
          </cell>
        </row>
        <row r="1457">
          <cell r="A1457" t="str">
            <v>TURREG72012</v>
          </cell>
          <cell r="B1457" t="str">
            <v>TUR</v>
          </cell>
          <cell r="C1457" t="str">
            <v>Turkey</v>
          </cell>
          <cell r="D1457" t="str">
            <v>Item 7</v>
          </cell>
          <cell r="E1457" t="str">
            <v>REG7</v>
          </cell>
          <cell r="F1457" t="str">
            <v xml:space="preserve">Compensation following unfair dismissal </v>
          </cell>
          <cell r="G1457">
            <v>2012</v>
          </cell>
          <cell r="H1457">
            <v>2012</v>
          </cell>
          <cell r="I1457"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57">
            <v>10</v>
          </cell>
          <cell r="M1457">
            <v>2</v>
          </cell>
          <cell r="N1457">
            <v>0</v>
          </cell>
          <cell r="O1457">
            <v>0</v>
          </cell>
        </row>
        <row r="1458">
          <cell r="A1458" t="str">
            <v>TURREG82012</v>
          </cell>
          <cell r="B1458" t="str">
            <v>TUR</v>
          </cell>
          <cell r="C1458" t="str">
            <v>Turkey</v>
          </cell>
          <cell r="D1458" t="str">
            <v>Item 8</v>
          </cell>
          <cell r="E1458" t="str">
            <v>REG8</v>
          </cell>
          <cell r="F1458" t="str">
            <v>Possibility of reinstatement following unfair dismissal</v>
          </cell>
          <cell r="G1458">
            <v>2012</v>
          </cell>
          <cell r="H1458">
            <v>2012</v>
          </cell>
          <cell r="I1458"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58">
            <v>0</v>
          </cell>
          <cell r="M1458">
            <v>0</v>
          </cell>
          <cell r="N1458">
            <v>0</v>
          </cell>
          <cell r="O1458">
            <v>0</v>
          </cell>
        </row>
        <row r="1459">
          <cell r="A1459" t="str">
            <v>TURREG92012</v>
          </cell>
          <cell r="B1459" t="str">
            <v>TUR</v>
          </cell>
          <cell r="C1459" t="str">
            <v>Turkey</v>
          </cell>
          <cell r="D1459" t="str">
            <v>Item 9</v>
          </cell>
          <cell r="E1459" t="str">
            <v>REG9</v>
          </cell>
          <cell r="F1459" t="str">
            <v>Maximum time for claim</v>
          </cell>
          <cell r="G1459">
            <v>2012</v>
          </cell>
          <cell r="H1459">
            <v>2012</v>
          </cell>
          <cell r="I1459" t="str">
            <v xml:space="preserve">One month
Notification period starts when the notification arrived to worker.
</v>
          </cell>
          <cell r="J1459">
            <v>0</v>
          </cell>
          <cell r="M1459">
            <v>0</v>
          </cell>
        </row>
        <row r="1460">
          <cell r="A1460" t="str">
            <v>TURFTC12012</v>
          </cell>
          <cell r="B1460" t="str">
            <v>TUR</v>
          </cell>
          <cell r="C1460" t="str">
            <v>Turkey</v>
          </cell>
          <cell r="D1460" t="str">
            <v>Item 10</v>
          </cell>
          <cell r="E1460" t="str">
            <v>FTC1</v>
          </cell>
          <cell r="F1460" t="str">
            <v>Valid cases for use of fixed-term contracts, other than  “objective”  or “material” situation</v>
          </cell>
          <cell r="G1460">
            <v>2012</v>
          </cell>
          <cell r="H1460">
            <v>2012</v>
          </cell>
          <cell r="I1460" t="str">
            <v>Restricted to “objective situations”, particularly seasonal and agricultural work.</v>
          </cell>
          <cell r="J1460">
            <v>0</v>
          </cell>
          <cell r="M1460">
            <v>6</v>
          </cell>
          <cell r="N1460">
            <v>0</v>
          </cell>
          <cell r="O1460">
            <v>0</v>
          </cell>
        </row>
        <row r="1461">
          <cell r="A1461" t="str">
            <v>TURFTC22012</v>
          </cell>
          <cell r="B1461" t="str">
            <v>TUR</v>
          </cell>
          <cell r="C1461" t="str">
            <v>Turkey</v>
          </cell>
          <cell r="D1461" t="str">
            <v>Item 11</v>
          </cell>
          <cell r="E1461" t="str">
            <v>FTC2</v>
          </cell>
          <cell r="F1461" t="str">
            <v>Maximum number of successive fixed-term contracts</v>
          </cell>
          <cell r="G1461">
            <v>2012</v>
          </cell>
          <cell r="H1461">
            <v>2012</v>
          </cell>
          <cell r="I1461" t="str">
            <v xml:space="preserve">Estimated 1.5 Fixed-term contracts cannot be successively renewed without serious reason, otherwise the renewal will alter the fixed-term contract into a contract of indefinite time.
In case of valuable reasons for renewal, no limit specified.
</v>
          </cell>
          <cell r="J1461">
            <v>1.5</v>
          </cell>
          <cell r="M1461">
            <v>5</v>
          </cell>
          <cell r="N1461">
            <v>0</v>
          </cell>
          <cell r="O1461">
            <v>0</v>
          </cell>
        </row>
        <row r="1462">
          <cell r="A1462" t="str">
            <v>TURFTC32012</v>
          </cell>
          <cell r="B1462" t="str">
            <v>TUR</v>
          </cell>
          <cell r="C1462" t="str">
            <v>Turkey</v>
          </cell>
          <cell r="D1462" t="str">
            <v>Item 12</v>
          </cell>
          <cell r="E1462" t="str">
            <v>FTC3</v>
          </cell>
          <cell r="F1462" t="str">
            <v>Maximum cumulated duration of successive fixed-term contracts</v>
          </cell>
          <cell r="G1462">
            <v>2012</v>
          </cell>
          <cell r="H1462">
            <v>2012</v>
          </cell>
          <cell r="I1462" t="str">
            <v>No limit specified.</v>
          </cell>
          <cell r="J1462">
            <v>200</v>
          </cell>
          <cell r="M1462">
            <v>0</v>
          </cell>
          <cell r="N1462">
            <v>0</v>
          </cell>
          <cell r="O1462">
            <v>0</v>
          </cell>
        </row>
        <row r="1463">
          <cell r="A1463" t="str">
            <v>TURTWA12012</v>
          </cell>
          <cell r="B1463" t="str">
            <v>TUR</v>
          </cell>
          <cell r="C1463" t="str">
            <v>Turkey</v>
          </cell>
          <cell r="D1463" t="str">
            <v>Item 13</v>
          </cell>
          <cell r="E1463" t="str">
            <v>TWA1</v>
          </cell>
          <cell r="F1463" t="str">
            <v>Types of work for which TWA employment is legal</v>
          </cell>
          <cell r="G1463">
            <v>2012</v>
          </cell>
          <cell r="H1463">
            <v>2012</v>
          </cell>
          <cell r="I1463"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63">
            <v>0</v>
          </cell>
          <cell r="M1463">
            <v>6</v>
          </cell>
          <cell r="N1463">
            <v>0</v>
          </cell>
          <cell r="O1463">
            <v>0</v>
          </cell>
        </row>
        <row r="1464">
          <cell r="A1464" t="str">
            <v>TURTWA22012</v>
          </cell>
          <cell r="B1464" t="str">
            <v>TUR</v>
          </cell>
          <cell r="C1464" t="str">
            <v>Turkey</v>
          </cell>
          <cell r="D1464" t="str">
            <v>Item 14</v>
          </cell>
          <cell r="E1464" t="str">
            <v>TWA2A, TWA2B</v>
          </cell>
          <cell r="F1464" t="str">
            <v>Are there any restrictions on the number of renewals of a TWA contract?</v>
          </cell>
          <cell r="G1464">
            <v>2012</v>
          </cell>
          <cell r="H1464">
            <v>2012</v>
          </cell>
          <cell r="I1464" t="str">
            <v>Not applicable</v>
          </cell>
          <cell r="J1464" t="str">
            <v>-</v>
          </cell>
          <cell r="K1464" t="str">
            <v>-</v>
          </cell>
          <cell r="M1464">
            <v>4</v>
          </cell>
          <cell r="N1464">
            <v>4</v>
          </cell>
          <cell r="O1464">
            <v>0</v>
          </cell>
        </row>
        <row r="1465">
          <cell r="A1465" t="str">
            <v>TURTWA32012</v>
          </cell>
          <cell r="B1465" t="str">
            <v>TUR</v>
          </cell>
          <cell r="C1465" t="str">
            <v>Turkey</v>
          </cell>
          <cell r="D1465" t="str">
            <v>Item 15</v>
          </cell>
          <cell r="E1465" t="str">
            <v>TWA3A, TWA3B</v>
          </cell>
          <cell r="F1465" t="str">
            <v>Maximum cumulated duration of temporary work contracts</v>
          </cell>
          <cell r="G1465">
            <v>2012</v>
          </cell>
          <cell r="H1465">
            <v>2012</v>
          </cell>
          <cell r="I1465" t="str">
            <v>Not applicable</v>
          </cell>
          <cell r="J1465">
            <v>0</v>
          </cell>
          <cell r="K1465">
            <v>0</v>
          </cell>
          <cell r="M1465">
            <v>6</v>
          </cell>
          <cell r="N1465">
            <v>6</v>
          </cell>
          <cell r="O1465">
            <v>0</v>
          </cell>
        </row>
        <row r="1466">
          <cell r="A1466" t="str">
            <v>TURTWA42012</v>
          </cell>
          <cell r="B1466" t="str">
            <v>TUR</v>
          </cell>
          <cell r="C1466" t="str">
            <v>Turkey</v>
          </cell>
          <cell r="D1466" t="str">
            <v>Item 16</v>
          </cell>
          <cell r="E1466" t="str">
            <v>TWA4</v>
          </cell>
          <cell r="F1466" t="str">
            <v>Authorisation and reporting obligations</v>
          </cell>
          <cell r="G1466">
            <v>2012</v>
          </cell>
          <cell r="H1466">
            <v>2012</v>
          </cell>
          <cell r="I1466" t="str">
            <v>Not applicable</v>
          </cell>
          <cell r="J1466" t="str">
            <v>-</v>
          </cell>
          <cell r="M1466">
            <v>6</v>
          </cell>
          <cell r="N1466">
            <v>0</v>
          </cell>
          <cell r="O1466">
            <v>0</v>
          </cell>
        </row>
        <row r="1467">
          <cell r="A1467" t="str">
            <v>TURTWA52012</v>
          </cell>
          <cell r="B1467" t="str">
            <v>TUR</v>
          </cell>
          <cell r="C1467" t="str">
            <v>Turkey</v>
          </cell>
          <cell r="D1467" t="str">
            <v>Item 17</v>
          </cell>
          <cell r="E1467" t="str">
            <v>TWA5</v>
          </cell>
          <cell r="F1467" t="str">
            <v>Equal treatment for TWA workers</v>
          </cell>
          <cell r="G1467">
            <v>2012</v>
          </cell>
          <cell r="H1467">
            <v>2012</v>
          </cell>
          <cell r="I1467" t="str">
            <v>Not applicable</v>
          </cell>
          <cell r="J1467" t="str">
            <v>-</v>
          </cell>
          <cell r="M1467">
            <v>6</v>
          </cell>
          <cell r="N1467">
            <v>0</v>
          </cell>
          <cell r="O1467">
            <v>0</v>
          </cell>
        </row>
        <row r="1468">
          <cell r="A1468" t="str">
            <v>TURCD12012</v>
          </cell>
          <cell r="B1468" t="str">
            <v>TUR</v>
          </cell>
          <cell r="C1468" t="str">
            <v>Turkey</v>
          </cell>
          <cell r="D1468" t="str">
            <v>Item 18</v>
          </cell>
          <cell r="E1468" t="str">
            <v>CD1</v>
          </cell>
          <cell r="F1468" t="str">
            <v>Definition of collective dismissal</v>
          </cell>
          <cell r="G1468">
            <v>2012</v>
          </cell>
          <cell r="H1468">
            <v>2012</v>
          </cell>
          <cell r="I1468" t="str">
            <v xml:space="preserve">Within one month, 10 workers in firms with 20-100 employees, 20 workers in firms with 101-300, 30 workers in firms with 300+ employees.
Firms with less than 20 employees are exempt from requirements for collective dismissals.
</v>
          </cell>
          <cell r="J1468">
            <v>3</v>
          </cell>
          <cell r="M1468">
            <v>4.5</v>
          </cell>
          <cell r="N1468">
            <v>0</v>
          </cell>
          <cell r="O1468">
            <v>0</v>
          </cell>
        </row>
        <row r="1469">
          <cell r="A1469" t="str">
            <v>TURCD22012</v>
          </cell>
          <cell r="B1469" t="str">
            <v>TUR</v>
          </cell>
          <cell r="C1469" t="str">
            <v>Turkey</v>
          </cell>
          <cell r="D1469" t="str">
            <v>Item 19</v>
          </cell>
          <cell r="E1469" t="str">
            <v>CD2</v>
          </cell>
          <cell r="F1469" t="str">
            <v>Additional notification requirements in case of collective dismissals</v>
          </cell>
          <cell r="G1469">
            <v>2012</v>
          </cell>
          <cell r="H1469">
            <v>2012</v>
          </cell>
          <cell r="I1469"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69">
            <v>1</v>
          </cell>
          <cell r="M1469">
            <v>3</v>
          </cell>
          <cell r="N1469">
            <v>0</v>
          </cell>
          <cell r="O1469">
            <v>0</v>
          </cell>
        </row>
        <row r="1470">
          <cell r="A1470" t="str">
            <v>TURCD32012</v>
          </cell>
          <cell r="B1470" t="str">
            <v>TUR</v>
          </cell>
          <cell r="C1470" t="str">
            <v>Turkey</v>
          </cell>
          <cell r="D1470" t="str">
            <v>Item 20</v>
          </cell>
          <cell r="E1470" t="str">
            <v>CD3</v>
          </cell>
          <cell r="F1470" t="str">
            <v>Additional delays involved in case of collective dismissals</v>
          </cell>
          <cell r="G1470">
            <v>2012</v>
          </cell>
          <cell r="H1470">
            <v>2012</v>
          </cell>
          <cell r="I1470" t="str">
            <v>1 month waiting period starting from the notification to public authorities.</v>
          </cell>
          <cell r="J1470">
            <v>29</v>
          </cell>
          <cell r="M1470">
            <v>2</v>
          </cell>
          <cell r="N1470">
            <v>0</v>
          </cell>
          <cell r="O1470">
            <v>0</v>
          </cell>
        </row>
        <row r="1471">
          <cell r="A1471" t="str">
            <v>TURCD42012</v>
          </cell>
          <cell r="B1471" t="str">
            <v>TUR</v>
          </cell>
          <cell r="C1471" t="str">
            <v>Turkey</v>
          </cell>
          <cell r="D1471" t="str">
            <v>Item 21</v>
          </cell>
          <cell r="E1471" t="str">
            <v>CD4</v>
          </cell>
          <cell r="F1471" t="str">
            <v>Other special costs to employers in case of collective dismissals</v>
          </cell>
          <cell r="G1471">
            <v>2012</v>
          </cell>
          <cell r="H1471">
            <v>2012</v>
          </cell>
          <cell r="I1471"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71">
            <v>1</v>
          </cell>
          <cell r="M1471">
            <v>3</v>
          </cell>
          <cell r="N1471">
            <v>0</v>
          </cell>
          <cell r="O1471">
            <v>0</v>
          </cell>
        </row>
        <row r="1472">
          <cell r="A1472" t="str">
            <v>TURREG12013</v>
          </cell>
          <cell r="B1472" t="str">
            <v>TUR</v>
          </cell>
          <cell r="C1472" t="str">
            <v>Turkey</v>
          </cell>
          <cell r="D1472" t="str">
            <v>Item 1</v>
          </cell>
          <cell r="E1472" t="str">
            <v>REG1</v>
          </cell>
          <cell r="F1472" t="str">
            <v>Notification procedures</v>
          </cell>
          <cell r="G1472">
            <v>2013</v>
          </cell>
          <cell r="H1472">
            <v>2013</v>
          </cell>
          <cell r="I1472" t="str">
            <v xml:space="preserve">
Written notice to employee and notification, within 10 days, to SGK(Social Security İnstituton)
</v>
          </cell>
          <cell r="J1472">
            <v>2</v>
          </cell>
          <cell r="M1472">
            <v>4</v>
          </cell>
        </row>
        <row r="1473">
          <cell r="A1473" t="str">
            <v>TURREG22013</v>
          </cell>
          <cell r="B1473" t="str">
            <v>TUR</v>
          </cell>
          <cell r="C1473" t="str">
            <v>Turkey</v>
          </cell>
          <cell r="D1473" t="str">
            <v>Item 2</v>
          </cell>
          <cell r="E1473" t="str">
            <v>REG2</v>
          </cell>
          <cell r="F1473" t="str">
            <v>Delay before notice can start</v>
          </cell>
          <cell r="G1473">
            <v>2013</v>
          </cell>
          <cell r="H1473">
            <v>2013</v>
          </cell>
          <cell r="I1473"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73">
            <v>1</v>
          </cell>
          <cell r="M1473">
            <v>0</v>
          </cell>
        </row>
        <row r="1474">
          <cell r="A1474" t="str">
            <v>TURREG32013</v>
          </cell>
          <cell r="B1474" t="str">
            <v>TUR</v>
          </cell>
          <cell r="C1474" t="str">
            <v>Turkey</v>
          </cell>
          <cell r="D1474" t="str">
            <v>Item 3</v>
          </cell>
          <cell r="E1474" t="str">
            <v>REG3A, REG3B, REG3C</v>
          </cell>
          <cell r="F1474" t="str">
            <v>Notice / tenure</v>
          </cell>
          <cell r="G1474">
            <v>2013</v>
          </cell>
          <cell r="H1474">
            <v>2013</v>
          </cell>
          <cell r="I1474" t="str">
            <v xml:space="preserve">All workers: 0&lt;1m, 2w&lt;6m, 4w&lt;18m, 6w&lt;3y, 8w&gt;3y (can be extended by collective agreements).
9 months tenure: 4 weeks, 4 years tenure: 8 weeks, 20 years tenure: 8 weeks.
</v>
          </cell>
          <cell r="J1474">
            <v>1</v>
          </cell>
          <cell r="K1474">
            <v>2</v>
          </cell>
          <cell r="L1474">
            <v>2</v>
          </cell>
          <cell r="M1474">
            <v>3</v>
          </cell>
          <cell r="N1474">
            <v>4</v>
          </cell>
          <cell r="O1474">
            <v>1</v>
          </cell>
        </row>
        <row r="1475">
          <cell r="A1475" t="str">
            <v>TURREG42013</v>
          </cell>
          <cell r="B1475" t="str">
            <v>TUR</v>
          </cell>
          <cell r="C1475" t="str">
            <v>Turkey</v>
          </cell>
          <cell r="D1475" t="str">
            <v>Item 4</v>
          </cell>
          <cell r="E1475" t="str">
            <v>REG4A, REG4B, REG4C</v>
          </cell>
          <cell r="F1475" t="str">
            <v>Severance pay / tenure</v>
          </cell>
          <cell r="G1475">
            <v>2013</v>
          </cell>
          <cell r="H1475">
            <v>2013</v>
          </cell>
          <cell r="I1475" t="str">
            <v xml:space="preserve">All workers: After one year’s employment, one month for each year of service (can be extended by collective agreements).
9 months tenure: 0, 4 years tenure: 4 months, 20 years tenure: 20 months.
</v>
          </cell>
          <cell r="J1475">
            <v>0</v>
          </cell>
          <cell r="K1475">
            <v>4</v>
          </cell>
          <cell r="L1475">
            <v>20</v>
          </cell>
          <cell r="M1475">
            <v>0</v>
          </cell>
          <cell r="N1475">
            <v>6</v>
          </cell>
          <cell r="O1475">
            <v>6</v>
          </cell>
        </row>
        <row r="1476">
          <cell r="A1476" t="str">
            <v>TURREG52013</v>
          </cell>
          <cell r="B1476" t="str">
            <v>TUR</v>
          </cell>
          <cell r="C1476" t="str">
            <v>Turkey</v>
          </cell>
          <cell r="D1476" t="str">
            <v>Item 5</v>
          </cell>
          <cell r="E1476" t="str">
            <v>REG5</v>
          </cell>
          <cell r="F1476" t="str">
            <v>Definition of justified or unfair dismissal</v>
          </cell>
          <cell r="G1476">
            <v>2013</v>
          </cell>
          <cell r="H1476">
            <v>2013</v>
          </cell>
          <cell r="I1476"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76">
            <v>0</v>
          </cell>
          <cell r="M1476">
            <v>0</v>
          </cell>
          <cell r="N1476">
            <v>0</v>
          </cell>
          <cell r="O1476">
            <v>0</v>
          </cell>
        </row>
        <row r="1477">
          <cell r="A1477" t="str">
            <v>TURREG62013</v>
          </cell>
          <cell r="B1477" t="str">
            <v>TUR</v>
          </cell>
          <cell r="C1477" t="str">
            <v>Turkey</v>
          </cell>
          <cell r="D1477" t="str">
            <v>Item 6</v>
          </cell>
          <cell r="E1477" t="str">
            <v>REG6</v>
          </cell>
          <cell r="F1477" t="str">
            <v>Trial period</v>
          </cell>
          <cell r="G1477">
            <v>2013</v>
          </cell>
          <cell r="H1477">
            <v>2013</v>
          </cell>
          <cell r="I1477" t="str">
            <v xml:space="preserve">All workers: Maximum 2 months, can be extended by collective agreements to 4 months.
Calculation: average of the two cases.
</v>
          </cell>
          <cell r="J1477">
            <v>3</v>
          </cell>
          <cell r="M1477">
            <v>4</v>
          </cell>
          <cell r="N1477">
            <v>0</v>
          </cell>
          <cell r="O1477">
            <v>0</v>
          </cell>
        </row>
        <row r="1478">
          <cell r="A1478" t="str">
            <v>TURREG72013</v>
          </cell>
          <cell r="B1478" t="str">
            <v>TUR</v>
          </cell>
          <cell r="C1478" t="str">
            <v>Turkey</v>
          </cell>
          <cell r="D1478" t="str">
            <v>Item 7</v>
          </cell>
          <cell r="E1478" t="str">
            <v>REG7</v>
          </cell>
          <cell r="F1478" t="str">
            <v xml:space="preserve">Compensation following unfair dismissal </v>
          </cell>
          <cell r="G1478">
            <v>2013</v>
          </cell>
          <cell r="H1478">
            <v>2013</v>
          </cell>
          <cell r="I1478"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78">
            <v>10</v>
          </cell>
          <cell r="M1478">
            <v>2</v>
          </cell>
          <cell r="N1478">
            <v>0</v>
          </cell>
          <cell r="O1478">
            <v>0</v>
          </cell>
        </row>
        <row r="1479">
          <cell r="A1479" t="str">
            <v>TURREG82013</v>
          </cell>
          <cell r="B1479" t="str">
            <v>TUR</v>
          </cell>
          <cell r="C1479" t="str">
            <v>Turkey</v>
          </cell>
          <cell r="D1479" t="str">
            <v>Item 8</v>
          </cell>
          <cell r="E1479" t="str">
            <v>REG8</v>
          </cell>
          <cell r="F1479" t="str">
            <v>Possibility of reinstatement following unfair dismissal</v>
          </cell>
          <cell r="G1479">
            <v>2013</v>
          </cell>
          <cell r="H1479">
            <v>2013</v>
          </cell>
          <cell r="I1479"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79">
            <v>0</v>
          </cell>
          <cell r="M1479">
            <v>0</v>
          </cell>
          <cell r="N1479">
            <v>0</v>
          </cell>
          <cell r="O1479">
            <v>0</v>
          </cell>
        </row>
        <row r="1480">
          <cell r="A1480" t="str">
            <v>TURREG92013</v>
          </cell>
          <cell r="B1480" t="str">
            <v>TUR</v>
          </cell>
          <cell r="C1480" t="str">
            <v>Turkey</v>
          </cell>
          <cell r="D1480" t="str">
            <v>Item 9</v>
          </cell>
          <cell r="E1480" t="str">
            <v>REG9</v>
          </cell>
          <cell r="F1480" t="str">
            <v>Maximum time for claim</v>
          </cell>
          <cell r="G1480">
            <v>2013</v>
          </cell>
          <cell r="H1480">
            <v>2013</v>
          </cell>
          <cell r="I1480" t="str">
            <v xml:space="preserve">One month
Notification period starts when the notification arrived to worker.
</v>
          </cell>
          <cell r="J1480">
            <v>0</v>
          </cell>
          <cell r="M1480">
            <v>0</v>
          </cell>
        </row>
        <row r="1481">
          <cell r="A1481" t="str">
            <v>TURFTC12013</v>
          </cell>
          <cell r="B1481" t="str">
            <v>TUR</v>
          </cell>
          <cell r="C1481" t="str">
            <v>Turkey</v>
          </cell>
          <cell r="D1481" t="str">
            <v>Item 10</v>
          </cell>
          <cell r="E1481" t="str">
            <v>FTC1</v>
          </cell>
          <cell r="F1481" t="str">
            <v>Valid cases for use of fixed-term contracts, other than  “objective”  or “material” situation</v>
          </cell>
          <cell r="G1481">
            <v>2013</v>
          </cell>
          <cell r="H1481">
            <v>2013</v>
          </cell>
          <cell r="I1481" t="str">
            <v>Restricted to “objective situations”, particularly seasonal and agricultural work.</v>
          </cell>
          <cell r="J1481">
            <v>0</v>
          </cell>
          <cell r="M1481">
            <v>6</v>
          </cell>
          <cell r="N1481">
            <v>0</v>
          </cell>
          <cell r="O1481">
            <v>0</v>
          </cell>
        </row>
        <row r="1482">
          <cell r="A1482" t="str">
            <v>TURFTC22013</v>
          </cell>
          <cell r="B1482" t="str">
            <v>TUR</v>
          </cell>
          <cell r="C1482" t="str">
            <v>Turkey</v>
          </cell>
          <cell r="D1482" t="str">
            <v>Item 11</v>
          </cell>
          <cell r="E1482" t="str">
            <v>FTC2</v>
          </cell>
          <cell r="F1482" t="str">
            <v>Maximum number of successive fixed-term contracts</v>
          </cell>
          <cell r="G1482">
            <v>2013</v>
          </cell>
          <cell r="H1482">
            <v>2013</v>
          </cell>
          <cell r="I1482" t="str">
            <v xml:space="preserve">Estimated 1.5 Fixed-term contracts cannot be successively renewed without serious reason, otherwise the renewal will alter the fixed-term contract into a contract of indefinite time.
In case of valuable reasons for renewal, no limit specified.
</v>
          </cell>
          <cell r="J1482">
            <v>1.5</v>
          </cell>
          <cell r="M1482">
            <v>5</v>
          </cell>
          <cell r="N1482">
            <v>0</v>
          </cell>
          <cell r="O1482">
            <v>0</v>
          </cell>
        </row>
        <row r="1483">
          <cell r="A1483" t="str">
            <v>TURFTC32013</v>
          </cell>
          <cell r="B1483" t="str">
            <v>TUR</v>
          </cell>
          <cell r="C1483" t="str">
            <v>Turkey</v>
          </cell>
          <cell r="D1483" t="str">
            <v>Item 12</v>
          </cell>
          <cell r="E1483" t="str">
            <v>FTC3</v>
          </cell>
          <cell r="F1483" t="str">
            <v>Maximum cumulated duration of successive fixed-term contracts</v>
          </cell>
          <cell r="G1483">
            <v>2013</v>
          </cell>
          <cell r="H1483">
            <v>2013</v>
          </cell>
          <cell r="I1483" t="str">
            <v>No limit specified.</v>
          </cell>
          <cell r="J1483">
            <v>200</v>
          </cell>
          <cell r="M1483">
            <v>0</v>
          </cell>
          <cell r="N1483">
            <v>0</v>
          </cell>
          <cell r="O1483">
            <v>0</v>
          </cell>
        </row>
        <row r="1484">
          <cell r="A1484" t="str">
            <v>TURTWA12013</v>
          </cell>
          <cell r="B1484" t="str">
            <v>TUR</v>
          </cell>
          <cell r="C1484" t="str">
            <v>Turkey</v>
          </cell>
          <cell r="D1484" t="str">
            <v>Item 13</v>
          </cell>
          <cell r="E1484" t="str">
            <v>TWA1</v>
          </cell>
          <cell r="F1484" t="str">
            <v>Types of work for which TWA employment is legal</v>
          </cell>
          <cell r="G1484">
            <v>2013</v>
          </cell>
          <cell r="H1484">
            <v>2013</v>
          </cell>
          <cell r="I1484"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84">
            <v>0</v>
          </cell>
          <cell r="M1484">
            <v>6</v>
          </cell>
          <cell r="N1484">
            <v>0</v>
          </cell>
          <cell r="O1484">
            <v>0</v>
          </cell>
        </row>
        <row r="1485">
          <cell r="A1485" t="str">
            <v>TURTWA22013</v>
          </cell>
          <cell r="B1485" t="str">
            <v>TUR</v>
          </cell>
          <cell r="C1485" t="str">
            <v>Turkey</v>
          </cell>
          <cell r="D1485" t="str">
            <v>Item 14</v>
          </cell>
          <cell r="E1485" t="str">
            <v>TWA2A, TWA2B</v>
          </cell>
          <cell r="F1485" t="str">
            <v>Are there any restrictions on the number of renewals of a TWA contract?</v>
          </cell>
          <cell r="G1485">
            <v>2013</v>
          </cell>
          <cell r="H1485">
            <v>2013</v>
          </cell>
          <cell r="I1485" t="str">
            <v>Not applicable</v>
          </cell>
          <cell r="J1485" t="str">
            <v>-</v>
          </cell>
          <cell r="K1485" t="str">
            <v>-</v>
          </cell>
          <cell r="M1485">
            <v>4</v>
          </cell>
          <cell r="N1485">
            <v>4</v>
          </cell>
          <cell r="O1485">
            <v>0</v>
          </cell>
        </row>
        <row r="1486">
          <cell r="A1486" t="str">
            <v>TURTWA32013</v>
          </cell>
          <cell r="B1486" t="str">
            <v>TUR</v>
          </cell>
          <cell r="C1486" t="str">
            <v>Turkey</v>
          </cell>
          <cell r="D1486" t="str">
            <v>Item 15</v>
          </cell>
          <cell r="E1486" t="str">
            <v>TWA3A, TWA3B</v>
          </cell>
          <cell r="F1486" t="str">
            <v>Maximum cumulated duration of temporary work contracts</v>
          </cell>
          <cell r="G1486">
            <v>2013</v>
          </cell>
          <cell r="H1486">
            <v>2013</v>
          </cell>
          <cell r="I1486" t="str">
            <v>Not applicable</v>
          </cell>
          <cell r="J1486">
            <v>0</v>
          </cell>
          <cell r="K1486">
            <v>0</v>
          </cell>
          <cell r="M1486">
            <v>6</v>
          </cell>
          <cell r="N1486">
            <v>6</v>
          </cell>
          <cell r="O1486">
            <v>0</v>
          </cell>
        </row>
        <row r="1487">
          <cell r="A1487" t="str">
            <v>TURTWA42013</v>
          </cell>
          <cell r="B1487" t="str">
            <v>TUR</v>
          </cell>
          <cell r="C1487" t="str">
            <v>Turkey</v>
          </cell>
          <cell r="D1487" t="str">
            <v>Item 16</v>
          </cell>
          <cell r="E1487" t="str">
            <v>TWA4</v>
          </cell>
          <cell r="F1487" t="str">
            <v>Authorisation and reporting obligations</v>
          </cell>
          <cell r="G1487">
            <v>2013</v>
          </cell>
          <cell r="H1487">
            <v>2013</v>
          </cell>
          <cell r="I1487" t="str">
            <v>Not applicable</v>
          </cell>
          <cell r="J1487" t="str">
            <v>-</v>
          </cell>
          <cell r="M1487">
            <v>6</v>
          </cell>
          <cell r="N1487">
            <v>0</v>
          </cell>
          <cell r="O1487">
            <v>0</v>
          </cell>
        </row>
        <row r="1488">
          <cell r="A1488" t="str">
            <v>TURTWA52013</v>
          </cell>
          <cell r="B1488" t="str">
            <v>TUR</v>
          </cell>
          <cell r="C1488" t="str">
            <v>Turkey</v>
          </cell>
          <cell r="D1488" t="str">
            <v>Item 17</v>
          </cell>
          <cell r="E1488" t="str">
            <v>TWA5</v>
          </cell>
          <cell r="F1488" t="str">
            <v>Equal treatment for TWA workers</v>
          </cell>
          <cell r="G1488">
            <v>2013</v>
          </cell>
          <cell r="H1488">
            <v>2013</v>
          </cell>
          <cell r="I1488" t="str">
            <v>Not applicable</v>
          </cell>
          <cell r="J1488" t="str">
            <v>-</v>
          </cell>
          <cell r="M1488">
            <v>6</v>
          </cell>
          <cell r="N1488">
            <v>0</v>
          </cell>
          <cell r="O1488">
            <v>0</v>
          </cell>
        </row>
        <row r="1489">
          <cell r="A1489" t="str">
            <v>TURCD12013</v>
          </cell>
          <cell r="B1489" t="str">
            <v>TUR</v>
          </cell>
          <cell r="C1489" t="str">
            <v>Turkey</v>
          </cell>
          <cell r="D1489" t="str">
            <v>Item 18</v>
          </cell>
          <cell r="E1489" t="str">
            <v>CD1</v>
          </cell>
          <cell r="F1489" t="str">
            <v>Definition of collective dismissal</v>
          </cell>
          <cell r="G1489">
            <v>2013</v>
          </cell>
          <cell r="H1489">
            <v>2013</v>
          </cell>
          <cell r="I1489" t="str">
            <v xml:space="preserve">Within one month, 10 workers in firms with 20-100 employees, 20 workers in firms with 101-300, 30 workers in firms with 300+ employees.
Firms with less than 20 employees are exempt from requirements for collective dismissals.
</v>
          </cell>
          <cell r="J1489">
            <v>3</v>
          </cell>
          <cell r="M1489">
            <v>4.5</v>
          </cell>
          <cell r="N1489">
            <v>0</v>
          </cell>
          <cell r="O1489">
            <v>0</v>
          </cell>
        </row>
        <row r="1490">
          <cell r="A1490" t="str">
            <v>TURCD22013</v>
          </cell>
          <cell r="B1490" t="str">
            <v>TUR</v>
          </cell>
          <cell r="C1490" t="str">
            <v>Turkey</v>
          </cell>
          <cell r="D1490" t="str">
            <v>Item 19</v>
          </cell>
          <cell r="E1490" t="str">
            <v>CD2</v>
          </cell>
          <cell r="F1490" t="str">
            <v>Additional notification requirements in case of collective dismissals</v>
          </cell>
          <cell r="G1490">
            <v>2013</v>
          </cell>
          <cell r="H1490">
            <v>2013</v>
          </cell>
          <cell r="I1490"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90">
            <v>1</v>
          </cell>
          <cell r="M1490">
            <v>3</v>
          </cell>
          <cell r="N1490">
            <v>0</v>
          </cell>
          <cell r="O1490">
            <v>0</v>
          </cell>
        </row>
        <row r="1491">
          <cell r="A1491" t="str">
            <v>TURCD32013</v>
          </cell>
          <cell r="B1491" t="str">
            <v>TUR</v>
          </cell>
          <cell r="C1491" t="str">
            <v>Turkey</v>
          </cell>
          <cell r="D1491" t="str">
            <v>Item 20</v>
          </cell>
          <cell r="E1491" t="str">
            <v>CD3</v>
          </cell>
          <cell r="F1491" t="str">
            <v>Additional delays involved in case of collective dismissals</v>
          </cell>
          <cell r="G1491">
            <v>2013</v>
          </cell>
          <cell r="H1491">
            <v>2013</v>
          </cell>
          <cell r="I1491" t="str">
            <v>1 month waiting period starting from the notification to public authorities.</v>
          </cell>
          <cell r="J1491">
            <v>29</v>
          </cell>
          <cell r="M1491">
            <v>2</v>
          </cell>
          <cell r="N1491">
            <v>0</v>
          </cell>
          <cell r="O1491">
            <v>0</v>
          </cell>
        </row>
        <row r="1492">
          <cell r="A1492" t="str">
            <v>TURCD42013</v>
          </cell>
          <cell r="B1492" t="str">
            <v>TUR</v>
          </cell>
          <cell r="C1492" t="str">
            <v>Turkey</v>
          </cell>
          <cell r="D1492" t="str">
            <v>Item 21</v>
          </cell>
          <cell r="E1492" t="str">
            <v>CD4</v>
          </cell>
          <cell r="F1492" t="str">
            <v>Other special costs to employers in case of collective dismissals</v>
          </cell>
          <cell r="G1492">
            <v>2013</v>
          </cell>
          <cell r="H1492">
            <v>2013</v>
          </cell>
          <cell r="I1492"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92">
            <v>1</v>
          </cell>
          <cell r="M1492">
            <v>3</v>
          </cell>
          <cell r="N1492">
            <v>0</v>
          </cell>
          <cell r="O1492">
            <v>0</v>
          </cell>
        </row>
        <row r="1493">
          <cell r="A1493" t="str">
            <v>SVNREG12012</v>
          </cell>
          <cell r="B1493" t="str">
            <v>SVN</v>
          </cell>
          <cell r="C1493" t="str">
            <v>Slovenia</v>
          </cell>
          <cell r="D1493" t="str">
            <v>Item 1</v>
          </cell>
          <cell r="E1493" t="str">
            <v>REG1</v>
          </cell>
          <cell r="F1493" t="str">
            <v>Notification procedures</v>
          </cell>
          <cell r="G1493">
            <v>2012</v>
          </cell>
          <cell r="H1493">
            <v>2012</v>
          </cell>
          <cell r="I149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493">
            <v>2.25</v>
          </cell>
          <cell r="M1493">
            <v>4.5</v>
          </cell>
        </row>
        <row r="1494">
          <cell r="A1494" t="str">
            <v>SVNREG22012</v>
          </cell>
          <cell r="B1494" t="str">
            <v>SVN</v>
          </cell>
          <cell r="C1494" t="str">
            <v>Slovenia</v>
          </cell>
          <cell r="D1494" t="str">
            <v>Item 2</v>
          </cell>
          <cell r="E1494" t="str">
            <v>REG2</v>
          </cell>
          <cell r="F1494" t="str">
            <v>Delay before notice can start</v>
          </cell>
          <cell r="G1494">
            <v>2012</v>
          </cell>
          <cell r="H1494">
            <v>2012</v>
          </cell>
          <cell r="I149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494">
            <v>3</v>
          </cell>
          <cell r="M1494">
            <v>1</v>
          </cell>
        </row>
        <row r="1495">
          <cell r="A1495" t="str">
            <v>SVNREG32012</v>
          </cell>
          <cell r="B1495" t="str">
            <v>SVN</v>
          </cell>
          <cell r="C1495" t="str">
            <v>Slovenia</v>
          </cell>
          <cell r="D1495" t="str">
            <v>Item 3</v>
          </cell>
          <cell r="E1495" t="str">
            <v>REG3A, REG3B, REG3C</v>
          </cell>
          <cell r="F1495" t="str">
            <v>Notice / tenure</v>
          </cell>
          <cell r="G1495">
            <v>2012</v>
          </cell>
          <cell r="H1495">
            <v>2012</v>
          </cell>
          <cell r="I1495"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495">
            <v>1</v>
          </cell>
          <cell r="K1495">
            <v>1</v>
          </cell>
          <cell r="L1495">
            <v>2</v>
          </cell>
          <cell r="M1495">
            <v>3</v>
          </cell>
          <cell r="N1495">
            <v>2</v>
          </cell>
          <cell r="O1495">
            <v>1</v>
          </cell>
        </row>
        <row r="1496">
          <cell r="A1496" t="str">
            <v>SVNREG42012</v>
          </cell>
          <cell r="B1496" t="str">
            <v>SVN</v>
          </cell>
          <cell r="C1496" t="str">
            <v>Slovenia</v>
          </cell>
          <cell r="D1496" t="str">
            <v>Item 4</v>
          </cell>
          <cell r="E1496" t="str">
            <v>REG4A, REG4B, REG4C</v>
          </cell>
          <cell r="F1496" t="str">
            <v>Severance pay / tenure</v>
          </cell>
          <cell r="G1496">
            <v>2012</v>
          </cell>
          <cell r="H1496">
            <v>2012</v>
          </cell>
          <cell r="I149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496">
            <v>0</v>
          </cell>
          <cell r="K1496">
            <v>0.8</v>
          </cell>
          <cell r="L1496">
            <v>6.7</v>
          </cell>
          <cell r="M1496">
            <v>0</v>
          </cell>
          <cell r="N1496">
            <v>2</v>
          </cell>
          <cell r="O1496">
            <v>3</v>
          </cell>
        </row>
        <row r="1497">
          <cell r="A1497" t="str">
            <v>SVNREG52012</v>
          </cell>
          <cell r="B1497" t="str">
            <v>SVN</v>
          </cell>
          <cell r="C1497" t="str">
            <v>Slovenia</v>
          </cell>
          <cell r="D1497" t="str">
            <v>Item 5</v>
          </cell>
          <cell r="E1497" t="str">
            <v>REG5</v>
          </cell>
          <cell r="F1497" t="str">
            <v>Definition of justified or unfair dismissal</v>
          </cell>
          <cell r="G1497">
            <v>2012</v>
          </cell>
          <cell r="H1497">
            <v>2012</v>
          </cell>
          <cell r="I149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497">
            <v>2</v>
          </cell>
          <cell r="M1497">
            <v>4</v>
          </cell>
          <cell r="N1497">
            <v>0</v>
          </cell>
          <cell r="O1497">
            <v>0</v>
          </cell>
        </row>
        <row r="1498">
          <cell r="A1498" t="str">
            <v>SVNREG62012</v>
          </cell>
          <cell r="B1498" t="str">
            <v>SVN</v>
          </cell>
          <cell r="C1498" t="str">
            <v>Slovenia</v>
          </cell>
          <cell r="D1498" t="str">
            <v>Item 6</v>
          </cell>
          <cell r="E1498" t="str">
            <v>REG6</v>
          </cell>
          <cell r="F1498" t="str">
            <v>Trial period</v>
          </cell>
          <cell r="G1498">
            <v>2012</v>
          </cell>
          <cell r="H1498">
            <v>2012</v>
          </cell>
          <cell r="I1498" t="str">
            <v>Probation can last a maximum of six months. It can be extended in the event of temporary absence from work. Unsuccessful completion of probation is a reason for extraordinary cancellation (without notice period).</v>
          </cell>
          <cell r="J1498">
            <v>6</v>
          </cell>
          <cell r="M1498">
            <v>3</v>
          </cell>
          <cell r="N1498">
            <v>0</v>
          </cell>
          <cell r="O1498">
            <v>0</v>
          </cell>
        </row>
        <row r="1499">
          <cell r="A1499" t="str">
            <v>SVNREG72012</v>
          </cell>
          <cell r="B1499" t="str">
            <v>SVN</v>
          </cell>
          <cell r="C1499" t="str">
            <v>Slovenia</v>
          </cell>
          <cell r="D1499" t="str">
            <v>Item 7</v>
          </cell>
          <cell r="E1499" t="str">
            <v>REG7</v>
          </cell>
          <cell r="F1499" t="str">
            <v xml:space="preserve">Compensation following unfair dismissal </v>
          </cell>
          <cell r="G1499">
            <v>2012</v>
          </cell>
          <cell r="H1499">
            <v>2012</v>
          </cell>
          <cell r="I149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499">
            <v>11.3</v>
          </cell>
          <cell r="M1499">
            <v>2</v>
          </cell>
          <cell r="N1499">
            <v>0</v>
          </cell>
          <cell r="O1499">
            <v>0</v>
          </cell>
        </row>
        <row r="1500">
          <cell r="A1500" t="str">
            <v>SVNREG82012</v>
          </cell>
          <cell r="B1500" t="str">
            <v>SVN</v>
          </cell>
          <cell r="C1500" t="str">
            <v>Slovenia</v>
          </cell>
          <cell r="D1500" t="str">
            <v>Item 8</v>
          </cell>
          <cell r="E1500" t="str">
            <v>REG8</v>
          </cell>
          <cell r="F1500" t="str">
            <v>Possibility of reinstatement following unfair dismissal</v>
          </cell>
          <cell r="G1500">
            <v>2012</v>
          </cell>
          <cell r="H1500">
            <v>2012</v>
          </cell>
          <cell r="I150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00">
            <v>2</v>
          </cell>
          <cell r="M1500">
            <v>4</v>
          </cell>
          <cell r="N1500">
            <v>0</v>
          </cell>
          <cell r="O1500">
            <v>0</v>
          </cell>
        </row>
        <row r="1501">
          <cell r="A1501" t="str">
            <v>SVNREG92012</v>
          </cell>
          <cell r="B1501" t="str">
            <v>SVN</v>
          </cell>
          <cell r="C1501" t="str">
            <v>Slovenia</v>
          </cell>
          <cell r="D1501" t="str">
            <v>Item 9</v>
          </cell>
          <cell r="E1501" t="str">
            <v>REG9</v>
          </cell>
          <cell r="F1501" t="str">
            <v>Maximum time for claim</v>
          </cell>
          <cell r="G1501">
            <v>2012</v>
          </cell>
          <cell r="H1501">
            <v>2012</v>
          </cell>
          <cell r="I150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01">
            <v>0</v>
          </cell>
          <cell r="M1501">
            <v>0</v>
          </cell>
        </row>
        <row r="1502">
          <cell r="A1502" t="str">
            <v>SVNFTC12012</v>
          </cell>
          <cell r="B1502" t="str">
            <v>SVN</v>
          </cell>
          <cell r="C1502" t="str">
            <v>Slovenia</v>
          </cell>
          <cell r="D1502" t="str">
            <v>Item 10</v>
          </cell>
          <cell r="E1502" t="str">
            <v>FTC1</v>
          </cell>
          <cell r="F1502" t="str">
            <v>Valid cases for use of fixed-term contracts, other than  “objective”  or “material” situation</v>
          </cell>
          <cell r="G1502">
            <v>2012</v>
          </cell>
          <cell r="H1502">
            <v>2012</v>
          </cell>
          <cell r="I150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02">
            <v>2</v>
          </cell>
          <cell r="M1502">
            <v>2</v>
          </cell>
          <cell r="N1502">
            <v>0</v>
          </cell>
          <cell r="O1502">
            <v>0</v>
          </cell>
        </row>
        <row r="1503">
          <cell r="A1503" t="str">
            <v>SVNFTC22012</v>
          </cell>
          <cell r="B1503" t="str">
            <v>SVN</v>
          </cell>
          <cell r="C1503" t="str">
            <v>Slovenia</v>
          </cell>
          <cell r="D1503" t="str">
            <v>Item 11</v>
          </cell>
          <cell r="E1503" t="str">
            <v>FTC2</v>
          </cell>
          <cell r="F1503" t="str">
            <v>Maximum number of successive fixed-term contracts</v>
          </cell>
          <cell r="G1503">
            <v>2012</v>
          </cell>
          <cell r="H1503">
            <v>2012</v>
          </cell>
          <cell r="I1503" t="str">
            <v>No limit, within 2-year time limit for fixed term contracts.</v>
          </cell>
          <cell r="J1503">
            <v>100</v>
          </cell>
          <cell r="M1503">
            <v>0</v>
          </cell>
          <cell r="N1503">
            <v>0</v>
          </cell>
          <cell r="O1503">
            <v>0</v>
          </cell>
        </row>
        <row r="1504">
          <cell r="A1504" t="str">
            <v>SVNFTC32012</v>
          </cell>
          <cell r="B1504" t="str">
            <v>SVN</v>
          </cell>
          <cell r="C1504" t="str">
            <v>Slovenia</v>
          </cell>
          <cell r="D1504" t="str">
            <v>Item 12</v>
          </cell>
          <cell r="E1504" t="str">
            <v>FTC3</v>
          </cell>
          <cell r="F1504" t="str">
            <v>Maximum cumulated duration of successive fixed-term contracts</v>
          </cell>
          <cell r="G1504">
            <v>2012</v>
          </cell>
          <cell r="H1504">
            <v>2012</v>
          </cell>
          <cell r="I150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04">
            <v>24</v>
          </cell>
          <cell r="M1504">
            <v>3</v>
          </cell>
          <cell r="N1504">
            <v>0</v>
          </cell>
          <cell r="O1504">
            <v>0</v>
          </cell>
        </row>
        <row r="1505">
          <cell r="A1505" t="str">
            <v>SVNTWA12012</v>
          </cell>
          <cell r="B1505" t="str">
            <v>SVN</v>
          </cell>
          <cell r="C1505" t="str">
            <v>Slovenia</v>
          </cell>
          <cell r="D1505" t="str">
            <v>Item 13</v>
          </cell>
          <cell r="E1505" t="str">
            <v>TWA1</v>
          </cell>
          <cell r="F1505" t="str">
            <v>Types of work for which TWA employment is legal</v>
          </cell>
          <cell r="G1505">
            <v>2012</v>
          </cell>
          <cell r="H1505">
            <v>2012</v>
          </cell>
          <cell r="I150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05">
            <v>3.5</v>
          </cell>
          <cell r="M1505">
            <v>0.75</v>
          </cell>
          <cell r="N1505">
            <v>0</v>
          </cell>
          <cell r="O1505">
            <v>0</v>
          </cell>
        </row>
        <row r="1506">
          <cell r="A1506" t="str">
            <v>SVNTWA22012</v>
          </cell>
          <cell r="B1506" t="str">
            <v>SVN</v>
          </cell>
          <cell r="C1506" t="str">
            <v>Slovenia</v>
          </cell>
          <cell r="D1506" t="str">
            <v>Item 14</v>
          </cell>
          <cell r="E1506" t="str">
            <v>TWA2A, TWA2B</v>
          </cell>
          <cell r="F1506" t="str">
            <v>Are there any restrictions on the number of renewals of a TWA contract?</v>
          </cell>
          <cell r="G1506">
            <v>2012</v>
          </cell>
          <cell r="H1506">
            <v>2012</v>
          </cell>
          <cell r="I1506" t="str">
            <v>No restrictions.</v>
          </cell>
          <cell r="J1506" t="str">
            <v>No</v>
          </cell>
          <cell r="K1506" t="str">
            <v>No</v>
          </cell>
          <cell r="M1506">
            <v>2</v>
          </cell>
          <cell r="N1506">
            <v>2</v>
          </cell>
          <cell r="O1506">
            <v>0</v>
          </cell>
        </row>
        <row r="1507">
          <cell r="A1507" t="str">
            <v>SVNTWA32012</v>
          </cell>
          <cell r="B1507" t="str">
            <v>SVN</v>
          </cell>
          <cell r="C1507" t="str">
            <v>Slovenia</v>
          </cell>
          <cell r="D1507" t="str">
            <v>Item 15</v>
          </cell>
          <cell r="E1507" t="str">
            <v>TWA3A, TWA3B</v>
          </cell>
          <cell r="F1507" t="str">
            <v>Maximum cumulated duration of temporary work contracts</v>
          </cell>
          <cell r="G1507">
            <v>2012</v>
          </cell>
          <cell r="H1507">
            <v>2012</v>
          </cell>
          <cell r="I150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07">
            <v>12</v>
          </cell>
          <cell r="K1507">
            <v>100</v>
          </cell>
          <cell r="M1507">
            <v>4</v>
          </cell>
          <cell r="N1507">
            <v>0</v>
          </cell>
          <cell r="O1507">
            <v>0</v>
          </cell>
        </row>
        <row r="1508">
          <cell r="A1508" t="str">
            <v>SVNTWA42012</v>
          </cell>
          <cell r="B1508" t="str">
            <v>SVN</v>
          </cell>
          <cell r="C1508" t="str">
            <v>Slovenia</v>
          </cell>
          <cell r="D1508" t="str">
            <v>Item 16</v>
          </cell>
          <cell r="E1508" t="str">
            <v>TWA4</v>
          </cell>
          <cell r="F1508" t="str">
            <v>Authorisation or reporting requirements</v>
          </cell>
          <cell r="G1508">
            <v>2012</v>
          </cell>
          <cell r="H1508">
            <v>2012</v>
          </cell>
          <cell r="I1508" t="str">
            <v>Agencies must be entered into the register of agencies and issue annual reports. Agencies must also provide a report upon request from the Ministry.</v>
          </cell>
          <cell r="J1508">
            <v>3</v>
          </cell>
          <cell r="M1508">
            <v>6</v>
          </cell>
          <cell r="N1508">
            <v>0</v>
          </cell>
          <cell r="O1508">
            <v>0</v>
          </cell>
        </row>
        <row r="1509">
          <cell r="A1509" t="str">
            <v>SVNTWA52012</v>
          </cell>
          <cell r="B1509" t="str">
            <v>SVN</v>
          </cell>
          <cell r="C1509" t="str">
            <v>Slovenia</v>
          </cell>
          <cell r="D1509" t="str">
            <v>Item 17</v>
          </cell>
          <cell r="E1509" t="str">
            <v>TWA5</v>
          </cell>
          <cell r="F1509" t="str">
            <v>Equal treatment for TWA workers</v>
          </cell>
          <cell r="G1509">
            <v>2012</v>
          </cell>
          <cell r="H1509">
            <v>2012</v>
          </cell>
          <cell r="I150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09">
            <v>2</v>
          </cell>
          <cell r="M1509">
            <v>6</v>
          </cell>
          <cell r="N1509">
            <v>0</v>
          </cell>
          <cell r="O1509">
            <v>0</v>
          </cell>
        </row>
        <row r="1510">
          <cell r="A1510" t="str">
            <v>SVNCD12012</v>
          </cell>
          <cell r="B1510" t="str">
            <v>SVN</v>
          </cell>
          <cell r="C1510" t="str">
            <v>Slovenia</v>
          </cell>
          <cell r="D1510" t="str">
            <v>Item 18</v>
          </cell>
          <cell r="E1510" t="str">
            <v>CD1</v>
          </cell>
          <cell r="F1510" t="str">
            <v>Definition of collective dismissal</v>
          </cell>
          <cell r="G1510">
            <v>2012</v>
          </cell>
          <cell r="H1510">
            <v>2012</v>
          </cell>
          <cell r="I151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10">
            <v>3</v>
          </cell>
          <cell r="M1510">
            <v>4.5</v>
          </cell>
          <cell r="N1510">
            <v>0</v>
          </cell>
          <cell r="O1510">
            <v>0</v>
          </cell>
        </row>
        <row r="1511">
          <cell r="A1511" t="str">
            <v>SVNCD22012</v>
          </cell>
          <cell r="B1511" t="str">
            <v>SVN</v>
          </cell>
          <cell r="C1511" t="str">
            <v>Slovenia</v>
          </cell>
          <cell r="D1511" t="str">
            <v>Item 19</v>
          </cell>
          <cell r="E1511" t="str">
            <v>CD2</v>
          </cell>
          <cell r="F1511" t="str">
            <v>Additional notification requirements in case of collective dismissals</v>
          </cell>
          <cell r="G1511">
            <v>2012</v>
          </cell>
          <cell r="H1511">
            <v>2012</v>
          </cell>
          <cell r="I1511" t="str">
            <v>The obligation to inform and consult with the union and the obligation to notify the Employment Service</v>
          </cell>
          <cell r="J1511">
            <v>1</v>
          </cell>
          <cell r="M1511">
            <v>3</v>
          </cell>
          <cell r="N1511">
            <v>0</v>
          </cell>
          <cell r="O1511">
            <v>0</v>
          </cell>
        </row>
        <row r="1512">
          <cell r="A1512" t="str">
            <v>SVNCD32012</v>
          </cell>
          <cell r="B1512" t="str">
            <v>SVN</v>
          </cell>
          <cell r="C1512" t="str">
            <v>Slovenia</v>
          </cell>
          <cell r="D1512" t="str">
            <v>Item 20</v>
          </cell>
          <cell r="E1512" t="str">
            <v>CD3</v>
          </cell>
          <cell r="F1512" t="str">
            <v>Additional delays involved in case of collective dismissals</v>
          </cell>
          <cell r="G1512">
            <v>2012</v>
          </cell>
          <cell r="H1512">
            <v>2012</v>
          </cell>
          <cell r="I151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12">
            <v>30</v>
          </cell>
          <cell r="M1512">
            <v>3</v>
          </cell>
          <cell r="N1512">
            <v>0</v>
          </cell>
          <cell r="O1512">
            <v>0</v>
          </cell>
        </row>
        <row r="1513">
          <cell r="A1513" t="str">
            <v>SVNCD42012</v>
          </cell>
          <cell r="B1513" t="str">
            <v>SVN</v>
          </cell>
          <cell r="C1513" t="str">
            <v>Slovenia</v>
          </cell>
          <cell r="D1513" t="str">
            <v>Item 21</v>
          </cell>
          <cell r="E1513" t="str">
            <v>CD4</v>
          </cell>
          <cell r="F1513" t="str">
            <v>Other special costs to employers in case of collective dismissals</v>
          </cell>
          <cell r="G1513">
            <v>2012</v>
          </cell>
          <cell r="H1513">
            <v>2012</v>
          </cell>
          <cell r="I151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13">
            <v>1</v>
          </cell>
          <cell r="M1513">
            <v>3</v>
          </cell>
          <cell r="N1513">
            <v>0</v>
          </cell>
          <cell r="O1513">
            <v>0</v>
          </cell>
        </row>
        <row r="1514">
          <cell r="A1514" t="str">
            <v>SVNREG12013</v>
          </cell>
          <cell r="B1514" t="str">
            <v>SVN</v>
          </cell>
          <cell r="C1514" t="str">
            <v>Slovenia</v>
          </cell>
          <cell r="D1514" t="str">
            <v>Item 1</v>
          </cell>
          <cell r="E1514" t="str">
            <v>REG1</v>
          </cell>
          <cell r="F1514" t="str">
            <v>Notification procedures</v>
          </cell>
          <cell r="G1514">
            <v>2013</v>
          </cell>
          <cell r="H1514">
            <v>2013</v>
          </cell>
          <cell r="I1514"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514">
            <v>2.25</v>
          </cell>
          <cell r="M1514">
            <v>4.5</v>
          </cell>
        </row>
        <row r="1515">
          <cell r="A1515" t="str">
            <v>SVNREG22013</v>
          </cell>
          <cell r="B1515" t="str">
            <v>SVN</v>
          </cell>
          <cell r="C1515" t="str">
            <v>Slovenia</v>
          </cell>
          <cell r="D1515" t="str">
            <v>Item 2</v>
          </cell>
          <cell r="E1515" t="str">
            <v>REG2</v>
          </cell>
          <cell r="F1515" t="str">
            <v>Delay before notice can start</v>
          </cell>
          <cell r="G1515">
            <v>2013</v>
          </cell>
          <cell r="H1515">
            <v>2013</v>
          </cell>
          <cell r="I1515"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515">
            <v>3</v>
          </cell>
          <cell r="M1515">
            <v>1</v>
          </cell>
        </row>
        <row r="1516">
          <cell r="A1516" t="str">
            <v>SVNREG32013</v>
          </cell>
          <cell r="B1516" t="str">
            <v>SVN</v>
          </cell>
          <cell r="C1516" t="str">
            <v>Slovenia</v>
          </cell>
          <cell r="D1516" t="str">
            <v>Item 3</v>
          </cell>
          <cell r="E1516" t="str">
            <v>REG3A, REG3B, REG3C</v>
          </cell>
          <cell r="F1516" t="str">
            <v>Notice / tenure</v>
          </cell>
          <cell r="G1516">
            <v>2013</v>
          </cell>
          <cell r="H1516">
            <v>2013</v>
          </cell>
          <cell r="I1516"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516">
            <v>1</v>
          </cell>
          <cell r="K1516">
            <v>1</v>
          </cell>
          <cell r="L1516">
            <v>2</v>
          </cell>
          <cell r="M1516">
            <v>3</v>
          </cell>
          <cell r="N1516">
            <v>2</v>
          </cell>
          <cell r="O1516">
            <v>1</v>
          </cell>
        </row>
        <row r="1517">
          <cell r="A1517" t="str">
            <v>SVNREG42013</v>
          </cell>
          <cell r="B1517" t="str">
            <v>SVN</v>
          </cell>
          <cell r="C1517" t="str">
            <v>Slovenia</v>
          </cell>
          <cell r="D1517" t="str">
            <v>Item 4</v>
          </cell>
          <cell r="E1517" t="str">
            <v>REG4A, REG4B, REG4C</v>
          </cell>
          <cell r="F1517" t="str">
            <v>Severance pay / tenure</v>
          </cell>
          <cell r="G1517">
            <v>2013</v>
          </cell>
          <cell r="H1517">
            <v>2013</v>
          </cell>
          <cell r="I1517"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517">
            <v>0</v>
          </cell>
          <cell r="K1517">
            <v>0.8</v>
          </cell>
          <cell r="L1517">
            <v>6.7</v>
          </cell>
          <cell r="M1517">
            <v>0</v>
          </cell>
          <cell r="N1517">
            <v>2</v>
          </cell>
          <cell r="O1517">
            <v>3</v>
          </cell>
        </row>
        <row r="1518">
          <cell r="A1518" t="str">
            <v>SVNREG52013</v>
          </cell>
          <cell r="B1518" t="str">
            <v>SVN</v>
          </cell>
          <cell r="C1518" t="str">
            <v>Slovenia</v>
          </cell>
          <cell r="D1518" t="str">
            <v>Item 5</v>
          </cell>
          <cell r="E1518" t="str">
            <v>REG5</v>
          </cell>
          <cell r="F1518" t="str">
            <v>Definition of justified or unfair dismissal</v>
          </cell>
          <cell r="G1518">
            <v>2013</v>
          </cell>
          <cell r="H1518">
            <v>2013</v>
          </cell>
          <cell r="I1518"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518">
            <v>2</v>
          </cell>
          <cell r="M1518">
            <v>4</v>
          </cell>
          <cell r="N1518">
            <v>0</v>
          </cell>
          <cell r="O1518">
            <v>0</v>
          </cell>
        </row>
        <row r="1519">
          <cell r="A1519" t="str">
            <v>SVNREG62013</v>
          </cell>
          <cell r="B1519" t="str">
            <v>SVN</v>
          </cell>
          <cell r="C1519" t="str">
            <v>Slovenia</v>
          </cell>
          <cell r="D1519" t="str">
            <v>Item 6</v>
          </cell>
          <cell r="E1519" t="str">
            <v>REG6</v>
          </cell>
          <cell r="F1519" t="str">
            <v>Trial period</v>
          </cell>
          <cell r="G1519">
            <v>2013</v>
          </cell>
          <cell r="H1519">
            <v>2013</v>
          </cell>
          <cell r="I1519" t="str">
            <v>Probation can last a maximum of six months. It can be extended in the event of temporary absence from work. Unsuccessful completion of probation is a reason for extraordinary cancellation (without notice period).</v>
          </cell>
          <cell r="J1519">
            <v>6</v>
          </cell>
          <cell r="M1519">
            <v>3</v>
          </cell>
          <cell r="N1519">
            <v>0</v>
          </cell>
          <cell r="O1519">
            <v>0</v>
          </cell>
        </row>
        <row r="1520">
          <cell r="A1520" t="str">
            <v>SVNREG72013</v>
          </cell>
          <cell r="B1520" t="str">
            <v>SVN</v>
          </cell>
          <cell r="C1520" t="str">
            <v>Slovenia</v>
          </cell>
          <cell r="D1520" t="str">
            <v>Item 7</v>
          </cell>
          <cell r="E1520" t="str">
            <v>REG7</v>
          </cell>
          <cell r="F1520" t="str">
            <v xml:space="preserve">Compensation following unfair dismissal </v>
          </cell>
          <cell r="G1520">
            <v>2013</v>
          </cell>
          <cell r="H1520">
            <v>2013</v>
          </cell>
          <cell r="I1520"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520">
            <v>11.3</v>
          </cell>
          <cell r="M1520">
            <v>2</v>
          </cell>
          <cell r="N1520">
            <v>0</v>
          </cell>
          <cell r="O1520">
            <v>0</v>
          </cell>
        </row>
        <row r="1521">
          <cell r="A1521" t="str">
            <v>SVNREG82013</v>
          </cell>
          <cell r="B1521" t="str">
            <v>SVN</v>
          </cell>
          <cell r="C1521" t="str">
            <v>Slovenia</v>
          </cell>
          <cell r="D1521" t="str">
            <v>Item 8</v>
          </cell>
          <cell r="E1521" t="str">
            <v>REG8</v>
          </cell>
          <cell r="F1521" t="str">
            <v>Possibility of reinstatement following unfair dismissal</v>
          </cell>
          <cell r="G1521">
            <v>2013</v>
          </cell>
          <cell r="H1521">
            <v>2013</v>
          </cell>
          <cell r="I1521"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21">
            <v>2</v>
          </cell>
          <cell r="M1521">
            <v>4</v>
          </cell>
          <cell r="N1521">
            <v>0</v>
          </cell>
          <cell r="O1521">
            <v>0</v>
          </cell>
        </row>
        <row r="1522">
          <cell r="A1522" t="str">
            <v>SVNREG92013</v>
          </cell>
          <cell r="B1522" t="str">
            <v>SVN</v>
          </cell>
          <cell r="C1522" t="str">
            <v>Slovenia</v>
          </cell>
          <cell r="D1522" t="str">
            <v>Item 9</v>
          </cell>
          <cell r="E1522" t="str">
            <v>REG9</v>
          </cell>
          <cell r="F1522" t="str">
            <v>Maximum time for claim</v>
          </cell>
          <cell r="G1522">
            <v>2013</v>
          </cell>
          <cell r="H1522">
            <v>2013</v>
          </cell>
          <cell r="I1522"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22">
            <v>0</v>
          </cell>
          <cell r="M1522">
            <v>0</v>
          </cell>
        </row>
        <row r="1523">
          <cell r="A1523" t="str">
            <v>SVNFTC12013</v>
          </cell>
          <cell r="B1523" t="str">
            <v>SVN</v>
          </cell>
          <cell r="C1523" t="str">
            <v>Slovenia</v>
          </cell>
          <cell r="D1523" t="str">
            <v>Item 10</v>
          </cell>
          <cell r="E1523" t="str">
            <v>FTC1</v>
          </cell>
          <cell r="F1523" t="str">
            <v>Valid cases for use of fixed-term contracts, other than  “objective”  or “material” situation</v>
          </cell>
          <cell r="G1523">
            <v>2013</v>
          </cell>
          <cell r="H1523">
            <v>2013</v>
          </cell>
          <cell r="I1523"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23">
            <v>2</v>
          </cell>
          <cell r="M1523">
            <v>2</v>
          </cell>
          <cell r="N1523">
            <v>0</v>
          </cell>
          <cell r="O1523">
            <v>0</v>
          </cell>
        </row>
        <row r="1524">
          <cell r="A1524" t="str">
            <v>SVNFTC22013</v>
          </cell>
          <cell r="B1524" t="str">
            <v>SVN</v>
          </cell>
          <cell r="C1524" t="str">
            <v>Slovenia</v>
          </cell>
          <cell r="D1524" t="str">
            <v>Item 11</v>
          </cell>
          <cell r="E1524" t="str">
            <v>FTC2</v>
          </cell>
          <cell r="F1524" t="str">
            <v>Maximum number of successive fixed-term contracts</v>
          </cell>
          <cell r="G1524">
            <v>2013</v>
          </cell>
          <cell r="H1524">
            <v>2013</v>
          </cell>
          <cell r="I1524" t="str">
            <v>No limit, within 2-year time limit for fixed term contracts.</v>
          </cell>
          <cell r="J1524">
            <v>100</v>
          </cell>
          <cell r="M1524">
            <v>0</v>
          </cell>
          <cell r="N1524">
            <v>0</v>
          </cell>
          <cell r="O1524">
            <v>0</v>
          </cell>
        </row>
        <row r="1525">
          <cell r="A1525" t="str">
            <v>SVNFTC32013</v>
          </cell>
          <cell r="B1525" t="str">
            <v>SVN</v>
          </cell>
          <cell r="C1525" t="str">
            <v>Slovenia</v>
          </cell>
          <cell r="D1525" t="str">
            <v>Item 12</v>
          </cell>
          <cell r="E1525" t="str">
            <v>FTC3</v>
          </cell>
          <cell r="F1525" t="str">
            <v>Maximum cumulated duration of successive fixed-term contracts</v>
          </cell>
          <cell r="G1525">
            <v>2013</v>
          </cell>
          <cell r="H1525">
            <v>2013</v>
          </cell>
          <cell r="I1525"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25">
            <v>24</v>
          </cell>
          <cell r="M1525">
            <v>3</v>
          </cell>
          <cell r="N1525">
            <v>0</v>
          </cell>
          <cell r="O1525">
            <v>0</v>
          </cell>
        </row>
        <row r="1526">
          <cell r="A1526" t="str">
            <v>SVNTWA12013</v>
          </cell>
          <cell r="B1526" t="str">
            <v>SVN</v>
          </cell>
          <cell r="C1526" t="str">
            <v>Slovenia</v>
          </cell>
          <cell r="D1526" t="str">
            <v>Item 13</v>
          </cell>
          <cell r="E1526" t="str">
            <v>TWA1</v>
          </cell>
          <cell r="F1526" t="str">
            <v>Types of work for which TWA employment is legal</v>
          </cell>
          <cell r="G1526">
            <v>2013</v>
          </cell>
          <cell r="H1526">
            <v>2013</v>
          </cell>
          <cell r="I1526"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26">
            <v>3.5</v>
          </cell>
          <cell r="M1526">
            <v>0.75</v>
          </cell>
          <cell r="N1526">
            <v>0</v>
          </cell>
          <cell r="O1526">
            <v>0</v>
          </cell>
        </row>
        <row r="1527">
          <cell r="A1527" t="str">
            <v>SVNTWA22013</v>
          </cell>
          <cell r="B1527" t="str">
            <v>SVN</v>
          </cell>
          <cell r="C1527" t="str">
            <v>Slovenia</v>
          </cell>
          <cell r="D1527" t="str">
            <v>Item 14</v>
          </cell>
          <cell r="E1527" t="str">
            <v>TWA2A, TWA2B</v>
          </cell>
          <cell r="F1527" t="str">
            <v>Are there any restrictions on the number of renewals of a TWA contract?</v>
          </cell>
          <cell r="G1527">
            <v>2013</v>
          </cell>
          <cell r="H1527">
            <v>2013</v>
          </cell>
          <cell r="I1527" t="str">
            <v>No restrictions.</v>
          </cell>
          <cell r="J1527" t="str">
            <v>No</v>
          </cell>
          <cell r="K1527" t="str">
            <v>No</v>
          </cell>
          <cell r="M1527">
            <v>2</v>
          </cell>
          <cell r="N1527">
            <v>2</v>
          </cell>
          <cell r="O1527">
            <v>0</v>
          </cell>
        </row>
        <row r="1528">
          <cell r="A1528" t="str">
            <v>SVNTWA32013</v>
          </cell>
          <cell r="B1528" t="str">
            <v>SVN</v>
          </cell>
          <cell r="C1528" t="str">
            <v>Slovenia</v>
          </cell>
          <cell r="D1528" t="str">
            <v>Item 15</v>
          </cell>
          <cell r="E1528" t="str">
            <v>TWA3A, TWA3B</v>
          </cell>
          <cell r="F1528" t="str">
            <v>Maximum cumulated duration of temporary work contracts</v>
          </cell>
          <cell r="G1528">
            <v>2013</v>
          </cell>
          <cell r="H1528">
            <v>2013</v>
          </cell>
          <cell r="I1528"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28">
            <v>12</v>
          </cell>
          <cell r="K1528">
            <v>100</v>
          </cell>
          <cell r="M1528">
            <v>4</v>
          </cell>
          <cell r="N1528">
            <v>0</v>
          </cell>
          <cell r="O1528">
            <v>0</v>
          </cell>
        </row>
        <row r="1529">
          <cell r="A1529" t="str">
            <v>SVNTWA42013</v>
          </cell>
          <cell r="B1529" t="str">
            <v>SVN</v>
          </cell>
          <cell r="C1529" t="str">
            <v>Slovenia</v>
          </cell>
          <cell r="D1529" t="str">
            <v>Item 16</v>
          </cell>
          <cell r="E1529" t="str">
            <v>TWA4</v>
          </cell>
          <cell r="F1529" t="str">
            <v>Authorisation or reporting requirements</v>
          </cell>
          <cell r="G1529">
            <v>2013</v>
          </cell>
          <cell r="H1529">
            <v>2013</v>
          </cell>
          <cell r="I1529" t="str">
            <v>Agencies must be entered into the register of agencies and issue annual reports. Agencies must also provide a report upon request from the Ministry.</v>
          </cell>
          <cell r="J1529">
            <v>3</v>
          </cell>
          <cell r="M1529">
            <v>6</v>
          </cell>
          <cell r="N1529">
            <v>0</v>
          </cell>
          <cell r="O1529">
            <v>0</v>
          </cell>
        </row>
        <row r="1530">
          <cell r="A1530" t="str">
            <v>SVNTWA52013</v>
          </cell>
          <cell r="B1530" t="str">
            <v>SVN</v>
          </cell>
          <cell r="C1530" t="str">
            <v>Slovenia</v>
          </cell>
          <cell r="D1530" t="str">
            <v>Item 17</v>
          </cell>
          <cell r="E1530" t="str">
            <v>TWA5</v>
          </cell>
          <cell r="F1530" t="str">
            <v>Equal treatment for TWA workers</v>
          </cell>
          <cell r="G1530">
            <v>2013</v>
          </cell>
          <cell r="H1530">
            <v>2013</v>
          </cell>
          <cell r="I1530"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30">
            <v>2</v>
          </cell>
          <cell r="M1530">
            <v>6</v>
          </cell>
          <cell r="N1530">
            <v>0</v>
          </cell>
          <cell r="O1530">
            <v>0</v>
          </cell>
        </row>
        <row r="1531">
          <cell r="A1531" t="str">
            <v>SVNCD12013</v>
          </cell>
          <cell r="B1531" t="str">
            <v>SVN</v>
          </cell>
          <cell r="C1531" t="str">
            <v>Slovenia</v>
          </cell>
          <cell r="D1531" t="str">
            <v>Item 18</v>
          </cell>
          <cell r="E1531" t="str">
            <v>CD1</v>
          </cell>
          <cell r="F1531" t="str">
            <v>Definition of collective dismissal</v>
          </cell>
          <cell r="G1531">
            <v>2013</v>
          </cell>
          <cell r="H1531">
            <v>2013</v>
          </cell>
          <cell r="I1531"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31">
            <v>3</v>
          </cell>
          <cell r="M1531">
            <v>4.5</v>
          </cell>
          <cell r="N1531">
            <v>0</v>
          </cell>
          <cell r="O1531">
            <v>0</v>
          </cell>
        </row>
        <row r="1532">
          <cell r="A1532" t="str">
            <v>SVNCD22013</v>
          </cell>
          <cell r="B1532" t="str">
            <v>SVN</v>
          </cell>
          <cell r="C1532" t="str">
            <v>Slovenia</v>
          </cell>
          <cell r="D1532" t="str">
            <v>Item 19</v>
          </cell>
          <cell r="E1532" t="str">
            <v>CD2</v>
          </cell>
          <cell r="F1532" t="str">
            <v>Additional notification requirements in case of collective dismissals</v>
          </cell>
          <cell r="G1532">
            <v>2013</v>
          </cell>
          <cell r="H1532">
            <v>2013</v>
          </cell>
          <cell r="I1532" t="str">
            <v>The obligation to inform and consult with the union and the obligation to notify the Employment Service</v>
          </cell>
          <cell r="J1532">
            <v>1</v>
          </cell>
          <cell r="M1532">
            <v>3</v>
          </cell>
          <cell r="N1532">
            <v>0</v>
          </cell>
          <cell r="O1532">
            <v>0</v>
          </cell>
        </row>
        <row r="1533">
          <cell r="A1533" t="str">
            <v>SVNCD32013</v>
          </cell>
          <cell r="B1533" t="str">
            <v>SVN</v>
          </cell>
          <cell r="C1533" t="str">
            <v>Slovenia</v>
          </cell>
          <cell r="D1533" t="str">
            <v>Item 20</v>
          </cell>
          <cell r="E1533" t="str">
            <v>CD3</v>
          </cell>
          <cell r="F1533" t="str">
            <v>Additional delays involved in case of collective dismissals</v>
          </cell>
          <cell r="G1533">
            <v>2013</v>
          </cell>
          <cell r="H1533">
            <v>2013</v>
          </cell>
          <cell r="I1533"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33">
            <v>30</v>
          </cell>
          <cell r="M1533">
            <v>3</v>
          </cell>
          <cell r="N1533">
            <v>0</v>
          </cell>
          <cell r="O1533">
            <v>0</v>
          </cell>
        </row>
        <row r="1534">
          <cell r="A1534" t="str">
            <v>SVNCD42013</v>
          </cell>
          <cell r="B1534" t="str">
            <v>SVN</v>
          </cell>
          <cell r="C1534" t="str">
            <v>Slovenia</v>
          </cell>
          <cell r="D1534" t="str">
            <v>Item 21</v>
          </cell>
          <cell r="E1534" t="str">
            <v>CD4</v>
          </cell>
          <cell r="F1534" t="str">
            <v>Other special costs to employers in case of collective dismissals</v>
          </cell>
          <cell r="G1534">
            <v>2013</v>
          </cell>
          <cell r="H1534">
            <v>2013</v>
          </cell>
          <cell r="I1534"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34">
            <v>1</v>
          </cell>
          <cell r="M1534">
            <v>3</v>
          </cell>
          <cell r="N1534">
            <v>0</v>
          </cell>
          <cell r="O1534">
            <v>0</v>
          </cell>
        </row>
        <row r="1535">
          <cell r="A1535" t="str">
            <v>SVKREG12012</v>
          </cell>
          <cell r="B1535" t="str">
            <v>SVK</v>
          </cell>
          <cell r="C1535" t="str">
            <v>Slovak Republic</v>
          </cell>
          <cell r="D1535" t="str">
            <v>Item 1</v>
          </cell>
          <cell r="E1535" t="str">
            <v>REG1</v>
          </cell>
          <cell r="F1535" t="str">
            <v>Notification procedures</v>
          </cell>
          <cell r="G1535">
            <v>2012</v>
          </cell>
          <cell r="H1535">
            <v>2012</v>
          </cell>
          <cell r="I1535" t="str">
            <v>Notice must be given in writing.</v>
          </cell>
          <cell r="J1535">
            <v>1</v>
          </cell>
          <cell r="M1535">
            <v>2</v>
          </cell>
        </row>
        <row r="1536">
          <cell r="A1536" t="str">
            <v>SVKREG22012</v>
          </cell>
          <cell r="B1536" t="str">
            <v>SVK</v>
          </cell>
          <cell r="C1536" t="str">
            <v>Slovak Republic</v>
          </cell>
          <cell r="D1536" t="str">
            <v>Item 2</v>
          </cell>
          <cell r="E1536" t="str">
            <v>REG2</v>
          </cell>
          <cell r="F1536" t="str">
            <v>Delay before notice can start</v>
          </cell>
          <cell r="G1536">
            <v>2012</v>
          </cell>
          <cell r="H1536">
            <v>2012</v>
          </cell>
          <cell r="I1536"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1536">
            <v>4</v>
          </cell>
          <cell r="M1536">
            <v>1</v>
          </cell>
        </row>
        <row r="1537">
          <cell r="A1537" t="str">
            <v>SVKREG32012</v>
          </cell>
          <cell r="B1537" t="str">
            <v>SVK</v>
          </cell>
          <cell r="C1537" t="str">
            <v>Slovak Republic</v>
          </cell>
          <cell r="D1537" t="str">
            <v>Item 3</v>
          </cell>
          <cell r="E1537" t="str">
            <v>REG3A, REG3B, REG3C</v>
          </cell>
          <cell r="F1537" t="str">
            <v>Notice / tenure</v>
          </cell>
          <cell r="G1537">
            <v>2012</v>
          </cell>
          <cell r="H1537">
            <v>2012</v>
          </cell>
          <cell r="I1537"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37">
            <v>1</v>
          </cell>
          <cell r="K1537">
            <v>2</v>
          </cell>
          <cell r="L1537">
            <v>2.5</v>
          </cell>
          <cell r="M1537">
            <v>3</v>
          </cell>
          <cell r="N1537">
            <v>4</v>
          </cell>
          <cell r="O1537">
            <v>1</v>
          </cell>
          <cell r="P1537">
            <v>40787</v>
          </cell>
        </row>
        <row r="1538">
          <cell r="A1538" t="str">
            <v>SVKREG42012</v>
          </cell>
          <cell r="B1538" t="str">
            <v>SVK</v>
          </cell>
          <cell r="C1538" t="str">
            <v>Slovak Republic</v>
          </cell>
          <cell r="D1538" t="str">
            <v>Item 4</v>
          </cell>
          <cell r="E1538" t="str">
            <v>REG4A, REG4B, REG4C</v>
          </cell>
          <cell r="F1538" t="str">
            <v>Severance pay / tenure</v>
          </cell>
          <cell r="G1538">
            <v>2012</v>
          </cell>
          <cell r="H1538">
            <v>2012</v>
          </cell>
          <cell r="I1538" t="str">
            <v xml:space="preserve">No obligation to pay severance payment in case of termination of contract by advance notice.
However the employee is entitled to ask to receive severance payments in lieu of notice if termination is for health or organizational reasons.
Severance pay is the same as notice period – 1/2/3 months in case of organizational reasons and health reason. Specific situation (10x of average wage) – see section 76 (4) of Labour Code: .
If an employer terminates an employee’s employment relationship by notice or by agreement on the reasons that the employee must no longer perform his/her work as a result of an occupational accident, occupational disease or the risk of such a disease, or that the employee has already received the maximum permitted level of exposure in the work place as determined by a decision of a competent public health body, the employee shall be entitled to a severance allowance equal to at least ten times his/her monthly earnings; this shall not apply if an occupational accident was caused by the employee breaching, through his/her own fault, legal regulations or other regulations for ensuring occupational safety and health or instructions for ensuring occupational safety and health despite having been duly and demonstrably </v>
          </cell>
          <cell r="J1538">
            <v>0</v>
          </cell>
          <cell r="K1538">
            <v>0</v>
          </cell>
          <cell r="L1538">
            <v>0</v>
          </cell>
          <cell r="M1538">
            <v>0</v>
          </cell>
          <cell r="N1538">
            <v>0</v>
          </cell>
          <cell r="O1538">
            <v>0</v>
          </cell>
        </row>
        <row r="1539">
          <cell r="A1539" t="str">
            <v>SVKREG52012</v>
          </cell>
          <cell r="B1539" t="str">
            <v>SVK</v>
          </cell>
          <cell r="C1539" t="str">
            <v>Slovak Republic</v>
          </cell>
          <cell r="D1539" t="str">
            <v>Item 5</v>
          </cell>
          <cell r="E1539" t="str">
            <v>REG5</v>
          </cell>
          <cell r="F1539" t="str">
            <v>Definition of justified or unfair dismissal</v>
          </cell>
          <cell r="G1539">
            <v>2012</v>
          </cell>
          <cell r="H1539">
            <v>2012</v>
          </cell>
          <cell r="I1539"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39">
            <v>0</v>
          </cell>
          <cell r="M1539">
            <v>0</v>
          </cell>
          <cell r="N1539">
            <v>0</v>
          </cell>
          <cell r="O1539">
            <v>0</v>
          </cell>
        </row>
        <row r="1540">
          <cell r="A1540" t="str">
            <v>SVKREG62012</v>
          </cell>
          <cell r="B1540" t="str">
            <v>SVK</v>
          </cell>
          <cell r="C1540" t="str">
            <v>Slovak Republic</v>
          </cell>
          <cell r="D1540" t="str">
            <v>Item 6</v>
          </cell>
          <cell r="E1540" t="str">
            <v>REG6</v>
          </cell>
          <cell r="F1540" t="str">
            <v>Trial period</v>
          </cell>
          <cell r="G1540">
            <v>2012</v>
          </cell>
          <cell r="H1540">
            <v>2012</v>
          </cell>
          <cell r="I1540"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1540">
            <v>3</v>
          </cell>
          <cell r="M1540">
            <v>4</v>
          </cell>
          <cell r="N1540">
            <v>0</v>
          </cell>
          <cell r="O1540">
            <v>0</v>
          </cell>
        </row>
        <row r="1541">
          <cell r="A1541" t="str">
            <v>SVKREG72012</v>
          </cell>
          <cell r="B1541" t="str">
            <v>SVK</v>
          </cell>
          <cell r="C1541" t="str">
            <v>Slovak Republic</v>
          </cell>
          <cell r="D1541" t="str">
            <v>Item 7</v>
          </cell>
          <cell r="E1541" t="str">
            <v>REG7</v>
          </cell>
          <cell r="F1541" t="str">
            <v xml:space="preserve">Compensation following unfair dismissal </v>
          </cell>
          <cell r="G1541">
            <v>2012</v>
          </cell>
          <cell r="H1541">
            <v>2012</v>
          </cell>
          <cell r="I1541" t="str">
            <v>Up to 9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v>
          </cell>
          <cell r="J1541">
            <v>6</v>
          </cell>
          <cell r="M1541">
            <v>1</v>
          </cell>
          <cell r="N1541">
            <v>0</v>
          </cell>
          <cell r="O1541">
            <v>0</v>
          </cell>
        </row>
        <row r="1542">
          <cell r="A1542" t="str">
            <v>SVKREG82012</v>
          </cell>
          <cell r="B1542" t="str">
            <v>SVK</v>
          </cell>
          <cell r="C1542" t="str">
            <v>Slovak Republic</v>
          </cell>
          <cell r="D1542" t="str">
            <v>Item 8</v>
          </cell>
          <cell r="E1542" t="str">
            <v>REG8</v>
          </cell>
          <cell r="F1542" t="str">
            <v>Possibility of reinstatement following unfair dismissal</v>
          </cell>
          <cell r="G1542">
            <v>2012</v>
          </cell>
          <cell r="H1542">
            <v>2012</v>
          </cell>
          <cell r="I1542"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42">
            <v>2.5</v>
          </cell>
          <cell r="M1542">
            <v>5</v>
          </cell>
          <cell r="N1542">
            <v>0</v>
          </cell>
          <cell r="O1542">
            <v>0</v>
          </cell>
        </row>
        <row r="1543">
          <cell r="A1543" t="str">
            <v>SVKREG92012</v>
          </cell>
          <cell r="B1543" t="str">
            <v>SVK</v>
          </cell>
          <cell r="C1543" t="str">
            <v>Slovak Republic</v>
          </cell>
          <cell r="D1543" t="str">
            <v>Item 9</v>
          </cell>
          <cell r="E1543" t="str">
            <v>REG9</v>
          </cell>
          <cell r="F1543" t="str">
            <v>Maximum time for claim</v>
          </cell>
          <cell r="G1543">
            <v>2012</v>
          </cell>
          <cell r="H1543">
            <v>2012</v>
          </cell>
          <cell r="I1543"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43">
            <v>2</v>
          </cell>
          <cell r="M1543">
            <v>2</v>
          </cell>
        </row>
        <row r="1544">
          <cell r="A1544" t="str">
            <v>SVKFTC12012</v>
          </cell>
          <cell r="B1544" t="str">
            <v>SVK</v>
          </cell>
          <cell r="C1544" t="str">
            <v>Slovak Republic</v>
          </cell>
          <cell r="D1544" t="str">
            <v>Item 10</v>
          </cell>
          <cell r="E1544" t="str">
            <v>FTC1</v>
          </cell>
          <cell r="F1544" t="str">
            <v>Valid cases for use of fixed-term contracts, other than  “objective”  or “material” situation</v>
          </cell>
          <cell r="G1544">
            <v>2012</v>
          </cell>
          <cell r="H1544">
            <v>2012</v>
          </cell>
          <cell r="I1544" t="str">
            <v>A fixed term employment may be agreed, extended or renewed for a maximum of three years without specifying an objective reason.</v>
          </cell>
          <cell r="J1544">
            <v>3</v>
          </cell>
          <cell r="M1544">
            <v>0</v>
          </cell>
          <cell r="N1544">
            <v>0</v>
          </cell>
          <cell r="O1544">
            <v>0</v>
          </cell>
        </row>
        <row r="1545">
          <cell r="A1545" t="str">
            <v>SVKFTC22012</v>
          </cell>
          <cell r="B1545" t="str">
            <v>SVK</v>
          </cell>
          <cell r="C1545" t="str">
            <v>Slovak Republic</v>
          </cell>
          <cell r="D1545" t="str">
            <v>Item 11</v>
          </cell>
          <cell r="E1545" t="str">
            <v>FTC2</v>
          </cell>
          <cell r="F1545" t="str">
            <v>Maximum number of successive fixed-term contracts</v>
          </cell>
          <cell r="G1545">
            <v>2012</v>
          </cell>
          <cell r="H1545">
            <v>2012</v>
          </cell>
          <cell r="I1545" t="str">
            <v>Fixed-term employment may only be agreed for a maximum of 3 years. Fixed-term employment may only be extended or renewed once within the 3-year period. Another extension or renewal of fixed-term employment may only be agreed for material or objective reasons.</v>
          </cell>
          <cell r="J1545">
            <v>2.5</v>
          </cell>
          <cell r="M1545">
            <v>4</v>
          </cell>
          <cell r="N1545">
            <v>0</v>
          </cell>
          <cell r="O1545">
            <v>0</v>
          </cell>
        </row>
        <row r="1546">
          <cell r="A1546" t="str">
            <v>SVKFTC32012</v>
          </cell>
          <cell r="B1546" t="str">
            <v>SVK</v>
          </cell>
          <cell r="C1546" t="str">
            <v>Slovak Republic</v>
          </cell>
          <cell r="D1546" t="str">
            <v>Item 12</v>
          </cell>
          <cell r="E1546" t="str">
            <v>FTC3</v>
          </cell>
          <cell r="F1546" t="str">
            <v>Maximum cumulated duration of successive fixed-term contracts</v>
          </cell>
          <cell r="G1546">
            <v>2012</v>
          </cell>
          <cell r="H1546">
            <v>2012</v>
          </cell>
          <cell r="I1546" t="str">
            <v>The cumulated duration of successive fixed-term contracts may reach a maximum of 36 months. This shall not apply if fixed-term contracts are concluded for material or objective reasons.</v>
          </cell>
          <cell r="J1546">
            <v>36</v>
          </cell>
          <cell r="M1546">
            <v>1</v>
          </cell>
          <cell r="N1546">
            <v>0</v>
          </cell>
          <cell r="O1546">
            <v>0</v>
          </cell>
          <cell r="P1546" t="str">
            <v>but 36 months in 2012 and 24 months in 2011.</v>
          </cell>
        </row>
        <row r="1547">
          <cell r="A1547" t="str">
            <v>SVKTWA12012</v>
          </cell>
          <cell r="B1547" t="str">
            <v>SVK</v>
          </cell>
          <cell r="C1547" t="str">
            <v>Slovak Republic</v>
          </cell>
          <cell r="D1547" t="str">
            <v>Item 13</v>
          </cell>
          <cell r="E1547" t="str">
            <v>TWA1</v>
          </cell>
          <cell r="F1547" t="str">
            <v>Types of work for which TWA employment is legal</v>
          </cell>
          <cell r="G1547">
            <v>2012</v>
          </cell>
          <cell r="H1547">
            <v>2012</v>
          </cell>
          <cell r="I1547" t="str">
            <v>Section 58a (1) states that “The employer may agree on temporary assignment with the using employer only where there are objective operational reasons for such assignment” (cf. Act No. 348/2007).</v>
          </cell>
          <cell r="J1547">
            <v>2</v>
          </cell>
          <cell r="M1547">
            <v>3</v>
          </cell>
          <cell r="N1547">
            <v>0</v>
          </cell>
          <cell r="O1547">
            <v>0</v>
          </cell>
        </row>
        <row r="1548">
          <cell r="A1548" t="str">
            <v>SVKTWA22012</v>
          </cell>
          <cell r="B1548" t="str">
            <v>SVK</v>
          </cell>
          <cell r="C1548" t="str">
            <v>Slovak Republic</v>
          </cell>
          <cell r="D1548" t="str">
            <v>Item 14</v>
          </cell>
          <cell r="E1548" t="str">
            <v>TWA2A, TWA2B</v>
          </cell>
          <cell r="F1548" t="str">
            <v>Are there any restrictions on the number of renewals of a TWA contract?</v>
          </cell>
          <cell r="G1548">
            <v>2012</v>
          </cell>
          <cell r="H1548">
            <v>2012</v>
          </cell>
          <cell r="I1548" t="str">
            <v>No for assignments. Same restrictions as for fixed-term contracts if the contract between the agency and the worker is fixed-term.</v>
          </cell>
          <cell r="J1548" t="str">
            <v>No</v>
          </cell>
          <cell r="K1548" t="str">
            <v>Yes</v>
          </cell>
          <cell r="M1548">
            <v>2</v>
          </cell>
          <cell r="N1548">
            <v>4</v>
          </cell>
          <cell r="O1548">
            <v>0</v>
          </cell>
        </row>
        <row r="1549">
          <cell r="A1549" t="str">
            <v>SVKTWA32012</v>
          </cell>
          <cell r="B1549" t="str">
            <v>SVK</v>
          </cell>
          <cell r="C1549" t="str">
            <v>Slovak Republic</v>
          </cell>
          <cell r="D1549" t="str">
            <v>Item 15</v>
          </cell>
          <cell r="E1549" t="str">
            <v>TWA3A, TWA3B</v>
          </cell>
          <cell r="F1549" t="str">
            <v>Maximum cumulated duration of temporary work contracts</v>
          </cell>
          <cell r="G1549">
            <v>2012</v>
          </cell>
          <cell r="H1549">
            <v>2012</v>
          </cell>
          <cell r="I1549" t="str">
            <v xml:space="preserve">No limit for both assignment and contract, if the latter is open-ended. </v>
          </cell>
          <cell r="J1549">
            <v>100</v>
          </cell>
          <cell r="K1549">
            <v>100</v>
          </cell>
          <cell r="M1549">
            <v>0</v>
          </cell>
          <cell r="N1549">
            <v>0</v>
          </cell>
          <cell r="O1549">
            <v>0</v>
          </cell>
        </row>
        <row r="1550">
          <cell r="A1550" t="str">
            <v>SVKTWA42012</v>
          </cell>
          <cell r="B1550" t="str">
            <v>SVK</v>
          </cell>
          <cell r="C1550" t="str">
            <v>Slovak Republic</v>
          </cell>
          <cell r="D1550" t="str">
            <v>Item 16</v>
          </cell>
          <cell r="E1550" t="str">
            <v>TWA4</v>
          </cell>
          <cell r="F1550" t="str">
            <v>Authorisation and reporting obligations</v>
          </cell>
          <cell r="G1550">
            <v>2012</v>
          </cell>
          <cell r="H1550">
            <v>2012</v>
          </cell>
          <cell r="I1550" t="str">
            <v>Requires administrative authorisation. The TWA is also required to submit annual reports of activities to the Centre of Labour, Social Affairs and Family.</v>
          </cell>
          <cell r="J1550">
            <v>3</v>
          </cell>
          <cell r="M1550">
            <v>6</v>
          </cell>
          <cell r="N1550">
            <v>0</v>
          </cell>
          <cell r="O1550">
            <v>0</v>
          </cell>
        </row>
        <row r="1551">
          <cell r="A1551" t="str">
            <v>SVKTWA52012</v>
          </cell>
          <cell r="B1551" t="str">
            <v>SVK</v>
          </cell>
          <cell r="C1551" t="str">
            <v>Slovak Republic</v>
          </cell>
          <cell r="D1551" t="str">
            <v>Item 17</v>
          </cell>
          <cell r="E1551" t="str">
            <v>TWA5</v>
          </cell>
          <cell r="F1551" t="str">
            <v>Equal treatment for TWA workers</v>
          </cell>
          <cell r="G1551">
            <v>2012</v>
          </cell>
          <cell r="H1551">
            <v>2012</v>
          </cell>
          <cell r="I1551" t="str">
            <v>Working conditions, including wage conditions and employment conditions for TWA workers must be at least equally favourable to those of comparable workers at the user firm.
Cf. Section 58 (5) of the Labour Code</v>
          </cell>
          <cell r="J1551">
            <v>2</v>
          </cell>
          <cell r="M1551">
            <v>6</v>
          </cell>
          <cell r="N1551">
            <v>0</v>
          </cell>
          <cell r="O1551">
            <v>0</v>
          </cell>
          <cell r="P1551">
            <v>40238</v>
          </cell>
        </row>
        <row r="1552">
          <cell r="A1552" t="str">
            <v>SVKCD12012</v>
          </cell>
          <cell r="B1552" t="str">
            <v>SVK</v>
          </cell>
          <cell r="C1552" t="str">
            <v>Slovak Republic</v>
          </cell>
          <cell r="D1552" t="str">
            <v>Item 18</v>
          </cell>
          <cell r="E1552" t="str">
            <v>CD1</v>
          </cell>
          <cell r="F1552" t="str">
            <v>Definition of collective dismissal</v>
          </cell>
          <cell r="G1552">
            <v>2012</v>
          </cell>
          <cell r="H1552">
            <v>2012</v>
          </cell>
          <cell r="I1552"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52">
            <v>3</v>
          </cell>
          <cell r="M1552">
            <v>4.5</v>
          </cell>
          <cell r="N1552">
            <v>0</v>
          </cell>
          <cell r="O1552">
            <v>0</v>
          </cell>
          <cell r="P1552">
            <v>40787</v>
          </cell>
        </row>
        <row r="1553">
          <cell r="A1553" t="str">
            <v>SVKCD22012</v>
          </cell>
          <cell r="B1553" t="str">
            <v>SVK</v>
          </cell>
          <cell r="C1553" t="str">
            <v>Slovak Republic</v>
          </cell>
          <cell r="D1553" t="str">
            <v>Item 19</v>
          </cell>
          <cell r="E1553" t="str">
            <v>CD2</v>
          </cell>
          <cell r="F1553" t="str">
            <v>Additional notification requirements in case of collective dismissals</v>
          </cell>
          <cell r="G1553">
            <v>2012</v>
          </cell>
          <cell r="H1553">
            <v>2012</v>
          </cell>
          <cell r="I1553"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53">
            <v>2</v>
          </cell>
          <cell r="M1553">
            <v>6</v>
          </cell>
          <cell r="N1553">
            <v>0</v>
          </cell>
          <cell r="O1553">
            <v>0</v>
          </cell>
        </row>
        <row r="1554">
          <cell r="A1554" t="str">
            <v>SVKCD32012</v>
          </cell>
          <cell r="B1554" t="str">
            <v>SVK</v>
          </cell>
          <cell r="C1554" t="str">
            <v>Slovak Republic</v>
          </cell>
          <cell r="D1554" t="str">
            <v>Item 20</v>
          </cell>
          <cell r="E1554" t="str">
            <v>CD3</v>
          </cell>
          <cell r="F1554" t="str">
            <v>Additional delays involved in case of collective dismissals</v>
          </cell>
          <cell r="G1554">
            <v>2012</v>
          </cell>
          <cell r="H1554">
            <v>2012</v>
          </cell>
          <cell r="I1554"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54">
            <v>30</v>
          </cell>
          <cell r="M1554">
            <v>3</v>
          </cell>
          <cell r="N1554">
            <v>0</v>
          </cell>
          <cell r="O1554">
            <v>0</v>
          </cell>
        </row>
        <row r="1555">
          <cell r="A1555" t="str">
            <v>SVKCD42012</v>
          </cell>
          <cell r="B1555" t="str">
            <v>SVK</v>
          </cell>
          <cell r="C1555" t="str">
            <v>Slovak Republic</v>
          </cell>
          <cell r="D1555" t="str">
            <v>Item 21</v>
          </cell>
          <cell r="E1555" t="str">
            <v>CD4</v>
          </cell>
          <cell r="F1555" t="str">
            <v>Other special costs to employers in case of collective dismissals</v>
          </cell>
          <cell r="G1555">
            <v>2012</v>
          </cell>
          <cell r="H1555">
            <v>2012</v>
          </cell>
          <cell r="I1555"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55">
            <v>0</v>
          </cell>
          <cell r="M1555">
            <v>0</v>
          </cell>
          <cell r="N1555">
            <v>0</v>
          </cell>
          <cell r="O1555">
            <v>0</v>
          </cell>
          <cell r="P1555">
            <v>40787</v>
          </cell>
        </row>
        <row r="1556">
          <cell r="A1556" t="str">
            <v>SVKREG12013</v>
          </cell>
          <cell r="B1556" t="str">
            <v>SVK</v>
          </cell>
          <cell r="C1556" t="str">
            <v>Slovak Republic</v>
          </cell>
          <cell r="D1556" t="str">
            <v>Item 1</v>
          </cell>
          <cell r="E1556" t="str">
            <v>REG1</v>
          </cell>
          <cell r="F1556" t="str">
            <v>Notification procedures</v>
          </cell>
          <cell r="G1556">
            <v>2013</v>
          </cell>
          <cell r="H1556">
            <v>2013</v>
          </cell>
          <cell r="I1556" t="str">
            <v>Notice must be given in writing.</v>
          </cell>
          <cell r="J1556">
            <v>1</v>
          </cell>
          <cell r="M1556">
            <v>2</v>
          </cell>
        </row>
        <row r="1557">
          <cell r="A1557" t="str">
            <v>SVKREG22013</v>
          </cell>
          <cell r="B1557" t="str">
            <v>SVK</v>
          </cell>
          <cell r="C1557" t="str">
            <v>Slovak Republic</v>
          </cell>
          <cell r="D1557" t="str">
            <v>Item 2</v>
          </cell>
          <cell r="E1557" t="str">
            <v>REG2</v>
          </cell>
          <cell r="F1557" t="str">
            <v>Delay before notice can start</v>
          </cell>
          <cell r="G1557">
            <v>2013</v>
          </cell>
          <cell r="H1557">
            <v>2013</v>
          </cell>
          <cell r="I1557" t="str">
            <v xml:space="preserve">Personal reasons (e.g. continual minor breaches of work discipline or unsatisfactory work results) – If the employee does not satisfactorily fulfil the work tasks, notice can be given if the employer has, in the preceding six months challenged him in writing to rectify the insufficiencies, and the employee failed to do so within a reasonable period of time, For less serious breaches of labour discipline, the employee may be given a notice if, with respect to breach of labour discipline, he/she has been cautioned in writing within the previous six months as to the possibility of notice.
Redundancy/economic/organisational reasons – Standard notification procedure, no additional delay. 
Calculation: 4 days = 6/2 days for required warning procedure + 1 day for notice
</v>
          </cell>
          <cell r="J1557">
            <v>4</v>
          </cell>
          <cell r="M1557">
            <v>1</v>
          </cell>
          <cell r="P1557">
            <v>41275</v>
          </cell>
        </row>
        <row r="1558">
          <cell r="A1558" t="str">
            <v>SVKREG32013</v>
          </cell>
          <cell r="B1558" t="str">
            <v>SVK</v>
          </cell>
          <cell r="C1558" t="str">
            <v>Slovak Republic</v>
          </cell>
          <cell r="D1558" t="str">
            <v>Item 3</v>
          </cell>
          <cell r="E1558" t="str">
            <v>REG3A, REG3B, REG3C</v>
          </cell>
          <cell r="F1558" t="str">
            <v>Notice / tenure</v>
          </cell>
          <cell r="G1558">
            <v>2013</v>
          </cell>
          <cell r="H1558">
            <v>2013</v>
          </cell>
          <cell r="I1558"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58">
            <v>1</v>
          </cell>
          <cell r="K1558">
            <v>2</v>
          </cell>
          <cell r="L1558">
            <v>2.5</v>
          </cell>
          <cell r="M1558">
            <v>3</v>
          </cell>
          <cell r="N1558">
            <v>4</v>
          </cell>
          <cell r="O1558">
            <v>1</v>
          </cell>
        </row>
        <row r="1559">
          <cell r="A1559" t="str">
            <v>SVKREG42013</v>
          </cell>
          <cell r="B1559" t="str">
            <v>SVK</v>
          </cell>
          <cell r="C1559" t="str">
            <v>Slovak Republic</v>
          </cell>
          <cell r="D1559" t="str">
            <v>Item 4</v>
          </cell>
          <cell r="E1559" t="str">
            <v>REG4A, REG4B, REG4C</v>
          </cell>
          <cell r="F1559" t="str">
            <v>Severance pay / tenure</v>
          </cell>
          <cell r="G1559">
            <v>2013</v>
          </cell>
          <cell r="H1559">
            <v>2013</v>
          </cell>
          <cell r="I1559" t="str">
            <v xml:space="preserve">If the employment is terminated by the employer by a notice  for due to organisational or health reasons, and if the employee worked for the employer:
A) At least 2 years but less than 5 years, he is entitled to one month severance pay
B) At least 5 years but less than 10 years, he is entitled to two month severance pay
C) At least 10 years but less than 20 years, he is entitled to three month severance pay
D) At least 20 years, he is entitled to four month severance pay.
No severance pay in the case of dismissal for personal reasons
A specific situation (10x of average wage) – apply in the cases of occupational injuries and other cases.
</v>
          </cell>
          <cell r="J1559">
            <v>0</v>
          </cell>
          <cell r="K1559">
            <v>0.5</v>
          </cell>
          <cell r="L1559">
            <v>2</v>
          </cell>
          <cell r="M1559">
            <v>0</v>
          </cell>
          <cell r="N1559">
            <v>1</v>
          </cell>
          <cell r="O1559">
            <v>1</v>
          </cell>
        </row>
        <row r="1560">
          <cell r="A1560" t="str">
            <v>SVKREG52013</v>
          </cell>
          <cell r="B1560" t="str">
            <v>SVK</v>
          </cell>
          <cell r="C1560" t="str">
            <v>Slovak Republic</v>
          </cell>
          <cell r="D1560" t="str">
            <v>Item 5</v>
          </cell>
          <cell r="E1560" t="str">
            <v>REG5</v>
          </cell>
          <cell r="F1560" t="str">
            <v>Definition of justified or unfair dismissal</v>
          </cell>
          <cell r="G1560">
            <v>2013</v>
          </cell>
          <cell r="H1560">
            <v>2013</v>
          </cell>
          <cell r="I156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60">
            <v>0</v>
          </cell>
          <cell r="M1560">
            <v>0</v>
          </cell>
          <cell r="N1560">
            <v>0</v>
          </cell>
          <cell r="O1560">
            <v>0</v>
          </cell>
        </row>
        <row r="1561">
          <cell r="A1561" t="str">
            <v>SVKREG62013</v>
          </cell>
          <cell r="B1561" t="str">
            <v>SVK</v>
          </cell>
          <cell r="C1561" t="str">
            <v>Slovak Republic</v>
          </cell>
          <cell r="D1561" t="str">
            <v>Item 6</v>
          </cell>
          <cell r="E1561" t="str">
            <v>REG6</v>
          </cell>
          <cell r="F1561" t="str">
            <v>Trial period</v>
          </cell>
          <cell r="G1561">
            <v>2013</v>
          </cell>
          <cell r="H1561">
            <v>2013</v>
          </cell>
          <cell r="I1561" t="str">
            <v>Section 45 (1) of the Labour Code provides that a probationary period may be agreed in an employment contract for a maximum of three months, except in the case of an executive employee who reports directly to the statutory body or a member of the statutory body and in the case of an executive employee who reports directly to such an executive employee, where the maximum shall be six months. A probationary period may not be prolonged.</v>
          </cell>
          <cell r="J1561">
            <v>3</v>
          </cell>
          <cell r="M1561">
            <v>4</v>
          </cell>
          <cell r="N1561">
            <v>0</v>
          </cell>
          <cell r="O1561">
            <v>0</v>
          </cell>
          <cell r="P1561">
            <v>41275</v>
          </cell>
        </row>
        <row r="1562">
          <cell r="A1562" t="str">
            <v>SVKREG72013</v>
          </cell>
          <cell r="B1562" t="str">
            <v>SVK</v>
          </cell>
          <cell r="C1562" t="str">
            <v>Slovak Republic</v>
          </cell>
          <cell r="D1562" t="str">
            <v>Item 7</v>
          </cell>
          <cell r="E1562" t="str">
            <v>REG7</v>
          </cell>
          <cell r="F1562" t="str">
            <v xml:space="preserve">Compensation following unfair dismissal </v>
          </cell>
          <cell r="G1562">
            <v>2013</v>
          </cell>
          <cell r="H1562">
            <v>2013</v>
          </cell>
          <cell r="I1562" t="str">
            <v xml:space="preserve">Section 79 (1) of the Labour Code provides that the employee shall be entitled to such compensation in the amount of average earnings from the day he/she announced to the employer that he/she insists on keeping employment, to such time for which the employer enables him/her to keep working, or until a court rules on termination of the employment relationship
Section 79 (2) of Labour code
If the overall time for which an employee should be paid wage compensation is greater than  twelve months, the court may, based on the request of the employer, decide to lower the wage compensation, provided it is greater than twelve months, or even decide that the worker will not get wage compensation above the twelve months compensation. The employee may be entitled to a wage compensation amounting up to 36 months.
</v>
          </cell>
          <cell r="J1562">
            <v>6</v>
          </cell>
          <cell r="M1562">
            <v>1</v>
          </cell>
          <cell r="N1562">
            <v>0</v>
          </cell>
          <cell r="O1562">
            <v>0</v>
          </cell>
        </row>
        <row r="1563">
          <cell r="A1563" t="str">
            <v>SVKREG82013</v>
          </cell>
          <cell r="B1563" t="str">
            <v>SVK</v>
          </cell>
          <cell r="C1563" t="str">
            <v>Slovak Republic</v>
          </cell>
          <cell r="D1563" t="str">
            <v>Item 8</v>
          </cell>
          <cell r="E1563" t="str">
            <v>REG8</v>
          </cell>
          <cell r="F1563" t="str">
            <v>Possibility of reinstatement following unfair dismissal</v>
          </cell>
          <cell r="G1563">
            <v>2013</v>
          </cell>
          <cell r="H1563">
            <v>2013</v>
          </cell>
          <cell r="I156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63">
            <v>2.5</v>
          </cell>
          <cell r="M1563">
            <v>5</v>
          </cell>
          <cell r="N1563">
            <v>0</v>
          </cell>
          <cell r="O1563">
            <v>0</v>
          </cell>
        </row>
        <row r="1564">
          <cell r="A1564" t="str">
            <v>SVKREG92013</v>
          </cell>
          <cell r="B1564" t="str">
            <v>SVK</v>
          </cell>
          <cell r="C1564" t="str">
            <v>Slovak Republic</v>
          </cell>
          <cell r="D1564" t="str">
            <v>Item 9</v>
          </cell>
          <cell r="E1564" t="str">
            <v>REG9</v>
          </cell>
          <cell r="F1564" t="str">
            <v>Maximum time for claim</v>
          </cell>
          <cell r="G1564">
            <v>2013</v>
          </cell>
          <cell r="H1564">
            <v>2013</v>
          </cell>
          <cell r="I156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64">
            <v>2</v>
          </cell>
          <cell r="M1564">
            <v>2</v>
          </cell>
        </row>
        <row r="1565">
          <cell r="A1565" t="str">
            <v>SVKFTC12013</v>
          </cell>
          <cell r="B1565" t="str">
            <v>SVK</v>
          </cell>
          <cell r="C1565" t="str">
            <v>Slovak Republic</v>
          </cell>
          <cell r="D1565" t="str">
            <v>Item 10</v>
          </cell>
          <cell r="E1565" t="str">
            <v>FTC1</v>
          </cell>
          <cell r="F1565" t="str">
            <v>Valid cases for use of fixed-term contracts, other than  “objective”  or “material” situation</v>
          </cell>
          <cell r="G1565">
            <v>2013</v>
          </cell>
          <cell r="H1565">
            <v>2013</v>
          </cell>
          <cell r="I1565" t="str">
            <v>A fixed term employment may be agreed without specifying  an objective reason. However, extension of renewal of a fixed term employment is allowed for objective reason only (e.g. maternity leave of another employee, sudden increase of work) and has to be specified in the employment contract.</v>
          </cell>
          <cell r="J1565">
            <v>3</v>
          </cell>
          <cell r="M1565">
            <v>0</v>
          </cell>
          <cell r="N1565">
            <v>0</v>
          </cell>
          <cell r="O1565">
            <v>0</v>
          </cell>
          <cell r="P1565">
            <v>41275</v>
          </cell>
        </row>
        <row r="1566">
          <cell r="A1566" t="str">
            <v>SVKFTC22013</v>
          </cell>
          <cell r="B1566" t="str">
            <v>SVK</v>
          </cell>
          <cell r="C1566" t="str">
            <v>Slovak Republic</v>
          </cell>
          <cell r="D1566" t="str">
            <v>Item 11</v>
          </cell>
          <cell r="E1566" t="str">
            <v>FTC2</v>
          </cell>
          <cell r="F1566" t="str">
            <v>Maximum number of successive fixed-term contracts</v>
          </cell>
          <cell r="G1566">
            <v>2013</v>
          </cell>
          <cell r="H1566">
            <v>2013</v>
          </cell>
          <cell r="I1566" t="str">
            <v>Fixed-term employment may only be agreed for a maximum of 2 years. Fixed-term employment may only be extended or renewed twice within the 2-year period. Another extension or renewal of fixed-term employment may only be agreed for material or objective reasons.</v>
          </cell>
          <cell r="J1566">
            <v>3.5</v>
          </cell>
          <cell r="M1566">
            <v>3</v>
          </cell>
          <cell r="N1566">
            <v>0</v>
          </cell>
          <cell r="O1566">
            <v>0</v>
          </cell>
        </row>
        <row r="1567">
          <cell r="A1567" t="str">
            <v>SVKFTC32013</v>
          </cell>
          <cell r="B1567" t="str">
            <v>SVK</v>
          </cell>
          <cell r="C1567" t="str">
            <v>Slovak Republic</v>
          </cell>
          <cell r="D1567" t="str">
            <v>Item 12</v>
          </cell>
          <cell r="E1567" t="str">
            <v>FTC3</v>
          </cell>
          <cell r="F1567" t="str">
            <v>Maximum cumulated duration of successive fixed-term contracts</v>
          </cell>
          <cell r="G1567">
            <v>2013</v>
          </cell>
          <cell r="H1567">
            <v>2013</v>
          </cell>
          <cell r="I1567" t="str">
            <v>2 years</v>
          </cell>
          <cell r="J1567">
            <v>24</v>
          </cell>
          <cell r="M1567">
            <v>3</v>
          </cell>
          <cell r="N1567">
            <v>0</v>
          </cell>
          <cell r="O1567">
            <v>0</v>
          </cell>
          <cell r="P1567" t="str">
            <v xml:space="preserve">1st January 2013
24 months 
</v>
          </cell>
        </row>
        <row r="1568">
          <cell r="A1568" t="str">
            <v>SVKTWA12013</v>
          </cell>
          <cell r="B1568" t="str">
            <v>SVK</v>
          </cell>
          <cell r="C1568" t="str">
            <v>Slovak Republic</v>
          </cell>
          <cell r="D1568" t="str">
            <v>Item 13</v>
          </cell>
          <cell r="E1568" t="str">
            <v>TWA1</v>
          </cell>
          <cell r="F1568" t="str">
            <v>Types of work for which TWA employment is legal</v>
          </cell>
          <cell r="G1568">
            <v>2013</v>
          </cell>
          <cell r="H1568">
            <v>2013</v>
          </cell>
          <cell r="I1568" t="str">
            <v>Section 58a (1) states that “The employer may agree on temporary assignment with the using employer only where there are objective operational reasons for such assignment” (cf. Act No. 348/2007).</v>
          </cell>
          <cell r="J1568">
            <v>2</v>
          </cell>
          <cell r="M1568">
            <v>3</v>
          </cell>
          <cell r="N1568">
            <v>0</v>
          </cell>
          <cell r="O1568">
            <v>0</v>
          </cell>
        </row>
        <row r="1569">
          <cell r="A1569" t="str">
            <v>SVKTWA22013</v>
          </cell>
          <cell r="B1569" t="str">
            <v>SVK</v>
          </cell>
          <cell r="C1569" t="str">
            <v>Slovak Republic</v>
          </cell>
          <cell r="D1569" t="str">
            <v>Item 14</v>
          </cell>
          <cell r="E1569" t="str">
            <v>TWA2A, TWA2B</v>
          </cell>
          <cell r="F1569" t="str">
            <v>Are there any restrictions on the number of renewals of a TWA contract?</v>
          </cell>
          <cell r="G1569">
            <v>2013</v>
          </cell>
          <cell r="H1569">
            <v>2013</v>
          </cell>
          <cell r="I1569" t="str">
            <v>No for assignments. Same restrictions as for fixed-term contracts if the contract between the agency and the worker is fixed-term.</v>
          </cell>
          <cell r="J1569" t="str">
            <v>No</v>
          </cell>
          <cell r="K1569" t="str">
            <v>Yes</v>
          </cell>
          <cell r="M1569">
            <v>2</v>
          </cell>
          <cell r="N1569">
            <v>4</v>
          </cell>
          <cell r="O1569">
            <v>0</v>
          </cell>
        </row>
        <row r="1570">
          <cell r="A1570" t="str">
            <v>SVKTWA32013</v>
          </cell>
          <cell r="B1570" t="str">
            <v>SVK</v>
          </cell>
          <cell r="C1570" t="str">
            <v>Slovak Republic</v>
          </cell>
          <cell r="D1570" t="str">
            <v>Item 15</v>
          </cell>
          <cell r="E1570" t="str">
            <v>TWA3A, TWA3B</v>
          </cell>
          <cell r="F1570" t="str">
            <v>Maximum cumulated duration of temporary work contracts</v>
          </cell>
          <cell r="G1570">
            <v>2013</v>
          </cell>
          <cell r="H1570">
            <v>2013</v>
          </cell>
          <cell r="I1570" t="str">
            <v xml:space="preserve">No limit for both assignment and contract, if the latter is open-ended. </v>
          </cell>
          <cell r="J1570">
            <v>100</v>
          </cell>
          <cell r="K1570">
            <v>100</v>
          </cell>
          <cell r="M1570">
            <v>0</v>
          </cell>
          <cell r="N1570">
            <v>0</v>
          </cell>
          <cell r="O1570">
            <v>0</v>
          </cell>
        </row>
        <row r="1571">
          <cell r="A1571" t="str">
            <v>SVKTWA42013</v>
          </cell>
          <cell r="B1571" t="str">
            <v>SVK</v>
          </cell>
          <cell r="C1571" t="str">
            <v>Slovak Republic</v>
          </cell>
          <cell r="D1571" t="str">
            <v>Item 16</v>
          </cell>
          <cell r="E1571" t="str">
            <v>TWA4</v>
          </cell>
          <cell r="F1571" t="str">
            <v>Authorisation and reporting obligations</v>
          </cell>
          <cell r="G1571">
            <v>2013</v>
          </cell>
          <cell r="H1571">
            <v>2013</v>
          </cell>
          <cell r="I1571" t="str">
            <v>Requires administrative authorisation. The TWA is also required to submit annual reports of activities to the Centre of Labour, Social Affairs and Family.</v>
          </cell>
          <cell r="J1571">
            <v>3</v>
          </cell>
          <cell r="M1571">
            <v>6</v>
          </cell>
          <cell r="N1571">
            <v>0</v>
          </cell>
          <cell r="O1571">
            <v>0</v>
          </cell>
        </row>
        <row r="1572">
          <cell r="A1572" t="str">
            <v>SVKTWA52013</v>
          </cell>
          <cell r="B1572" t="str">
            <v>SVK</v>
          </cell>
          <cell r="C1572" t="str">
            <v>Slovak Republic</v>
          </cell>
          <cell r="D1572" t="str">
            <v>Item 17</v>
          </cell>
          <cell r="E1572" t="str">
            <v>TWA5</v>
          </cell>
          <cell r="F1572" t="str">
            <v>Equal treatment for TWA workers</v>
          </cell>
          <cell r="G1572">
            <v>2013</v>
          </cell>
          <cell r="H1572">
            <v>2013</v>
          </cell>
          <cell r="I1572" t="str">
            <v>Working conditions, including wage conditions and employment conditions for TWA workers must be at least equally favourable to those of comparable workers at the user firm.
Cf. Section 58 (5) of the Labour Code</v>
          </cell>
          <cell r="J1572">
            <v>2</v>
          </cell>
          <cell r="M1572">
            <v>6</v>
          </cell>
          <cell r="N1572">
            <v>0</v>
          </cell>
          <cell r="O1572">
            <v>0</v>
          </cell>
        </row>
        <row r="1573">
          <cell r="A1573" t="str">
            <v>SVKCD12013</v>
          </cell>
          <cell r="B1573" t="str">
            <v>SVK</v>
          </cell>
          <cell r="C1573" t="str">
            <v>Slovak Republic</v>
          </cell>
          <cell r="D1573" t="str">
            <v>Item 18</v>
          </cell>
          <cell r="E1573" t="str">
            <v>CD1</v>
          </cell>
          <cell r="F1573" t="str">
            <v>Definition of collective dismissal</v>
          </cell>
          <cell r="G1573">
            <v>2013</v>
          </cell>
          <cell r="H1573">
            <v>2013</v>
          </cell>
          <cell r="I1573"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73">
            <v>3</v>
          </cell>
          <cell r="M1573">
            <v>4.5</v>
          </cell>
          <cell r="N1573">
            <v>0</v>
          </cell>
          <cell r="O1573">
            <v>0</v>
          </cell>
        </row>
        <row r="1574">
          <cell r="A1574" t="str">
            <v>SVKCD22013</v>
          </cell>
          <cell r="B1574" t="str">
            <v>SVK</v>
          </cell>
          <cell r="C1574" t="str">
            <v>Slovak Republic</v>
          </cell>
          <cell r="D1574" t="str">
            <v>Item 19</v>
          </cell>
          <cell r="E1574" t="str">
            <v>CD2</v>
          </cell>
          <cell r="F1574" t="str">
            <v>Additional notification requirements in case of collective dismissals</v>
          </cell>
          <cell r="G1574">
            <v>2013</v>
          </cell>
          <cell r="H1574">
            <v>2013</v>
          </cell>
          <cell r="I157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74">
            <v>2</v>
          </cell>
          <cell r="M1574">
            <v>6</v>
          </cell>
          <cell r="N1574">
            <v>0</v>
          </cell>
          <cell r="O1574">
            <v>0</v>
          </cell>
        </row>
        <row r="1575">
          <cell r="A1575" t="str">
            <v>SVKCD32013</v>
          </cell>
          <cell r="B1575" t="str">
            <v>SVK</v>
          </cell>
          <cell r="C1575" t="str">
            <v>Slovak Republic</v>
          </cell>
          <cell r="D1575" t="str">
            <v>Item 20</v>
          </cell>
          <cell r="E1575" t="str">
            <v>CD3</v>
          </cell>
          <cell r="F1575" t="str">
            <v>Additional delays involved in case of collective dismissals</v>
          </cell>
          <cell r="G1575">
            <v>2013</v>
          </cell>
          <cell r="H1575">
            <v>2013</v>
          </cell>
          <cell r="I1575"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75">
            <v>30</v>
          </cell>
          <cell r="M1575">
            <v>3</v>
          </cell>
          <cell r="N1575">
            <v>0</v>
          </cell>
          <cell r="O1575">
            <v>0</v>
          </cell>
        </row>
        <row r="1576">
          <cell r="A1576" t="str">
            <v>SVKCD42013</v>
          </cell>
          <cell r="B1576" t="str">
            <v>SVK</v>
          </cell>
          <cell r="C1576" t="str">
            <v>Slovak Republic</v>
          </cell>
          <cell r="D1576" t="str">
            <v>Item 21</v>
          </cell>
          <cell r="E1576" t="str">
            <v>CD4</v>
          </cell>
          <cell r="F1576" t="str">
            <v>Other special costs to employers in case of collective dismissals</v>
          </cell>
          <cell r="G1576">
            <v>2013</v>
          </cell>
          <cell r="H1576">
            <v>2013</v>
          </cell>
          <cell r="I1576"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76">
            <v>0</v>
          </cell>
          <cell r="M1576">
            <v>0</v>
          </cell>
          <cell r="N1576">
            <v>0</v>
          </cell>
          <cell r="O1576">
            <v>0</v>
          </cell>
        </row>
        <row r="1577">
          <cell r="A1577" t="str">
            <v>CZEREG12012</v>
          </cell>
          <cell r="B1577" t="str">
            <v>CZE</v>
          </cell>
          <cell r="C1577" t="str">
            <v>Czech Republic</v>
          </cell>
          <cell r="D1577" t="str">
            <v>Item 1</v>
          </cell>
          <cell r="E1577" t="str">
            <v>REG1</v>
          </cell>
          <cell r="F1577" t="str">
            <v>Notification procedures</v>
          </cell>
          <cell r="G1577">
            <v>2012</v>
          </cell>
          <cell r="H1577">
            <v>2012</v>
          </cell>
          <cell r="I1577" t="str">
            <v>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v>
          </cell>
          <cell r="J1577">
            <v>2</v>
          </cell>
          <cell r="M1577">
            <v>4</v>
          </cell>
        </row>
        <row r="1578">
          <cell r="A1578" t="str">
            <v>CZEREG22012</v>
          </cell>
          <cell r="B1578" t="str">
            <v>CZE</v>
          </cell>
          <cell r="C1578" t="str">
            <v>Czech Republic</v>
          </cell>
          <cell r="D1578" t="str">
            <v>Item 2</v>
          </cell>
          <cell r="E1578" t="str">
            <v>REG2</v>
          </cell>
          <cell r="F1578" t="str">
            <v>Delay before notice can start</v>
          </cell>
          <cell r="G1578">
            <v>2012</v>
          </cell>
          <cell r="H1578">
            <v>2012</v>
          </cell>
          <cell r="I1578"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78">
            <v>21</v>
          </cell>
          <cell r="M1578">
            <v>3</v>
          </cell>
        </row>
        <row r="1579">
          <cell r="A1579" t="str">
            <v>CZEREG32012</v>
          </cell>
          <cell r="B1579" t="str">
            <v>CZE</v>
          </cell>
          <cell r="C1579" t="str">
            <v>Czech Republic</v>
          </cell>
          <cell r="D1579" t="str">
            <v>Item 3</v>
          </cell>
          <cell r="E1579" t="str">
            <v>REG3A, REG3B, REG3C</v>
          </cell>
          <cell r="F1579" t="str">
            <v>Notice / tenure</v>
          </cell>
          <cell r="G1579">
            <v>2012</v>
          </cell>
          <cell r="H1579">
            <v>2012</v>
          </cell>
          <cell r="I1579" t="str">
            <v>All workers: 2 months.</v>
          </cell>
          <cell r="J1579">
            <v>2</v>
          </cell>
          <cell r="K1579">
            <v>2</v>
          </cell>
          <cell r="L1579">
            <v>2</v>
          </cell>
          <cell r="M1579">
            <v>6</v>
          </cell>
          <cell r="N1579">
            <v>4</v>
          </cell>
          <cell r="O1579">
            <v>1</v>
          </cell>
        </row>
        <row r="1580">
          <cell r="A1580" t="str">
            <v>CZEREG42012</v>
          </cell>
          <cell r="B1580" t="str">
            <v>CZE</v>
          </cell>
          <cell r="C1580" t="str">
            <v>Czech Republic</v>
          </cell>
          <cell r="D1580" t="str">
            <v>Item 4</v>
          </cell>
          <cell r="E1580" t="str">
            <v>REG4A, REG4B, REG4C</v>
          </cell>
          <cell r="F1580" t="str">
            <v>Severance pay / tenure</v>
          </cell>
          <cell r="G1580">
            <v>2012</v>
          </cell>
          <cell r="H1580">
            <v>2012</v>
          </cell>
          <cell r="I1580"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580">
            <v>0.5</v>
          </cell>
          <cell r="K1580">
            <v>1.5</v>
          </cell>
          <cell r="L1580">
            <v>1.5</v>
          </cell>
          <cell r="M1580">
            <v>1</v>
          </cell>
          <cell r="N1580">
            <v>3</v>
          </cell>
          <cell r="O1580">
            <v>1</v>
          </cell>
          <cell r="P1580">
            <v>40909</v>
          </cell>
        </row>
        <row r="1581">
          <cell r="A1581" t="str">
            <v>CZEREG52012</v>
          </cell>
          <cell r="B1581" t="str">
            <v>CZE</v>
          </cell>
          <cell r="C1581" t="str">
            <v>Czech Republic</v>
          </cell>
          <cell r="D1581" t="str">
            <v>Item 5</v>
          </cell>
          <cell r="E1581" t="str">
            <v>REG5</v>
          </cell>
          <cell r="F1581" t="str">
            <v>Definition of justified or unfair dismissal</v>
          </cell>
          <cell r="G1581">
            <v>2012</v>
          </cell>
          <cell r="H1581">
            <v>2012</v>
          </cell>
          <cell r="I1581"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581">
            <v>0</v>
          </cell>
          <cell r="M1581">
            <v>0</v>
          </cell>
          <cell r="N1581">
            <v>0</v>
          </cell>
          <cell r="O1581">
            <v>0</v>
          </cell>
        </row>
        <row r="1582">
          <cell r="A1582" t="str">
            <v>CZEREG62012</v>
          </cell>
          <cell r="B1582" t="str">
            <v>CZE</v>
          </cell>
          <cell r="C1582" t="str">
            <v>Czech Republic</v>
          </cell>
          <cell r="D1582" t="str">
            <v>Item 6</v>
          </cell>
          <cell r="E1582" t="str">
            <v>REG6</v>
          </cell>
          <cell r="F1582" t="str">
            <v>Trial period</v>
          </cell>
          <cell r="G1582">
            <v>2012</v>
          </cell>
          <cell r="H1582">
            <v>2012</v>
          </cell>
          <cell r="I1582" t="str">
            <v xml:space="preserve">Maximum 6 months for managerial employees; 3 months for other workers
For all employees trial period may not be longer than one half of the agreed period of the employment relationship.
Calculation: average of managerial and other employees
</v>
          </cell>
          <cell r="J1582">
            <v>4.5</v>
          </cell>
          <cell r="M1582">
            <v>4</v>
          </cell>
          <cell r="N1582">
            <v>0</v>
          </cell>
          <cell r="O1582">
            <v>0</v>
          </cell>
        </row>
        <row r="1583">
          <cell r="A1583" t="str">
            <v>CZEREG72012</v>
          </cell>
          <cell r="B1583" t="str">
            <v>CZE</v>
          </cell>
          <cell r="C1583" t="str">
            <v>Czech Republic</v>
          </cell>
          <cell r="D1583" t="str">
            <v>Item 7</v>
          </cell>
          <cell r="E1583" t="str">
            <v>REG7</v>
          </cell>
          <cell r="F1583" t="str">
            <v xml:space="preserve">Compensation following unfair dismissal </v>
          </cell>
          <cell r="G1583">
            <v>2012</v>
          </cell>
          <cell r="H1583">
            <v>2012</v>
          </cell>
          <cell r="I1583"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583">
            <v>6</v>
          </cell>
          <cell r="M1583">
            <v>1</v>
          </cell>
          <cell r="N1583">
            <v>0</v>
          </cell>
          <cell r="O1583">
            <v>0</v>
          </cell>
        </row>
        <row r="1584">
          <cell r="A1584" t="str">
            <v>CZEREG82012</v>
          </cell>
          <cell r="B1584" t="str">
            <v>CZE</v>
          </cell>
          <cell r="C1584" t="str">
            <v>Czech Republic</v>
          </cell>
          <cell r="D1584" t="str">
            <v>Item 8</v>
          </cell>
          <cell r="E1584" t="str">
            <v>REG8</v>
          </cell>
          <cell r="F1584" t="str">
            <v>Possibility of reinstatement following unfair dismissal</v>
          </cell>
          <cell r="G1584">
            <v>2012</v>
          </cell>
          <cell r="H1584">
            <v>2012</v>
          </cell>
          <cell r="I1584" t="str">
            <v>Reinstatement is always available to the employee.</v>
          </cell>
          <cell r="J1584">
            <v>3</v>
          </cell>
          <cell r="M1584">
            <v>6</v>
          </cell>
          <cell r="N1584">
            <v>0</v>
          </cell>
          <cell r="O1584">
            <v>0</v>
          </cell>
        </row>
        <row r="1585">
          <cell r="A1585" t="str">
            <v>CZEREG92012</v>
          </cell>
          <cell r="B1585" t="str">
            <v>CZE</v>
          </cell>
          <cell r="C1585" t="str">
            <v>Czech Republic</v>
          </cell>
          <cell r="D1585" t="str">
            <v>Item 9</v>
          </cell>
          <cell r="E1585" t="str">
            <v>REG9</v>
          </cell>
          <cell r="F1585" t="str">
            <v>Maximum time for claim</v>
          </cell>
          <cell r="G1585">
            <v>2012</v>
          </cell>
          <cell r="H1585">
            <v>2012</v>
          </cell>
          <cell r="I1585" t="str">
            <v>Two months after the day on which the contract was due to end (art. 72, Labour Code).</v>
          </cell>
          <cell r="J1585">
            <v>2</v>
          </cell>
          <cell r="M1585">
            <v>2</v>
          </cell>
        </row>
        <row r="1586">
          <cell r="A1586" t="str">
            <v>CZEFTC12012</v>
          </cell>
          <cell r="B1586" t="str">
            <v>CZE</v>
          </cell>
          <cell r="C1586" t="str">
            <v>Czech Republic</v>
          </cell>
          <cell r="D1586" t="str">
            <v>Item 10</v>
          </cell>
          <cell r="E1586" t="str">
            <v>FTC1</v>
          </cell>
          <cell r="F1586" t="str">
            <v>Valid cases for use of fixed-term contracts, other than  “objective”  or “material” situation</v>
          </cell>
          <cell r="G1586">
            <v>2012</v>
          </cell>
          <cell r="H1586">
            <v>2012</v>
          </cell>
          <cell r="I1586" t="str">
            <v>Generally permitted.</v>
          </cell>
          <cell r="J1586">
            <v>3</v>
          </cell>
          <cell r="M1586">
            <v>0</v>
          </cell>
          <cell r="N1586">
            <v>0</v>
          </cell>
          <cell r="O1586">
            <v>0</v>
          </cell>
        </row>
        <row r="1587">
          <cell r="A1587" t="str">
            <v>CZEFTC22012</v>
          </cell>
          <cell r="B1587" t="str">
            <v>CZE</v>
          </cell>
          <cell r="C1587" t="str">
            <v>Czech Republic</v>
          </cell>
          <cell r="D1587" t="str">
            <v>Item 11</v>
          </cell>
          <cell r="E1587" t="str">
            <v>FTC2</v>
          </cell>
          <cell r="F1587" t="str">
            <v>Maximum number of successive fixed-term contracts</v>
          </cell>
          <cell r="G1587">
            <v>2012</v>
          </cell>
          <cell r="H1587">
            <v>2012</v>
          </cell>
          <cell r="I1587"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587">
            <v>3</v>
          </cell>
          <cell r="M1587">
            <v>3</v>
          </cell>
          <cell r="N1587">
            <v>0</v>
          </cell>
          <cell r="O1587">
            <v>0</v>
          </cell>
          <cell r="P1587">
            <v>40909</v>
          </cell>
        </row>
        <row r="1588">
          <cell r="A1588" t="str">
            <v>CZEFTC32012</v>
          </cell>
          <cell r="B1588" t="str">
            <v>CZE</v>
          </cell>
          <cell r="C1588" t="str">
            <v>Czech Republic</v>
          </cell>
          <cell r="D1588" t="str">
            <v>Item 12</v>
          </cell>
          <cell r="E1588" t="str">
            <v>FTC3</v>
          </cell>
          <cell r="F1588" t="str">
            <v>Maximum cumulated duration of successive fixed-term contracts</v>
          </cell>
          <cell r="G1588">
            <v>2012</v>
          </cell>
          <cell r="H1588">
            <v>2012</v>
          </cell>
          <cell r="I1588"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588">
            <v>108</v>
          </cell>
          <cell r="M1588">
            <v>1</v>
          </cell>
          <cell r="N1588">
            <v>0</v>
          </cell>
          <cell r="O1588">
            <v>0</v>
          </cell>
          <cell r="P1588">
            <v>40909</v>
          </cell>
        </row>
        <row r="1589">
          <cell r="A1589" t="str">
            <v>CZETWA12012</v>
          </cell>
          <cell r="B1589" t="str">
            <v>CZE</v>
          </cell>
          <cell r="C1589" t="str">
            <v>Czech Republic</v>
          </cell>
          <cell r="D1589" t="str">
            <v>Item 13</v>
          </cell>
          <cell r="E1589" t="str">
            <v>TWA1</v>
          </cell>
          <cell r="F1589" t="str">
            <v>Types of work for which TWA employment is legal</v>
          </cell>
          <cell r="G1589">
            <v>2012</v>
          </cell>
          <cell r="H1589">
            <v>2012</v>
          </cell>
          <cell r="I1589" t="str">
            <v xml:space="preserve">Section 66 of act No. 435/2004 Coll. on employment:
In case of employment by temporary assignment, TWA is not allowed to mediate employment for persons with disabilities and foreign nationals from third countries. 
</v>
          </cell>
          <cell r="J1589">
            <v>3.5</v>
          </cell>
          <cell r="M1589">
            <v>0.75</v>
          </cell>
          <cell r="N1589">
            <v>0</v>
          </cell>
          <cell r="O1589">
            <v>0</v>
          </cell>
          <cell r="P1589" t="str">
            <v>1.3.2009</v>
          </cell>
        </row>
        <row r="1590">
          <cell r="A1590" t="str">
            <v>CZETWA22012</v>
          </cell>
          <cell r="B1590" t="str">
            <v>CZE</v>
          </cell>
          <cell r="C1590" t="str">
            <v>Czech Republic</v>
          </cell>
          <cell r="D1590" t="str">
            <v>Item 14</v>
          </cell>
          <cell r="E1590" t="str">
            <v>TWA2A, TWA2B</v>
          </cell>
          <cell r="F1590" t="str">
            <v>Are there any restrictions on the number of renewals of a TWA contract?</v>
          </cell>
          <cell r="G1590">
            <v>2012</v>
          </cell>
          <cell r="H1590">
            <v>2012</v>
          </cell>
          <cell r="I1590" t="str">
            <v>No</v>
          </cell>
          <cell r="J1590" t="str">
            <v>No</v>
          </cell>
          <cell r="K1590" t="str">
            <v>No</v>
          </cell>
          <cell r="M1590">
            <v>2</v>
          </cell>
          <cell r="N1590">
            <v>2</v>
          </cell>
          <cell r="O1590">
            <v>0</v>
          </cell>
        </row>
        <row r="1591">
          <cell r="A1591" t="str">
            <v>CZETWA32012</v>
          </cell>
          <cell r="B1591" t="str">
            <v>CZE</v>
          </cell>
          <cell r="C1591" t="str">
            <v>Czech Republic</v>
          </cell>
          <cell r="D1591" t="str">
            <v>Item 15</v>
          </cell>
          <cell r="E1591" t="str">
            <v>TWA3A, TWA3B</v>
          </cell>
          <cell r="F1591" t="str">
            <v>Maximum cumulated duration of temporary work contracts</v>
          </cell>
          <cell r="G1591">
            <v>2012</v>
          </cell>
          <cell r="H1591">
            <v>2012</v>
          </cell>
          <cell r="I1591" t="str">
            <v xml:space="preserve">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
</v>
          </cell>
          <cell r="J1591">
            <v>12</v>
          </cell>
          <cell r="K1591">
            <v>100</v>
          </cell>
          <cell r="M1591">
            <v>4</v>
          </cell>
          <cell r="N1591">
            <v>0</v>
          </cell>
          <cell r="O1591">
            <v>0</v>
          </cell>
        </row>
        <row r="1592">
          <cell r="A1592" t="str">
            <v>CZETWA42012</v>
          </cell>
          <cell r="B1592" t="str">
            <v>CZE</v>
          </cell>
          <cell r="C1592" t="str">
            <v>Czech Republic</v>
          </cell>
          <cell r="D1592" t="str">
            <v>Item 16</v>
          </cell>
          <cell r="E1592" t="str">
            <v>TWA4</v>
          </cell>
          <cell r="F1592" t="str">
            <v>Authorisation and reporting obligations</v>
          </cell>
          <cell r="G1592">
            <v>2012</v>
          </cell>
          <cell r="H1592">
            <v>2012</v>
          </cell>
          <cell r="I1592" t="str">
            <v>Requires authorization and periodic reporting obligations.</v>
          </cell>
          <cell r="J1592">
            <v>3</v>
          </cell>
          <cell r="M1592">
            <v>6</v>
          </cell>
          <cell r="N1592">
            <v>0</v>
          </cell>
          <cell r="O1592">
            <v>0</v>
          </cell>
        </row>
        <row r="1593">
          <cell r="A1593" t="str">
            <v>CZETWA52012</v>
          </cell>
          <cell r="B1593" t="str">
            <v>CZE</v>
          </cell>
          <cell r="C1593" t="str">
            <v>Czech Republic</v>
          </cell>
          <cell r="D1593" t="str">
            <v>Item 17</v>
          </cell>
          <cell r="E1593" t="str">
            <v>TWA5</v>
          </cell>
          <cell r="F1593" t="str">
            <v>Equal treatment for TWA workers</v>
          </cell>
          <cell r="G1593">
            <v>2012</v>
          </cell>
          <cell r="H1593">
            <v>2012</v>
          </cell>
          <cell r="I1593" t="str">
            <v>Equal treatment on wages and conditions.</v>
          </cell>
          <cell r="J1593">
            <v>2</v>
          </cell>
          <cell r="M1593">
            <v>6</v>
          </cell>
          <cell r="N1593">
            <v>0</v>
          </cell>
          <cell r="O1593">
            <v>0</v>
          </cell>
        </row>
        <row r="1594">
          <cell r="A1594" t="str">
            <v>CZECD12012</v>
          </cell>
          <cell r="B1594" t="str">
            <v>CZE</v>
          </cell>
          <cell r="C1594" t="str">
            <v>Czech Republic</v>
          </cell>
          <cell r="D1594" t="str">
            <v>Item 18</v>
          </cell>
          <cell r="E1594" t="str">
            <v>CD1</v>
          </cell>
          <cell r="F1594" t="str">
            <v>Definition of collective dismissal</v>
          </cell>
          <cell r="G1594">
            <v>2012</v>
          </cell>
          <cell r="H1594">
            <v>2012</v>
          </cell>
          <cell r="I1594"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594">
            <v>3</v>
          </cell>
          <cell r="M1594">
            <v>4.5</v>
          </cell>
          <cell r="N1594">
            <v>0</v>
          </cell>
          <cell r="O1594">
            <v>0</v>
          </cell>
        </row>
        <row r="1595">
          <cell r="A1595" t="str">
            <v>CZECD22012</v>
          </cell>
          <cell r="B1595" t="str">
            <v>CZE</v>
          </cell>
          <cell r="C1595" t="str">
            <v>Czech Republic</v>
          </cell>
          <cell r="D1595" t="str">
            <v>Item 19</v>
          </cell>
          <cell r="E1595" t="str">
            <v>CD2</v>
          </cell>
          <cell r="F1595" t="str">
            <v>Additional notification requirements in case of collective dismissals</v>
          </cell>
          <cell r="G1595">
            <v>2012</v>
          </cell>
          <cell r="H1595">
            <v>2012</v>
          </cell>
          <cell r="I1595" t="str">
            <v>Notification of employee representatives: Duty to inform competent employment representatives. Notification of public authorities: Notification of district labour office.</v>
          </cell>
          <cell r="J1595">
            <v>1</v>
          </cell>
          <cell r="M1595">
            <v>3</v>
          </cell>
          <cell r="N1595">
            <v>0</v>
          </cell>
          <cell r="O1595">
            <v>0</v>
          </cell>
        </row>
        <row r="1596">
          <cell r="A1596" t="str">
            <v>CZECD32012</v>
          </cell>
          <cell r="B1596" t="str">
            <v>CZE</v>
          </cell>
          <cell r="C1596" t="str">
            <v>Czech Republic</v>
          </cell>
          <cell r="D1596" t="str">
            <v>Item 20</v>
          </cell>
          <cell r="E1596" t="str">
            <v>CD3</v>
          </cell>
          <cell r="F1596" t="str">
            <v>Additional delays involved in case of collective dismissals</v>
          </cell>
          <cell r="G1596">
            <v>2012</v>
          </cell>
          <cell r="H1596">
            <v>2012</v>
          </cell>
          <cell r="I1596" t="str">
            <v xml:space="preserve">Information to trade union and PES office 30 days before implementation. 
Calculation: 30 days - 21days in case of individual dismissal (item 2)
</v>
          </cell>
          <cell r="J1596">
            <v>9</v>
          </cell>
          <cell r="M1596">
            <v>1</v>
          </cell>
          <cell r="N1596">
            <v>0</v>
          </cell>
          <cell r="O1596">
            <v>0</v>
          </cell>
        </row>
        <row r="1597">
          <cell r="A1597" t="str">
            <v>CZECD42012</v>
          </cell>
          <cell r="B1597" t="str">
            <v>CZE</v>
          </cell>
          <cell r="C1597" t="str">
            <v>Czech Republic</v>
          </cell>
          <cell r="D1597" t="str">
            <v>Item 21</v>
          </cell>
          <cell r="E1597" t="str">
            <v>CD4</v>
          </cell>
          <cell r="F1597" t="str">
            <v>Other special costs to employers in case of collective dismissals</v>
          </cell>
          <cell r="G1597">
            <v>2012</v>
          </cell>
          <cell r="H1597">
            <v>2012</v>
          </cell>
          <cell r="I1597"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597">
            <v>0</v>
          </cell>
          <cell r="M1597">
            <v>0</v>
          </cell>
          <cell r="N1597">
            <v>0</v>
          </cell>
          <cell r="O1597">
            <v>0</v>
          </cell>
        </row>
        <row r="1598">
          <cell r="A1598" t="str">
            <v>CZEREG12013</v>
          </cell>
          <cell r="B1598" t="str">
            <v>CZE</v>
          </cell>
          <cell r="C1598" t="str">
            <v>Czech Republic</v>
          </cell>
          <cell r="D1598" t="str">
            <v>Item 1</v>
          </cell>
          <cell r="E1598" t="str">
            <v>REG1</v>
          </cell>
          <cell r="F1598" t="str">
            <v>Notification procedures</v>
          </cell>
          <cell r="G1598">
            <v>2013</v>
          </cell>
          <cell r="H1598">
            <v>2013</v>
          </cell>
          <cell r="I1598"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1598">
            <v>2</v>
          </cell>
          <cell r="M1598">
            <v>4</v>
          </cell>
        </row>
        <row r="1599">
          <cell r="A1599" t="str">
            <v>CZEREG22013</v>
          </cell>
          <cell r="B1599" t="str">
            <v>CZE</v>
          </cell>
          <cell r="C1599" t="str">
            <v>Czech Republic</v>
          </cell>
          <cell r="D1599" t="str">
            <v>Item 2</v>
          </cell>
          <cell r="E1599" t="str">
            <v>REG2</v>
          </cell>
          <cell r="F1599" t="str">
            <v>Delay before notice can start</v>
          </cell>
          <cell r="G1599">
            <v>2013</v>
          </cell>
          <cell r="H1599">
            <v>2013</v>
          </cell>
          <cell r="I1599"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99">
            <v>21</v>
          </cell>
          <cell r="M1599">
            <v>3</v>
          </cell>
        </row>
        <row r="1600">
          <cell r="A1600" t="str">
            <v>CZEREG32013</v>
          </cell>
          <cell r="B1600" t="str">
            <v>CZE</v>
          </cell>
          <cell r="C1600" t="str">
            <v>Czech Republic</v>
          </cell>
          <cell r="D1600" t="str">
            <v>Item 3</v>
          </cell>
          <cell r="E1600" t="str">
            <v>REG3A, REG3B, REG3C</v>
          </cell>
          <cell r="F1600" t="str">
            <v>Notice / tenure</v>
          </cell>
          <cell r="G1600">
            <v>2013</v>
          </cell>
          <cell r="H1600">
            <v>2013</v>
          </cell>
          <cell r="I1600" t="str">
            <v>All workers: 2 months.</v>
          </cell>
          <cell r="J1600">
            <v>2</v>
          </cell>
          <cell r="K1600">
            <v>2</v>
          </cell>
          <cell r="L1600">
            <v>2</v>
          </cell>
          <cell r="M1600">
            <v>6</v>
          </cell>
          <cell r="N1600">
            <v>4</v>
          </cell>
          <cell r="O1600">
            <v>1</v>
          </cell>
        </row>
        <row r="1601">
          <cell r="A1601" t="str">
            <v>CZEREG42013</v>
          </cell>
          <cell r="B1601" t="str">
            <v>CZE</v>
          </cell>
          <cell r="C1601" t="str">
            <v>Czech Republic</v>
          </cell>
          <cell r="D1601" t="str">
            <v>Item 4</v>
          </cell>
          <cell r="E1601" t="str">
            <v>REG4A, REG4B, REG4C</v>
          </cell>
          <cell r="F1601" t="str">
            <v>Severance pay / tenure</v>
          </cell>
          <cell r="G1601">
            <v>2013</v>
          </cell>
          <cell r="H1601">
            <v>2013</v>
          </cell>
          <cell r="I1601"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601">
            <v>0.5</v>
          </cell>
          <cell r="K1601">
            <v>1.5</v>
          </cell>
          <cell r="L1601">
            <v>1.5</v>
          </cell>
          <cell r="M1601">
            <v>1</v>
          </cell>
          <cell r="N1601">
            <v>3</v>
          </cell>
          <cell r="O1601">
            <v>1</v>
          </cell>
        </row>
        <row r="1602">
          <cell r="A1602" t="str">
            <v>CZEREG52013</v>
          </cell>
          <cell r="B1602" t="str">
            <v>CZE</v>
          </cell>
          <cell r="C1602" t="str">
            <v>Czech Republic</v>
          </cell>
          <cell r="D1602" t="str">
            <v>Item 5</v>
          </cell>
          <cell r="E1602" t="str">
            <v>REG5</v>
          </cell>
          <cell r="F1602" t="str">
            <v>Definition of justified or unfair dismissal</v>
          </cell>
          <cell r="G1602">
            <v>2013</v>
          </cell>
          <cell r="H1602">
            <v>2013</v>
          </cell>
          <cell r="I1602"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602">
            <v>0</v>
          </cell>
          <cell r="M1602">
            <v>0</v>
          </cell>
          <cell r="N1602">
            <v>0</v>
          </cell>
          <cell r="O1602">
            <v>0</v>
          </cell>
        </row>
        <row r="1603">
          <cell r="A1603" t="str">
            <v>CZEREG62013</v>
          </cell>
          <cell r="B1603" t="str">
            <v>CZE</v>
          </cell>
          <cell r="C1603" t="str">
            <v>Czech Republic</v>
          </cell>
          <cell r="D1603" t="str">
            <v>Item 6</v>
          </cell>
          <cell r="E1603" t="str">
            <v>REG6</v>
          </cell>
          <cell r="F1603" t="str">
            <v>Trial period</v>
          </cell>
          <cell r="G1603">
            <v>2013</v>
          </cell>
          <cell r="H1603">
            <v>2013</v>
          </cell>
          <cell r="I1603" t="str">
            <v xml:space="preserve">Maximum 6 months for managerial employees; 3 months for other workers
For all employees trial period may not be longer than one half of the agreed period of the employment relationship.
Calculation: average of managerial and other employees
</v>
          </cell>
          <cell r="J1603">
            <v>4.5</v>
          </cell>
          <cell r="M1603">
            <v>4</v>
          </cell>
          <cell r="N1603">
            <v>0</v>
          </cell>
          <cell r="O1603">
            <v>0</v>
          </cell>
        </row>
        <row r="1604">
          <cell r="A1604" t="str">
            <v>CZEREG72013</v>
          </cell>
          <cell r="B1604" t="str">
            <v>CZE</v>
          </cell>
          <cell r="C1604" t="str">
            <v>Czech Republic</v>
          </cell>
          <cell r="D1604" t="str">
            <v>Item 7</v>
          </cell>
          <cell r="E1604" t="str">
            <v>REG7</v>
          </cell>
          <cell r="F1604" t="str">
            <v xml:space="preserve">Compensation following unfair dismissal </v>
          </cell>
          <cell r="G1604">
            <v>2013</v>
          </cell>
          <cell r="H1604">
            <v>2013</v>
          </cell>
          <cell r="I1604"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604">
            <v>6</v>
          </cell>
          <cell r="M1604">
            <v>1</v>
          </cell>
          <cell r="N1604">
            <v>0</v>
          </cell>
          <cell r="O1604">
            <v>0</v>
          </cell>
        </row>
        <row r="1605">
          <cell r="A1605" t="str">
            <v>CZEREG82013</v>
          </cell>
          <cell r="B1605" t="str">
            <v>CZE</v>
          </cell>
          <cell r="C1605" t="str">
            <v>Czech Republic</v>
          </cell>
          <cell r="D1605" t="str">
            <v>Item 8</v>
          </cell>
          <cell r="E1605" t="str">
            <v>REG8</v>
          </cell>
          <cell r="F1605" t="str">
            <v>Possibility of reinstatement following unfair dismissal</v>
          </cell>
          <cell r="G1605">
            <v>2013</v>
          </cell>
          <cell r="H1605">
            <v>2013</v>
          </cell>
          <cell r="I1605" t="str">
            <v>Reinstatement is always available to the employee.</v>
          </cell>
          <cell r="J1605">
            <v>3</v>
          </cell>
          <cell r="M1605">
            <v>6</v>
          </cell>
          <cell r="N1605">
            <v>0</v>
          </cell>
          <cell r="O1605">
            <v>0</v>
          </cell>
        </row>
        <row r="1606">
          <cell r="A1606" t="str">
            <v>CZEREG92013</v>
          </cell>
          <cell r="B1606" t="str">
            <v>CZE</v>
          </cell>
          <cell r="C1606" t="str">
            <v>Czech Republic</v>
          </cell>
          <cell r="D1606" t="str">
            <v>Item 9</v>
          </cell>
          <cell r="E1606" t="str">
            <v>REG9</v>
          </cell>
          <cell r="F1606" t="str">
            <v>Maximum time for claim</v>
          </cell>
          <cell r="G1606">
            <v>2013</v>
          </cell>
          <cell r="H1606">
            <v>2013</v>
          </cell>
          <cell r="I1606" t="str">
            <v>Two months after the day on which the contract was due to end (art. 72, Labour Code).</v>
          </cell>
          <cell r="J1606">
            <v>2</v>
          </cell>
          <cell r="M1606">
            <v>2</v>
          </cell>
        </row>
        <row r="1607">
          <cell r="A1607" t="str">
            <v>CZEFTC12013</v>
          </cell>
          <cell r="B1607" t="str">
            <v>CZE</v>
          </cell>
          <cell r="C1607" t="str">
            <v>Czech Republic</v>
          </cell>
          <cell r="D1607" t="str">
            <v>Item 10</v>
          </cell>
          <cell r="E1607" t="str">
            <v>FTC1</v>
          </cell>
          <cell r="F1607" t="str">
            <v>Valid cases for use of fixed-term contracts, other than  “objective”  or “material” situation</v>
          </cell>
          <cell r="G1607">
            <v>2013</v>
          </cell>
          <cell r="H1607">
            <v>2013</v>
          </cell>
          <cell r="I1607" t="str">
            <v>Generally permitted.</v>
          </cell>
          <cell r="J1607">
            <v>3</v>
          </cell>
          <cell r="M1607">
            <v>0</v>
          </cell>
          <cell r="N1607">
            <v>0</v>
          </cell>
          <cell r="O1607">
            <v>0</v>
          </cell>
        </row>
        <row r="1608">
          <cell r="A1608" t="str">
            <v>CZEFTC22013</v>
          </cell>
          <cell r="B1608" t="str">
            <v>CZE</v>
          </cell>
          <cell r="C1608" t="str">
            <v>Czech Republic</v>
          </cell>
          <cell r="D1608" t="str">
            <v>Item 11</v>
          </cell>
          <cell r="E1608" t="str">
            <v>FTC2</v>
          </cell>
          <cell r="F1608" t="str">
            <v>Maximum number of successive fixed-term contracts</v>
          </cell>
          <cell r="G1608">
            <v>2013</v>
          </cell>
          <cell r="H1608">
            <v>2013</v>
          </cell>
          <cell r="I1608"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608">
            <v>3</v>
          </cell>
          <cell r="M1608">
            <v>3</v>
          </cell>
          <cell r="N1608">
            <v>0</v>
          </cell>
          <cell r="O1608">
            <v>0</v>
          </cell>
        </row>
        <row r="1609">
          <cell r="A1609" t="str">
            <v>CZEFTC32013</v>
          </cell>
          <cell r="B1609" t="str">
            <v>CZE</v>
          </cell>
          <cell r="C1609" t="str">
            <v>Czech Republic</v>
          </cell>
          <cell r="D1609" t="str">
            <v>Item 12</v>
          </cell>
          <cell r="E1609" t="str">
            <v>FTC3</v>
          </cell>
          <cell r="F1609" t="str">
            <v>Maximum cumulated duration of successive fixed-term contracts</v>
          </cell>
          <cell r="G1609">
            <v>2013</v>
          </cell>
          <cell r="H1609">
            <v>2013</v>
          </cell>
          <cell r="I1609"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609">
            <v>108</v>
          </cell>
          <cell r="M1609">
            <v>1</v>
          </cell>
          <cell r="N1609">
            <v>0</v>
          </cell>
          <cell r="O1609">
            <v>0</v>
          </cell>
        </row>
        <row r="1610">
          <cell r="A1610" t="str">
            <v>CZETWA12013</v>
          </cell>
          <cell r="B1610" t="str">
            <v>CZE</v>
          </cell>
          <cell r="C1610" t="str">
            <v>Czech Republic</v>
          </cell>
          <cell r="D1610" t="str">
            <v>Item 13</v>
          </cell>
          <cell r="E1610" t="str">
            <v>TWA1</v>
          </cell>
          <cell r="F1610" t="str">
            <v>Types of work for which TWA employment is legal</v>
          </cell>
          <cell r="G1610">
            <v>2013</v>
          </cell>
          <cell r="H1610">
            <v>2013</v>
          </cell>
          <cell r="I1610" t="str">
            <v xml:space="preserve">Section 66 of act No. 435/2004 Coll. on employment:
In case of employment by temporary assignment, TWA is not allowed to mediate employment for persons with disabilities and foreign nationals from third countries. 
</v>
          </cell>
          <cell r="J1610">
            <v>3.5</v>
          </cell>
          <cell r="M1610">
            <v>0.75</v>
          </cell>
          <cell r="N1610">
            <v>0</v>
          </cell>
          <cell r="O1610">
            <v>0</v>
          </cell>
        </row>
        <row r="1611">
          <cell r="A1611" t="str">
            <v>CZETWA22013</v>
          </cell>
          <cell r="B1611" t="str">
            <v>CZE</v>
          </cell>
          <cell r="C1611" t="str">
            <v>Czech Republic</v>
          </cell>
          <cell r="D1611" t="str">
            <v>Item 14</v>
          </cell>
          <cell r="E1611" t="str">
            <v>TWA2A, TWA2B</v>
          </cell>
          <cell r="F1611" t="str">
            <v>Are there any restrictions on the number of renewals of a TWA contract?</v>
          </cell>
          <cell r="G1611">
            <v>2013</v>
          </cell>
          <cell r="H1611">
            <v>2013</v>
          </cell>
          <cell r="I1611" t="str">
            <v>No</v>
          </cell>
          <cell r="J1611" t="str">
            <v>No</v>
          </cell>
          <cell r="K1611" t="str">
            <v>No</v>
          </cell>
          <cell r="M1611">
            <v>2</v>
          </cell>
          <cell r="N1611">
            <v>2</v>
          </cell>
          <cell r="O1611">
            <v>0</v>
          </cell>
        </row>
        <row r="1612">
          <cell r="A1612" t="str">
            <v>CZETWA32013</v>
          </cell>
          <cell r="B1612" t="str">
            <v>CZE</v>
          </cell>
          <cell r="C1612" t="str">
            <v>Czech Republic</v>
          </cell>
          <cell r="D1612" t="str">
            <v>Item 15</v>
          </cell>
          <cell r="E1612" t="str">
            <v>TWA3A, TWA3B</v>
          </cell>
          <cell r="F1612" t="str">
            <v>Maximum cumulated duration of temporary work contracts</v>
          </cell>
          <cell r="G1612">
            <v>2013</v>
          </cell>
          <cell r="H1612">
            <v>2013</v>
          </cell>
          <cell r="I1612"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v>
          </cell>
          <cell r="J1612">
            <v>12</v>
          </cell>
          <cell r="K1612">
            <v>100</v>
          </cell>
          <cell r="M1612">
            <v>4</v>
          </cell>
          <cell r="N1612">
            <v>0</v>
          </cell>
          <cell r="O1612">
            <v>0</v>
          </cell>
        </row>
        <row r="1613">
          <cell r="A1613" t="str">
            <v>CZETWA42013</v>
          </cell>
          <cell r="B1613" t="str">
            <v>CZE</v>
          </cell>
          <cell r="C1613" t="str">
            <v>Czech Republic</v>
          </cell>
          <cell r="D1613" t="str">
            <v>Item 16</v>
          </cell>
          <cell r="E1613" t="str">
            <v>TWA4</v>
          </cell>
          <cell r="F1613" t="str">
            <v>Authorisation and reporting obligations</v>
          </cell>
          <cell r="G1613">
            <v>2013</v>
          </cell>
          <cell r="H1613">
            <v>2013</v>
          </cell>
          <cell r="I1613" t="str">
            <v>Requires authorization and periodic reporting obligations.</v>
          </cell>
          <cell r="J1613">
            <v>3</v>
          </cell>
          <cell r="M1613">
            <v>6</v>
          </cell>
          <cell r="N1613">
            <v>0</v>
          </cell>
          <cell r="O1613">
            <v>0</v>
          </cell>
        </row>
        <row r="1614">
          <cell r="A1614" t="str">
            <v>CZETWA52013</v>
          </cell>
          <cell r="B1614" t="str">
            <v>CZE</v>
          </cell>
          <cell r="C1614" t="str">
            <v>Czech Republic</v>
          </cell>
          <cell r="D1614" t="str">
            <v>Item 17</v>
          </cell>
          <cell r="E1614" t="str">
            <v>TWA5</v>
          </cell>
          <cell r="F1614" t="str">
            <v>Equal treatment for TWA workers</v>
          </cell>
          <cell r="G1614">
            <v>2013</v>
          </cell>
          <cell r="H1614">
            <v>2013</v>
          </cell>
          <cell r="I1614" t="str">
            <v>Equal treatment on wages and conditions.</v>
          </cell>
          <cell r="J1614">
            <v>2</v>
          </cell>
          <cell r="M1614">
            <v>6</v>
          </cell>
          <cell r="N1614">
            <v>0</v>
          </cell>
          <cell r="O1614">
            <v>0</v>
          </cell>
        </row>
        <row r="1615">
          <cell r="A1615" t="str">
            <v>CZECD12013</v>
          </cell>
          <cell r="B1615" t="str">
            <v>CZE</v>
          </cell>
          <cell r="C1615" t="str">
            <v>Czech Republic</v>
          </cell>
          <cell r="D1615" t="str">
            <v>Item 18</v>
          </cell>
          <cell r="E1615" t="str">
            <v>CD1</v>
          </cell>
          <cell r="F1615" t="str">
            <v>Definition of collective dismissal</v>
          </cell>
          <cell r="G1615">
            <v>2013</v>
          </cell>
          <cell r="H1615">
            <v>2013</v>
          </cell>
          <cell r="I1615"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615">
            <v>3</v>
          </cell>
          <cell r="M1615">
            <v>4.5</v>
          </cell>
          <cell r="N1615">
            <v>0</v>
          </cell>
          <cell r="O1615">
            <v>0</v>
          </cell>
        </row>
        <row r="1616">
          <cell r="A1616" t="str">
            <v>CZECD22013</v>
          </cell>
          <cell r="B1616" t="str">
            <v>CZE</v>
          </cell>
          <cell r="C1616" t="str">
            <v>Czech Republic</v>
          </cell>
          <cell r="D1616" t="str">
            <v>Item 19</v>
          </cell>
          <cell r="E1616" t="str">
            <v>CD2</v>
          </cell>
          <cell r="F1616" t="str">
            <v>Additional notification requirements in case of collective dismissals</v>
          </cell>
          <cell r="G1616">
            <v>2013</v>
          </cell>
          <cell r="H1616">
            <v>2013</v>
          </cell>
          <cell r="I1616" t="str">
            <v>Notification of employee representatives: Duty to inform competent employment representatives. Notification of public authorities: Notification of district labour office.</v>
          </cell>
          <cell r="J1616">
            <v>1</v>
          </cell>
          <cell r="M1616">
            <v>3</v>
          </cell>
          <cell r="N1616">
            <v>0</v>
          </cell>
          <cell r="O1616">
            <v>0</v>
          </cell>
        </row>
        <row r="1617">
          <cell r="A1617" t="str">
            <v>CZECD32013</v>
          </cell>
          <cell r="B1617" t="str">
            <v>CZE</v>
          </cell>
          <cell r="C1617" t="str">
            <v>Czech Republic</v>
          </cell>
          <cell r="D1617" t="str">
            <v>Item 20</v>
          </cell>
          <cell r="E1617" t="str">
            <v>CD3</v>
          </cell>
          <cell r="F1617" t="str">
            <v>Additional delays involved in case of collective dismissals</v>
          </cell>
          <cell r="G1617">
            <v>2013</v>
          </cell>
          <cell r="H1617">
            <v>2013</v>
          </cell>
          <cell r="I1617" t="str">
            <v xml:space="preserve">Information to trade union and PES office 30 days before implementation. 
Calculation: 30 days - 21days in case of individual dismissal (item 2)
</v>
          </cell>
          <cell r="J1617">
            <v>9</v>
          </cell>
          <cell r="M1617">
            <v>1</v>
          </cell>
          <cell r="N1617">
            <v>0</v>
          </cell>
          <cell r="O1617">
            <v>0</v>
          </cell>
        </row>
        <row r="1618">
          <cell r="A1618" t="str">
            <v>CZECD42013</v>
          </cell>
          <cell r="B1618" t="str">
            <v>CZE</v>
          </cell>
          <cell r="C1618" t="str">
            <v>Czech Republic</v>
          </cell>
          <cell r="D1618" t="str">
            <v>Item 21</v>
          </cell>
          <cell r="E1618" t="str">
            <v>CD4</v>
          </cell>
          <cell r="F1618" t="str">
            <v>Other special costs to employers in case of collective dismissals</v>
          </cell>
          <cell r="G1618">
            <v>2013</v>
          </cell>
          <cell r="H1618">
            <v>2013</v>
          </cell>
          <cell r="I1618"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618">
            <v>0</v>
          </cell>
          <cell r="M1618">
            <v>0</v>
          </cell>
          <cell r="N1618">
            <v>0</v>
          </cell>
          <cell r="O1618">
            <v>0</v>
          </cell>
        </row>
        <row r="1619">
          <cell r="A1619" t="str">
            <v>IRLREG12012</v>
          </cell>
          <cell r="B1619" t="str">
            <v>IRL</v>
          </cell>
          <cell r="C1619" t="str">
            <v>Ireland</v>
          </cell>
          <cell r="D1619" t="str">
            <v>Item 1</v>
          </cell>
          <cell r="E1619" t="str">
            <v>REG1</v>
          </cell>
          <cell r="F1619" t="str">
            <v>Notification procedures</v>
          </cell>
          <cell r="G1619">
            <v>2012</v>
          </cell>
          <cell r="H1619">
            <v>2012</v>
          </cell>
          <cell r="I1619"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19">
            <v>1</v>
          </cell>
          <cell r="M1619">
            <v>2</v>
          </cell>
        </row>
        <row r="1620">
          <cell r="A1620" t="str">
            <v>IRLREG22012</v>
          </cell>
          <cell r="B1620" t="str">
            <v>IRL</v>
          </cell>
          <cell r="C1620" t="str">
            <v>Ireland</v>
          </cell>
          <cell r="D1620" t="str">
            <v>Item 2</v>
          </cell>
          <cell r="E1620" t="str">
            <v>REG2</v>
          </cell>
          <cell r="F1620" t="str">
            <v>Delay before notice can start</v>
          </cell>
          <cell r="G1620">
            <v>2012</v>
          </cell>
          <cell r="H1620">
            <v>2012</v>
          </cell>
          <cell r="I1620"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20">
            <v>4</v>
          </cell>
          <cell r="M1620">
            <v>1</v>
          </cell>
        </row>
        <row r="1621">
          <cell r="A1621" t="str">
            <v>IRLREG32012</v>
          </cell>
          <cell r="B1621" t="str">
            <v>IRL</v>
          </cell>
          <cell r="C1621" t="str">
            <v>Ireland</v>
          </cell>
          <cell r="D1621" t="str">
            <v>Item 3</v>
          </cell>
          <cell r="E1621" t="str">
            <v>REG3A, REG3B, REG3C</v>
          </cell>
          <cell r="F1621" t="str">
            <v>Notice / tenure</v>
          </cell>
          <cell r="G1621">
            <v>2012</v>
          </cell>
          <cell r="H1621">
            <v>2012</v>
          </cell>
          <cell r="I1621"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21">
            <v>0.37</v>
          </cell>
          <cell r="K1621">
            <v>0.5</v>
          </cell>
          <cell r="L1621">
            <v>2</v>
          </cell>
          <cell r="M1621">
            <v>1</v>
          </cell>
          <cell r="N1621">
            <v>1</v>
          </cell>
          <cell r="O1621">
            <v>1</v>
          </cell>
        </row>
        <row r="1622">
          <cell r="A1622" t="str">
            <v>IRLREG42012</v>
          </cell>
          <cell r="B1622" t="str">
            <v>IRL</v>
          </cell>
          <cell r="C1622" t="str">
            <v>Ireland</v>
          </cell>
          <cell r="D1622" t="str">
            <v>Item 4</v>
          </cell>
          <cell r="E1622" t="str">
            <v>REG4A, REG4B, REG4C</v>
          </cell>
          <cell r="F1622" t="str">
            <v>Severance pay / tenure</v>
          </cell>
          <cell r="G1622">
            <v>2012</v>
          </cell>
          <cell r="H1622">
            <v>2012</v>
          </cell>
          <cell r="I1622"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22">
            <v>0</v>
          </cell>
          <cell r="K1622">
            <v>0.95</v>
          </cell>
          <cell r="L1622">
            <v>4</v>
          </cell>
          <cell r="M1622">
            <v>0</v>
          </cell>
          <cell r="N1622">
            <v>2</v>
          </cell>
          <cell r="O1622">
            <v>2</v>
          </cell>
          <cell r="P1622">
            <v>40909</v>
          </cell>
        </row>
        <row r="1623">
          <cell r="A1623" t="str">
            <v>IRLREG52012</v>
          </cell>
          <cell r="B1623" t="str">
            <v>IRL</v>
          </cell>
          <cell r="C1623" t="str">
            <v>Ireland</v>
          </cell>
          <cell r="D1623" t="str">
            <v>Item 5</v>
          </cell>
          <cell r="E1623" t="str">
            <v>REG5</v>
          </cell>
          <cell r="F1623" t="str">
            <v>Definition of justified or unfair dismissal</v>
          </cell>
          <cell r="G1623">
            <v>2012</v>
          </cell>
          <cell r="H1623">
            <v>2012</v>
          </cell>
          <cell r="I1623"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23">
            <v>0</v>
          </cell>
          <cell r="M1623">
            <v>0</v>
          </cell>
          <cell r="N1623">
            <v>0</v>
          </cell>
          <cell r="O1623">
            <v>0</v>
          </cell>
        </row>
        <row r="1624">
          <cell r="A1624" t="str">
            <v>IRLREG62012</v>
          </cell>
          <cell r="B1624" t="str">
            <v>IRL</v>
          </cell>
          <cell r="C1624" t="str">
            <v>Ireland</v>
          </cell>
          <cell r="D1624" t="str">
            <v>Item 6</v>
          </cell>
          <cell r="E1624" t="str">
            <v>REG6</v>
          </cell>
          <cell r="F1624" t="str">
            <v>Trial period</v>
          </cell>
          <cell r="G1624">
            <v>2012</v>
          </cell>
          <cell r="H1624">
            <v>2012</v>
          </cell>
          <cell r="I1624"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24">
            <v>12</v>
          </cell>
          <cell r="M1624">
            <v>2</v>
          </cell>
          <cell r="N1624">
            <v>0</v>
          </cell>
          <cell r="O1624">
            <v>0</v>
          </cell>
        </row>
        <row r="1625">
          <cell r="A1625" t="str">
            <v>IRLREG72012</v>
          </cell>
          <cell r="B1625" t="str">
            <v>IRL</v>
          </cell>
          <cell r="C1625" t="str">
            <v>Ireland</v>
          </cell>
          <cell r="D1625" t="str">
            <v>Item 7</v>
          </cell>
          <cell r="E1625" t="str">
            <v>REG7</v>
          </cell>
          <cell r="F1625" t="str">
            <v xml:space="preserve">Compensation following unfair dismissal </v>
          </cell>
          <cell r="G1625">
            <v>2012</v>
          </cell>
          <cell r="H1625">
            <v>2012</v>
          </cell>
          <cell r="I1625"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25">
            <v>10.7</v>
          </cell>
          <cell r="M1625">
            <v>2</v>
          </cell>
          <cell r="N1625">
            <v>0</v>
          </cell>
          <cell r="O1625">
            <v>0</v>
          </cell>
          <cell r="P1625">
            <v>40909</v>
          </cell>
        </row>
        <row r="1626">
          <cell r="A1626" t="str">
            <v>IRLREG82012</v>
          </cell>
          <cell r="B1626" t="str">
            <v>IRL</v>
          </cell>
          <cell r="C1626" t="str">
            <v>Ireland</v>
          </cell>
          <cell r="D1626" t="str">
            <v>Item 8</v>
          </cell>
          <cell r="E1626" t="str">
            <v>REG8</v>
          </cell>
          <cell r="F1626" t="str">
            <v>Possibility of reinstatement following unfair dismissal</v>
          </cell>
          <cell r="G1626">
            <v>2012</v>
          </cell>
          <cell r="H1626">
            <v>2012</v>
          </cell>
          <cell r="I1626"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26">
            <v>1</v>
          </cell>
          <cell r="M1626">
            <v>2</v>
          </cell>
          <cell r="N1626">
            <v>0</v>
          </cell>
          <cell r="O1626">
            <v>0</v>
          </cell>
        </row>
        <row r="1627">
          <cell r="A1627" t="str">
            <v>IRLREG92012</v>
          </cell>
          <cell r="B1627" t="str">
            <v>IRL</v>
          </cell>
          <cell r="C1627" t="str">
            <v>Ireland</v>
          </cell>
          <cell r="D1627" t="str">
            <v>Item 9</v>
          </cell>
          <cell r="E1627" t="str">
            <v>REG9</v>
          </cell>
          <cell r="F1627" t="str">
            <v>Maximum time for claim</v>
          </cell>
          <cell r="G1627">
            <v>2012</v>
          </cell>
          <cell r="H1627">
            <v>2012</v>
          </cell>
          <cell r="I1627" t="str">
            <v>6 months, extended to 12 months in exceptional circumstances</v>
          </cell>
          <cell r="J1627">
            <v>6</v>
          </cell>
          <cell r="M1627">
            <v>3</v>
          </cell>
        </row>
        <row r="1628">
          <cell r="A1628" t="str">
            <v>IRLFTC12012</v>
          </cell>
          <cell r="B1628" t="str">
            <v>IRL</v>
          </cell>
          <cell r="C1628" t="str">
            <v>Ireland</v>
          </cell>
          <cell r="D1628" t="str">
            <v>Item 10</v>
          </cell>
          <cell r="E1628" t="str">
            <v>FTC1</v>
          </cell>
          <cell r="F1628" t="str">
            <v>Valid cases for use of fixed-term contracts, other than  “objective”  or “material” situation</v>
          </cell>
          <cell r="G1628">
            <v>2012</v>
          </cell>
          <cell r="H1628">
            <v>2012</v>
          </cell>
          <cell r="I1628"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28">
            <v>2.5</v>
          </cell>
          <cell r="M1628">
            <v>1</v>
          </cell>
          <cell r="N1628">
            <v>0</v>
          </cell>
          <cell r="O1628">
            <v>0</v>
          </cell>
        </row>
        <row r="1629">
          <cell r="A1629" t="str">
            <v>IRLFTC22012</v>
          </cell>
          <cell r="B1629" t="str">
            <v>IRL</v>
          </cell>
          <cell r="C1629" t="str">
            <v>Ireland</v>
          </cell>
          <cell r="D1629" t="str">
            <v>Item 11</v>
          </cell>
          <cell r="E1629" t="str">
            <v>FTC2</v>
          </cell>
          <cell r="F1629" t="str">
            <v>Maximum number of successive fixed-term contracts</v>
          </cell>
          <cell r="G1629">
            <v>2012</v>
          </cell>
          <cell r="H1629">
            <v>2012</v>
          </cell>
          <cell r="I1629"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29">
            <v>100</v>
          </cell>
          <cell r="M1629">
            <v>0</v>
          </cell>
          <cell r="N1629">
            <v>0</v>
          </cell>
          <cell r="O1629">
            <v>0</v>
          </cell>
        </row>
        <row r="1630">
          <cell r="A1630" t="str">
            <v>IRLFTC32012</v>
          </cell>
          <cell r="B1630" t="str">
            <v>IRL</v>
          </cell>
          <cell r="C1630" t="str">
            <v>Ireland</v>
          </cell>
          <cell r="D1630" t="str">
            <v>Item 12</v>
          </cell>
          <cell r="E1630" t="str">
            <v>FTC3</v>
          </cell>
          <cell r="F1630" t="str">
            <v>Maximum cumulated duration of successive fixed-term contracts</v>
          </cell>
          <cell r="G1630">
            <v>2012</v>
          </cell>
          <cell r="H1630">
            <v>2012</v>
          </cell>
          <cell r="I1630" t="str">
            <v xml:space="preserve">The maximum cumulated duration of two or more successive fixed-term contracts is 4 years, unless there are objective grounds justifying the renewal on a fixed-term basis.
No limits for the first contract
</v>
          </cell>
          <cell r="J1630">
            <v>48</v>
          </cell>
          <cell r="M1630">
            <v>1</v>
          </cell>
          <cell r="N1630">
            <v>0</v>
          </cell>
          <cell r="O1630">
            <v>0</v>
          </cell>
        </row>
        <row r="1631">
          <cell r="A1631" t="str">
            <v>IRLTWA12012</v>
          </cell>
          <cell r="B1631" t="str">
            <v>IRL</v>
          </cell>
          <cell r="C1631" t="str">
            <v>Ireland</v>
          </cell>
          <cell r="D1631" t="str">
            <v>Item 13</v>
          </cell>
          <cell r="E1631" t="str">
            <v>TWA1</v>
          </cell>
          <cell r="F1631" t="str">
            <v>Types of work for which TWA employment is legal</v>
          </cell>
          <cell r="G1631">
            <v>2012</v>
          </cell>
          <cell r="H1631">
            <v>2012</v>
          </cell>
          <cell r="I1631" t="str">
            <v>All employment.</v>
          </cell>
          <cell r="J1631">
            <v>4</v>
          </cell>
          <cell r="M1631">
            <v>0</v>
          </cell>
          <cell r="N1631">
            <v>0</v>
          </cell>
          <cell r="O1631">
            <v>0</v>
          </cell>
        </row>
        <row r="1632">
          <cell r="A1632" t="str">
            <v>IRLTWA22012</v>
          </cell>
          <cell r="B1632" t="str">
            <v>IRL</v>
          </cell>
          <cell r="C1632" t="str">
            <v>Ireland</v>
          </cell>
          <cell r="D1632" t="str">
            <v>Item 14</v>
          </cell>
          <cell r="E1632" t="str">
            <v>TWA2A, TWA2B</v>
          </cell>
          <cell r="F1632" t="str">
            <v>Are there any restrictions on the number of renewals of a TWA contract?</v>
          </cell>
          <cell r="G1632">
            <v>2012</v>
          </cell>
          <cell r="H1632">
            <v>2012</v>
          </cell>
          <cell r="I1632" t="str">
            <v>No. The Protection of Employees (Fixed-Term Work) Act 2003 does not apply to agency workers placed by a temporary work agency at the disposition of a user enterprise.</v>
          </cell>
          <cell r="J1632" t="str">
            <v>No</v>
          </cell>
          <cell r="K1632" t="str">
            <v>No</v>
          </cell>
          <cell r="M1632">
            <v>2</v>
          </cell>
          <cell r="N1632">
            <v>2</v>
          </cell>
          <cell r="O1632">
            <v>0</v>
          </cell>
        </row>
        <row r="1633">
          <cell r="A1633" t="str">
            <v>IRLTWA32012</v>
          </cell>
          <cell r="B1633" t="str">
            <v>IRL</v>
          </cell>
          <cell r="C1633" t="str">
            <v>Ireland</v>
          </cell>
          <cell r="D1633" t="str">
            <v>Item 15</v>
          </cell>
          <cell r="E1633" t="str">
            <v>TWA3A, TWA3B</v>
          </cell>
          <cell r="F1633" t="str">
            <v>Maximum cumulated duration of temporary work contracts</v>
          </cell>
          <cell r="G1633">
            <v>2012</v>
          </cell>
          <cell r="H1633">
            <v>2012</v>
          </cell>
          <cell r="I1633" t="str">
            <v>No limit. The Protection of Employees (Fixed-Term Work) Act 2003 does not apply to agency workers placed by a temporary work agency at the disposition of a user enterprise.</v>
          </cell>
          <cell r="J1633">
            <v>100</v>
          </cell>
          <cell r="K1633">
            <v>100</v>
          </cell>
          <cell r="M1633">
            <v>0</v>
          </cell>
          <cell r="N1633">
            <v>0</v>
          </cell>
          <cell r="O1633">
            <v>0</v>
          </cell>
        </row>
        <row r="1634">
          <cell r="A1634" t="str">
            <v>IRLTWA42012</v>
          </cell>
          <cell r="B1634" t="str">
            <v>IRL</v>
          </cell>
          <cell r="C1634" t="str">
            <v>Ireland</v>
          </cell>
          <cell r="D1634" t="str">
            <v>Item 16</v>
          </cell>
          <cell r="E1634" t="str">
            <v>TWA4</v>
          </cell>
          <cell r="F1634" t="str">
            <v>Authorisation and reporting obligations</v>
          </cell>
          <cell r="G1634">
            <v>2012</v>
          </cell>
          <cell r="H1634">
            <v>2012</v>
          </cell>
          <cell r="I1634" t="str">
            <v xml:space="preserve">In order to operate in the State, an employment agency must obtain an employment agency license from the Minister for Jobs, Enterprise and Innovation.  </v>
          </cell>
          <cell r="J1634">
            <v>1</v>
          </cell>
          <cell r="M1634">
            <v>2</v>
          </cell>
          <cell r="N1634">
            <v>0</v>
          </cell>
          <cell r="O1634">
            <v>0</v>
          </cell>
          <cell r="P1634">
            <v>40580</v>
          </cell>
        </row>
        <row r="1635">
          <cell r="A1635" t="str">
            <v>IRLTWA52012</v>
          </cell>
          <cell r="B1635" t="str">
            <v>IRL</v>
          </cell>
          <cell r="C1635" t="str">
            <v>Ireland</v>
          </cell>
          <cell r="D1635" t="str">
            <v>Item 17</v>
          </cell>
          <cell r="E1635" t="str">
            <v>TWA5</v>
          </cell>
          <cell r="F1635" t="str">
            <v>Equal treatment for TWA workers</v>
          </cell>
          <cell r="G1635">
            <v>2012</v>
          </cell>
          <cell r="H1635">
            <v>2012</v>
          </cell>
          <cell r="I1635"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35">
            <v>2</v>
          </cell>
          <cell r="M1635">
            <v>6</v>
          </cell>
          <cell r="N1635">
            <v>0</v>
          </cell>
          <cell r="O1635">
            <v>0</v>
          </cell>
        </row>
        <row r="1636">
          <cell r="A1636" t="str">
            <v>IRLCD12012</v>
          </cell>
          <cell r="B1636" t="str">
            <v>IRL</v>
          </cell>
          <cell r="C1636" t="str">
            <v>Ireland</v>
          </cell>
          <cell r="D1636" t="str">
            <v>Item 18</v>
          </cell>
          <cell r="E1636" t="str">
            <v>CD1</v>
          </cell>
          <cell r="F1636" t="str">
            <v>Definition of collective dismissal</v>
          </cell>
          <cell r="G1636">
            <v>2012</v>
          </cell>
          <cell r="H1636">
            <v>2012</v>
          </cell>
          <cell r="I1636"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36">
            <v>4</v>
          </cell>
          <cell r="M1636">
            <v>6</v>
          </cell>
          <cell r="N1636">
            <v>0</v>
          </cell>
          <cell r="O1636">
            <v>0</v>
          </cell>
        </row>
        <row r="1637">
          <cell r="A1637" t="str">
            <v>IRLCD22012</v>
          </cell>
          <cell r="B1637" t="str">
            <v>IRL</v>
          </cell>
          <cell r="C1637" t="str">
            <v>Ireland</v>
          </cell>
          <cell r="D1637" t="str">
            <v>Item 19</v>
          </cell>
          <cell r="E1637" t="str">
            <v>CD2</v>
          </cell>
          <cell r="F1637" t="str">
            <v>Additional notification requirements in case of collective dismissals</v>
          </cell>
          <cell r="G1637">
            <v>2012</v>
          </cell>
          <cell r="H1637">
            <v>2012</v>
          </cell>
          <cell r="I1637"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37">
            <v>2</v>
          </cell>
          <cell r="M1637">
            <v>6</v>
          </cell>
          <cell r="N1637">
            <v>0</v>
          </cell>
          <cell r="O1637">
            <v>0</v>
          </cell>
        </row>
        <row r="1638">
          <cell r="A1638" t="str">
            <v>IRLCD32012</v>
          </cell>
          <cell r="B1638" t="str">
            <v>IRL</v>
          </cell>
          <cell r="C1638" t="str">
            <v>Ireland</v>
          </cell>
          <cell r="D1638" t="str">
            <v>Item 20</v>
          </cell>
          <cell r="E1638" t="str">
            <v>CD3</v>
          </cell>
          <cell r="F1638" t="str">
            <v>Additional delays involved in case of collective dismissals</v>
          </cell>
          <cell r="G1638">
            <v>2012</v>
          </cell>
          <cell r="H1638">
            <v>2012</v>
          </cell>
          <cell r="I1638" t="str">
            <v>Information to trade union and Ministry 30 days before implementation. (30-4 for individual dismissals)</v>
          </cell>
          <cell r="J1638">
            <v>26</v>
          </cell>
          <cell r="M1638">
            <v>2</v>
          </cell>
          <cell r="N1638">
            <v>0</v>
          </cell>
          <cell r="O1638">
            <v>0</v>
          </cell>
        </row>
        <row r="1639">
          <cell r="A1639" t="str">
            <v>IRLCD42012</v>
          </cell>
          <cell r="B1639" t="str">
            <v>IRL</v>
          </cell>
          <cell r="C1639" t="str">
            <v>Ireland</v>
          </cell>
          <cell r="D1639" t="str">
            <v>Item 21</v>
          </cell>
          <cell r="E1639" t="str">
            <v>CD4</v>
          </cell>
          <cell r="F1639" t="str">
            <v>Other special costs to employers in case of collective dismissals</v>
          </cell>
          <cell r="G1639">
            <v>2012</v>
          </cell>
          <cell r="H1639">
            <v>2012</v>
          </cell>
          <cell r="I1639"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39">
            <v>0</v>
          </cell>
          <cell r="M1639">
            <v>0</v>
          </cell>
          <cell r="N1639">
            <v>0</v>
          </cell>
          <cell r="O1639">
            <v>0</v>
          </cell>
        </row>
        <row r="1640">
          <cell r="A1640" t="str">
            <v>IRLREG12013</v>
          </cell>
          <cell r="B1640" t="str">
            <v>IRL</v>
          </cell>
          <cell r="C1640" t="str">
            <v>Ireland</v>
          </cell>
          <cell r="D1640" t="str">
            <v>Item 1</v>
          </cell>
          <cell r="E1640" t="str">
            <v>REG1</v>
          </cell>
          <cell r="F1640" t="str">
            <v>Notification procedures</v>
          </cell>
          <cell r="G1640">
            <v>2013</v>
          </cell>
          <cell r="H1640">
            <v>2013</v>
          </cell>
          <cell r="I1640"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40">
            <v>1</v>
          </cell>
          <cell r="M1640">
            <v>2</v>
          </cell>
        </row>
        <row r="1641">
          <cell r="A1641" t="str">
            <v>IRLREG22013</v>
          </cell>
          <cell r="B1641" t="str">
            <v>IRL</v>
          </cell>
          <cell r="C1641" t="str">
            <v>Ireland</v>
          </cell>
          <cell r="D1641" t="str">
            <v>Item 2</v>
          </cell>
          <cell r="E1641" t="str">
            <v>REG2</v>
          </cell>
          <cell r="F1641" t="str">
            <v>Delay before notice can start</v>
          </cell>
          <cell r="G1641">
            <v>2013</v>
          </cell>
          <cell r="H1641">
            <v>2013</v>
          </cell>
          <cell r="I1641"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41">
            <v>4</v>
          </cell>
          <cell r="M1641">
            <v>1</v>
          </cell>
        </row>
        <row r="1642">
          <cell r="A1642" t="str">
            <v>IRLREG32013</v>
          </cell>
          <cell r="B1642" t="str">
            <v>IRL</v>
          </cell>
          <cell r="C1642" t="str">
            <v>Ireland</v>
          </cell>
          <cell r="D1642" t="str">
            <v>Item 3</v>
          </cell>
          <cell r="E1642" t="str">
            <v>REG3A, REG3B, REG3C</v>
          </cell>
          <cell r="F1642" t="str">
            <v>Notice / tenure</v>
          </cell>
          <cell r="G1642">
            <v>2013</v>
          </cell>
          <cell r="H1642">
            <v>2013</v>
          </cell>
          <cell r="I1642"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42">
            <v>0.37</v>
          </cell>
          <cell r="K1642">
            <v>0.5</v>
          </cell>
          <cell r="L1642">
            <v>2</v>
          </cell>
          <cell r="M1642">
            <v>1</v>
          </cell>
          <cell r="N1642">
            <v>1</v>
          </cell>
          <cell r="O1642">
            <v>1</v>
          </cell>
        </row>
        <row r="1643">
          <cell r="A1643" t="str">
            <v>IRLREG42013</v>
          </cell>
          <cell r="B1643" t="str">
            <v>IRL</v>
          </cell>
          <cell r="C1643" t="str">
            <v>Ireland</v>
          </cell>
          <cell r="D1643" t="str">
            <v>Item 4</v>
          </cell>
          <cell r="E1643" t="str">
            <v>REG4A, REG4B, REG4C</v>
          </cell>
          <cell r="F1643" t="str">
            <v>Severance pay / tenure</v>
          </cell>
          <cell r="G1643">
            <v>2013</v>
          </cell>
          <cell r="H1643">
            <v>2013</v>
          </cell>
          <cell r="I1643"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43">
            <v>0</v>
          </cell>
          <cell r="K1643">
            <v>0.95</v>
          </cell>
          <cell r="L1643">
            <v>4</v>
          </cell>
          <cell r="M1643">
            <v>0</v>
          </cell>
          <cell r="N1643">
            <v>2</v>
          </cell>
          <cell r="O1643">
            <v>2</v>
          </cell>
        </row>
        <row r="1644">
          <cell r="A1644" t="str">
            <v>IRLREG52013</v>
          </cell>
          <cell r="B1644" t="str">
            <v>IRL</v>
          </cell>
          <cell r="C1644" t="str">
            <v>Ireland</v>
          </cell>
          <cell r="D1644" t="str">
            <v>Item 5</v>
          </cell>
          <cell r="E1644" t="str">
            <v>REG5</v>
          </cell>
          <cell r="F1644" t="str">
            <v>Definition of justified or unfair dismissal</v>
          </cell>
          <cell r="G1644">
            <v>2013</v>
          </cell>
          <cell r="H1644">
            <v>2013</v>
          </cell>
          <cell r="I1644"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44">
            <v>0</v>
          </cell>
          <cell r="M1644">
            <v>0</v>
          </cell>
          <cell r="N1644">
            <v>0</v>
          </cell>
          <cell r="O1644">
            <v>0</v>
          </cell>
        </row>
        <row r="1645">
          <cell r="A1645" t="str">
            <v>IRLREG62013</v>
          </cell>
          <cell r="B1645" t="str">
            <v>IRL</v>
          </cell>
          <cell r="C1645" t="str">
            <v>Ireland</v>
          </cell>
          <cell r="D1645" t="str">
            <v>Item 6</v>
          </cell>
          <cell r="E1645" t="str">
            <v>REG6</v>
          </cell>
          <cell r="F1645" t="str">
            <v>Trial period</v>
          </cell>
          <cell r="G1645">
            <v>2013</v>
          </cell>
          <cell r="H1645">
            <v>2013</v>
          </cell>
          <cell r="I1645"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45">
            <v>12</v>
          </cell>
          <cell r="M1645">
            <v>2</v>
          </cell>
          <cell r="N1645">
            <v>0</v>
          </cell>
          <cell r="O1645">
            <v>0</v>
          </cell>
        </row>
        <row r="1646">
          <cell r="A1646" t="str">
            <v>IRLREG72013</v>
          </cell>
          <cell r="B1646" t="str">
            <v>IRL</v>
          </cell>
          <cell r="C1646" t="str">
            <v>Ireland</v>
          </cell>
          <cell r="D1646" t="str">
            <v>Item 7</v>
          </cell>
          <cell r="E1646" t="str">
            <v>REG7</v>
          </cell>
          <cell r="F1646" t="str">
            <v xml:space="preserve">Compensation following unfair dismissal </v>
          </cell>
          <cell r="G1646">
            <v>2013</v>
          </cell>
          <cell r="H1646">
            <v>2013</v>
          </cell>
          <cell r="I1646"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46">
            <v>10.7</v>
          </cell>
          <cell r="M1646">
            <v>2</v>
          </cell>
          <cell r="N1646">
            <v>0</v>
          </cell>
          <cell r="O1646">
            <v>0</v>
          </cell>
        </row>
        <row r="1647">
          <cell r="A1647" t="str">
            <v>IRLREG82013</v>
          </cell>
          <cell r="B1647" t="str">
            <v>IRL</v>
          </cell>
          <cell r="C1647" t="str">
            <v>Ireland</v>
          </cell>
          <cell r="D1647" t="str">
            <v>Item 8</v>
          </cell>
          <cell r="E1647" t="str">
            <v>REG8</v>
          </cell>
          <cell r="F1647" t="str">
            <v>Possibility of reinstatement following unfair dismissal</v>
          </cell>
          <cell r="G1647">
            <v>2013</v>
          </cell>
          <cell r="H1647">
            <v>2013</v>
          </cell>
          <cell r="I1647"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47">
            <v>1</v>
          </cell>
          <cell r="M1647">
            <v>2</v>
          </cell>
          <cell r="N1647">
            <v>0</v>
          </cell>
          <cell r="O1647">
            <v>0</v>
          </cell>
        </row>
        <row r="1648">
          <cell r="A1648" t="str">
            <v>IRLREG92013</v>
          </cell>
          <cell r="B1648" t="str">
            <v>IRL</v>
          </cell>
          <cell r="C1648" t="str">
            <v>Ireland</v>
          </cell>
          <cell r="D1648" t="str">
            <v>Item 9</v>
          </cell>
          <cell r="E1648" t="str">
            <v>REG9</v>
          </cell>
          <cell r="F1648" t="str">
            <v>Maximum time for claim</v>
          </cell>
          <cell r="G1648">
            <v>2013</v>
          </cell>
          <cell r="H1648">
            <v>2013</v>
          </cell>
          <cell r="I1648" t="str">
            <v>6 months, extended to 12 months in exceptional circumstances</v>
          </cell>
          <cell r="J1648">
            <v>6</v>
          </cell>
          <cell r="M1648">
            <v>3</v>
          </cell>
        </row>
        <row r="1649">
          <cell r="A1649" t="str">
            <v>IRLFTC12013</v>
          </cell>
          <cell r="B1649" t="str">
            <v>IRL</v>
          </cell>
          <cell r="C1649" t="str">
            <v>Ireland</v>
          </cell>
          <cell r="D1649" t="str">
            <v>Item 10</v>
          </cell>
          <cell r="E1649" t="str">
            <v>FTC1</v>
          </cell>
          <cell r="F1649" t="str">
            <v>Valid cases for use of fixed-term contracts, other than  “objective”  or “material” situation</v>
          </cell>
          <cell r="G1649">
            <v>2013</v>
          </cell>
          <cell r="H1649">
            <v>2013</v>
          </cell>
          <cell r="I1649"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49">
            <v>2.5</v>
          </cell>
          <cell r="M1649">
            <v>1</v>
          </cell>
          <cell r="N1649">
            <v>0</v>
          </cell>
          <cell r="O1649">
            <v>0</v>
          </cell>
        </row>
        <row r="1650">
          <cell r="A1650" t="str">
            <v>IRLFTC22013</v>
          </cell>
          <cell r="B1650" t="str">
            <v>IRL</v>
          </cell>
          <cell r="C1650" t="str">
            <v>Ireland</v>
          </cell>
          <cell r="D1650" t="str">
            <v>Item 11</v>
          </cell>
          <cell r="E1650" t="str">
            <v>FTC2</v>
          </cell>
          <cell r="F1650" t="str">
            <v>Maximum number of successive fixed-term contracts</v>
          </cell>
          <cell r="G1650">
            <v>2013</v>
          </cell>
          <cell r="H1650">
            <v>2013</v>
          </cell>
          <cell r="I1650"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50">
            <v>100</v>
          </cell>
          <cell r="M1650">
            <v>0</v>
          </cell>
          <cell r="N1650">
            <v>0</v>
          </cell>
          <cell r="O1650">
            <v>0</v>
          </cell>
        </row>
        <row r="1651">
          <cell r="A1651" t="str">
            <v>IRLFTC32013</v>
          </cell>
          <cell r="B1651" t="str">
            <v>IRL</v>
          </cell>
          <cell r="C1651" t="str">
            <v>Ireland</v>
          </cell>
          <cell r="D1651" t="str">
            <v>Item 12</v>
          </cell>
          <cell r="E1651" t="str">
            <v>FTC3</v>
          </cell>
          <cell r="F1651" t="str">
            <v>Maximum cumulated duration of successive fixed-term contracts</v>
          </cell>
          <cell r="G1651">
            <v>2013</v>
          </cell>
          <cell r="H1651">
            <v>2013</v>
          </cell>
          <cell r="I1651" t="str">
            <v xml:space="preserve">The maximum cumulated duration of two or more successive fixed-term contracts is 4 years, unless there are objective grounds justifying the renewal on a fixed-term basis.
No limits for the first contract
</v>
          </cell>
          <cell r="J1651">
            <v>48</v>
          </cell>
          <cell r="M1651">
            <v>1</v>
          </cell>
          <cell r="N1651">
            <v>0</v>
          </cell>
          <cell r="O1651">
            <v>0</v>
          </cell>
        </row>
        <row r="1652">
          <cell r="A1652" t="str">
            <v>IRLTWA12013</v>
          </cell>
          <cell r="B1652" t="str">
            <v>IRL</v>
          </cell>
          <cell r="C1652" t="str">
            <v>Ireland</v>
          </cell>
          <cell r="D1652" t="str">
            <v>Item 13</v>
          </cell>
          <cell r="E1652" t="str">
            <v>TWA1</v>
          </cell>
          <cell r="F1652" t="str">
            <v>Types of work for which TWA employment is legal</v>
          </cell>
          <cell r="G1652">
            <v>2013</v>
          </cell>
          <cell r="H1652">
            <v>2013</v>
          </cell>
          <cell r="I1652" t="str">
            <v>All employment.</v>
          </cell>
          <cell r="J1652">
            <v>4</v>
          </cell>
          <cell r="M1652">
            <v>0</v>
          </cell>
          <cell r="N1652">
            <v>0</v>
          </cell>
          <cell r="O1652">
            <v>0</v>
          </cell>
        </row>
        <row r="1653">
          <cell r="A1653" t="str">
            <v>IRLTWA22013</v>
          </cell>
          <cell r="B1653" t="str">
            <v>IRL</v>
          </cell>
          <cell r="C1653" t="str">
            <v>Ireland</v>
          </cell>
          <cell r="D1653" t="str">
            <v>Item 14</v>
          </cell>
          <cell r="E1653" t="str">
            <v>TWA2A, TWA2B</v>
          </cell>
          <cell r="F1653" t="str">
            <v>Are there any restrictions on the number of renewals of a TWA contract?</v>
          </cell>
          <cell r="G1653">
            <v>2013</v>
          </cell>
          <cell r="H1653">
            <v>2013</v>
          </cell>
          <cell r="I1653" t="str">
            <v>No. The Protection of Employees (Fixed-Term Work) Act 2003 does not apply to agency workers placed by a temporary work agency at the disposition of a user enterprise.</v>
          </cell>
          <cell r="J1653" t="str">
            <v>No</v>
          </cell>
          <cell r="K1653" t="str">
            <v>No</v>
          </cell>
          <cell r="M1653">
            <v>2</v>
          </cell>
          <cell r="N1653">
            <v>2</v>
          </cell>
          <cell r="O1653">
            <v>0</v>
          </cell>
        </row>
        <row r="1654">
          <cell r="A1654" t="str">
            <v>IRLTWA32013</v>
          </cell>
          <cell r="B1654" t="str">
            <v>IRL</v>
          </cell>
          <cell r="C1654" t="str">
            <v>Ireland</v>
          </cell>
          <cell r="D1654" t="str">
            <v>Item 15</v>
          </cell>
          <cell r="E1654" t="str">
            <v>TWA3A, TWA3B</v>
          </cell>
          <cell r="F1654" t="str">
            <v>Maximum cumulated duration of temporary work contracts</v>
          </cell>
          <cell r="G1654">
            <v>2013</v>
          </cell>
          <cell r="H1654">
            <v>2013</v>
          </cell>
          <cell r="I1654" t="str">
            <v>No limit. The Protection of Employees (Fixed-Term Work) Act 2003 does not apply to agency workers placed by a temporary work agency at the disposition of a user enterprise.</v>
          </cell>
          <cell r="J1654">
            <v>100</v>
          </cell>
          <cell r="K1654">
            <v>100</v>
          </cell>
          <cell r="M1654">
            <v>0</v>
          </cell>
          <cell r="N1654">
            <v>0</v>
          </cell>
          <cell r="O1654">
            <v>0</v>
          </cell>
        </row>
        <row r="1655">
          <cell r="A1655" t="str">
            <v>IRLTWA42013</v>
          </cell>
          <cell r="B1655" t="str">
            <v>IRL</v>
          </cell>
          <cell r="C1655" t="str">
            <v>Ireland</v>
          </cell>
          <cell r="D1655" t="str">
            <v>Item 16</v>
          </cell>
          <cell r="E1655" t="str">
            <v>TWA4</v>
          </cell>
          <cell r="F1655" t="str">
            <v>Authorisation and reporting obligations</v>
          </cell>
          <cell r="G1655">
            <v>2013</v>
          </cell>
          <cell r="H1655">
            <v>2013</v>
          </cell>
          <cell r="I1655" t="str">
            <v xml:space="preserve">In order to operate in the State, an employment agency must obtain an employment agency license from the Minister for Jobs, Enterprise and Innovation.  </v>
          </cell>
          <cell r="J1655">
            <v>1</v>
          </cell>
          <cell r="M1655">
            <v>2</v>
          </cell>
          <cell r="N1655">
            <v>0</v>
          </cell>
          <cell r="O1655">
            <v>0</v>
          </cell>
        </row>
        <row r="1656">
          <cell r="A1656" t="str">
            <v>IRLTWA52013</v>
          </cell>
          <cell r="B1656" t="str">
            <v>IRL</v>
          </cell>
          <cell r="C1656" t="str">
            <v>Ireland</v>
          </cell>
          <cell r="D1656" t="str">
            <v>Item 17</v>
          </cell>
          <cell r="E1656" t="str">
            <v>TWA5</v>
          </cell>
          <cell r="F1656" t="str">
            <v>Equal treatment for TWA workers</v>
          </cell>
          <cell r="G1656">
            <v>2013</v>
          </cell>
          <cell r="H1656">
            <v>2013</v>
          </cell>
          <cell r="I1656"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56">
            <v>2</v>
          </cell>
          <cell r="M1656">
            <v>6</v>
          </cell>
          <cell r="N1656">
            <v>0</v>
          </cell>
          <cell r="O1656">
            <v>0</v>
          </cell>
        </row>
        <row r="1657">
          <cell r="A1657" t="str">
            <v>IRLCD12013</v>
          </cell>
          <cell r="B1657" t="str">
            <v>IRL</v>
          </cell>
          <cell r="C1657" t="str">
            <v>Ireland</v>
          </cell>
          <cell r="D1657" t="str">
            <v>Item 18</v>
          </cell>
          <cell r="E1657" t="str">
            <v>CD1</v>
          </cell>
          <cell r="F1657" t="str">
            <v>Definition of collective dismissal</v>
          </cell>
          <cell r="G1657">
            <v>2013</v>
          </cell>
          <cell r="H1657">
            <v>2013</v>
          </cell>
          <cell r="I1657"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57">
            <v>4</v>
          </cell>
          <cell r="M1657">
            <v>6</v>
          </cell>
          <cell r="N1657">
            <v>0</v>
          </cell>
          <cell r="O1657">
            <v>0</v>
          </cell>
        </row>
        <row r="1658">
          <cell r="A1658" t="str">
            <v>IRLCD22013</v>
          </cell>
          <cell r="B1658" t="str">
            <v>IRL</v>
          </cell>
          <cell r="C1658" t="str">
            <v>Ireland</v>
          </cell>
          <cell r="D1658" t="str">
            <v>Item 19</v>
          </cell>
          <cell r="E1658" t="str">
            <v>CD2</v>
          </cell>
          <cell r="F1658" t="str">
            <v>Additional notification requirements in case of collective dismissals</v>
          </cell>
          <cell r="G1658">
            <v>2013</v>
          </cell>
          <cell r="H1658">
            <v>2013</v>
          </cell>
          <cell r="I1658"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58">
            <v>2</v>
          </cell>
          <cell r="M1658">
            <v>6</v>
          </cell>
          <cell r="N1658">
            <v>0</v>
          </cell>
          <cell r="O1658">
            <v>0</v>
          </cell>
        </row>
        <row r="1659">
          <cell r="A1659" t="str">
            <v>IRLCD32013</v>
          </cell>
          <cell r="B1659" t="str">
            <v>IRL</v>
          </cell>
          <cell r="C1659" t="str">
            <v>Ireland</v>
          </cell>
          <cell r="D1659" t="str">
            <v>Item 20</v>
          </cell>
          <cell r="E1659" t="str">
            <v>CD3</v>
          </cell>
          <cell r="F1659" t="str">
            <v>Additional delays involved in case of collective dismissals</v>
          </cell>
          <cell r="G1659">
            <v>2013</v>
          </cell>
          <cell r="H1659">
            <v>2013</v>
          </cell>
          <cell r="I1659" t="str">
            <v>Information to trade union and Ministry 30 days before implementation. (30-4 for individual dismissals)</v>
          </cell>
          <cell r="J1659">
            <v>26</v>
          </cell>
          <cell r="M1659">
            <v>2</v>
          </cell>
          <cell r="N1659">
            <v>0</v>
          </cell>
          <cell r="O1659">
            <v>0</v>
          </cell>
        </row>
        <row r="1660">
          <cell r="A1660" t="str">
            <v>IRLCD42013</v>
          </cell>
          <cell r="B1660" t="str">
            <v>IRL</v>
          </cell>
          <cell r="C1660" t="str">
            <v>Ireland</v>
          </cell>
          <cell r="D1660" t="str">
            <v>Item 21</v>
          </cell>
          <cell r="E1660" t="str">
            <v>CD4</v>
          </cell>
          <cell r="F1660" t="str">
            <v>Other special costs to employers in case of collective dismissals</v>
          </cell>
          <cell r="G1660">
            <v>2013</v>
          </cell>
          <cell r="H1660">
            <v>2013</v>
          </cell>
          <cell r="I1660"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60">
            <v>0</v>
          </cell>
          <cell r="M1660">
            <v>0</v>
          </cell>
          <cell r="N1660">
            <v>0</v>
          </cell>
          <cell r="O1660">
            <v>0</v>
          </cell>
        </row>
        <row r="1661">
          <cell r="A1661" t="str">
            <v>MEXREG12012</v>
          </cell>
          <cell r="B1661" t="str">
            <v>MEX</v>
          </cell>
          <cell r="C1661" t="str">
            <v>Mexico</v>
          </cell>
          <cell r="D1661" t="str">
            <v>Item 1</v>
          </cell>
          <cell r="E1661" t="str">
            <v>REG1</v>
          </cell>
          <cell r="F1661" t="str">
            <v>Notification procedures</v>
          </cell>
          <cell r="G1661">
            <v>2012</v>
          </cell>
          <cell r="H1661">
            <v>2012</v>
          </cell>
          <cell r="I1661"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61">
            <v>1</v>
          </cell>
          <cell r="M1661">
            <v>2</v>
          </cell>
          <cell r="P1661">
            <v>40920</v>
          </cell>
        </row>
        <row r="1662">
          <cell r="A1662" t="str">
            <v>MEXREG22012</v>
          </cell>
          <cell r="B1662" t="str">
            <v>MEX</v>
          </cell>
          <cell r="C1662" t="str">
            <v>Mexico</v>
          </cell>
          <cell r="D1662" t="str">
            <v>Item 2</v>
          </cell>
          <cell r="E1662" t="str">
            <v>REG2</v>
          </cell>
          <cell r="F1662" t="str">
            <v>Delay before notice can start</v>
          </cell>
          <cell r="G1662">
            <v>2012</v>
          </cell>
          <cell r="H1662">
            <v>2012</v>
          </cell>
          <cell r="I1662" t="str">
            <v>The notice must be communicated to the employee.</v>
          </cell>
          <cell r="J1662">
            <v>1</v>
          </cell>
          <cell r="M1662">
            <v>0</v>
          </cell>
        </row>
        <row r="1663">
          <cell r="A1663" t="str">
            <v>MEXREG32012</v>
          </cell>
          <cell r="B1663" t="str">
            <v>MEX</v>
          </cell>
          <cell r="C1663" t="str">
            <v>Mexico</v>
          </cell>
          <cell r="D1663" t="str">
            <v>Item 3</v>
          </cell>
          <cell r="E1663" t="str">
            <v>REG3A, REG3B, REG3C</v>
          </cell>
          <cell r="F1663" t="str">
            <v>Notice / tenure</v>
          </cell>
          <cell r="G1663">
            <v>2012</v>
          </cell>
          <cell r="H1663">
            <v>2012</v>
          </cell>
          <cell r="I1663" t="str">
            <v>All workers: No minimum notice period.</v>
          </cell>
          <cell r="J1663">
            <v>0</v>
          </cell>
          <cell r="K1663">
            <v>0</v>
          </cell>
          <cell r="L1663">
            <v>0</v>
          </cell>
          <cell r="M1663">
            <v>0</v>
          </cell>
          <cell r="N1663">
            <v>0</v>
          </cell>
          <cell r="O1663">
            <v>0</v>
          </cell>
        </row>
        <row r="1664">
          <cell r="A1664" t="str">
            <v>MEXREG42012</v>
          </cell>
          <cell r="B1664" t="str">
            <v>MEX</v>
          </cell>
          <cell r="C1664" t="str">
            <v>Mexico</v>
          </cell>
          <cell r="D1664" t="str">
            <v>Item 4</v>
          </cell>
          <cell r="E1664" t="str">
            <v>REG4A, REG4B, REG4C</v>
          </cell>
          <cell r="F1664" t="str">
            <v>Severance pay / tenure</v>
          </cell>
          <cell r="G1664">
            <v>2012</v>
          </cell>
          <cell r="H1664">
            <v>2012</v>
          </cell>
          <cell r="I1664"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64">
            <v>1</v>
          </cell>
          <cell r="K1664">
            <v>2.6</v>
          </cell>
          <cell r="L1664">
            <v>1</v>
          </cell>
          <cell r="M1664">
            <v>2</v>
          </cell>
          <cell r="N1664">
            <v>4</v>
          </cell>
          <cell r="O1664">
            <v>1</v>
          </cell>
        </row>
        <row r="1665">
          <cell r="A1665" t="str">
            <v>MEXREG52012</v>
          </cell>
          <cell r="B1665" t="str">
            <v>MEX</v>
          </cell>
          <cell r="C1665" t="str">
            <v>Mexico</v>
          </cell>
          <cell r="D1665" t="str">
            <v>Item 5</v>
          </cell>
          <cell r="E1665" t="str">
            <v>REG5</v>
          </cell>
          <cell r="F1665" t="str">
            <v>Definition of justified or unfair dismissal</v>
          </cell>
          <cell r="G1665">
            <v>2012</v>
          </cell>
          <cell r="H1665">
            <v>2012</v>
          </cell>
          <cell r="I1665"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65">
            <v>2.5</v>
          </cell>
          <cell r="M1665">
            <v>5</v>
          </cell>
          <cell r="N1665">
            <v>0</v>
          </cell>
          <cell r="O1665">
            <v>0</v>
          </cell>
        </row>
        <row r="1666">
          <cell r="A1666" t="str">
            <v>MEXREG62012</v>
          </cell>
          <cell r="B1666" t="str">
            <v>MEX</v>
          </cell>
          <cell r="C1666" t="str">
            <v>Mexico</v>
          </cell>
          <cell r="D1666" t="str">
            <v>Item 6</v>
          </cell>
          <cell r="E1666" t="str">
            <v>REG6</v>
          </cell>
          <cell r="F1666" t="str">
            <v>Trial period</v>
          </cell>
          <cell r="G1666">
            <v>2012</v>
          </cell>
          <cell r="H1666">
            <v>2012</v>
          </cell>
          <cell r="I1666" t="str">
            <v>No trial period in legislation.</v>
          </cell>
          <cell r="J1666">
            <v>0</v>
          </cell>
          <cell r="M1666">
            <v>6</v>
          </cell>
          <cell r="N1666">
            <v>0</v>
          </cell>
          <cell r="O1666">
            <v>0</v>
          </cell>
        </row>
        <row r="1667">
          <cell r="A1667" t="str">
            <v>MEXREG72012</v>
          </cell>
          <cell r="B1667" t="str">
            <v>MEX</v>
          </cell>
          <cell r="C1667" t="str">
            <v>Mexico</v>
          </cell>
          <cell r="D1667" t="str">
            <v>Item 7</v>
          </cell>
          <cell r="E1667" t="str">
            <v>REG7</v>
          </cell>
          <cell r="F1667" t="str">
            <v xml:space="preserve">Compensation following unfair dismissal </v>
          </cell>
          <cell r="G1667">
            <v>2012</v>
          </cell>
          <cell r="H1667">
            <v>2012</v>
          </cell>
          <cell r="I1667"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67">
            <v>15</v>
          </cell>
          <cell r="M1667">
            <v>3</v>
          </cell>
          <cell r="N1667">
            <v>0</v>
          </cell>
          <cell r="O1667">
            <v>0</v>
          </cell>
        </row>
        <row r="1668">
          <cell r="A1668" t="str">
            <v>MEXREG82012</v>
          </cell>
          <cell r="B1668" t="str">
            <v>MEX</v>
          </cell>
          <cell r="C1668" t="str">
            <v>Mexico</v>
          </cell>
          <cell r="D1668" t="str">
            <v>Item 8</v>
          </cell>
          <cell r="E1668" t="str">
            <v>REG8</v>
          </cell>
          <cell r="F1668" t="str">
            <v>Possibility of reinstatement following unfair dismissal</v>
          </cell>
          <cell r="G1668">
            <v>2012</v>
          </cell>
          <cell r="H1668">
            <v>2012</v>
          </cell>
          <cell r="I1668"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68">
            <v>1.5</v>
          </cell>
          <cell r="M1668">
            <v>3</v>
          </cell>
          <cell r="N1668">
            <v>0</v>
          </cell>
          <cell r="O1668">
            <v>0</v>
          </cell>
        </row>
        <row r="1669">
          <cell r="A1669" t="str">
            <v>MEXREG92012</v>
          </cell>
          <cell r="B1669" t="str">
            <v>MEX</v>
          </cell>
          <cell r="C1669" t="str">
            <v>Mexico</v>
          </cell>
          <cell r="D1669" t="str">
            <v>Item 9</v>
          </cell>
          <cell r="E1669" t="str">
            <v>REG9</v>
          </cell>
          <cell r="F1669" t="str">
            <v>Maximum time for claim</v>
          </cell>
          <cell r="G1669">
            <v>2012</v>
          </cell>
          <cell r="H1669">
            <v>2012</v>
          </cell>
          <cell r="I1669"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69">
            <v>2</v>
          </cell>
          <cell r="M1669">
            <v>2</v>
          </cell>
        </row>
        <row r="1670">
          <cell r="A1670" t="str">
            <v>MEXFTC12012</v>
          </cell>
          <cell r="B1670" t="str">
            <v>MEX</v>
          </cell>
          <cell r="C1670" t="str">
            <v>Mexico</v>
          </cell>
          <cell r="D1670" t="str">
            <v>Item 10</v>
          </cell>
          <cell r="E1670" t="str">
            <v>FTC1</v>
          </cell>
          <cell r="F1670" t="str">
            <v>Valid cases for use of fixed-term contracts, other than  “objective”  or “material” situation</v>
          </cell>
          <cell r="G1670">
            <v>2012</v>
          </cell>
          <cell r="H1670">
            <v>2012</v>
          </cell>
          <cell r="I1670" t="str">
            <v>Restricted to objective situations (replacement, temporary increase in workload, work on a project that is itself of a fixed-term nature, etc.), with the exception of a few occupations.  Extent of use determined in consultation with union delegates.</v>
          </cell>
          <cell r="J1670">
            <v>0.5</v>
          </cell>
          <cell r="M1670">
            <v>5</v>
          </cell>
          <cell r="N1670">
            <v>0</v>
          </cell>
          <cell r="O1670">
            <v>0</v>
          </cell>
        </row>
        <row r="1671">
          <cell r="A1671" t="str">
            <v>MEXFTC22012</v>
          </cell>
          <cell r="B1671" t="str">
            <v>MEX</v>
          </cell>
          <cell r="C1671" t="str">
            <v>Mexico</v>
          </cell>
          <cell r="D1671" t="str">
            <v>Item 11</v>
          </cell>
          <cell r="E1671" t="str">
            <v>FTC2</v>
          </cell>
          <cell r="F1671" t="str">
            <v>Maximum number of successive fixed-term contracts</v>
          </cell>
          <cell r="G1671">
            <v>2012</v>
          </cell>
          <cell r="H1671">
            <v>2012</v>
          </cell>
          <cell r="I1671" t="str">
            <v xml:space="preserve">No limit specified, negotiable by both parties. </v>
          </cell>
          <cell r="J1671">
            <v>100</v>
          </cell>
          <cell r="M1671">
            <v>0</v>
          </cell>
          <cell r="N1671">
            <v>0</v>
          </cell>
          <cell r="O1671">
            <v>0</v>
          </cell>
        </row>
        <row r="1672">
          <cell r="A1672" t="str">
            <v>MEXFTC32012</v>
          </cell>
          <cell r="B1672" t="str">
            <v>MEX</v>
          </cell>
          <cell r="C1672" t="str">
            <v>Mexico</v>
          </cell>
          <cell r="D1672" t="str">
            <v>Item 12</v>
          </cell>
          <cell r="E1672" t="str">
            <v>FTC3</v>
          </cell>
          <cell r="F1672" t="str">
            <v>Maximum cumulated duration of successive fixed-term contracts</v>
          </cell>
          <cell r="G1672">
            <v>2012</v>
          </cell>
          <cell r="H1672">
            <v>2012</v>
          </cell>
          <cell r="I1672" t="str">
            <v>No limit specified, negotiable by both parties. If the fixed term contract is to perform work of a fixed-term nature, the contract will extend as long as the work extends.</v>
          </cell>
          <cell r="J1672">
            <v>200</v>
          </cell>
          <cell r="M1672">
            <v>0</v>
          </cell>
          <cell r="N1672">
            <v>0</v>
          </cell>
          <cell r="O1672">
            <v>0</v>
          </cell>
        </row>
        <row r="1673">
          <cell r="A1673" t="str">
            <v>MEXTWA12012</v>
          </cell>
          <cell r="B1673" t="str">
            <v>MEX</v>
          </cell>
          <cell r="C1673" t="str">
            <v>Mexico</v>
          </cell>
          <cell r="D1673" t="str">
            <v>Item 13</v>
          </cell>
          <cell r="E1673" t="str">
            <v>TWA1</v>
          </cell>
          <cell r="F1673" t="str">
            <v>Types of work for which TWA employment is legal</v>
          </cell>
          <cell r="G1673">
            <v>2012</v>
          </cell>
          <cell r="H1673">
            <v>2012</v>
          </cell>
          <cell r="I1673" t="str">
            <v>TWAs are illegal</v>
          </cell>
          <cell r="J1673">
            <v>0</v>
          </cell>
          <cell r="M1673">
            <v>6</v>
          </cell>
          <cell r="N1673">
            <v>0</v>
          </cell>
          <cell r="O1673">
            <v>0</v>
          </cell>
        </row>
        <row r="1674">
          <cell r="A1674" t="str">
            <v>MEXTWA22012</v>
          </cell>
          <cell r="B1674" t="str">
            <v>MEX</v>
          </cell>
          <cell r="C1674" t="str">
            <v>Mexico</v>
          </cell>
          <cell r="D1674" t="str">
            <v>Item 14</v>
          </cell>
          <cell r="E1674" t="str">
            <v>TWA2A, TWA2B</v>
          </cell>
          <cell r="F1674" t="str">
            <v>Are there any restrictions on the number of renewals of a TWA contract?</v>
          </cell>
          <cell r="G1674">
            <v>2012</v>
          </cell>
          <cell r="H1674">
            <v>2012</v>
          </cell>
          <cell r="I1674" t="str">
            <v>Non applicable</v>
          </cell>
          <cell r="J1674" t="str">
            <v>-</v>
          </cell>
          <cell r="K1674" t="str">
            <v>-</v>
          </cell>
          <cell r="M1674">
            <v>4</v>
          </cell>
          <cell r="N1674">
            <v>4</v>
          </cell>
          <cell r="O1674">
            <v>0</v>
          </cell>
        </row>
        <row r="1675">
          <cell r="A1675" t="str">
            <v>MEXTWA32012</v>
          </cell>
          <cell r="B1675" t="str">
            <v>MEX</v>
          </cell>
          <cell r="C1675" t="str">
            <v>Mexico</v>
          </cell>
          <cell r="D1675" t="str">
            <v>Item 15</v>
          </cell>
          <cell r="E1675" t="str">
            <v>TWA3A, TWA3B</v>
          </cell>
          <cell r="F1675" t="str">
            <v>Maximum cumulated duration of temporary work contracts</v>
          </cell>
          <cell r="G1675">
            <v>2012</v>
          </cell>
          <cell r="H1675">
            <v>2012</v>
          </cell>
          <cell r="I1675" t="str">
            <v>Not applicable</v>
          </cell>
          <cell r="J1675">
            <v>6</v>
          </cell>
          <cell r="K1675">
            <v>6</v>
          </cell>
          <cell r="M1675">
            <v>6</v>
          </cell>
          <cell r="N1675">
            <v>6</v>
          </cell>
          <cell r="O1675">
            <v>0</v>
          </cell>
        </row>
        <row r="1676">
          <cell r="A1676" t="str">
            <v>MEXTWA42012</v>
          </cell>
          <cell r="B1676" t="str">
            <v>MEX</v>
          </cell>
          <cell r="C1676" t="str">
            <v>Mexico</v>
          </cell>
          <cell r="D1676" t="str">
            <v>Item 16</v>
          </cell>
          <cell r="E1676" t="str">
            <v>TWA4</v>
          </cell>
          <cell r="F1676" t="str">
            <v>Authorisation and reporting obligations</v>
          </cell>
          <cell r="G1676">
            <v>2012</v>
          </cell>
          <cell r="H1676">
            <v>2012</v>
          </cell>
          <cell r="I1676" t="str">
            <v>Not applicable</v>
          </cell>
          <cell r="J1676" t="str">
            <v>-</v>
          </cell>
          <cell r="M1676">
            <v>6</v>
          </cell>
          <cell r="N1676">
            <v>0</v>
          </cell>
          <cell r="O1676">
            <v>0</v>
          </cell>
        </row>
        <row r="1677">
          <cell r="A1677" t="str">
            <v>MEXTWA52012</v>
          </cell>
          <cell r="B1677" t="str">
            <v>MEX</v>
          </cell>
          <cell r="C1677" t="str">
            <v>Mexico</v>
          </cell>
          <cell r="D1677" t="str">
            <v>Item 17</v>
          </cell>
          <cell r="E1677" t="str">
            <v>TWA5</v>
          </cell>
          <cell r="F1677" t="str">
            <v>Equal treatment for TWA workers</v>
          </cell>
          <cell r="G1677">
            <v>2012</v>
          </cell>
          <cell r="H1677">
            <v>2012</v>
          </cell>
          <cell r="I1677" t="str">
            <v>Not applicable</v>
          </cell>
          <cell r="J1677" t="str">
            <v>-</v>
          </cell>
          <cell r="M1677">
            <v>6</v>
          </cell>
          <cell r="N1677">
            <v>0</v>
          </cell>
          <cell r="O1677">
            <v>0</v>
          </cell>
        </row>
        <row r="1678">
          <cell r="A1678" t="str">
            <v>MEXCD12012</v>
          </cell>
          <cell r="B1678" t="str">
            <v>MEX</v>
          </cell>
          <cell r="C1678" t="str">
            <v>Mexico</v>
          </cell>
          <cell r="D1678" t="str">
            <v>Item 18</v>
          </cell>
          <cell r="E1678" t="str">
            <v>CD1</v>
          </cell>
          <cell r="F1678" t="str">
            <v>Definition of collective dismissal</v>
          </cell>
          <cell r="G1678">
            <v>2012</v>
          </cell>
          <cell r="H1678">
            <v>2012</v>
          </cell>
          <cell r="I1678"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78">
            <v>4</v>
          </cell>
          <cell r="M1678">
            <v>6</v>
          </cell>
          <cell r="N1678">
            <v>0</v>
          </cell>
          <cell r="O1678">
            <v>0</v>
          </cell>
        </row>
        <row r="1679">
          <cell r="A1679" t="str">
            <v>MEXCD22012</v>
          </cell>
          <cell r="B1679" t="str">
            <v>MEX</v>
          </cell>
          <cell r="C1679" t="str">
            <v>Mexico</v>
          </cell>
          <cell r="D1679" t="str">
            <v>Item 19</v>
          </cell>
          <cell r="E1679" t="str">
            <v>CD2</v>
          </cell>
          <cell r="F1679" t="str">
            <v>Additional notification requirements in case of collective dismissals</v>
          </cell>
          <cell r="G1679">
            <v>2012</v>
          </cell>
          <cell r="H1679">
            <v>2012</v>
          </cell>
          <cell r="I1679" t="str">
            <v>Notification of employee representatives: Duty to inform and consult with trade union/employee representatives. Notification of public authorities: Notification to Conciliation and Arbitration Board if no agreement with union can be found.</v>
          </cell>
          <cell r="J1679">
            <v>2</v>
          </cell>
          <cell r="M1679">
            <v>6</v>
          </cell>
          <cell r="N1679">
            <v>0</v>
          </cell>
          <cell r="O1679">
            <v>0</v>
          </cell>
        </row>
        <row r="1680">
          <cell r="A1680" t="str">
            <v>MEXCD32012</v>
          </cell>
          <cell r="B1680" t="str">
            <v>MEX</v>
          </cell>
          <cell r="C1680" t="str">
            <v>Mexico</v>
          </cell>
          <cell r="D1680" t="str">
            <v>Item 20</v>
          </cell>
          <cell r="E1680" t="str">
            <v>CD3</v>
          </cell>
          <cell r="F1680" t="str">
            <v>Additional delays involved in case of collective dismissals</v>
          </cell>
          <cell r="G1680">
            <v>2012</v>
          </cell>
          <cell r="H1680">
            <v>2012</v>
          </cell>
          <cell r="I1680"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680">
            <v>14</v>
          </cell>
          <cell r="M1680">
            <v>1</v>
          </cell>
          <cell r="N1680">
            <v>0</v>
          </cell>
          <cell r="O1680">
            <v>0</v>
          </cell>
        </row>
        <row r="1681">
          <cell r="A1681" t="str">
            <v>MEXCD42012</v>
          </cell>
          <cell r="B1681" t="str">
            <v>MEX</v>
          </cell>
          <cell r="C1681" t="str">
            <v>Mexico</v>
          </cell>
          <cell r="D1681" t="str">
            <v>Item 21</v>
          </cell>
          <cell r="E1681" t="str">
            <v>CD4</v>
          </cell>
          <cell r="F1681" t="str">
            <v>Other special costs to employers in case of collective dismissals</v>
          </cell>
          <cell r="G1681">
            <v>2012</v>
          </cell>
          <cell r="H1681">
            <v>2012</v>
          </cell>
          <cell r="I1681"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681">
            <v>1.5</v>
          </cell>
          <cell r="M1681">
            <v>4.5</v>
          </cell>
          <cell r="N1681">
            <v>0</v>
          </cell>
          <cell r="O1681">
            <v>0</v>
          </cell>
        </row>
        <row r="1682">
          <cell r="A1682" t="str">
            <v>MEXREG12013</v>
          </cell>
          <cell r="B1682" t="str">
            <v>MEX</v>
          </cell>
          <cell r="C1682" t="str">
            <v>Mexico</v>
          </cell>
          <cell r="D1682" t="str">
            <v>Item 1</v>
          </cell>
          <cell r="E1682" t="str">
            <v>REG1</v>
          </cell>
          <cell r="F1682" t="str">
            <v>Notification procedures</v>
          </cell>
          <cell r="G1682">
            <v>2013</v>
          </cell>
          <cell r="H1682">
            <v>2013</v>
          </cell>
          <cell r="I1682"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82">
            <v>1</v>
          </cell>
          <cell r="M1682">
            <v>2</v>
          </cell>
        </row>
        <row r="1683">
          <cell r="A1683" t="str">
            <v>MEXREG22013</v>
          </cell>
          <cell r="B1683" t="str">
            <v>MEX</v>
          </cell>
          <cell r="C1683" t="str">
            <v>Mexico</v>
          </cell>
          <cell r="D1683" t="str">
            <v>Item 2</v>
          </cell>
          <cell r="E1683" t="str">
            <v>REG2</v>
          </cell>
          <cell r="F1683" t="str">
            <v>Delay before notice can start</v>
          </cell>
          <cell r="G1683">
            <v>2013</v>
          </cell>
          <cell r="H1683">
            <v>2013</v>
          </cell>
          <cell r="I1683" t="str">
            <v>The notice must be communicated to the employee.</v>
          </cell>
          <cell r="J1683">
            <v>1</v>
          </cell>
          <cell r="M1683">
            <v>0</v>
          </cell>
        </row>
        <row r="1684">
          <cell r="A1684" t="str">
            <v>MEXREG32013</v>
          </cell>
          <cell r="B1684" t="str">
            <v>MEX</v>
          </cell>
          <cell r="C1684" t="str">
            <v>Mexico</v>
          </cell>
          <cell r="D1684" t="str">
            <v>Item 3</v>
          </cell>
          <cell r="E1684" t="str">
            <v>REG3A, REG3B, REG3C</v>
          </cell>
          <cell r="F1684" t="str">
            <v>Notice / tenure</v>
          </cell>
          <cell r="G1684">
            <v>2013</v>
          </cell>
          <cell r="H1684">
            <v>2013</v>
          </cell>
          <cell r="I1684" t="str">
            <v>All workers: No minimum notice period.</v>
          </cell>
          <cell r="J1684">
            <v>0</v>
          </cell>
          <cell r="K1684">
            <v>0</v>
          </cell>
          <cell r="L1684">
            <v>0</v>
          </cell>
          <cell r="M1684">
            <v>0</v>
          </cell>
          <cell r="N1684">
            <v>0</v>
          </cell>
          <cell r="O1684">
            <v>0</v>
          </cell>
        </row>
        <row r="1685">
          <cell r="A1685" t="str">
            <v>MEXREG42013</v>
          </cell>
          <cell r="B1685" t="str">
            <v>MEX</v>
          </cell>
          <cell r="C1685" t="str">
            <v>Mexico</v>
          </cell>
          <cell r="D1685" t="str">
            <v>Item 4</v>
          </cell>
          <cell r="E1685" t="str">
            <v>REG4A, REG4B, REG4C</v>
          </cell>
          <cell r="F1685" t="str">
            <v>Severance pay / tenure</v>
          </cell>
          <cell r="G1685">
            <v>2013</v>
          </cell>
          <cell r="H1685">
            <v>2013</v>
          </cell>
          <cell r="I1685"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85">
            <v>1</v>
          </cell>
          <cell r="K1685">
            <v>2.6</v>
          </cell>
          <cell r="L1685">
            <v>1</v>
          </cell>
          <cell r="M1685">
            <v>2</v>
          </cell>
          <cell r="N1685">
            <v>4</v>
          </cell>
          <cell r="O1685">
            <v>1</v>
          </cell>
        </row>
        <row r="1686">
          <cell r="A1686" t="str">
            <v>MEXREG52013</v>
          </cell>
          <cell r="B1686" t="str">
            <v>MEX</v>
          </cell>
          <cell r="C1686" t="str">
            <v>Mexico</v>
          </cell>
          <cell r="D1686" t="str">
            <v>Item 5</v>
          </cell>
          <cell r="E1686" t="str">
            <v>REG5</v>
          </cell>
          <cell r="F1686" t="str">
            <v>Definition of justified or unfair dismissal</v>
          </cell>
          <cell r="G1686">
            <v>2013</v>
          </cell>
          <cell r="H1686">
            <v>2013</v>
          </cell>
          <cell r="I1686"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86">
            <v>2.5</v>
          </cell>
          <cell r="M1686">
            <v>5</v>
          </cell>
          <cell r="N1686">
            <v>0</v>
          </cell>
          <cell r="O1686">
            <v>0</v>
          </cell>
        </row>
        <row r="1687">
          <cell r="A1687" t="str">
            <v>MEXREG62013</v>
          </cell>
          <cell r="B1687" t="str">
            <v>MEX</v>
          </cell>
          <cell r="C1687" t="str">
            <v>Mexico</v>
          </cell>
          <cell r="D1687" t="str">
            <v>Item 6</v>
          </cell>
          <cell r="E1687" t="str">
            <v>REG6</v>
          </cell>
          <cell r="F1687" t="str">
            <v>Trial period</v>
          </cell>
          <cell r="G1687">
            <v>2013</v>
          </cell>
          <cell r="H1687">
            <v>2013</v>
          </cell>
          <cell r="I1687" t="str">
            <v xml:space="preserve">The FLL regulates the trial period as follows: 
Article 39A: In an employment relation of unspecified duration or when exceeding 180 days, the trial period, may not exceed 30 days, with the only purpose  to verify that the employee meets the requirements and  skills needed to develop the work requested. 
The trial period may be extended up to 180 days, only in the case of workers in management positions, managerial and other involved in the management or administrative functions in the company or establishment or the performance of specialized, professional, or technical work. At the end of the trial period, if the worker cannot prove to satisfy the qualifications and skills needed to develop the work, the employer, taking into account the opinion of the Joint Commission on Productivity, Development and Training, will terminate the employment relationship without liability.
Calculation: average of the 2 situations: 3.5 months
</v>
          </cell>
          <cell r="J1687">
            <v>3.5</v>
          </cell>
          <cell r="M1687">
            <v>4</v>
          </cell>
          <cell r="N1687">
            <v>0</v>
          </cell>
          <cell r="O1687">
            <v>0</v>
          </cell>
          <cell r="P1687" t="str">
            <v>1.12.2012</v>
          </cell>
        </row>
        <row r="1688">
          <cell r="A1688" t="str">
            <v>MEXREG72013</v>
          </cell>
          <cell r="B1688" t="str">
            <v>MEX</v>
          </cell>
          <cell r="C1688" t="str">
            <v>Mexico</v>
          </cell>
          <cell r="D1688" t="str">
            <v>Item 7</v>
          </cell>
          <cell r="E1688" t="str">
            <v>REG7</v>
          </cell>
          <cell r="F1688" t="str">
            <v xml:space="preserve">Compensation following unfair dismissal </v>
          </cell>
          <cell r="G1688">
            <v>2013</v>
          </cell>
          <cell r="H1688">
            <v>2013</v>
          </cell>
          <cell r="I1688"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88">
            <v>15</v>
          </cell>
          <cell r="M1688">
            <v>3</v>
          </cell>
          <cell r="N1688">
            <v>0</v>
          </cell>
          <cell r="O1688">
            <v>0</v>
          </cell>
        </row>
        <row r="1689">
          <cell r="A1689" t="str">
            <v>MEXREG82013</v>
          </cell>
          <cell r="B1689" t="str">
            <v>MEX</v>
          </cell>
          <cell r="C1689" t="str">
            <v>Mexico</v>
          </cell>
          <cell r="D1689" t="str">
            <v>Item 8</v>
          </cell>
          <cell r="E1689" t="str">
            <v>REG8</v>
          </cell>
          <cell r="F1689" t="str">
            <v>Possibility of reinstatement following unfair dismissal</v>
          </cell>
          <cell r="G1689">
            <v>2013</v>
          </cell>
          <cell r="H1689">
            <v>2013</v>
          </cell>
          <cell r="I1689"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89">
            <v>1.5</v>
          </cell>
          <cell r="M1689">
            <v>3</v>
          </cell>
          <cell r="N1689">
            <v>0</v>
          </cell>
          <cell r="O1689">
            <v>0</v>
          </cell>
        </row>
        <row r="1690">
          <cell r="A1690" t="str">
            <v>MEXREG92013</v>
          </cell>
          <cell r="B1690" t="str">
            <v>MEX</v>
          </cell>
          <cell r="C1690" t="str">
            <v>Mexico</v>
          </cell>
          <cell r="D1690" t="str">
            <v>Item 9</v>
          </cell>
          <cell r="E1690" t="str">
            <v>REG9</v>
          </cell>
          <cell r="F1690" t="str">
            <v>Maximum time for claim</v>
          </cell>
          <cell r="G1690">
            <v>2013</v>
          </cell>
          <cell r="H1690">
            <v>2013</v>
          </cell>
          <cell r="I1690"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90">
            <v>2</v>
          </cell>
          <cell r="M1690">
            <v>2</v>
          </cell>
        </row>
        <row r="1691">
          <cell r="A1691" t="str">
            <v>MEXFTC12013</v>
          </cell>
          <cell r="B1691" t="str">
            <v>MEX</v>
          </cell>
          <cell r="C1691" t="str">
            <v>Mexico</v>
          </cell>
          <cell r="D1691" t="str">
            <v>Item 10</v>
          </cell>
          <cell r="E1691" t="str">
            <v>FTC1</v>
          </cell>
          <cell r="F1691" t="str">
            <v>Valid cases for use of fixed-term contracts, other than  “objective”  or “material” situation</v>
          </cell>
          <cell r="G1691">
            <v>2013</v>
          </cell>
          <cell r="H1691">
            <v>2013</v>
          </cell>
          <cell r="I1691" t="str">
            <v>Restricted to objective situations (replacement, temporary increase in workload, work on a project that is itself of a fixed-term nature, etc.), with the exception of a few occupations.  Extent of use determined in consultation with union delegates.</v>
          </cell>
          <cell r="J1691">
            <v>0.5</v>
          </cell>
          <cell r="M1691">
            <v>5</v>
          </cell>
          <cell r="N1691">
            <v>0</v>
          </cell>
          <cell r="O1691">
            <v>0</v>
          </cell>
        </row>
        <row r="1692">
          <cell r="A1692" t="str">
            <v>MEXFTC22013</v>
          </cell>
          <cell r="B1692" t="str">
            <v>MEX</v>
          </cell>
          <cell r="C1692" t="str">
            <v>Mexico</v>
          </cell>
          <cell r="D1692" t="str">
            <v>Item 11</v>
          </cell>
          <cell r="E1692" t="str">
            <v>FTC2</v>
          </cell>
          <cell r="F1692" t="str">
            <v>Maximum number of successive fixed-term contracts</v>
          </cell>
          <cell r="G1692">
            <v>2013</v>
          </cell>
          <cell r="H1692">
            <v>2013</v>
          </cell>
          <cell r="I1692" t="str">
            <v xml:space="preserve">No limit specified, negotiable by both parties. </v>
          </cell>
          <cell r="J1692">
            <v>100</v>
          </cell>
          <cell r="M1692">
            <v>0</v>
          </cell>
          <cell r="N1692">
            <v>0</v>
          </cell>
          <cell r="O1692">
            <v>0</v>
          </cell>
        </row>
        <row r="1693">
          <cell r="A1693" t="str">
            <v>MEXFTC32013</v>
          </cell>
          <cell r="B1693" t="str">
            <v>MEX</v>
          </cell>
          <cell r="C1693" t="str">
            <v>Mexico</v>
          </cell>
          <cell r="D1693" t="str">
            <v>Item 12</v>
          </cell>
          <cell r="E1693" t="str">
            <v>FTC3</v>
          </cell>
          <cell r="F1693" t="str">
            <v>Maximum cumulated duration of successive fixed-term contracts</v>
          </cell>
          <cell r="G1693">
            <v>2013</v>
          </cell>
          <cell r="H1693">
            <v>2013</v>
          </cell>
          <cell r="I1693" t="str">
            <v>No limit specified, negotiable by both parties. If the fixed term contract is to perform work of a fixed-term nature, the contract will extend as long as the work extends.</v>
          </cell>
          <cell r="J1693">
            <v>200</v>
          </cell>
          <cell r="M1693">
            <v>0</v>
          </cell>
          <cell r="N1693">
            <v>0</v>
          </cell>
          <cell r="O1693">
            <v>0</v>
          </cell>
        </row>
        <row r="1694">
          <cell r="A1694" t="str">
            <v>MEXTWA12013</v>
          </cell>
          <cell r="B1694" t="str">
            <v>MEX</v>
          </cell>
          <cell r="C1694" t="str">
            <v>Mexico</v>
          </cell>
          <cell r="D1694" t="str">
            <v>Item 13</v>
          </cell>
          <cell r="E1694" t="str">
            <v>TWA1</v>
          </cell>
          <cell r="F1694" t="str">
            <v>Types of work for which TWA employment is legal</v>
          </cell>
          <cell r="G1694">
            <v>2013</v>
          </cell>
          <cell r="H1694">
            <v>2013</v>
          </cell>
          <cell r="I1694" t="str">
            <v xml:space="preserve">The FLL regulates the TWA in Articles 15-A, 15-B, 15-C and 15-D.
The use of TWA should not cover the same activities that are normally performed in the user establishment. Moreover, jobs of permanent and TWA workers at the user establishment must be different. Moreover, the employment must be justified by its specialized nature.
The use of TWA employment is not permitted when worker’s contract are transferred workers from the user firm to the agency, with the clear aim of reducing labor rights.
</v>
          </cell>
          <cell r="J1694">
            <v>2.5</v>
          </cell>
          <cell r="M1694">
            <v>2.25</v>
          </cell>
          <cell r="N1694">
            <v>0</v>
          </cell>
          <cell r="O1694">
            <v>0</v>
          </cell>
          <cell r="P1694">
            <v>40920</v>
          </cell>
        </row>
        <row r="1695">
          <cell r="A1695" t="str">
            <v>MEXTWA22013</v>
          </cell>
          <cell r="B1695" t="str">
            <v>MEX</v>
          </cell>
          <cell r="C1695" t="str">
            <v>Mexico</v>
          </cell>
          <cell r="D1695" t="str">
            <v>Item 14</v>
          </cell>
          <cell r="E1695" t="str">
            <v>TWA2A, TWA2B</v>
          </cell>
          <cell r="F1695" t="str">
            <v>Are there any restrictions on the number of renewals of a TWA contract?</v>
          </cell>
          <cell r="G1695">
            <v>2013</v>
          </cell>
          <cell r="H1695">
            <v>2013</v>
          </cell>
          <cell r="I1695" t="str">
            <v xml:space="preserve">No limit for both contracts and assignments </v>
          </cell>
          <cell r="J1695" t="str">
            <v>No</v>
          </cell>
          <cell r="K1695" t="str">
            <v>No</v>
          </cell>
          <cell r="M1695">
            <v>2</v>
          </cell>
          <cell r="N1695">
            <v>2</v>
          </cell>
          <cell r="O1695">
            <v>0</v>
          </cell>
          <cell r="P1695">
            <v>40920</v>
          </cell>
        </row>
        <row r="1696">
          <cell r="A1696" t="str">
            <v>MEXTWA32013</v>
          </cell>
          <cell r="B1696" t="str">
            <v>MEX</v>
          </cell>
          <cell r="C1696" t="str">
            <v>Mexico</v>
          </cell>
          <cell r="D1696" t="str">
            <v>Item 15</v>
          </cell>
          <cell r="E1696" t="str">
            <v>TWA3A, TWA3B</v>
          </cell>
          <cell r="F1696" t="str">
            <v>Maximum cumulated duration of temporary work contracts</v>
          </cell>
          <cell r="G1696">
            <v>2013</v>
          </cell>
          <cell r="H1696">
            <v>2013</v>
          </cell>
          <cell r="I1696" t="str">
            <v>No limit for both contracts and assignments</v>
          </cell>
          <cell r="J1696">
            <v>100</v>
          </cell>
          <cell r="K1696">
            <v>100</v>
          </cell>
          <cell r="M1696">
            <v>0</v>
          </cell>
          <cell r="N1696">
            <v>0</v>
          </cell>
          <cell r="O1696">
            <v>0</v>
          </cell>
        </row>
        <row r="1697">
          <cell r="A1697" t="str">
            <v>MEXTWA42013</v>
          </cell>
          <cell r="B1697" t="str">
            <v>MEX</v>
          </cell>
          <cell r="C1697" t="str">
            <v>Mexico</v>
          </cell>
          <cell r="D1697" t="str">
            <v>Item 16</v>
          </cell>
          <cell r="E1697" t="str">
            <v>TWA4</v>
          </cell>
          <cell r="F1697" t="str">
            <v>Authorisation and reporting obligations</v>
          </cell>
          <cell r="G1697">
            <v>2013</v>
          </cell>
          <cell r="H1697">
            <v>2013</v>
          </cell>
          <cell r="I1697" t="str">
            <v>No requirements</v>
          </cell>
          <cell r="J1697">
            <v>0</v>
          </cell>
          <cell r="M1697">
            <v>0</v>
          </cell>
          <cell r="N1697">
            <v>0</v>
          </cell>
          <cell r="O1697">
            <v>0</v>
          </cell>
          <cell r="P1697">
            <v>40920</v>
          </cell>
        </row>
        <row r="1698">
          <cell r="A1698" t="str">
            <v>MEXTWA52013</v>
          </cell>
          <cell r="B1698" t="str">
            <v>MEX</v>
          </cell>
          <cell r="C1698" t="str">
            <v>Mexico</v>
          </cell>
          <cell r="D1698" t="str">
            <v>Item 17</v>
          </cell>
          <cell r="E1698" t="str">
            <v>TWA5</v>
          </cell>
          <cell r="F1698" t="str">
            <v>Equal treatment for TWA workers</v>
          </cell>
          <cell r="G1698">
            <v>2013</v>
          </cell>
          <cell r="H1698">
            <v>2013</v>
          </cell>
          <cell r="I1698" t="str">
            <v xml:space="preserve">Article 14 of the FLL establishes responsibilities for people who use intermediaries for hiring workers. Workers shall have the right to provide their services under the same conditions and have the same rights that apply to workers who perform work in the company or similar establishment. </v>
          </cell>
          <cell r="J1698">
            <v>2</v>
          </cell>
          <cell r="M1698">
            <v>6</v>
          </cell>
          <cell r="N1698">
            <v>0</v>
          </cell>
          <cell r="O1698">
            <v>0</v>
          </cell>
        </row>
        <row r="1699">
          <cell r="A1699" t="str">
            <v>MEXCD12013</v>
          </cell>
          <cell r="B1699" t="str">
            <v>MEX</v>
          </cell>
          <cell r="C1699" t="str">
            <v>Mexico</v>
          </cell>
          <cell r="D1699" t="str">
            <v>Item 18</v>
          </cell>
          <cell r="E1699" t="str">
            <v>CD1</v>
          </cell>
          <cell r="F1699" t="str">
            <v>Definition of collective dismissal</v>
          </cell>
          <cell r="G1699">
            <v>2013</v>
          </cell>
          <cell r="H1699">
            <v>2013</v>
          </cell>
          <cell r="I1699"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99">
            <v>4</v>
          </cell>
          <cell r="M1699">
            <v>6</v>
          </cell>
          <cell r="N1699">
            <v>0</v>
          </cell>
          <cell r="O1699">
            <v>0</v>
          </cell>
        </row>
        <row r="1700">
          <cell r="A1700" t="str">
            <v>MEXCD22013</v>
          </cell>
          <cell r="B1700" t="str">
            <v>MEX</v>
          </cell>
          <cell r="C1700" t="str">
            <v>Mexico</v>
          </cell>
          <cell r="D1700" t="str">
            <v>Item 19</v>
          </cell>
          <cell r="E1700" t="str">
            <v>CD2</v>
          </cell>
          <cell r="F1700" t="str">
            <v>Additional notification requirements in case of collective dismissals</v>
          </cell>
          <cell r="G1700">
            <v>2013</v>
          </cell>
          <cell r="H1700">
            <v>2013</v>
          </cell>
          <cell r="I1700" t="str">
            <v>Notification of employee representatives: Duty to inform and consult with trade union/employee representatives. Notification of public authorities: Notification to Conciliation and Arbitration Board if no agreement with union can be found.</v>
          </cell>
          <cell r="J1700">
            <v>2</v>
          </cell>
          <cell r="M1700">
            <v>6</v>
          </cell>
          <cell r="N1700">
            <v>0</v>
          </cell>
          <cell r="O1700">
            <v>0</v>
          </cell>
        </row>
        <row r="1701">
          <cell r="A1701" t="str">
            <v>MEXCD32013</v>
          </cell>
          <cell r="B1701" t="str">
            <v>MEX</v>
          </cell>
          <cell r="C1701" t="str">
            <v>Mexico</v>
          </cell>
          <cell r="D1701" t="str">
            <v>Item 20</v>
          </cell>
          <cell r="E1701" t="str">
            <v>CD3</v>
          </cell>
          <cell r="F1701" t="str">
            <v>Additional delays involved in case of collective dismissals</v>
          </cell>
          <cell r="G1701">
            <v>2013</v>
          </cell>
          <cell r="H1701">
            <v>2013</v>
          </cell>
          <cell r="I1701"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701">
            <v>14</v>
          </cell>
          <cell r="M1701">
            <v>1</v>
          </cell>
          <cell r="N1701">
            <v>0</v>
          </cell>
          <cell r="O1701">
            <v>0</v>
          </cell>
        </row>
        <row r="1702">
          <cell r="A1702" t="str">
            <v>MEXCD42013</v>
          </cell>
          <cell r="B1702" t="str">
            <v>MEX</v>
          </cell>
          <cell r="C1702" t="str">
            <v>Mexico</v>
          </cell>
          <cell r="D1702" t="str">
            <v>Item 21</v>
          </cell>
          <cell r="E1702" t="str">
            <v>CD4</v>
          </cell>
          <cell r="F1702" t="str">
            <v>Other special costs to employers in case of collective dismissals</v>
          </cell>
          <cell r="G1702">
            <v>2013</v>
          </cell>
          <cell r="H1702">
            <v>2013</v>
          </cell>
          <cell r="I1702"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702">
            <v>1.5</v>
          </cell>
          <cell r="M1702">
            <v>4.5</v>
          </cell>
          <cell r="N1702">
            <v>0</v>
          </cell>
          <cell r="O1702">
            <v>0</v>
          </cell>
        </row>
        <row r="1703">
          <cell r="A1703" t="str">
            <v>JPNREG12012</v>
          </cell>
          <cell r="B1703" t="str">
            <v>JPN</v>
          </cell>
          <cell r="C1703" t="str">
            <v>Japan</v>
          </cell>
          <cell r="D1703" t="str">
            <v>Item 1</v>
          </cell>
          <cell r="E1703" t="str">
            <v>REG1</v>
          </cell>
          <cell r="F1703" t="str">
            <v>Notification procedures</v>
          </cell>
          <cell r="G1703">
            <v>2012</v>
          </cell>
          <cell r="H1703">
            <v>2012</v>
          </cell>
          <cell r="I1703" t="str">
            <v xml:space="preserve">An employer shall provide at least 30 days advance notice, or pay the average wage for a period of not less than 30 days.
Oral notification is sufficient.
A written statement on the reasons of dismissal must be provided upon request.
</v>
          </cell>
          <cell r="J1703">
            <v>1</v>
          </cell>
          <cell r="M1703">
            <v>2</v>
          </cell>
        </row>
        <row r="1704">
          <cell r="A1704" t="str">
            <v>JPNREG22012</v>
          </cell>
          <cell r="B1704" t="str">
            <v>JPN</v>
          </cell>
          <cell r="C1704" t="str">
            <v>Japan</v>
          </cell>
          <cell r="D1704" t="str">
            <v>Item 2</v>
          </cell>
          <cell r="E1704" t="str">
            <v>REG2</v>
          </cell>
          <cell r="F1704" t="str">
            <v>Delay before notice can start</v>
          </cell>
          <cell r="G1704">
            <v>2012</v>
          </cell>
          <cell r="H1704">
            <v>2012</v>
          </cell>
          <cell r="I1704" t="str">
            <v>There are no prescribed procedures. Written or oral notification is common practice.</v>
          </cell>
          <cell r="J1704">
            <v>1</v>
          </cell>
          <cell r="M1704">
            <v>0</v>
          </cell>
        </row>
        <row r="1705">
          <cell r="A1705" t="str">
            <v>JPNREG32012</v>
          </cell>
          <cell r="B1705" t="str">
            <v>JPN</v>
          </cell>
          <cell r="C1705" t="str">
            <v>Japan</v>
          </cell>
          <cell r="D1705" t="str">
            <v>Item 3</v>
          </cell>
          <cell r="E1705" t="str">
            <v>REG3A, REG3B, REG3C</v>
          </cell>
          <cell r="F1705" t="str">
            <v>Notice / tenure</v>
          </cell>
          <cell r="G1705">
            <v>2012</v>
          </cell>
          <cell r="H1705">
            <v>2012</v>
          </cell>
          <cell r="I1705" t="str">
            <v xml:space="preserve">30 days, regardless of the tenure. </v>
          </cell>
          <cell r="J1705">
            <v>1</v>
          </cell>
          <cell r="K1705">
            <v>1</v>
          </cell>
          <cell r="L1705">
            <v>1</v>
          </cell>
          <cell r="M1705">
            <v>3</v>
          </cell>
          <cell r="N1705">
            <v>2</v>
          </cell>
          <cell r="O1705">
            <v>1</v>
          </cell>
        </row>
        <row r="1706">
          <cell r="A1706" t="str">
            <v>JPNREG42012</v>
          </cell>
          <cell r="B1706" t="str">
            <v>JPN</v>
          </cell>
          <cell r="C1706" t="str">
            <v>Japan</v>
          </cell>
          <cell r="D1706" t="str">
            <v>Item 4</v>
          </cell>
          <cell r="E1706" t="str">
            <v>REG4A, REG4B, REG4C</v>
          </cell>
          <cell r="F1706" t="str">
            <v>Severance pay / tenure</v>
          </cell>
          <cell r="G1706">
            <v>2012</v>
          </cell>
          <cell r="H1706">
            <v>2012</v>
          </cell>
          <cell r="I1706" t="str">
            <v xml:space="preserve">Severance pay is not legally required. </v>
          </cell>
          <cell r="J1706">
            <v>0</v>
          </cell>
          <cell r="K1706">
            <v>0</v>
          </cell>
          <cell r="L1706">
            <v>0</v>
          </cell>
          <cell r="M1706">
            <v>0</v>
          </cell>
          <cell r="N1706">
            <v>0</v>
          </cell>
          <cell r="O1706">
            <v>0</v>
          </cell>
        </row>
        <row r="1707">
          <cell r="A1707" t="str">
            <v>JPNREG52012</v>
          </cell>
          <cell r="B1707" t="str">
            <v>JPN</v>
          </cell>
          <cell r="C1707" t="str">
            <v>Japan</v>
          </cell>
          <cell r="D1707" t="str">
            <v>Item 5</v>
          </cell>
          <cell r="E1707" t="str">
            <v>REG5</v>
          </cell>
          <cell r="F1707" t="str">
            <v>Definition of justified or unfair dismissal</v>
          </cell>
          <cell r="G1707">
            <v>2012</v>
          </cell>
          <cell r="H1707">
            <v>2012</v>
          </cell>
          <cell r="I1707"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07">
            <v>1</v>
          </cell>
          <cell r="M1707">
            <v>2</v>
          </cell>
          <cell r="N1707">
            <v>0</v>
          </cell>
          <cell r="O1707">
            <v>0</v>
          </cell>
        </row>
        <row r="1708">
          <cell r="A1708" t="str">
            <v>JPNREG62012</v>
          </cell>
          <cell r="B1708" t="str">
            <v>JPN</v>
          </cell>
          <cell r="C1708" t="str">
            <v>Japan</v>
          </cell>
          <cell r="D1708" t="str">
            <v>Item 6</v>
          </cell>
          <cell r="E1708" t="str">
            <v>REG6</v>
          </cell>
          <cell r="F1708" t="str">
            <v>Trial period</v>
          </cell>
          <cell r="G1708">
            <v>2012</v>
          </cell>
          <cell r="H1708">
            <v>2012</v>
          </cell>
          <cell r="I1708" t="str">
            <v xml:space="preserve">Length of trial period is not legally regulated. (It usually varies from 2 to 6 months. The most common period is 3 months). </v>
          </cell>
          <cell r="J1708">
            <v>3</v>
          </cell>
          <cell r="M1708">
            <v>4</v>
          </cell>
          <cell r="N1708">
            <v>0</v>
          </cell>
          <cell r="O1708">
            <v>0</v>
          </cell>
        </row>
        <row r="1709">
          <cell r="A1709" t="str">
            <v>JPNREG72012</v>
          </cell>
          <cell r="B1709" t="str">
            <v>JPN</v>
          </cell>
          <cell r="C1709" t="str">
            <v>Japan</v>
          </cell>
          <cell r="D1709" t="str">
            <v>Item 7</v>
          </cell>
          <cell r="E1709" t="str">
            <v>REG7</v>
          </cell>
          <cell r="F1709" t="str">
            <v xml:space="preserve">Compensation following unfair dismissal </v>
          </cell>
          <cell r="G1709">
            <v>2012</v>
          </cell>
          <cell r="H1709">
            <v>2012</v>
          </cell>
          <cell r="I1709"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09">
            <v>6</v>
          </cell>
          <cell r="M1709">
            <v>1</v>
          </cell>
          <cell r="N1709">
            <v>0</v>
          </cell>
          <cell r="O1709">
            <v>0</v>
          </cell>
        </row>
        <row r="1710">
          <cell r="A1710" t="str">
            <v>JPNREG82012</v>
          </cell>
          <cell r="B1710" t="str">
            <v>JPN</v>
          </cell>
          <cell r="C1710" t="str">
            <v>Japan</v>
          </cell>
          <cell r="D1710" t="str">
            <v>Item 8</v>
          </cell>
          <cell r="E1710" t="str">
            <v>REG8</v>
          </cell>
          <cell r="F1710" t="str">
            <v>Possibility of reinstatement following unfair dismissal</v>
          </cell>
          <cell r="G1710">
            <v>2012</v>
          </cell>
          <cell r="H1710">
            <v>2012</v>
          </cell>
          <cell r="I1710"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10">
            <v>1</v>
          </cell>
          <cell r="M1710">
            <v>2</v>
          </cell>
          <cell r="N1710">
            <v>0</v>
          </cell>
          <cell r="O1710">
            <v>0</v>
          </cell>
        </row>
        <row r="1711">
          <cell r="A1711" t="str">
            <v>JPNREG92012</v>
          </cell>
          <cell r="B1711" t="str">
            <v>JPN</v>
          </cell>
          <cell r="C1711" t="str">
            <v>Japan</v>
          </cell>
          <cell r="D1711" t="str">
            <v>Item 9</v>
          </cell>
          <cell r="E1711" t="str">
            <v>REG9</v>
          </cell>
          <cell r="F1711" t="str">
            <v>Maximum time for claim</v>
          </cell>
          <cell r="G1711">
            <v>2012</v>
          </cell>
          <cell r="H1711">
            <v>2012</v>
          </cell>
          <cell r="I1711"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11">
            <v>100</v>
          </cell>
          <cell r="M1711">
            <v>6</v>
          </cell>
        </row>
        <row r="1712">
          <cell r="A1712" t="str">
            <v>JPNFTC12012</v>
          </cell>
          <cell r="B1712" t="str">
            <v>JPN</v>
          </cell>
          <cell r="C1712" t="str">
            <v>Japan</v>
          </cell>
          <cell r="D1712" t="str">
            <v>Item 10</v>
          </cell>
          <cell r="E1712" t="str">
            <v>FTC1</v>
          </cell>
          <cell r="F1712" t="str">
            <v>Valid cases for use of fixed-term contracts, other than  “objective”  or “material” situation</v>
          </cell>
          <cell r="G1712">
            <v>2012</v>
          </cell>
          <cell r="H1712">
            <v>2012</v>
          </cell>
          <cell r="I1712" t="str">
            <v>Fixed-term  contracts under 3 year duration widely possible without specifying an objective reason. The contract can be of 5 years for highly skilled employees or those aged 60+.</v>
          </cell>
          <cell r="J1712">
            <v>3</v>
          </cell>
          <cell r="M1712">
            <v>0</v>
          </cell>
          <cell r="N1712">
            <v>0</v>
          </cell>
          <cell r="O1712">
            <v>0</v>
          </cell>
        </row>
        <row r="1713">
          <cell r="A1713" t="str">
            <v>JPNFTC22012</v>
          </cell>
          <cell r="B1713" t="str">
            <v>JPN</v>
          </cell>
          <cell r="C1713" t="str">
            <v>Japan</v>
          </cell>
          <cell r="D1713" t="str">
            <v>Item 11</v>
          </cell>
          <cell r="E1713" t="str">
            <v>FTC2</v>
          </cell>
          <cell r="F1713" t="str">
            <v>Maximum number of successive fixed-term contracts</v>
          </cell>
          <cell r="G1713">
            <v>2012</v>
          </cell>
          <cell r="H1713">
            <v>2012</v>
          </cell>
          <cell r="I1713" t="str">
            <v xml:space="preserve">No legal limit specified in terms of the number of renewals; after repeated renewals the employee becomes entitled to expect renewal of his contract and the employer must have just cause to refuse renewal. </v>
          </cell>
          <cell r="J1713">
            <v>98</v>
          </cell>
          <cell r="M1713">
            <v>1</v>
          </cell>
          <cell r="N1713">
            <v>0</v>
          </cell>
          <cell r="O1713">
            <v>0</v>
          </cell>
        </row>
        <row r="1714">
          <cell r="A1714" t="str">
            <v>JPNFTC32012</v>
          </cell>
          <cell r="B1714" t="str">
            <v>JPN</v>
          </cell>
          <cell r="C1714" t="str">
            <v>Japan</v>
          </cell>
          <cell r="D1714" t="str">
            <v>Item 12</v>
          </cell>
          <cell r="E1714" t="str">
            <v>FTC3</v>
          </cell>
          <cell r="F1714" t="str">
            <v>Maximum cumulated duration of successive fixed-term contracts</v>
          </cell>
          <cell r="G1714">
            <v>2012</v>
          </cell>
          <cell r="H1714">
            <v>2012</v>
          </cell>
          <cell r="I1714"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14">
            <v>200</v>
          </cell>
          <cell r="M1714">
            <v>0</v>
          </cell>
          <cell r="N1714">
            <v>0</v>
          </cell>
          <cell r="O1714">
            <v>0</v>
          </cell>
        </row>
        <row r="1715">
          <cell r="A1715" t="str">
            <v>JPNTWA12012</v>
          </cell>
          <cell r="B1715" t="str">
            <v>JPN</v>
          </cell>
          <cell r="C1715" t="str">
            <v>Japan</v>
          </cell>
          <cell r="D1715" t="str">
            <v>Item 13</v>
          </cell>
          <cell r="E1715" t="str">
            <v>TWA1</v>
          </cell>
          <cell r="F1715" t="str">
            <v>Types of work for which TWA employment is legal</v>
          </cell>
          <cell r="G1715">
            <v>2012</v>
          </cell>
          <cell r="H1715">
            <v>2012</v>
          </cell>
          <cell r="I1715" t="str">
            <v xml:space="preserve">"Dispatching agencies" allowed for all occupations except port transport services, construction work, security services, medical-related work at hospital etc. </v>
          </cell>
          <cell r="J1715">
            <v>3</v>
          </cell>
          <cell r="M1715">
            <v>1.5</v>
          </cell>
          <cell r="N1715">
            <v>0</v>
          </cell>
          <cell r="O1715">
            <v>0</v>
          </cell>
        </row>
        <row r="1716">
          <cell r="A1716" t="str">
            <v>JPNTWA22012</v>
          </cell>
          <cell r="B1716" t="str">
            <v>JPN</v>
          </cell>
          <cell r="C1716" t="str">
            <v>Japan</v>
          </cell>
          <cell r="D1716" t="str">
            <v>Item 14</v>
          </cell>
          <cell r="E1716" t="str">
            <v>TWA2A, TWA2B</v>
          </cell>
          <cell r="F1716" t="str">
            <v>Are there any restrictions on the number of renewals of a TWA contract?</v>
          </cell>
          <cell r="G1716">
            <v>2012</v>
          </cell>
          <cell r="H1716">
            <v>2012</v>
          </cell>
          <cell r="I1716" t="str">
            <v>No restrictions</v>
          </cell>
          <cell r="J1716" t="str">
            <v>No</v>
          </cell>
          <cell r="K1716" t="str">
            <v>No</v>
          </cell>
          <cell r="M1716">
            <v>2</v>
          </cell>
          <cell r="N1716">
            <v>2</v>
          </cell>
          <cell r="O1716">
            <v>0</v>
          </cell>
        </row>
        <row r="1717">
          <cell r="A1717" t="str">
            <v>JPNTWA32012</v>
          </cell>
          <cell r="B1717" t="str">
            <v>JPN</v>
          </cell>
          <cell r="C1717" t="str">
            <v>Japan</v>
          </cell>
          <cell r="D1717" t="str">
            <v>Item 15</v>
          </cell>
          <cell r="E1717" t="str">
            <v>TWA3A, TWA3B</v>
          </cell>
          <cell r="F1717" t="str">
            <v>Maximum cumulated duration of temporary work contracts</v>
          </cell>
          <cell r="G1717">
            <v>2012</v>
          </cell>
          <cell r="H1717">
            <v>2012</v>
          </cell>
          <cell r="I1717"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17">
            <v>36</v>
          </cell>
          <cell r="K1717">
            <v>36</v>
          </cell>
          <cell r="M1717">
            <v>1</v>
          </cell>
          <cell r="N1717">
            <v>1</v>
          </cell>
          <cell r="O1717">
            <v>0</v>
          </cell>
        </row>
        <row r="1718">
          <cell r="A1718" t="str">
            <v>JPNTWA42012</v>
          </cell>
          <cell r="B1718" t="str">
            <v>JPN</v>
          </cell>
          <cell r="C1718" t="str">
            <v>Japan</v>
          </cell>
          <cell r="D1718" t="str">
            <v>Item 16</v>
          </cell>
          <cell r="E1718" t="str">
            <v>TWA4</v>
          </cell>
          <cell r="F1718" t="str">
            <v>Authorisation and reporting obligations</v>
          </cell>
          <cell r="G1718">
            <v>2012</v>
          </cell>
          <cell r="H1718">
            <v>2012</v>
          </cell>
          <cell r="I1718" t="str">
            <v>Setting up a TWA requires the permission or notification of the Ministry for Health, Labour and Welfare. After set-up, the TWA is required to report on its operations, etc., once a year.</v>
          </cell>
          <cell r="J1718">
            <v>3</v>
          </cell>
          <cell r="M1718">
            <v>6</v>
          </cell>
          <cell r="N1718">
            <v>0</v>
          </cell>
          <cell r="O1718">
            <v>0</v>
          </cell>
        </row>
        <row r="1719">
          <cell r="A1719" t="str">
            <v>JPNTWA52012</v>
          </cell>
          <cell r="B1719" t="str">
            <v>JPN</v>
          </cell>
          <cell r="C1719" t="str">
            <v>Japan</v>
          </cell>
          <cell r="D1719" t="str">
            <v>Item 17</v>
          </cell>
          <cell r="E1719" t="str">
            <v>TWA5</v>
          </cell>
          <cell r="F1719" t="str">
            <v>Equal treatment for TWA workers</v>
          </cell>
          <cell r="G1719">
            <v>2012</v>
          </cell>
          <cell r="H1719">
            <v>2012</v>
          </cell>
          <cell r="I1719"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1719">
            <v>0.5</v>
          </cell>
          <cell r="M1719">
            <v>1.5</v>
          </cell>
          <cell r="N1719">
            <v>0</v>
          </cell>
          <cell r="O1719">
            <v>0</v>
          </cell>
        </row>
        <row r="1720">
          <cell r="A1720" t="str">
            <v>JPNCD12012</v>
          </cell>
          <cell r="B1720" t="str">
            <v>JPN</v>
          </cell>
          <cell r="C1720" t="str">
            <v>Japan</v>
          </cell>
          <cell r="D1720" t="str">
            <v>Item 18</v>
          </cell>
          <cell r="E1720" t="str">
            <v>CD1</v>
          </cell>
          <cell r="F1720" t="str">
            <v>Definition of collective dismissal</v>
          </cell>
          <cell r="G1720">
            <v>2012</v>
          </cell>
          <cell r="H1720">
            <v>2012</v>
          </cell>
          <cell r="I1720" t="str">
            <v>Firms expecting 30+ workers turnover in one month will have additional notification requirements</v>
          </cell>
          <cell r="J1720">
            <v>2</v>
          </cell>
          <cell r="M1720">
            <v>3</v>
          </cell>
          <cell r="N1720">
            <v>0</v>
          </cell>
          <cell r="O1720">
            <v>0</v>
          </cell>
        </row>
        <row r="1721">
          <cell r="A1721" t="str">
            <v>JPNCD22012</v>
          </cell>
          <cell r="B1721" t="str">
            <v>JPN</v>
          </cell>
          <cell r="C1721" t="str">
            <v>Japan</v>
          </cell>
          <cell r="D1721" t="str">
            <v>Item 19</v>
          </cell>
          <cell r="E1721" t="str">
            <v>CD2</v>
          </cell>
          <cell r="F1721" t="str">
            <v>Additional notification requirements in case of collective dismissals</v>
          </cell>
          <cell r="G1721">
            <v>2012</v>
          </cell>
          <cell r="H1721">
            <v>2012</v>
          </cell>
          <cell r="I1721"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21">
            <v>2</v>
          </cell>
          <cell r="M1721">
            <v>6</v>
          </cell>
          <cell r="N1721">
            <v>0</v>
          </cell>
          <cell r="O1721">
            <v>0</v>
          </cell>
        </row>
        <row r="1722">
          <cell r="A1722" t="str">
            <v>JPNCD32012</v>
          </cell>
          <cell r="B1722" t="str">
            <v>JPN</v>
          </cell>
          <cell r="C1722" t="str">
            <v>Japan</v>
          </cell>
          <cell r="D1722" t="str">
            <v>Item 20</v>
          </cell>
          <cell r="E1722" t="str">
            <v>CD3</v>
          </cell>
          <cell r="F1722" t="str">
            <v>Additional delays involved in case of collective dismissals</v>
          </cell>
          <cell r="G1722">
            <v>2012</v>
          </cell>
          <cell r="H1722">
            <v>2012</v>
          </cell>
          <cell r="I1722"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22">
            <v>1</v>
          </cell>
          <cell r="M1722">
            <v>1</v>
          </cell>
          <cell r="N1722">
            <v>0</v>
          </cell>
          <cell r="O1722">
            <v>0</v>
          </cell>
        </row>
        <row r="1723">
          <cell r="A1723" t="str">
            <v>JPNCD42012</v>
          </cell>
          <cell r="B1723" t="str">
            <v>JPN</v>
          </cell>
          <cell r="C1723" t="str">
            <v>Japan</v>
          </cell>
          <cell r="D1723" t="str">
            <v>Item 21</v>
          </cell>
          <cell r="E1723" t="str">
            <v>CD4</v>
          </cell>
          <cell r="F1723" t="str">
            <v>Other special costs to employers in case of collective dismissals</v>
          </cell>
          <cell r="G1723">
            <v>2012</v>
          </cell>
          <cell r="H1723">
            <v>2012</v>
          </cell>
          <cell r="I1723" t="str">
            <v xml:space="preserve">Firms expecting 30 or more workers’ turn over within one month due to business contraction are obliged to make a re-employment assistance plan and submit it to the public employment service. </v>
          </cell>
          <cell r="J1723">
            <v>1</v>
          </cell>
          <cell r="M1723">
            <v>3</v>
          </cell>
          <cell r="N1723">
            <v>0</v>
          </cell>
          <cell r="O1723">
            <v>0</v>
          </cell>
        </row>
        <row r="1724">
          <cell r="A1724" t="str">
            <v>JPNREG12013</v>
          </cell>
          <cell r="B1724" t="str">
            <v>JPN</v>
          </cell>
          <cell r="C1724" t="str">
            <v>Japan</v>
          </cell>
          <cell r="D1724" t="str">
            <v>Item 1</v>
          </cell>
          <cell r="E1724" t="str">
            <v>REG1</v>
          </cell>
          <cell r="F1724" t="str">
            <v>Notification procedures</v>
          </cell>
          <cell r="G1724">
            <v>2013</v>
          </cell>
          <cell r="H1724">
            <v>2013</v>
          </cell>
          <cell r="I1724" t="str">
            <v xml:space="preserve">An employer shall provide at least 30 days advance notice, or pay the average wage for a period of not less than 30 days.
Oral notification is sufficient.
A written statement on the reasons of dismissal must be provided upon request.
</v>
          </cell>
          <cell r="J1724">
            <v>1</v>
          </cell>
          <cell r="M1724">
            <v>2</v>
          </cell>
        </row>
        <row r="1725">
          <cell r="A1725" t="str">
            <v>JPNREG22013</v>
          </cell>
          <cell r="B1725" t="str">
            <v>JPN</v>
          </cell>
          <cell r="C1725" t="str">
            <v>Japan</v>
          </cell>
          <cell r="D1725" t="str">
            <v>Item 2</v>
          </cell>
          <cell r="E1725" t="str">
            <v>REG2</v>
          </cell>
          <cell r="F1725" t="str">
            <v>Delay before notice can start</v>
          </cell>
          <cell r="G1725">
            <v>2013</v>
          </cell>
          <cell r="H1725">
            <v>2013</v>
          </cell>
          <cell r="I1725" t="str">
            <v>There are no prescribed procedures. Written or oral notification is common practice.</v>
          </cell>
          <cell r="J1725">
            <v>1</v>
          </cell>
          <cell r="M1725">
            <v>0</v>
          </cell>
        </row>
        <row r="1726">
          <cell r="A1726" t="str">
            <v>JPNREG32013</v>
          </cell>
          <cell r="B1726" t="str">
            <v>JPN</v>
          </cell>
          <cell r="C1726" t="str">
            <v>Japan</v>
          </cell>
          <cell r="D1726" t="str">
            <v>Item 3</v>
          </cell>
          <cell r="E1726" t="str">
            <v>REG3A, REG3B, REG3C</v>
          </cell>
          <cell r="F1726" t="str">
            <v>Notice / tenure</v>
          </cell>
          <cell r="G1726">
            <v>2013</v>
          </cell>
          <cell r="H1726">
            <v>2013</v>
          </cell>
          <cell r="I1726" t="str">
            <v xml:space="preserve">30 days, regardless of the tenure. </v>
          </cell>
          <cell r="J1726">
            <v>1</v>
          </cell>
          <cell r="K1726">
            <v>1</v>
          </cell>
          <cell r="L1726">
            <v>1</v>
          </cell>
          <cell r="M1726">
            <v>3</v>
          </cell>
          <cell r="N1726">
            <v>2</v>
          </cell>
          <cell r="O1726">
            <v>1</v>
          </cell>
        </row>
        <row r="1727">
          <cell r="A1727" t="str">
            <v>JPNREG42013</v>
          </cell>
          <cell r="B1727" t="str">
            <v>JPN</v>
          </cell>
          <cell r="C1727" t="str">
            <v>Japan</v>
          </cell>
          <cell r="D1727" t="str">
            <v>Item 4</v>
          </cell>
          <cell r="E1727" t="str">
            <v>REG4A, REG4B, REG4C</v>
          </cell>
          <cell r="F1727" t="str">
            <v>Severance pay / tenure</v>
          </cell>
          <cell r="G1727">
            <v>2013</v>
          </cell>
          <cell r="H1727">
            <v>2013</v>
          </cell>
          <cell r="I1727" t="str">
            <v xml:space="preserve">Severance pay is not legally required. </v>
          </cell>
          <cell r="J1727">
            <v>0</v>
          </cell>
          <cell r="K1727">
            <v>0</v>
          </cell>
          <cell r="L1727">
            <v>0</v>
          </cell>
          <cell r="M1727">
            <v>0</v>
          </cell>
          <cell r="N1727">
            <v>0</v>
          </cell>
          <cell r="O1727">
            <v>0</v>
          </cell>
        </row>
        <row r="1728">
          <cell r="A1728" t="str">
            <v>JPNREG52013</v>
          </cell>
          <cell r="B1728" t="str">
            <v>JPN</v>
          </cell>
          <cell r="C1728" t="str">
            <v>Japan</v>
          </cell>
          <cell r="D1728" t="str">
            <v>Item 5</v>
          </cell>
          <cell r="E1728" t="str">
            <v>REG5</v>
          </cell>
          <cell r="F1728" t="str">
            <v>Definition of justified or unfair dismissal</v>
          </cell>
          <cell r="G1728">
            <v>2013</v>
          </cell>
          <cell r="H1728">
            <v>2013</v>
          </cell>
          <cell r="I1728"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28">
            <v>1</v>
          </cell>
          <cell r="M1728">
            <v>2</v>
          </cell>
          <cell r="N1728">
            <v>0</v>
          </cell>
          <cell r="O1728">
            <v>0</v>
          </cell>
        </row>
        <row r="1729">
          <cell r="A1729" t="str">
            <v>JPNREG62013</v>
          </cell>
          <cell r="B1729" t="str">
            <v>JPN</v>
          </cell>
          <cell r="C1729" t="str">
            <v>Japan</v>
          </cell>
          <cell r="D1729" t="str">
            <v>Item 6</v>
          </cell>
          <cell r="E1729" t="str">
            <v>REG6</v>
          </cell>
          <cell r="F1729" t="str">
            <v>Trial period</v>
          </cell>
          <cell r="G1729">
            <v>2013</v>
          </cell>
          <cell r="H1729">
            <v>2013</v>
          </cell>
          <cell r="I1729" t="str">
            <v xml:space="preserve">Length of trial period is not legally regulated. (It usually varies from 2 to 6 months. The most common period is 3 months). </v>
          </cell>
          <cell r="J1729">
            <v>3</v>
          </cell>
          <cell r="M1729">
            <v>4</v>
          </cell>
          <cell r="N1729">
            <v>0</v>
          </cell>
          <cell r="O1729">
            <v>0</v>
          </cell>
        </row>
        <row r="1730">
          <cell r="A1730" t="str">
            <v>JPNREG72013</v>
          </cell>
          <cell r="B1730" t="str">
            <v>JPN</v>
          </cell>
          <cell r="C1730" t="str">
            <v>Japan</v>
          </cell>
          <cell r="D1730" t="str">
            <v>Item 7</v>
          </cell>
          <cell r="E1730" t="str">
            <v>REG7</v>
          </cell>
          <cell r="F1730" t="str">
            <v xml:space="preserve">Compensation following unfair dismissal </v>
          </cell>
          <cell r="G1730">
            <v>2013</v>
          </cell>
          <cell r="H1730">
            <v>2013</v>
          </cell>
          <cell r="I1730"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30">
            <v>6</v>
          </cell>
          <cell r="M1730">
            <v>1</v>
          </cell>
          <cell r="N1730">
            <v>0</v>
          </cell>
          <cell r="O1730">
            <v>0</v>
          </cell>
        </row>
        <row r="1731">
          <cell r="A1731" t="str">
            <v>JPNREG82013</v>
          </cell>
          <cell r="B1731" t="str">
            <v>JPN</v>
          </cell>
          <cell r="C1731" t="str">
            <v>Japan</v>
          </cell>
          <cell r="D1731" t="str">
            <v>Item 8</v>
          </cell>
          <cell r="E1731" t="str">
            <v>REG8</v>
          </cell>
          <cell r="F1731" t="str">
            <v>Possibility of reinstatement following unfair dismissal</v>
          </cell>
          <cell r="G1731">
            <v>2013</v>
          </cell>
          <cell r="H1731">
            <v>2013</v>
          </cell>
          <cell r="I1731"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31">
            <v>1</v>
          </cell>
          <cell r="M1731">
            <v>2</v>
          </cell>
          <cell r="N1731">
            <v>0</v>
          </cell>
          <cell r="O1731">
            <v>0</v>
          </cell>
        </row>
        <row r="1732">
          <cell r="A1732" t="str">
            <v>JPNREG92013</v>
          </cell>
          <cell r="B1732" t="str">
            <v>JPN</v>
          </cell>
          <cell r="C1732" t="str">
            <v>Japan</v>
          </cell>
          <cell r="D1732" t="str">
            <v>Item 9</v>
          </cell>
          <cell r="E1732" t="str">
            <v>REG9</v>
          </cell>
          <cell r="F1732" t="str">
            <v>Maximum time for claim</v>
          </cell>
          <cell r="G1732">
            <v>2013</v>
          </cell>
          <cell r="H1732">
            <v>2013</v>
          </cell>
          <cell r="I1732"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32">
            <v>100</v>
          </cell>
          <cell r="M1732">
            <v>6</v>
          </cell>
        </row>
        <row r="1733">
          <cell r="A1733" t="str">
            <v>JPNFTC12013</v>
          </cell>
          <cell r="B1733" t="str">
            <v>JPN</v>
          </cell>
          <cell r="C1733" t="str">
            <v>Japan</v>
          </cell>
          <cell r="D1733" t="str">
            <v>Item 10</v>
          </cell>
          <cell r="E1733" t="str">
            <v>FTC1</v>
          </cell>
          <cell r="F1733" t="str">
            <v>Valid cases for use of fixed-term contracts, other than  “objective”  or “material” situation</v>
          </cell>
          <cell r="G1733">
            <v>2013</v>
          </cell>
          <cell r="H1733">
            <v>2013</v>
          </cell>
          <cell r="I1733" t="str">
            <v>Fixed-term  contracts under 3 year duration widely possible without specifying an objective reason. The contract can be of 5 years for highly skilled employees or those aged 60+.</v>
          </cell>
          <cell r="J1733">
            <v>3</v>
          </cell>
          <cell r="M1733">
            <v>0</v>
          </cell>
          <cell r="N1733">
            <v>0</v>
          </cell>
          <cell r="O1733">
            <v>0</v>
          </cell>
        </row>
        <row r="1734">
          <cell r="A1734" t="str">
            <v>JPNFTC22013</v>
          </cell>
          <cell r="B1734" t="str">
            <v>JPN</v>
          </cell>
          <cell r="C1734" t="str">
            <v>Japan</v>
          </cell>
          <cell r="D1734" t="str">
            <v>Item 11</v>
          </cell>
          <cell r="E1734" t="str">
            <v>FTC2</v>
          </cell>
          <cell r="F1734" t="str">
            <v>Maximum number of successive fixed-term contracts</v>
          </cell>
          <cell r="G1734">
            <v>2013</v>
          </cell>
          <cell r="H1734">
            <v>2013</v>
          </cell>
          <cell r="I1734" t="str">
            <v xml:space="preserve">No legal limit specified in terms of the number of renewals; after repeated renewals the employee becomes entitled to expect renewal of his contract and the employer must have just cause to refuse renewal. </v>
          </cell>
          <cell r="J1734">
            <v>98</v>
          </cell>
          <cell r="M1734">
            <v>1</v>
          </cell>
          <cell r="N1734">
            <v>0</v>
          </cell>
          <cell r="O1734">
            <v>0</v>
          </cell>
        </row>
        <row r="1735">
          <cell r="A1735" t="str">
            <v>JPNFTC32013</v>
          </cell>
          <cell r="B1735" t="str">
            <v>JPN</v>
          </cell>
          <cell r="C1735" t="str">
            <v>Japan</v>
          </cell>
          <cell r="D1735" t="str">
            <v>Item 12</v>
          </cell>
          <cell r="E1735" t="str">
            <v>FTC3</v>
          </cell>
          <cell r="F1735" t="str">
            <v>Maximum cumulated duration of successive fixed-term contracts</v>
          </cell>
          <cell r="G1735">
            <v>2013</v>
          </cell>
          <cell r="H1735">
            <v>2013</v>
          </cell>
          <cell r="I1735"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35">
            <v>200</v>
          </cell>
          <cell r="M1735">
            <v>0</v>
          </cell>
          <cell r="N1735">
            <v>0</v>
          </cell>
          <cell r="O1735">
            <v>0</v>
          </cell>
        </row>
        <row r="1736">
          <cell r="A1736" t="str">
            <v>JPNTWA12013</v>
          </cell>
          <cell r="B1736" t="str">
            <v>JPN</v>
          </cell>
          <cell r="C1736" t="str">
            <v>Japan</v>
          </cell>
          <cell r="D1736" t="str">
            <v>Item 13</v>
          </cell>
          <cell r="E1736" t="str">
            <v>TWA1</v>
          </cell>
          <cell r="F1736" t="str">
            <v>Types of work for which TWA employment is legal</v>
          </cell>
          <cell r="G1736">
            <v>2013</v>
          </cell>
          <cell r="H1736">
            <v>2013</v>
          </cell>
          <cell r="I1736" t="str">
            <v xml:space="preserve">"Dispatching agencies" allowed for all occupations except port transport services, construction work, security services, medical-related work at hospital etc. </v>
          </cell>
          <cell r="J1736">
            <v>3</v>
          </cell>
          <cell r="M1736">
            <v>1.5</v>
          </cell>
          <cell r="N1736">
            <v>0</v>
          </cell>
          <cell r="O1736">
            <v>0</v>
          </cell>
        </row>
        <row r="1737">
          <cell r="A1737" t="str">
            <v>JPNTWA22013</v>
          </cell>
          <cell r="B1737" t="str">
            <v>JPN</v>
          </cell>
          <cell r="C1737" t="str">
            <v>Japan</v>
          </cell>
          <cell r="D1737" t="str">
            <v>Item 14</v>
          </cell>
          <cell r="E1737" t="str">
            <v>TWA2A, TWA2B</v>
          </cell>
          <cell r="F1737" t="str">
            <v>Are there any restrictions on the number of renewals of a TWA contract?</v>
          </cell>
          <cell r="G1737">
            <v>2013</v>
          </cell>
          <cell r="H1737">
            <v>2013</v>
          </cell>
          <cell r="I1737" t="str">
            <v>No restrictions</v>
          </cell>
          <cell r="J1737" t="str">
            <v>No</v>
          </cell>
          <cell r="K1737" t="str">
            <v>No</v>
          </cell>
          <cell r="M1737">
            <v>2</v>
          </cell>
          <cell r="N1737">
            <v>2</v>
          </cell>
          <cell r="O1737">
            <v>0</v>
          </cell>
        </row>
        <row r="1738">
          <cell r="A1738" t="str">
            <v>JPNTWA32013</v>
          </cell>
          <cell r="B1738" t="str">
            <v>JPN</v>
          </cell>
          <cell r="C1738" t="str">
            <v>Japan</v>
          </cell>
          <cell r="D1738" t="str">
            <v>Item 15</v>
          </cell>
          <cell r="E1738" t="str">
            <v>TWA3A, TWA3B</v>
          </cell>
          <cell r="F1738" t="str">
            <v>Maximum cumulated duration of temporary work contracts</v>
          </cell>
          <cell r="G1738">
            <v>2013</v>
          </cell>
          <cell r="H1738">
            <v>2013</v>
          </cell>
          <cell r="I1738"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38">
            <v>36</v>
          </cell>
          <cell r="K1738">
            <v>36</v>
          </cell>
          <cell r="M1738">
            <v>1</v>
          </cell>
          <cell r="N1738">
            <v>1</v>
          </cell>
          <cell r="O1738">
            <v>0</v>
          </cell>
        </row>
        <row r="1739">
          <cell r="A1739" t="str">
            <v>JPNTWA42013</v>
          </cell>
          <cell r="B1739" t="str">
            <v>JPN</v>
          </cell>
          <cell r="C1739" t="str">
            <v>Japan</v>
          </cell>
          <cell r="D1739" t="str">
            <v>Item 16</v>
          </cell>
          <cell r="E1739" t="str">
            <v>TWA4</v>
          </cell>
          <cell r="F1739" t="str">
            <v>Authorisation and reporting obligations</v>
          </cell>
          <cell r="G1739">
            <v>2013</v>
          </cell>
          <cell r="H1739">
            <v>2013</v>
          </cell>
          <cell r="I1739" t="str">
            <v>Setting up a TWA requires the permission or notification of the Ministry for Health, Labour and Welfare. After set-up, the TWA is required to report on its operations, etc., once a year.</v>
          </cell>
          <cell r="J1739">
            <v>3</v>
          </cell>
          <cell r="M1739">
            <v>6</v>
          </cell>
          <cell r="N1739">
            <v>0</v>
          </cell>
          <cell r="O1739">
            <v>0</v>
          </cell>
        </row>
        <row r="1740">
          <cell r="A1740" t="str">
            <v>JPNTWA52013</v>
          </cell>
          <cell r="B1740" t="str">
            <v>JPN</v>
          </cell>
          <cell r="C1740" t="str">
            <v>Japan</v>
          </cell>
          <cell r="D1740" t="str">
            <v>Item 17</v>
          </cell>
          <cell r="E1740" t="str">
            <v>TWA5</v>
          </cell>
          <cell r="F1740" t="str">
            <v>Equal treatment for TWA workers</v>
          </cell>
          <cell r="G1740">
            <v>2013</v>
          </cell>
          <cell r="H1740">
            <v>2013</v>
          </cell>
          <cell r="I1740" t="str">
            <v>The Revised Worker Dispatching Act, stipulates that dispatching business operators shall consider balance with workers directly hired by clients and engaged in the same type of work in regards to wages, education and training, welfare programs, etc., and that clients shall make efforts to provide necessary information upon requests by dispatching business operators.</v>
          </cell>
          <cell r="J1740">
            <v>0.5</v>
          </cell>
          <cell r="M1740">
            <v>1.5</v>
          </cell>
          <cell r="N1740">
            <v>0</v>
          </cell>
          <cell r="O1740">
            <v>0</v>
          </cell>
          <cell r="P1740" t="str">
            <v>1st October 2012</v>
          </cell>
        </row>
        <row r="1741">
          <cell r="A1741" t="str">
            <v>JPNCD12013</v>
          </cell>
          <cell r="B1741" t="str">
            <v>JPN</v>
          </cell>
          <cell r="C1741" t="str">
            <v>Japan</v>
          </cell>
          <cell r="D1741" t="str">
            <v>Item 18</v>
          </cell>
          <cell r="E1741" t="str">
            <v>CD1</v>
          </cell>
          <cell r="F1741" t="str">
            <v>Definition of collective dismissal</v>
          </cell>
          <cell r="G1741">
            <v>2013</v>
          </cell>
          <cell r="H1741">
            <v>2013</v>
          </cell>
          <cell r="I1741" t="str">
            <v>Firms expecting 30+ workers turnover in one month will have additional notification requirements</v>
          </cell>
          <cell r="J1741">
            <v>2</v>
          </cell>
          <cell r="M1741">
            <v>3</v>
          </cell>
          <cell r="N1741">
            <v>0</v>
          </cell>
          <cell r="O1741">
            <v>0</v>
          </cell>
        </row>
        <row r="1742">
          <cell r="A1742" t="str">
            <v>JPNCD22013</v>
          </cell>
          <cell r="B1742" t="str">
            <v>JPN</v>
          </cell>
          <cell r="C1742" t="str">
            <v>Japan</v>
          </cell>
          <cell r="D1742" t="str">
            <v>Item 19</v>
          </cell>
          <cell r="E1742" t="str">
            <v>CD2</v>
          </cell>
          <cell r="F1742" t="str">
            <v>Additional notification requirements in case of collective dismissals</v>
          </cell>
          <cell r="G1742">
            <v>2013</v>
          </cell>
          <cell r="H1742">
            <v>2013</v>
          </cell>
          <cell r="I1742"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42">
            <v>2</v>
          </cell>
          <cell r="M1742">
            <v>6</v>
          </cell>
          <cell r="N1742">
            <v>0</v>
          </cell>
          <cell r="O1742">
            <v>0</v>
          </cell>
        </row>
        <row r="1743">
          <cell r="A1743" t="str">
            <v>JPNCD32013</v>
          </cell>
          <cell r="B1743" t="str">
            <v>JPN</v>
          </cell>
          <cell r="C1743" t="str">
            <v>Japan</v>
          </cell>
          <cell r="D1743" t="str">
            <v>Item 20</v>
          </cell>
          <cell r="E1743" t="str">
            <v>CD3</v>
          </cell>
          <cell r="F1743" t="str">
            <v>Additional delays involved in case of collective dismissals</v>
          </cell>
          <cell r="G1743">
            <v>2013</v>
          </cell>
          <cell r="H1743">
            <v>2013</v>
          </cell>
          <cell r="I1743"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43">
            <v>1</v>
          </cell>
          <cell r="M1743">
            <v>1</v>
          </cell>
          <cell r="N1743">
            <v>0</v>
          </cell>
          <cell r="O1743">
            <v>0</v>
          </cell>
        </row>
        <row r="1744">
          <cell r="A1744" t="str">
            <v>JPNCD42013</v>
          </cell>
          <cell r="B1744" t="str">
            <v>JPN</v>
          </cell>
          <cell r="C1744" t="str">
            <v>Japan</v>
          </cell>
          <cell r="D1744" t="str">
            <v>Item 21</v>
          </cell>
          <cell r="E1744" t="str">
            <v>CD4</v>
          </cell>
          <cell r="F1744" t="str">
            <v>Other special costs to employers in case of collective dismissals</v>
          </cell>
          <cell r="G1744">
            <v>2013</v>
          </cell>
          <cell r="H1744">
            <v>2013</v>
          </cell>
          <cell r="I1744" t="str">
            <v xml:space="preserve">Firms expecting 30 or more workers’ turn over within one month due to business contraction are obliged to make a re-employment assistance plan and submit it to the public employment service. </v>
          </cell>
          <cell r="J1744">
            <v>1</v>
          </cell>
          <cell r="M1744">
            <v>3</v>
          </cell>
          <cell r="N1744">
            <v>0</v>
          </cell>
          <cell r="O1744">
            <v>0</v>
          </cell>
        </row>
        <row r="1745">
          <cell r="A1745" t="str">
            <v>POLREG12012</v>
          </cell>
          <cell r="B1745" t="str">
            <v>POL</v>
          </cell>
          <cell r="C1745" t="str">
            <v>Poland</v>
          </cell>
          <cell r="D1745" t="str">
            <v>Item 1</v>
          </cell>
          <cell r="E1745" t="str">
            <v>REG1</v>
          </cell>
          <cell r="F1745" t="str">
            <v>Notification procedures</v>
          </cell>
          <cell r="G1745">
            <v>2012</v>
          </cell>
          <cell r="H1745">
            <v>2012</v>
          </cell>
          <cell r="I1745"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45">
            <v>2</v>
          </cell>
          <cell r="M1745">
            <v>4</v>
          </cell>
        </row>
        <row r="1746">
          <cell r="A1746" t="str">
            <v>POLREG22012</v>
          </cell>
          <cell r="B1746" t="str">
            <v>POL</v>
          </cell>
          <cell r="C1746" t="str">
            <v>Poland</v>
          </cell>
          <cell r="D1746" t="str">
            <v>Item 2</v>
          </cell>
          <cell r="E1746" t="str">
            <v>REG2</v>
          </cell>
          <cell r="F1746" t="str">
            <v>Delay before notice can start</v>
          </cell>
          <cell r="G1746">
            <v>2012</v>
          </cell>
          <cell r="H1746">
            <v>2012</v>
          </cell>
          <cell r="I1746"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46">
            <v>10</v>
          </cell>
          <cell r="M1746">
            <v>2</v>
          </cell>
        </row>
        <row r="1747">
          <cell r="A1747" t="str">
            <v>POLREG32012</v>
          </cell>
          <cell r="B1747" t="str">
            <v>POL</v>
          </cell>
          <cell r="C1747" t="str">
            <v>Poland</v>
          </cell>
          <cell r="D1747" t="str">
            <v>Item 3</v>
          </cell>
          <cell r="E1747" t="str">
            <v>REG3A, REG3B, REG3C</v>
          </cell>
          <cell r="F1747" t="str">
            <v>Notice / tenure</v>
          </cell>
          <cell r="G1747">
            <v>2012</v>
          </cell>
          <cell r="H1747">
            <v>2012</v>
          </cell>
          <cell r="I1747" t="str">
            <v xml:space="preserve">All workers on open-ended contract: 2w&lt;6m, 1m&gt;6m, 3m&gt;3y. 2w for school leavers in first job. 
9 months tenure: 1 month, 4 years tenure: 3 months, 20 years tenure: 3 months.
</v>
          </cell>
          <cell r="J1747">
            <v>1</v>
          </cell>
          <cell r="K1747">
            <v>3</v>
          </cell>
          <cell r="L1747">
            <v>3</v>
          </cell>
          <cell r="M1747">
            <v>3</v>
          </cell>
          <cell r="N1747">
            <v>5</v>
          </cell>
          <cell r="O1747">
            <v>2</v>
          </cell>
        </row>
        <row r="1748">
          <cell r="A1748" t="str">
            <v>POLREG42012</v>
          </cell>
          <cell r="B1748" t="str">
            <v>POL</v>
          </cell>
          <cell r="C1748" t="str">
            <v>Poland</v>
          </cell>
          <cell r="D1748" t="str">
            <v>Item 4</v>
          </cell>
          <cell r="E1748" t="str">
            <v>REG4A, REG4B, REG4C</v>
          </cell>
          <cell r="F1748" t="str">
            <v>Severance pay / tenure</v>
          </cell>
          <cell r="G1748">
            <v>2012</v>
          </cell>
          <cell r="H1748">
            <v>2012</v>
          </cell>
          <cell r="I1748"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48">
            <v>0.5</v>
          </cell>
          <cell r="K1748">
            <v>1</v>
          </cell>
          <cell r="L1748">
            <v>1.5</v>
          </cell>
          <cell r="M1748">
            <v>1</v>
          </cell>
          <cell r="N1748">
            <v>2</v>
          </cell>
          <cell r="O1748">
            <v>1</v>
          </cell>
        </row>
        <row r="1749">
          <cell r="A1749" t="str">
            <v>POLREG52012</v>
          </cell>
          <cell r="B1749" t="str">
            <v>POL</v>
          </cell>
          <cell r="C1749" t="str">
            <v>Poland</v>
          </cell>
          <cell r="D1749" t="str">
            <v>Item 5</v>
          </cell>
          <cell r="E1749" t="str">
            <v>REG5</v>
          </cell>
          <cell r="F1749" t="str">
            <v>Definition of justified or unfair dismissal</v>
          </cell>
          <cell r="G1749">
            <v>2012</v>
          </cell>
          <cell r="H1749">
            <v>2012</v>
          </cell>
          <cell r="I1749"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49">
            <v>0</v>
          </cell>
          <cell r="M1749">
            <v>0</v>
          </cell>
          <cell r="N1749">
            <v>0</v>
          </cell>
          <cell r="O1749">
            <v>0</v>
          </cell>
        </row>
        <row r="1750">
          <cell r="A1750" t="str">
            <v>POLREG62012</v>
          </cell>
          <cell r="B1750" t="str">
            <v>POL</v>
          </cell>
          <cell r="C1750" t="str">
            <v>Poland</v>
          </cell>
          <cell r="D1750" t="str">
            <v>Item 6</v>
          </cell>
          <cell r="E1750" t="str">
            <v>REG6</v>
          </cell>
          <cell r="F1750" t="str">
            <v>Trial period</v>
          </cell>
          <cell r="G1750">
            <v>2012</v>
          </cell>
          <cell r="H1750">
            <v>2012</v>
          </cell>
          <cell r="I1750" t="str">
            <v xml:space="preserve">All workers:  There is a special type of contract: a contract for a trial period of no more than three months, which may precede any other contract. </v>
          </cell>
          <cell r="J1750">
            <v>3</v>
          </cell>
          <cell r="M1750">
            <v>4</v>
          </cell>
          <cell r="N1750">
            <v>0</v>
          </cell>
          <cell r="O1750">
            <v>0</v>
          </cell>
        </row>
        <row r="1751">
          <cell r="A1751" t="str">
            <v>POLREG72012</v>
          </cell>
          <cell r="B1751" t="str">
            <v>POL</v>
          </cell>
          <cell r="C1751" t="str">
            <v>Poland</v>
          </cell>
          <cell r="D1751" t="str">
            <v>Item 7</v>
          </cell>
          <cell r="E1751" t="str">
            <v>REG7</v>
          </cell>
          <cell r="F1751" t="str">
            <v xml:space="preserve">Compensation following unfair dismissal </v>
          </cell>
          <cell r="G1751">
            <v>2012</v>
          </cell>
          <cell r="H1751">
            <v>2012</v>
          </cell>
          <cell r="I1751" t="str">
            <v xml:space="preserve">Compensation of up to 3 months depending on amount of salary earned in another job by the time of court decision.. Typical compensation at 20 years tenure (all workers): 3 months. </v>
          </cell>
          <cell r="J1751">
            <v>3</v>
          </cell>
          <cell r="M1751">
            <v>0</v>
          </cell>
          <cell r="N1751">
            <v>0</v>
          </cell>
          <cell r="O1751">
            <v>0</v>
          </cell>
        </row>
        <row r="1752">
          <cell r="A1752" t="str">
            <v>POLREG82012</v>
          </cell>
          <cell r="B1752" t="str">
            <v>POL</v>
          </cell>
          <cell r="C1752" t="str">
            <v>Poland</v>
          </cell>
          <cell r="D1752" t="str">
            <v>Item 8</v>
          </cell>
          <cell r="E1752" t="str">
            <v>REG8</v>
          </cell>
          <cell r="F1752" t="str">
            <v>Possibility of reinstatement following unfair dismissal</v>
          </cell>
          <cell r="G1752">
            <v>2012</v>
          </cell>
          <cell r="H1752">
            <v>2012</v>
          </cell>
          <cell r="I1752" t="str">
            <v>Reinstatement is possible (dismissal with notice as well as without notice), but not often made available by the court.</v>
          </cell>
          <cell r="J1752">
            <v>1</v>
          </cell>
          <cell r="M1752">
            <v>2</v>
          </cell>
          <cell r="N1752">
            <v>0</v>
          </cell>
          <cell r="O1752">
            <v>0</v>
          </cell>
        </row>
        <row r="1753">
          <cell r="A1753" t="str">
            <v>POLREG92012</v>
          </cell>
          <cell r="B1753" t="str">
            <v>POL</v>
          </cell>
          <cell r="C1753" t="str">
            <v>Poland</v>
          </cell>
          <cell r="D1753" t="str">
            <v>Item 9</v>
          </cell>
          <cell r="E1753" t="str">
            <v>REG9</v>
          </cell>
          <cell r="F1753" t="str">
            <v>Maximum time for claim</v>
          </cell>
          <cell r="G1753">
            <v>2012</v>
          </cell>
          <cell r="H1753">
            <v>2012</v>
          </cell>
          <cell r="I1753"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53">
            <v>0.5</v>
          </cell>
          <cell r="M1753">
            <v>1</v>
          </cell>
        </row>
        <row r="1754">
          <cell r="A1754" t="str">
            <v>POLFTC12012</v>
          </cell>
          <cell r="B1754" t="str">
            <v>POL</v>
          </cell>
          <cell r="C1754" t="str">
            <v>Poland</v>
          </cell>
          <cell r="D1754" t="str">
            <v>Item 10</v>
          </cell>
          <cell r="E1754" t="str">
            <v>FTC1</v>
          </cell>
          <cell r="F1754" t="str">
            <v>Valid cases for use of fixed-term contracts, other than  “objective”  or “material” situation</v>
          </cell>
          <cell r="G1754">
            <v>2012</v>
          </cell>
          <cell r="H1754">
            <v>2012</v>
          </cell>
          <cell r="I1754" t="str">
            <v>No restrictions on standard fixed-term contracts.</v>
          </cell>
          <cell r="J1754">
            <v>3</v>
          </cell>
          <cell r="M1754">
            <v>0</v>
          </cell>
          <cell r="N1754">
            <v>0</v>
          </cell>
          <cell r="O1754">
            <v>0</v>
          </cell>
        </row>
        <row r="1755">
          <cell r="A1755" t="str">
            <v>POLFTC22012</v>
          </cell>
          <cell r="B1755" t="str">
            <v>POL</v>
          </cell>
          <cell r="C1755" t="str">
            <v>Poland</v>
          </cell>
          <cell r="D1755" t="str">
            <v>Item 11</v>
          </cell>
          <cell r="E1755" t="str">
            <v>FTC2</v>
          </cell>
          <cell r="F1755" t="str">
            <v>Maximum number of successive fixed-term contracts</v>
          </cell>
          <cell r="G1755">
            <v>2012</v>
          </cell>
          <cell r="H1755">
            <v>2012</v>
          </cell>
          <cell r="I1755" t="str">
            <v xml:space="preserve">2 successive fixed-term contracts allowed.
</v>
          </cell>
          <cell r="J1755">
            <v>2</v>
          </cell>
          <cell r="M1755">
            <v>4</v>
          </cell>
          <cell r="N1755">
            <v>0</v>
          </cell>
          <cell r="O1755">
            <v>0</v>
          </cell>
        </row>
        <row r="1756">
          <cell r="A1756" t="str">
            <v>POLFTC32012</v>
          </cell>
          <cell r="B1756" t="str">
            <v>POL</v>
          </cell>
          <cell r="C1756" t="str">
            <v>Poland</v>
          </cell>
          <cell r="D1756" t="str">
            <v>Item 12</v>
          </cell>
          <cell r="E1756" t="str">
            <v>FTC3</v>
          </cell>
          <cell r="F1756" t="str">
            <v>Maximum cumulated duration of successive fixed-term contracts</v>
          </cell>
          <cell r="G1756">
            <v>2012</v>
          </cell>
          <cell r="H1756">
            <v>2012</v>
          </cell>
          <cell r="I1756" t="str">
            <v>No limit specified.</v>
          </cell>
          <cell r="J1756">
            <v>200</v>
          </cell>
          <cell r="M1756">
            <v>0</v>
          </cell>
          <cell r="N1756">
            <v>0</v>
          </cell>
          <cell r="O1756">
            <v>0</v>
          </cell>
        </row>
        <row r="1757">
          <cell r="A1757" t="str">
            <v>POLTWA12012</v>
          </cell>
          <cell r="B1757" t="str">
            <v>POL</v>
          </cell>
          <cell r="C1757" t="str">
            <v>Poland</v>
          </cell>
          <cell r="D1757" t="str">
            <v>Item 13</v>
          </cell>
          <cell r="E1757" t="str">
            <v>TWA1</v>
          </cell>
          <cell r="F1757" t="str">
            <v>Types of work for which TWA employment is legal</v>
          </cell>
          <cell r="G1757">
            <v>2012</v>
          </cell>
          <cell r="H1757">
            <v>2012</v>
          </cell>
          <cell r="I1757"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57">
            <v>2</v>
          </cell>
          <cell r="M1757">
            <v>3</v>
          </cell>
          <cell r="N1757">
            <v>0</v>
          </cell>
          <cell r="O1757">
            <v>0</v>
          </cell>
        </row>
        <row r="1758">
          <cell r="A1758" t="str">
            <v>POLTWA22012</v>
          </cell>
          <cell r="B1758" t="str">
            <v>POL</v>
          </cell>
          <cell r="C1758" t="str">
            <v>Poland</v>
          </cell>
          <cell r="D1758" t="str">
            <v>Item 14</v>
          </cell>
          <cell r="E1758" t="str">
            <v>TWA2A, TWA2B</v>
          </cell>
          <cell r="F1758" t="str">
            <v>Are there any restrictions on the number of renewals of a TWA contract?</v>
          </cell>
          <cell r="G1758">
            <v>2012</v>
          </cell>
          <cell r="H1758">
            <v>2012</v>
          </cell>
          <cell r="I1758" t="str">
            <v>No</v>
          </cell>
          <cell r="J1758" t="str">
            <v>No</v>
          </cell>
          <cell r="K1758" t="str">
            <v>No</v>
          </cell>
          <cell r="M1758">
            <v>2</v>
          </cell>
          <cell r="N1758">
            <v>2</v>
          </cell>
          <cell r="O1758">
            <v>0</v>
          </cell>
        </row>
        <row r="1759">
          <cell r="A1759" t="str">
            <v>POLTWA32012</v>
          </cell>
          <cell r="B1759" t="str">
            <v>POL</v>
          </cell>
          <cell r="C1759" t="str">
            <v>Poland</v>
          </cell>
          <cell r="D1759" t="str">
            <v>Item 15</v>
          </cell>
          <cell r="E1759" t="str">
            <v>TWA3A, TWA3B</v>
          </cell>
          <cell r="F1759" t="str">
            <v>Maximum cumulated duration of temporary work contracts</v>
          </cell>
          <cell r="G1759">
            <v>2012</v>
          </cell>
          <cell r="H1759">
            <v>2012</v>
          </cell>
          <cell r="I1759"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59">
            <v>27</v>
          </cell>
          <cell r="K1759">
            <v>100</v>
          </cell>
          <cell r="M1759">
            <v>2</v>
          </cell>
          <cell r="N1759">
            <v>0</v>
          </cell>
          <cell r="O1759">
            <v>0</v>
          </cell>
          <cell r="P1759">
            <v>40202</v>
          </cell>
        </row>
        <row r="1760">
          <cell r="A1760" t="str">
            <v>POLTWA42012</v>
          </cell>
          <cell r="B1760" t="str">
            <v>POL</v>
          </cell>
          <cell r="C1760" t="str">
            <v>Poland</v>
          </cell>
          <cell r="D1760" t="str">
            <v>Item 16</v>
          </cell>
          <cell r="E1760" t="str">
            <v>TWA4</v>
          </cell>
          <cell r="F1760" t="str">
            <v>Authorisation and reporting obligations</v>
          </cell>
          <cell r="G1760">
            <v>2012</v>
          </cell>
          <cell r="H1760">
            <v>2012</v>
          </cell>
          <cell r="I1760" t="str">
            <v>The set up of TWA in Poland requires special administrative authorisation and entails periodic reporting obligations.</v>
          </cell>
          <cell r="J1760">
            <v>3</v>
          </cell>
          <cell r="M1760">
            <v>6</v>
          </cell>
          <cell r="N1760">
            <v>0</v>
          </cell>
          <cell r="O1760">
            <v>0</v>
          </cell>
        </row>
        <row r="1761">
          <cell r="A1761" t="str">
            <v>POLTWA52012</v>
          </cell>
          <cell r="B1761" t="str">
            <v>POL</v>
          </cell>
          <cell r="C1761" t="str">
            <v>Poland</v>
          </cell>
          <cell r="D1761" t="str">
            <v>Item 17</v>
          </cell>
          <cell r="E1761" t="str">
            <v>TWA5</v>
          </cell>
          <cell r="F1761" t="str">
            <v>Equal treatment for TWA workers</v>
          </cell>
          <cell r="G1761">
            <v>2012</v>
          </cell>
          <cell r="H1761">
            <v>2012</v>
          </cell>
          <cell r="I1761"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61">
            <v>2</v>
          </cell>
          <cell r="M1761">
            <v>6</v>
          </cell>
          <cell r="N1761">
            <v>0</v>
          </cell>
          <cell r="O1761">
            <v>0</v>
          </cell>
        </row>
        <row r="1762">
          <cell r="A1762" t="str">
            <v>POLCD12012</v>
          </cell>
          <cell r="B1762" t="str">
            <v>POL</v>
          </cell>
          <cell r="C1762" t="str">
            <v>Poland</v>
          </cell>
          <cell r="D1762" t="str">
            <v>Item 18</v>
          </cell>
          <cell r="E1762" t="str">
            <v>CD1</v>
          </cell>
          <cell r="F1762" t="str">
            <v>Definition of collective dismissal</v>
          </cell>
          <cell r="G1762">
            <v>2012</v>
          </cell>
          <cell r="H1762">
            <v>2012</v>
          </cell>
          <cell r="I1762" t="str">
            <v xml:space="preserve">10 workers in firms 20-99. 10% in firms &lt;300. 30 workers in firms with 300 or more workers  </v>
          </cell>
          <cell r="J1762">
            <v>3</v>
          </cell>
          <cell r="M1762">
            <v>4.5</v>
          </cell>
          <cell r="N1762">
            <v>0</v>
          </cell>
          <cell r="O1762">
            <v>0</v>
          </cell>
        </row>
        <row r="1763">
          <cell r="A1763" t="str">
            <v>POLCD22012</v>
          </cell>
          <cell r="B1763" t="str">
            <v>POL</v>
          </cell>
          <cell r="C1763" t="str">
            <v>Poland</v>
          </cell>
          <cell r="D1763" t="str">
            <v>Item 19</v>
          </cell>
          <cell r="E1763" t="str">
            <v>CD2</v>
          </cell>
          <cell r="F1763" t="str">
            <v>Additional notification requirements in case of collective dismissals</v>
          </cell>
          <cell r="G1763">
            <v>2012</v>
          </cell>
          <cell r="H1763">
            <v>2012</v>
          </cell>
          <cell r="I1763" t="str">
            <v>Notification of employee representatives: Duty to inform competent trade unions. Notification of public authorities: Notification of local employment office.</v>
          </cell>
          <cell r="J1763">
            <v>1</v>
          </cell>
          <cell r="M1763">
            <v>3</v>
          </cell>
          <cell r="N1763">
            <v>0</v>
          </cell>
          <cell r="O1763">
            <v>0</v>
          </cell>
        </row>
        <row r="1764">
          <cell r="A1764" t="str">
            <v>POLCD32012</v>
          </cell>
          <cell r="B1764" t="str">
            <v>POL</v>
          </cell>
          <cell r="C1764" t="str">
            <v>Poland</v>
          </cell>
          <cell r="D1764" t="str">
            <v>Item 20</v>
          </cell>
          <cell r="E1764" t="str">
            <v>CD3</v>
          </cell>
          <cell r="F1764" t="str">
            <v>Additional delays involved in case of collective dismissals</v>
          </cell>
          <cell r="G1764">
            <v>2012</v>
          </cell>
          <cell r="H1764">
            <v>2012</v>
          </cell>
          <cell r="I1764" t="str">
            <v>Information to trade union 20 days before implementation and notification to PES before start of notice period.
Calculation: 20 days - 10 days for individual dismissals</v>
          </cell>
          <cell r="J1764">
            <v>10</v>
          </cell>
          <cell r="M1764">
            <v>1</v>
          </cell>
          <cell r="N1764">
            <v>0</v>
          </cell>
          <cell r="O1764">
            <v>0</v>
          </cell>
        </row>
        <row r="1765">
          <cell r="A1765" t="str">
            <v>POLCD42012</v>
          </cell>
          <cell r="B1765" t="str">
            <v>POL</v>
          </cell>
          <cell r="C1765" t="str">
            <v>Poland</v>
          </cell>
          <cell r="D1765" t="str">
            <v>Item 21</v>
          </cell>
          <cell r="E1765" t="str">
            <v>CD4</v>
          </cell>
          <cell r="F1765" t="str">
            <v>Other special costs to employers in case of collective dismissals</v>
          </cell>
          <cell r="G1765">
            <v>2012</v>
          </cell>
          <cell r="H1765">
            <v>2012</v>
          </cell>
          <cell r="I1765"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65">
            <v>1</v>
          </cell>
          <cell r="M1765">
            <v>3</v>
          </cell>
          <cell r="N1765">
            <v>0</v>
          </cell>
          <cell r="O1765">
            <v>0</v>
          </cell>
        </row>
        <row r="1766">
          <cell r="A1766" t="str">
            <v>POLREG12013</v>
          </cell>
          <cell r="B1766" t="str">
            <v>POL</v>
          </cell>
          <cell r="C1766" t="str">
            <v>Poland</v>
          </cell>
          <cell r="D1766" t="str">
            <v>Item 1</v>
          </cell>
          <cell r="E1766" t="str">
            <v>REG1</v>
          </cell>
          <cell r="F1766" t="str">
            <v>Notification procedures</v>
          </cell>
          <cell r="G1766">
            <v>2013</v>
          </cell>
          <cell r="H1766">
            <v>2013</v>
          </cell>
          <cell r="I1766"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66">
            <v>2</v>
          </cell>
          <cell r="M1766">
            <v>4</v>
          </cell>
        </row>
        <row r="1767">
          <cell r="A1767" t="str">
            <v>POLREG22013</v>
          </cell>
          <cell r="B1767" t="str">
            <v>POL</v>
          </cell>
          <cell r="C1767" t="str">
            <v>Poland</v>
          </cell>
          <cell r="D1767" t="str">
            <v>Item 2</v>
          </cell>
          <cell r="E1767" t="str">
            <v>REG2</v>
          </cell>
          <cell r="F1767" t="str">
            <v>Delay before notice can start</v>
          </cell>
          <cell r="G1767">
            <v>2013</v>
          </cell>
          <cell r="H1767">
            <v>2013</v>
          </cell>
          <cell r="I1767"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67">
            <v>10</v>
          </cell>
          <cell r="M1767">
            <v>2</v>
          </cell>
        </row>
        <row r="1768">
          <cell r="A1768" t="str">
            <v>POLREG32013</v>
          </cell>
          <cell r="B1768" t="str">
            <v>POL</v>
          </cell>
          <cell r="C1768" t="str">
            <v>Poland</v>
          </cell>
          <cell r="D1768" t="str">
            <v>Item 3</v>
          </cell>
          <cell r="E1768" t="str">
            <v>REG3A, REG3B, REG3C</v>
          </cell>
          <cell r="F1768" t="str">
            <v>Notice / tenure</v>
          </cell>
          <cell r="G1768">
            <v>2013</v>
          </cell>
          <cell r="H1768">
            <v>2013</v>
          </cell>
          <cell r="I1768" t="str">
            <v xml:space="preserve">All workers on open-ended contract: 2w&lt;6m, 1m&gt;6m, 3m&gt;3y. 2w for school leavers in first job. 
9 months tenure: 1 month, 4 years tenure: 3 months, 20 years tenure: 3 months.
</v>
          </cell>
          <cell r="J1768">
            <v>1</v>
          </cell>
          <cell r="K1768">
            <v>3</v>
          </cell>
          <cell r="L1768">
            <v>3</v>
          </cell>
          <cell r="M1768">
            <v>3</v>
          </cell>
          <cell r="N1768">
            <v>5</v>
          </cell>
          <cell r="O1768">
            <v>2</v>
          </cell>
        </row>
        <row r="1769">
          <cell r="A1769" t="str">
            <v>POLREG42013</v>
          </cell>
          <cell r="B1769" t="str">
            <v>POL</v>
          </cell>
          <cell r="C1769" t="str">
            <v>Poland</v>
          </cell>
          <cell r="D1769" t="str">
            <v>Item 4</v>
          </cell>
          <cell r="E1769" t="str">
            <v>REG4A, REG4B, REG4C</v>
          </cell>
          <cell r="F1769" t="str">
            <v>Severance pay / tenure</v>
          </cell>
          <cell r="G1769">
            <v>2013</v>
          </cell>
          <cell r="H1769">
            <v>2013</v>
          </cell>
          <cell r="I1769"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69">
            <v>0.5</v>
          </cell>
          <cell r="K1769">
            <v>1</v>
          </cell>
          <cell r="L1769">
            <v>1.5</v>
          </cell>
          <cell r="M1769">
            <v>1</v>
          </cell>
          <cell r="N1769">
            <v>2</v>
          </cell>
          <cell r="O1769">
            <v>1</v>
          </cell>
        </row>
        <row r="1770">
          <cell r="A1770" t="str">
            <v>POLREG52013</v>
          </cell>
          <cell r="B1770" t="str">
            <v>POL</v>
          </cell>
          <cell r="C1770" t="str">
            <v>Poland</v>
          </cell>
          <cell r="D1770" t="str">
            <v>Item 5</v>
          </cell>
          <cell r="E1770" t="str">
            <v>REG5</v>
          </cell>
          <cell r="F1770" t="str">
            <v>Definition of justified or unfair dismissal</v>
          </cell>
          <cell r="G1770">
            <v>2013</v>
          </cell>
          <cell r="H1770">
            <v>2013</v>
          </cell>
          <cell r="I1770"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70">
            <v>0</v>
          </cell>
          <cell r="M1770">
            <v>0</v>
          </cell>
          <cell r="N1770">
            <v>0</v>
          </cell>
          <cell r="O1770">
            <v>0</v>
          </cell>
        </row>
        <row r="1771">
          <cell r="A1771" t="str">
            <v>POLREG62013</v>
          </cell>
          <cell r="B1771" t="str">
            <v>POL</v>
          </cell>
          <cell r="C1771" t="str">
            <v>Poland</v>
          </cell>
          <cell r="D1771" t="str">
            <v>Item 6</v>
          </cell>
          <cell r="E1771" t="str">
            <v>REG6</v>
          </cell>
          <cell r="F1771" t="str">
            <v>Trial period</v>
          </cell>
          <cell r="G1771">
            <v>2013</v>
          </cell>
          <cell r="H1771">
            <v>2013</v>
          </cell>
          <cell r="I1771" t="str">
            <v xml:space="preserve">All workers:  There is a special type of contract: a contract for a trial period of no more than three months, which may precede any other contract. </v>
          </cell>
          <cell r="J1771">
            <v>3</v>
          </cell>
          <cell r="M1771">
            <v>4</v>
          </cell>
          <cell r="N1771">
            <v>0</v>
          </cell>
          <cell r="O1771">
            <v>0</v>
          </cell>
        </row>
        <row r="1772">
          <cell r="A1772" t="str">
            <v>POLREG72013</v>
          </cell>
          <cell r="B1772" t="str">
            <v>POL</v>
          </cell>
          <cell r="C1772" t="str">
            <v>Poland</v>
          </cell>
          <cell r="D1772" t="str">
            <v>Item 7</v>
          </cell>
          <cell r="E1772" t="str">
            <v>REG7</v>
          </cell>
          <cell r="F1772" t="str">
            <v xml:space="preserve">Compensation following unfair dismissal </v>
          </cell>
          <cell r="G1772">
            <v>2013</v>
          </cell>
          <cell r="H1772">
            <v>2013</v>
          </cell>
          <cell r="I1772" t="str">
            <v xml:space="preserve">Compensation of up to 3 months depending on amount of salary earned in another job by the time of court decision.. Typical compensation at 20 years tenure (all workers): 3 months. </v>
          </cell>
          <cell r="J1772">
            <v>3</v>
          </cell>
          <cell r="M1772">
            <v>0</v>
          </cell>
          <cell r="N1772">
            <v>0</v>
          </cell>
          <cell r="O1772">
            <v>0</v>
          </cell>
        </row>
        <row r="1773">
          <cell r="A1773" t="str">
            <v>POLREG82013</v>
          </cell>
          <cell r="B1773" t="str">
            <v>POL</v>
          </cell>
          <cell r="C1773" t="str">
            <v>Poland</v>
          </cell>
          <cell r="D1773" t="str">
            <v>Item 8</v>
          </cell>
          <cell r="E1773" t="str">
            <v>REG8</v>
          </cell>
          <cell r="F1773" t="str">
            <v>Possibility of reinstatement following unfair dismissal</v>
          </cell>
          <cell r="G1773">
            <v>2013</v>
          </cell>
          <cell r="H1773">
            <v>2013</v>
          </cell>
          <cell r="I1773" t="str">
            <v>Reinstatement is possible (dismissal with notice as well as without notice), but not often made available by the court.</v>
          </cell>
          <cell r="J1773">
            <v>1</v>
          </cell>
          <cell r="M1773">
            <v>2</v>
          </cell>
          <cell r="N1773">
            <v>0</v>
          </cell>
          <cell r="O1773">
            <v>0</v>
          </cell>
        </row>
        <row r="1774">
          <cell r="A1774" t="str">
            <v>POLREG92013</v>
          </cell>
          <cell r="B1774" t="str">
            <v>POL</v>
          </cell>
          <cell r="C1774" t="str">
            <v>Poland</v>
          </cell>
          <cell r="D1774" t="str">
            <v>Item 9</v>
          </cell>
          <cell r="E1774" t="str">
            <v>REG9</v>
          </cell>
          <cell r="F1774" t="str">
            <v>Maximum time for claim</v>
          </cell>
          <cell r="G1774">
            <v>2013</v>
          </cell>
          <cell r="H1774">
            <v>2013</v>
          </cell>
          <cell r="I1774"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74">
            <v>0.5</v>
          </cell>
          <cell r="M1774">
            <v>1</v>
          </cell>
        </row>
        <row r="1775">
          <cell r="A1775" t="str">
            <v>POLFTC12013</v>
          </cell>
          <cell r="B1775" t="str">
            <v>POL</v>
          </cell>
          <cell r="C1775" t="str">
            <v>Poland</v>
          </cell>
          <cell r="D1775" t="str">
            <v>Item 10</v>
          </cell>
          <cell r="E1775" t="str">
            <v>FTC1</v>
          </cell>
          <cell r="F1775" t="str">
            <v>Valid cases for use of fixed-term contracts, other than  “objective”  or “material” situation</v>
          </cell>
          <cell r="G1775">
            <v>2013</v>
          </cell>
          <cell r="H1775">
            <v>2013</v>
          </cell>
          <cell r="I1775" t="str">
            <v>No restrictions on standard fixed-term contracts.</v>
          </cell>
          <cell r="J1775">
            <v>3</v>
          </cell>
          <cell r="M1775">
            <v>0</v>
          </cell>
          <cell r="N1775">
            <v>0</v>
          </cell>
          <cell r="O1775">
            <v>0</v>
          </cell>
        </row>
        <row r="1776">
          <cell r="A1776" t="str">
            <v>POLFTC22013</v>
          </cell>
          <cell r="B1776" t="str">
            <v>POL</v>
          </cell>
          <cell r="C1776" t="str">
            <v>Poland</v>
          </cell>
          <cell r="D1776" t="str">
            <v>Item 11</v>
          </cell>
          <cell r="E1776" t="str">
            <v>FTC2</v>
          </cell>
          <cell r="F1776" t="str">
            <v>Maximum number of successive fixed-term contracts</v>
          </cell>
          <cell r="G1776">
            <v>2013</v>
          </cell>
          <cell r="H1776">
            <v>2013</v>
          </cell>
          <cell r="I1776" t="str">
            <v xml:space="preserve">2 successive fixed-term contracts allowed.
</v>
          </cell>
          <cell r="J1776">
            <v>2</v>
          </cell>
          <cell r="M1776">
            <v>4</v>
          </cell>
          <cell r="N1776">
            <v>0</v>
          </cell>
          <cell r="O1776">
            <v>0</v>
          </cell>
        </row>
        <row r="1777">
          <cell r="A1777" t="str">
            <v>POLFTC32013</v>
          </cell>
          <cell r="B1777" t="str">
            <v>POL</v>
          </cell>
          <cell r="C1777" t="str">
            <v>Poland</v>
          </cell>
          <cell r="D1777" t="str">
            <v>Item 12</v>
          </cell>
          <cell r="E1777" t="str">
            <v>FTC3</v>
          </cell>
          <cell r="F1777" t="str">
            <v>Maximum cumulated duration of successive fixed-term contracts</v>
          </cell>
          <cell r="G1777">
            <v>2013</v>
          </cell>
          <cell r="H1777">
            <v>2013</v>
          </cell>
          <cell r="I1777" t="str">
            <v>No limit specified.</v>
          </cell>
          <cell r="J1777">
            <v>200</v>
          </cell>
          <cell r="M1777">
            <v>0</v>
          </cell>
          <cell r="N1777">
            <v>0</v>
          </cell>
          <cell r="O1777">
            <v>0</v>
          </cell>
        </row>
        <row r="1778">
          <cell r="A1778" t="str">
            <v>POLTWA12013</v>
          </cell>
          <cell r="B1778" t="str">
            <v>POL</v>
          </cell>
          <cell r="C1778" t="str">
            <v>Poland</v>
          </cell>
          <cell r="D1778" t="str">
            <v>Item 13</v>
          </cell>
          <cell r="E1778" t="str">
            <v>TWA1</v>
          </cell>
          <cell r="F1778" t="str">
            <v>Types of work for which TWA employment is legal</v>
          </cell>
          <cell r="G1778">
            <v>2013</v>
          </cell>
          <cell r="H1778">
            <v>2013</v>
          </cell>
          <cell r="I1778"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78">
            <v>2</v>
          </cell>
          <cell r="M1778">
            <v>3</v>
          </cell>
          <cell r="N1778">
            <v>0</v>
          </cell>
          <cell r="O1778">
            <v>0</v>
          </cell>
        </row>
        <row r="1779">
          <cell r="A1779" t="str">
            <v>POLTWA22013</v>
          </cell>
          <cell r="B1779" t="str">
            <v>POL</v>
          </cell>
          <cell r="C1779" t="str">
            <v>Poland</v>
          </cell>
          <cell r="D1779" t="str">
            <v>Item 14</v>
          </cell>
          <cell r="E1779" t="str">
            <v>TWA2A, TWA2B</v>
          </cell>
          <cell r="F1779" t="str">
            <v>Are there any restrictions on the number of renewals of a TWA contract?</v>
          </cell>
          <cell r="G1779">
            <v>2013</v>
          </cell>
          <cell r="H1779">
            <v>2013</v>
          </cell>
          <cell r="I1779" t="str">
            <v>No</v>
          </cell>
          <cell r="J1779" t="str">
            <v>No</v>
          </cell>
          <cell r="K1779" t="str">
            <v>No</v>
          </cell>
          <cell r="M1779">
            <v>2</v>
          </cell>
          <cell r="N1779">
            <v>2</v>
          </cell>
          <cell r="O1779">
            <v>0</v>
          </cell>
        </row>
        <row r="1780">
          <cell r="A1780" t="str">
            <v>POLTWA32013</v>
          </cell>
          <cell r="B1780" t="str">
            <v>POL</v>
          </cell>
          <cell r="C1780" t="str">
            <v>Poland</v>
          </cell>
          <cell r="D1780" t="str">
            <v>Item 15</v>
          </cell>
          <cell r="E1780" t="str">
            <v>TWA3A, TWA3B</v>
          </cell>
          <cell r="F1780" t="str">
            <v>Maximum cumulated duration of temporary work contracts</v>
          </cell>
          <cell r="G1780">
            <v>2013</v>
          </cell>
          <cell r="H1780">
            <v>2013</v>
          </cell>
          <cell r="I1780"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80">
            <v>27</v>
          </cell>
          <cell r="K1780">
            <v>100</v>
          </cell>
          <cell r="M1780">
            <v>2</v>
          </cell>
          <cell r="N1780">
            <v>0</v>
          </cell>
          <cell r="O1780">
            <v>0</v>
          </cell>
        </row>
        <row r="1781">
          <cell r="A1781" t="str">
            <v>POLTWA42013</v>
          </cell>
          <cell r="B1781" t="str">
            <v>POL</v>
          </cell>
          <cell r="C1781" t="str">
            <v>Poland</v>
          </cell>
          <cell r="D1781" t="str">
            <v>Item 16</v>
          </cell>
          <cell r="E1781" t="str">
            <v>TWA4</v>
          </cell>
          <cell r="F1781" t="str">
            <v>Authorisation and reporting obligations</v>
          </cell>
          <cell r="G1781">
            <v>2013</v>
          </cell>
          <cell r="H1781">
            <v>2013</v>
          </cell>
          <cell r="I1781" t="str">
            <v>The set up of TWA in Poland requires special administrative authorisation and entails periodic reporting obligations.</v>
          </cell>
          <cell r="J1781">
            <v>3</v>
          </cell>
          <cell r="M1781">
            <v>6</v>
          </cell>
          <cell r="N1781">
            <v>0</v>
          </cell>
          <cell r="O1781">
            <v>0</v>
          </cell>
        </row>
        <row r="1782">
          <cell r="A1782" t="str">
            <v>POLTWA52013</v>
          </cell>
          <cell r="B1782" t="str">
            <v>POL</v>
          </cell>
          <cell r="C1782" t="str">
            <v>Poland</v>
          </cell>
          <cell r="D1782" t="str">
            <v>Item 17</v>
          </cell>
          <cell r="E1782" t="str">
            <v>TWA5</v>
          </cell>
          <cell r="F1782" t="str">
            <v>Equal treatment for TWA workers</v>
          </cell>
          <cell r="G1782">
            <v>2013</v>
          </cell>
          <cell r="H1782">
            <v>2013</v>
          </cell>
          <cell r="I1782"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82">
            <v>2</v>
          </cell>
          <cell r="M1782">
            <v>6</v>
          </cell>
          <cell r="N1782">
            <v>0</v>
          </cell>
          <cell r="O1782">
            <v>0</v>
          </cell>
        </row>
        <row r="1783">
          <cell r="A1783" t="str">
            <v>POLCD12013</v>
          </cell>
          <cell r="B1783" t="str">
            <v>POL</v>
          </cell>
          <cell r="C1783" t="str">
            <v>Poland</v>
          </cell>
          <cell r="D1783" t="str">
            <v>Item 18</v>
          </cell>
          <cell r="E1783" t="str">
            <v>CD1</v>
          </cell>
          <cell r="F1783" t="str">
            <v>Definition of collective dismissal</v>
          </cell>
          <cell r="G1783">
            <v>2013</v>
          </cell>
          <cell r="H1783">
            <v>2013</v>
          </cell>
          <cell r="I1783" t="str">
            <v xml:space="preserve">10 workers in firms 20-99. 10% in firms &lt;300. 30 workers in firms with 300 or more workers  </v>
          </cell>
          <cell r="J1783">
            <v>3</v>
          </cell>
          <cell r="M1783">
            <v>4.5</v>
          </cell>
          <cell r="N1783">
            <v>0</v>
          </cell>
          <cell r="O1783">
            <v>0</v>
          </cell>
        </row>
        <row r="1784">
          <cell r="A1784" t="str">
            <v>POLCD22013</v>
          </cell>
          <cell r="B1784" t="str">
            <v>POL</v>
          </cell>
          <cell r="C1784" t="str">
            <v>Poland</v>
          </cell>
          <cell r="D1784" t="str">
            <v>Item 19</v>
          </cell>
          <cell r="E1784" t="str">
            <v>CD2</v>
          </cell>
          <cell r="F1784" t="str">
            <v>Additional notification requirements in case of collective dismissals</v>
          </cell>
          <cell r="G1784">
            <v>2013</v>
          </cell>
          <cell r="H1784">
            <v>2013</v>
          </cell>
          <cell r="I1784" t="str">
            <v>Notification of employee representatives: Duty to inform competent trade unions. Notification of public authorities: Notification of local employment office.</v>
          </cell>
          <cell r="J1784">
            <v>1</v>
          </cell>
          <cell r="M1784">
            <v>3</v>
          </cell>
          <cell r="N1784">
            <v>0</v>
          </cell>
          <cell r="O1784">
            <v>0</v>
          </cell>
        </row>
        <row r="1785">
          <cell r="A1785" t="str">
            <v>POLCD32013</v>
          </cell>
          <cell r="B1785" t="str">
            <v>POL</v>
          </cell>
          <cell r="C1785" t="str">
            <v>Poland</v>
          </cell>
          <cell r="D1785" t="str">
            <v>Item 20</v>
          </cell>
          <cell r="E1785" t="str">
            <v>CD3</v>
          </cell>
          <cell r="F1785" t="str">
            <v>Additional delays involved in case of collective dismissals</v>
          </cell>
          <cell r="G1785">
            <v>2013</v>
          </cell>
          <cell r="H1785">
            <v>2013</v>
          </cell>
          <cell r="I1785" t="str">
            <v>Information to trade union 20 days before implementation and notification to PES before start of notice period.
Calculation: 20 days - 10 days for individual dismissals</v>
          </cell>
          <cell r="J1785">
            <v>10</v>
          </cell>
          <cell r="M1785">
            <v>1</v>
          </cell>
          <cell r="N1785">
            <v>0</v>
          </cell>
          <cell r="O1785">
            <v>0</v>
          </cell>
        </row>
        <row r="1786">
          <cell r="A1786" t="str">
            <v>POLCD42013</v>
          </cell>
          <cell r="B1786" t="str">
            <v>POL</v>
          </cell>
          <cell r="C1786" t="str">
            <v>Poland</v>
          </cell>
          <cell r="D1786" t="str">
            <v>Item 21</v>
          </cell>
          <cell r="E1786" t="str">
            <v>CD4</v>
          </cell>
          <cell r="F1786" t="str">
            <v>Other special costs to employers in case of collective dismissals</v>
          </cell>
          <cell r="G1786">
            <v>2013</v>
          </cell>
          <cell r="H1786">
            <v>2013</v>
          </cell>
          <cell r="I1786"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86">
            <v>1</v>
          </cell>
          <cell r="M1786">
            <v>3</v>
          </cell>
          <cell r="N1786">
            <v>0</v>
          </cell>
          <cell r="O1786">
            <v>0</v>
          </cell>
        </row>
        <row r="1787">
          <cell r="A1787" t="str">
            <v>RUSREG12012</v>
          </cell>
          <cell r="B1787" t="str">
            <v>RUS</v>
          </cell>
          <cell r="C1787" t="str">
            <v>Russian Federation</v>
          </cell>
          <cell r="D1787" t="str">
            <v>Item 1</v>
          </cell>
          <cell r="E1787" t="str">
            <v>REG1</v>
          </cell>
          <cell r="F1787" t="str">
            <v>Notification procedures</v>
          </cell>
          <cell r="G1787">
            <v>2012</v>
          </cell>
          <cell r="H1787">
            <v>2012</v>
          </cell>
          <cell r="I1787"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1787">
            <v>2</v>
          </cell>
          <cell r="M1787">
            <v>4</v>
          </cell>
        </row>
        <row r="1788">
          <cell r="A1788" t="str">
            <v>RUSREG22012</v>
          </cell>
          <cell r="B1788" t="str">
            <v>RUS</v>
          </cell>
          <cell r="C1788" t="str">
            <v>Russian Federation</v>
          </cell>
          <cell r="D1788" t="str">
            <v>Item 2</v>
          </cell>
          <cell r="E1788" t="str">
            <v>REG2</v>
          </cell>
          <cell r="F1788" t="str">
            <v>Delay before notice can start</v>
          </cell>
          <cell r="G1788">
            <v>2012</v>
          </cell>
          <cell r="H1788">
            <v>2012</v>
          </cell>
          <cell r="I1788"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1788">
            <v>10</v>
          </cell>
          <cell r="M1788">
            <v>2</v>
          </cell>
        </row>
        <row r="1789">
          <cell r="A1789" t="str">
            <v>RUSREG32012</v>
          </cell>
          <cell r="B1789" t="str">
            <v>RUS</v>
          </cell>
          <cell r="C1789" t="str">
            <v>Russian Federation</v>
          </cell>
          <cell r="D1789" t="str">
            <v>Item 3</v>
          </cell>
          <cell r="E1789" t="str">
            <v>REG3A, REG3B, REG3C</v>
          </cell>
          <cell r="F1789" t="str">
            <v>Notice / tenure</v>
          </cell>
          <cell r="G1789">
            <v>2012</v>
          </cell>
          <cell r="H1789">
            <v>2012</v>
          </cell>
          <cell r="I1789"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1789">
            <v>1</v>
          </cell>
          <cell r="K1789">
            <v>1</v>
          </cell>
          <cell r="L1789">
            <v>1</v>
          </cell>
          <cell r="M1789">
            <v>3</v>
          </cell>
          <cell r="N1789">
            <v>2</v>
          </cell>
          <cell r="O1789">
            <v>1</v>
          </cell>
        </row>
        <row r="1790">
          <cell r="A1790" t="str">
            <v>RUSREG42012</v>
          </cell>
          <cell r="B1790" t="str">
            <v>RUS</v>
          </cell>
          <cell r="C1790" t="str">
            <v>Russian Federation</v>
          </cell>
          <cell r="D1790" t="str">
            <v>Item 4</v>
          </cell>
          <cell r="E1790" t="str">
            <v>REG4A, REG4B, REG4C</v>
          </cell>
          <cell r="F1790" t="str">
            <v>Severance pay / tenure</v>
          </cell>
          <cell r="G1790">
            <v>2012</v>
          </cell>
          <cell r="H1790">
            <v>2012</v>
          </cell>
          <cell r="I1790"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1790">
            <v>1.25</v>
          </cell>
          <cell r="K1790">
            <v>1.25</v>
          </cell>
          <cell r="L1790">
            <v>1.25</v>
          </cell>
          <cell r="M1790">
            <v>3</v>
          </cell>
          <cell r="N1790">
            <v>3</v>
          </cell>
          <cell r="O1790">
            <v>1</v>
          </cell>
        </row>
        <row r="1791">
          <cell r="A1791" t="str">
            <v>RUSREG52012</v>
          </cell>
          <cell r="B1791" t="str">
            <v>RUS</v>
          </cell>
          <cell r="C1791" t="str">
            <v>Russian Federation</v>
          </cell>
          <cell r="D1791" t="str">
            <v>Item 5</v>
          </cell>
          <cell r="E1791" t="str">
            <v>REG5</v>
          </cell>
          <cell r="F1791" t="str">
            <v>Definition of justified or unfair dismissal</v>
          </cell>
          <cell r="G1791">
            <v>2012</v>
          </cell>
          <cell r="H1791">
            <v>2012</v>
          </cell>
          <cell r="I1791"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1791">
            <v>2.5</v>
          </cell>
          <cell r="M1791">
            <v>5</v>
          </cell>
          <cell r="N1791">
            <v>0</v>
          </cell>
          <cell r="O1791">
            <v>0</v>
          </cell>
        </row>
        <row r="1792">
          <cell r="A1792" t="str">
            <v>RUSREG62012</v>
          </cell>
          <cell r="B1792" t="str">
            <v>RUS</v>
          </cell>
          <cell r="C1792" t="str">
            <v>Russian Federation</v>
          </cell>
          <cell r="D1792" t="str">
            <v>Item 6</v>
          </cell>
          <cell r="E1792" t="str">
            <v>REG6</v>
          </cell>
          <cell r="F1792" t="str">
            <v>Trial period</v>
          </cell>
          <cell r="G1792">
            <v>2012</v>
          </cell>
          <cell r="H1792">
            <v>2012</v>
          </cell>
          <cell r="I1792"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1792">
            <v>3</v>
          </cell>
          <cell r="M1792">
            <v>4</v>
          </cell>
          <cell r="N1792">
            <v>0</v>
          </cell>
          <cell r="O1792">
            <v>0</v>
          </cell>
        </row>
        <row r="1793">
          <cell r="A1793" t="str">
            <v>RUSREG72012</v>
          </cell>
          <cell r="B1793" t="str">
            <v>RUS</v>
          </cell>
          <cell r="C1793" t="str">
            <v>Russian Federation</v>
          </cell>
          <cell r="D1793" t="str">
            <v>Item 7</v>
          </cell>
          <cell r="E1793" t="str">
            <v>REG7</v>
          </cell>
          <cell r="F1793" t="str">
            <v xml:space="preserve">Compensation following unfair dismissal </v>
          </cell>
          <cell r="G1793">
            <v>2012</v>
          </cell>
          <cell r="H1793">
            <v>2012</v>
          </cell>
          <cell r="I1793"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1793">
            <v>6</v>
          </cell>
          <cell r="M1793">
            <v>1</v>
          </cell>
          <cell r="N1793">
            <v>0</v>
          </cell>
          <cell r="O1793">
            <v>0</v>
          </cell>
        </row>
        <row r="1794">
          <cell r="A1794" t="str">
            <v>RUSREG82012</v>
          </cell>
          <cell r="B1794" t="str">
            <v>RUS</v>
          </cell>
          <cell r="C1794" t="str">
            <v>Russian Federation</v>
          </cell>
          <cell r="D1794" t="str">
            <v>Item 8</v>
          </cell>
          <cell r="E1794" t="str">
            <v>REG8</v>
          </cell>
          <cell r="F1794" t="str">
            <v>Possibility of reinstatement following unfair dismissal</v>
          </cell>
          <cell r="G1794">
            <v>2012</v>
          </cell>
          <cell r="H1794">
            <v>2012</v>
          </cell>
          <cell r="I1794" t="str">
            <v>In case of unfair dismissal, the employee shall be reinstated by the court (Article 394 of the Labour Code).</v>
          </cell>
          <cell r="J1794">
            <v>3</v>
          </cell>
          <cell r="M1794">
            <v>6</v>
          </cell>
          <cell r="N1794">
            <v>0</v>
          </cell>
          <cell r="O1794">
            <v>0</v>
          </cell>
        </row>
        <row r="1795">
          <cell r="A1795" t="str">
            <v>RUSREG92012</v>
          </cell>
          <cell r="B1795" t="str">
            <v>RUS</v>
          </cell>
          <cell r="C1795" t="str">
            <v>Russian Federation</v>
          </cell>
          <cell r="D1795" t="str">
            <v>Item 9</v>
          </cell>
          <cell r="E1795" t="str">
            <v>REG9</v>
          </cell>
          <cell r="F1795" t="str">
            <v>Maximum time for claim</v>
          </cell>
          <cell r="G1795">
            <v>2012</v>
          </cell>
          <cell r="H1795">
            <v>2012</v>
          </cell>
          <cell r="I1795" t="str">
            <v>An employee must submit an appeal to court within 1 month of the dismissal. If the deadline has been missed for good reasons, the court can prolong the period (Art.392 Labour Code). This period was confirmed (the request for its extension was declined) in the ruling N 1877-O of 18.10.2012 by the Constitutional Court of Russia.</v>
          </cell>
          <cell r="J1795">
            <v>1</v>
          </cell>
          <cell r="M1795">
            <v>1</v>
          </cell>
        </row>
        <row r="1796">
          <cell r="A1796" t="str">
            <v>RUSFTC12012</v>
          </cell>
          <cell r="B1796" t="str">
            <v>RUS</v>
          </cell>
          <cell r="C1796" t="str">
            <v>Russian Federation</v>
          </cell>
          <cell r="D1796" t="str">
            <v>Item 10</v>
          </cell>
          <cell r="E1796" t="str">
            <v>FTC1</v>
          </cell>
          <cell r="F1796" t="str">
            <v>Valid cases for use of fixed-term contracts, other than  “objective”  or “material” situation</v>
          </cell>
          <cell r="G1796">
            <v>2012</v>
          </cell>
          <cell r="H1796">
            <v>2012</v>
          </cell>
          <cell r="I1796"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1796">
            <v>2</v>
          </cell>
          <cell r="M1796">
            <v>2</v>
          </cell>
          <cell r="N1796">
            <v>0</v>
          </cell>
          <cell r="O1796">
            <v>0</v>
          </cell>
        </row>
        <row r="1797">
          <cell r="A1797" t="str">
            <v>RUSFTC22012</v>
          </cell>
          <cell r="B1797" t="str">
            <v>RUS</v>
          </cell>
          <cell r="C1797" t="str">
            <v>Russian Federation</v>
          </cell>
          <cell r="D1797" t="str">
            <v>Item 11</v>
          </cell>
          <cell r="E1797" t="str">
            <v>FTC2</v>
          </cell>
          <cell r="F1797" t="str">
            <v>Maximum number of successive fixed-term contracts</v>
          </cell>
          <cell r="G1797">
            <v>2012</v>
          </cell>
          <cell r="H1797">
            <v>2012</v>
          </cell>
          <cell r="I1797"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1797">
            <v>5</v>
          </cell>
          <cell r="M1797">
            <v>1</v>
          </cell>
          <cell r="N1797">
            <v>0</v>
          </cell>
          <cell r="O1797">
            <v>0</v>
          </cell>
        </row>
        <row r="1798">
          <cell r="A1798" t="str">
            <v>RUSFTC32012</v>
          </cell>
          <cell r="B1798" t="str">
            <v>RUS</v>
          </cell>
          <cell r="C1798" t="str">
            <v>Russian Federation</v>
          </cell>
          <cell r="D1798" t="str">
            <v>Item 12</v>
          </cell>
          <cell r="E1798" t="str">
            <v>FTC3</v>
          </cell>
          <cell r="F1798" t="str">
            <v>Maximum cumulated duration of successive fixed-term contracts</v>
          </cell>
          <cell r="G1798">
            <v>2012</v>
          </cell>
          <cell r="H1798">
            <v>2012</v>
          </cell>
          <cell r="I1798"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1798">
            <v>36</v>
          </cell>
          <cell r="M1798">
            <v>1</v>
          </cell>
          <cell r="N1798">
            <v>0</v>
          </cell>
          <cell r="O1798">
            <v>0</v>
          </cell>
        </row>
        <row r="1799">
          <cell r="A1799" t="str">
            <v>RUSTWA12012</v>
          </cell>
          <cell r="B1799" t="str">
            <v>RUS</v>
          </cell>
          <cell r="C1799" t="str">
            <v>Russian Federation</v>
          </cell>
          <cell r="D1799" t="str">
            <v>Item 13</v>
          </cell>
          <cell r="E1799" t="str">
            <v>TWA1</v>
          </cell>
          <cell r="F1799" t="str">
            <v>Types of work for which TWA employment is legal</v>
          </cell>
          <cell r="G1799">
            <v>2012</v>
          </cell>
          <cell r="H1799">
            <v>2012</v>
          </cell>
          <cell r="I1799" t="str">
            <v xml:space="preserve">The law does not provide any arrangements regulating the activities of TWAs.
In general, employee leasing is intended to be of a long-term or continuing, rather than temporary or seasonal
</v>
          </cell>
          <cell r="J1799">
            <v>4</v>
          </cell>
          <cell r="M1799">
            <v>0</v>
          </cell>
          <cell r="N1799">
            <v>0</v>
          </cell>
          <cell r="O1799">
            <v>0</v>
          </cell>
        </row>
        <row r="1800">
          <cell r="A1800" t="str">
            <v>RUSTWA22012</v>
          </cell>
          <cell r="B1800" t="str">
            <v>RUS</v>
          </cell>
          <cell r="C1800" t="str">
            <v>Russian Federation</v>
          </cell>
          <cell r="D1800" t="str">
            <v>Item 14</v>
          </cell>
          <cell r="E1800" t="str">
            <v>TWA2A, TWA2B</v>
          </cell>
          <cell r="F1800" t="str">
            <v>Are there any restrictions on the number of renewals of a TWA contract?</v>
          </cell>
          <cell r="G1800">
            <v>2012</v>
          </cell>
          <cell r="H1800">
            <v>2012</v>
          </cell>
          <cell r="I1800"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1800" t="str">
            <v>Yes/No</v>
          </cell>
          <cell r="K1800" t="str">
            <v>Yes</v>
          </cell>
          <cell r="M1800">
            <v>3</v>
          </cell>
          <cell r="N1800">
            <v>4</v>
          </cell>
          <cell r="O1800">
            <v>0</v>
          </cell>
        </row>
        <row r="1801">
          <cell r="A1801" t="str">
            <v>RUSTWA32012</v>
          </cell>
          <cell r="B1801" t="str">
            <v>RUS</v>
          </cell>
          <cell r="C1801" t="str">
            <v>Russian Federation</v>
          </cell>
          <cell r="D1801" t="str">
            <v>Item 15</v>
          </cell>
          <cell r="E1801" t="str">
            <v>TWA3A, TWA3B</v>
          </cell>
          <cell r="F1801" t="str">
            <v>Maximum cumulated duration of temporary work contracts</v>
          </cell>
          <cell r="G1801">
            <v>2012</v>
          </cell>
          <cell r="H1801">
            <v>2012</v>
          </cell>
          <cell r="I1801" t="str">
            <v>No limit for assignments. No limit for open-ended TWA contracts between the agency and the worker. 5 years for fixed-term TWA contracts between the agency and the worker.</v>
          </cell>
          <cell r="J1801">
            <v>100</v>
          </cell>
          <cell r="K1801">
            <v>100</v>
          </cell>
          <cell r="M1801">
            <v>0</v>
          </cell>
          <cell r="N1801">
            <v>0</v>
          </cell>
          <cell r="O1801">
            <v>0</v>
          </cell>
        </row>
        <row r="1802">
          <cell r="A1802" t="str">
            <v>RUSTWA42012</v>
          </cell>
          <cell r="B1802" t="str">
            <v>RUS</v>
          </cell>
          <cell r="C1802" t="str">
            <v>Russian Federation</v>
          </cell>
          <cell r="D1802" t="str">
            <v>Item 16</v>
          </cell>
          <cell r="E1802" t="str">
            <v>TWA4</v>
          </cell>
          <cell r="F1802" t="str">
            <v>Authorisation or reporting requirements</v>
          </cell>
          <cell r="G1802">
            <v>2012</v>
          </cell>
          <cell r="H1802">
            <v>2012</v>
          </cell>
          <cell r="I1802" t="str">
            <v>No requirement for authorisation or reporting obligations.</v>
          </cell>
          <cell r="J1802">
            <v>0</v>
          </cell>
          <cell r="M1802">
            <v>0</v>
          </cell>
          <cell r="N1802">
            <v>0</v>
          </cell>
          <cell r="O1802">
            <v>0</v>
          </cell>
        </row>
        <row r="1803">
          <cell r="A1803" t="str">
            <v>RUSTWA52012</v>
          </cell>
          <cell r="B1803" t="str">
            <v>RUS</v>
          </cell>
          <cell r="C1803" t="str">
            <v>Russian Federation</v>
          </cell>
          <cell r="D1803" t="str">
            <v>Item 17</v>
          </cell>
          <cell r="E1803" t="str">
            <v>TWA5</v>
          </cell>
          <cell r="F1803" t="str">
            <v>Equal treatment for TWA workers</v>
          </cell>
          <cell r="G1803">
            <v>2012</v>
          </cell>
          <cell r="H1803">
            <v>2012</v>
          </cell>
          <cell r="I1803" t="str">
            <v>Article 22 of the labour code could be invoked, although its interpretation depends on whom courts consider being the employer.</v>
          </cell>
          <cell r="J1803">
            <v>1</v>
          </cell>
          <cell r="M1803">
            <v>3</v>
          </cell>
          <cell r="N1803">
            <v>0</v>
          </cell>
          <cell r="O1803">
            <v>0</v>
          </cell>
        </row>
        <row r="1804">
          <cell r="A1804" t="str">
            <v>RUSCD12012</v>
          </cell>
          <cell r="B1804" t="str">
            <v>RUS</v>
          </cell>
          <cell r="C1804" t="str">
            <v>Russian Federation</v>
          </cell>
          <cell r="D1804" t="str">
            <v>Item 18</v>
          </cell>
          <cell r="E1804" t="str">
            <v>CD1</v>
          </cell>
          <cell r="F1804" t="str">
            <v>Definition of collective dismissal</v>
          </cell>
          <cell r="G1804">
            <v>2012</v>
          </cell>
          <cell r="H1804">
            <v>2012</v>
          </cell>
          <cell r="I1804" t="str">
            <v xml:space="preserve">Criteria of mass dismissal are defined in industrial and (or) territorial agreements. Additional regulations typically apply from 50 dismissals upwards (Council of Ministers’ Decree of 1993 No. 99).
A minority of collective agreements define thresholds lower than 50 workers. For example, in the industrial agreement of the mining and smelting industry for 2011-2013 (signed on 22.12.2010), the threshold is set as 5% of a firm’s workers fired over a period of 30 days. For a hypothetical firm with 200 workers this means 10 dismissed workers over 30 days.
Calculation: average of standard statutory requirements, collective agreements and liquidation.
</v>
          </cell>
          <cell r="J1804">
            <v>2</v>
          </cell>
          <cell r="M1804">
            <v>3</v>
          </cell>
          <cell r="N1804">
            <v>0</v>
          </cell>
          <cell r="O1804">
            <v>0</v>
          </cell>
        </row>
        <row r="1805">
          <cell r="A1805" t="str">
            <v>RUSCD22012</v>
          </cell>
          <cell r="B1805" t="str">
            <v>RUS</v>
          </cell>
          <cell r="C1805" t="str">
            <v>Russian Federation</v>
          </cell>
          <cell r="D1805" t="str">
            <v>Item 19</v>
          </cell>
          <cell r="E1805" t="str">
            <v>CD2</v>
          </cell>
          <cell r="F1805" t="str">
            <v>Additional notification requirements in case of collective dismissals</v>
          </cell>
          <cell r="G1805">
            <v>2012</v>
          </cell>
          <cell r="H1805">
            <v>2012</v>
          </cell>
          <cell r="I1805"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5">
            <v>0</v>
          </cell>
          <cell r="M1805">
            <v>0</v>
          </cell>
          <cell r="N1805">
            <v>0</v>
          </cell>
          <cell r="O1805">
            <v>0</v>
          </cell>
        </row>
        <row r="1806">
          <cell r="A1806" t="str">
            <v>RUSCD32012</v>
          </cell>
          <cell r="B1806" t="str">
            <v>RUS</v>
          </cell>
          <cell r="C1806" t="str">
            <v>Russian Federation</v>
          </cell>
          <cell r="D1806" t="str">
            <v>Item 20</v>
          </cell>
          <cell r="E1806" t="str">
            <v>CD3</v>
          </cell>
          <cell r="F1806" t="str">
            <v>Additional delays involved in case of collective dismissals</v>
          </cell>
          <cell r="G1806">
            <v>2012</v>
          </cell>
          <cell r="H1806">
            <v>2012</v>
          </cell>
          <cell r="I1806"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6">
            <v>30</v>
          </cell>
          <cell r="M1806">
            <v>3</v>
          </cell>
          <cell r="N1806">
            <v>0</v>
          </cell>
          <cell r="O1806">
            <v>0</v>
          </cell>
        </row>
        <row r="1807">
          <cell r="A1807" t="str">
            <v>RUSCD42012</v>
          </cell>
          <cell r="B1807" t="str">
            <v>RUS</v>
          </cell>
          <cell r="C1807" t="str">
            <v>Russian Federation</v>
          </cell>
          <cell r="D1807" t="str">
            <v>Item 21</v>
          </cell>
          <cell r="E1807" t="str">
            <v>CD4</v>
          </cell>
          <cell r="F1807" t="str">
            <v>Other special costs to employers in case of collective dismissals</v>
          </cell>
          <cell r="G1807">
            <v>2012</v>
          </cell>
          <cell r="H1807">
            <v>2012</v>
          </cell>
          <cell r="I1807" t="str">
            <v>No additional requirements, although they may be specified in collective agreements.</v>
          </cell>
          <cell r="J1807">
            <v>0</v>
          </cell>
          <cell r="M1807">
            <v>0</v>
          </cell>
          <cell r="N1807">
            <v>0</v>
          </cell>
          <cell r="O1807">
            <v>0</v>
          </cell>
        </row>
        <row r="1808">
          <cell r="A1808" t="str">
            <v>SWEREG12012</v>
          </cell>
          <cell r="B1808" t="str">
            <v>SWE</v>
          </cell>
          <cell r="C1808" t="str">
            <v>Sweden</v>
          </cell>
          <cell r="D1808" t="str">
            <v>Item 1</v>
          </cell>
          <cell r="E1808" t="str">
            <v>REG1</v>
          </cell>
          <cell r="F1808" t="str">
            <v>Notification procedures</v>
          </cell>
          <cell r="G1808">
            <v>2012</v>
          </cell>
          <cell r="H1808">
            <v>2012</v>
          </cell>
          <cell r="I180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08">
            <v>2</v>
          </cell>
          <cell r="M1808">
            <v>4</v>
          </cell>
        </row>
        <row r="1809">
          <cell r="A1809" t="str">
            <v>SWEREG22012</v>
          </cell>
          <cell r="B1809" t="str">
            <v>SWE</v>
          </cell>
          <cell r="C1809" t="str">
            <v>Sweden</v>
          </cell>
          <cell r="D1809" t="str">
            <v>Item 2</v>
          </cell>
          <cell r="E1809" t="str">
            <v>REG2</v>
          </cell>
          <cell r="F1809" t="str">
            <v>Delay before notice can start</v>
          </cell>
          <cell r="G1809">
            <v>2012</v>
          </cell>
          <cell r="H1809">
            <v>2012</v>
          </cell>
          <cell r="I180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09">
            <v>17.75</v>
          </cell>
          <cell r="M1809">
            <v>2</v>
          </cell>
        </row>
        <row r="1810">
          <cell r="A1810" t="str">
            <v>SWEREG32012</v>
          </cell>
          <cell r="B1810" t="str">
            <v>SWE</v>
          </cell>
          <cell r="C1810" t="str">
            <v>Sweden</v>
          </cell>
          <cell r="D1810" t="str">
            <v>Item 3</v>
          </cell>
          <cell r="E1810" t="str">
            <v>REG3A, REG3B, REG3C</v>
          </cell>
          <cell r="F1810" t="str">
            <v>Notice / tenure</v>
          </cell>
          <cell r="G1810">
            <v>2012</v>
          </cell>
          <cell r="H1810">
            <v>2012</v>
          </cell>
          <cell r="I1810" t="str">
            <v xml:space="preserve">Termination 
According to section 11 EPA. 
1m&lt;2y; 2m&lt;4y; 3m&lt;6y; 4m&lt;8y; 5m&lt;10y; 6m&gt;10y. 
Deviation is possible by collective agreement.
Dismissal due to gross misconduct:
No notice period.  
</v>
          </cell>
          <cell r="J1810">
            <v>1</v>
          </cell>
          <cell r="K1810">
            <v>3</v>
          </cell>
          <cell r="L1810">
            <v>6</v>
          </cell>
          <cell r="M1810">
            <v>3</v>
          </cell>
          <cell r="N1810">
            <v>5</v>
          </cell>
          <cell r="O1810">
            <v>3</v>
          </cell>
        </row>
        <row r="1811">
          <cell r="A1811" t="str">
            <v>SWEREG42012</v>
          </cell>
          <cell r="B1811" t="str">
            <v>SWE</v>
          </cell>
          <cell r="C1811" t="str">
            <v>Sweden</v>
          </cell>
          <cell r="D1811" t="str">
            <v>Item 4</v>
          </cell>
          <cell r="E1811" t="str">
            <v>REG4A, REG4B, REG4C</v>
          </cell>
          <cell r="F1811" t="str">
            <v>Severance pay / tenure</v>
          </cell>
          <cell r="G1811">
            <v>2012</v>
          </cell>
          <cell r="H1811">
            <v>2012</v>
          </cell>
          <cell r="I1811" t="str">
            <v>No legal entitlement, but often included in collective agreements, although in the form of fee-based insurance schemes, with employers’ contributions payable as a percentage of payroll.</v>
          </cell>
          <cell r="J1811">
            <v>0</v>
          </cell>
          <cell r="K1811">
            <v>0</v>
          </cell>
          <cell r="L1811">
            <v>0</v>
          </cell>
          <cell r="M1811">
            <v>0</v>
          </cell>
          <cell r="N1811">
            <v>0</v>
          </cell>
          <cell r="O1811">
            <v>0</v>
          </cell>
        </row>
        <row r="1812">
          <cell r="A1812" t="str">
            <v>SWEREG52012</v>
          </cell>
          <cell r="B1812" t="str">
            <v>SWE</v>
          </cell>
          <cell r="C1812" t="str">
            <v>Sweden</v>
          </cell>
          <cell r="D1812" t="str">
            <v>Item 5</v>
          </cell>
          <cell r="E1812" t="str">
            <v>REG5</v>
          </cell>
          <cell r="F1812" t="str">
            <v>Definition of justified or unfair dismissal</v>
          </cell>
          <cell r="G1812">
            <v>2012</v>
          </cell>
          <cell r="H1812">
            <v>2012</v>
          </cell>
          <cell r="I181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12">
            <v>2</v>
          </cell>
          <cell r="M1812">
            <v>4</v>
          </cell>
          <cell r="N1812">
            <v>0</v>
          </cell>
          <cell r="O1812">
            <v>0</v>
          </cell>
        </row>
        <row r="1813">
          <cell r="A1813" t="str">
            <v>SWEREG62012</v>
          </cell>
          <cell r="B1813" t="str">
            <v>SWE</v>
          </cell>
          <cell r="C1813" t="str">
            <v>Sweden</v>
          </cell>
          <cell r="D1813" t="str">
            <v>Item 6</v>
          </cell>
          <cell r="E1813" t="str">
            <v>REG6</v>
          </cell>
          <cell r="F1813" t="str">
            <v>Trial period</v>
          </cell>
          <cell r="G1813">
            <v>2012</v>
          </cell>
          <cell r="H1813">
            <v>2012</v>
          </cell>
          <cell r="I181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13">
            <v>6</v>
          </cell>
          <cell r="M1813">
            <v>3</v>
          </cell>
          <cell r="N1813">
            <v>0</v>
          </cell>
          <cell r="O1813">
            <v>0</v>
          </cell>
        </row>
        <row r="1814">
          <cell r="A1814" t="str">
            <v>SWEREG72012</v>
          </cell>
          <cell r="B1814" t="str">
            <v>SWE</v>
          </cell>
          <cell r="C1814" t="str">
            <v>Sweden</v>
          </cell>
          <cell r="D1814" t="str">
            <v>Item 7</v>
          </cell>
          <cell r="E1814" t="str">
            <v>REG7</v>
          </cell>
          <cell r="F1814" t="str">
            <v xml:space="preserve">Compensation following unfair dismissal </v>
          </cell>
          <cell r="G1814">
            <v>2012</v>
          </cell>
          <cell r="H1814">
            <v>2012</v>
          </cell>
          <cell r="I181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14">
            <v>32</v>
          </cell>
          <cell r="M1814">
            <v>6</v>
          </cell>
          <cell r="N1814">
            <v>0</v>
          </cell>
          <cell r="O1814">
            <v>0</v>
          </cell>
        </row>
        <row r="1815">
          <cell r="A1815" t="str">
            <v>SWEREG82012</v>
          </cell>
          <cell r="B1815" t="str">
            <v>SWE</v>
          </cell>
          <cell r="C1815" t="str">
            <v>Sweden</v>
          </cell>
          <cell r="D1815" t="str">
            <v>Item 8</v>
          </cell>
          <cell r="E1815" t="str">
            <v>REG8</v>
          </cell>
          <cell r="F1815" t="str">
            <v>Possibility of reinstatement following unfair dismissal</v>
          </cell>
          <cell r="G1815">
            <v>2012</v>
          </cell>
          <cell r="H1815">
            <v>2012</v>
          </cell>
          <cell r="I181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15">
            <v>0</v>
          </cell>
          <cell r="M1815">
            <v>0</v>
          </cell>
          <cell r="N1815">
            <v>0</v>
          </cell>
          <cell r="O1815">
            <v>0</v>
          </cell>
        </row>
        <row r="1816">
          <cell r="A1816" t="str">
            <v>SWEREG92012</v>
          </cell>
          <cell r="B1816" t="str">
            <v>SWE</v>
          </cell>
          <cell r="C1816" t="str">
            <v>Sweden</v>
          </cell>
          <cell r="D1816" t="str">
            <v>Item 9</v>
          </cell>
          <cell r="E1816" t="str">
            <v>REG9</v>
          </cell>
          <cell r="F1816" t="str">
            <v>Maximum time for claim</v>
          </cell>
          <cell r="G1816">
            <v>2012</v>
          </cell>
          <cell r="H1816">
            <v>2012</v>
          </cell>
          <cell r="I1816" t="str">
            <v xml:space="preserve">2 weeks if the employee wants to have the dismissal ruled invalid. If only damages are claimed, the time limit is 4 months (Sections 40 and 41, EPA).
Average of 2 weeks and 4 months
</v>
          </cell>
          <cell r="J1816">
            <v>2.25</v>
          </cell>
          <cell r="M1816">
            <v>2</v>
          </cell>
        </row>
        <row r="1817">
          <cell r="A1817" t="str">
            <v>SWEFTC12012</v>
          </cell>
          <cell r="B1817" t="str">
            <v>SWE</v>
          </cell>
          <cell r="C1817" t="str">
            <v>Sweden</v>
          </cell>
          <cell r="D1817" t="str">
            <v>Item 10</v>
          </cell>
          <cell r="E1817" t="str">
            <v>FTC1</v>
          </cell>
          <cell r="F1817" t="str">
            <v>Valid cases for use of fixed-term contracts, other than  “objective”  or “material” situation</v>
          </cell>
          <cell r="G1817">
            <v>2012</v>
          </cell>
          <cell r="H1817">
            <v>2012</v>
          </cell>
          <cell r="I181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17">
            <v>3</v>
          </cell>
          <cell r="M1817">
            <v>0</v>
          </cell>
          <cell r="N1817">
            <v>0</v>
          </cell>
          <cell r="O1817">
            <v>0</v>
          </cell>
        </row>
        <row r="1818">
          <cell r="A1818" t="str">
            <v>SWEFTC22012</v>
          </cell>
          <cell r="B1818" t="str">
            <v>SWE</v>
          </cell>
          <cell r="C1818" t="str">
            <v>Sweden</v>
          </cell>
          <cell r="D1818" t="str">
            <v>Item 11</v>
          </cell>
          <cell r="E1818" t="str">
            <v>FTC2</v>
          </cell>
          <cell r="F1818" t="str">
            <v>Maximum number of successive fixed-term contracts</v>
          </cell>
          <cell r="G1818">
            <v>2012</v>
          </cell>
          <cell r="H1818">
            <v>2012</v>
          </cell>
          <cell r="I1818" t="str">
            <v>No limit specified.</v>
          </cell>
          <cell r="J1818">
            <v>100</v>
          </cell>
          <cell r="M1818">
            <v>0</v>
          </cell>
          <cell r="N1818">
            <v>0</v>
          </cell>
          <cell r="O1818">
            <v>0</v>
          </cell>
        </row>
        <row r="1819">
          <cell r="A1819" t="str">
            <v>SWEFTC32012</v>
          </cell>
          <cell r="B1819" t="str">
            <v>SWE</v>
          </cell>
          <cell r="C1819" t="str">
            <v>Sweden</v>
          </cell>
          <cell r="D1819" t="str">
            <v>Item 12</v>
          </cell>
          <cell r="E1819" t="str">
            <v>FTC3</v>
          </cell>
          <cell r="F1819" t="str">
            <v>Maximum cumulated duration of successive fixed-term contracts</v>
          </cell>
          <cell r="G1819">
            <v>2012</v>
          </cell>
          <cell r="H1819">
            <v>2012</v>
          </cell>
          <cell r="I181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19">
            <v>24</v>
          </cell>
          <cell r="M1819">
            <v>3</v>
          </cell>
          <cell r="N1819">
            <v>0</v>
          </cell>
          <cell r="O1819">
            <v>0</v>
          </cell>
        </row>
        <row r="1820">
          <cell r="A1820" t="str">
            <v>SWETWA12012</v>
          </cell>
          <cell r="B1820" t="str">
            <v>SWE</v>
          </cell>
          <cell r="C1820" t="str">
            <v>Sweden</v>
          </cell>
          <cell r="D1820" t="str">
            <v>Item 13</v>
          </cell>
          <cell r="E1820" t="str">
            <v>TWA1</v>
          </cell>
          <cell r="F1820" t="str">
            <v>Types of work for which TWA employment is legal</v>
          </cell>
          <cell r="G1820">
            <v>2012</v>
          </cell>
          <cell r="H1820">
            <v>2012</v>
          </cell>
          <cell r="I182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20">
            <v>3.5</v>
          </cell>
          <cell r="M1820">
            <v>0.75</v>
          </cell>
          <cell r="N1820">
            <v>0</v>
          </cell>
          <cell r="O1820">
            <v>0</v>
          </cell>
        </row>
        <row r="1821">
          <cell r="A1821" t="str">
            <v>SWETWA22012</v>
          </cell>
          <cell r="B1821" t="str">
            <v>SWE</v>
          </cell>
          <cell r="C1821" t="str">
            <v>Sweden</v>
          </cell>
          <cell r="D1821" t="str">
            <v>Item 14</v>
          </cell>
          <cell r="E1821" t="str">
            <v>TWA2A, TWA2B</v>
          </cell>
          <cell r="F1821" t="str">
            <v>Are there any restrictions on the number of renewals of a TWA contract?</v>
          </cell>
          <cell r="G1821">
            <v>2012</v>
          </cell>
          <cell r="H1821">
            <v>2012</v>
          </cell>
          <cell r="I1821" t="str">
            <v>No for assignments
Yes for contracts, as stipulated by collective agreements</v>
          </cell>
          <cell r="J1821" t="str">
            <v>No</v>
          </cell>
          <cell r="K1821" t="str">
            <v>Yes</v>
          </cell>
          <cell r="M1821">
            <v>2</v>
          </cell>
          <cell r="N1821">
            <v>4</v>
          </cell>
          <cell r="O1821">
            <v>0</v>
          </cell>
        </row>
        <row r="1822">
          <cell r="A1822" t="str">
            <v>SWETWA32012</v>
          </cell>
          <cell r="B1822" t="str">
            <v>SWE</v>
          </cell>
          <cell r="C1822" t="str">
            <v>Sweden</v>
          </cell>
          <cell r="D1822" t="str">
            <v>Item 15</v>
          </cell>
          <cell r="E1822" t="str">
            <v>TWA3A, TWA3B</v>
          </cell>
          <cell r="F1822" t="str">
            <v>Maximum cumulated duration of temporary work contracts</v>
          </cell>
          <cell r="G1822">
            <v>2012</v>
          </cell>
          <cell r="H1822">
            <v>2012</v>
          </cell>
          <cell r="I182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22">
            <v>100</v>
          </cell>
          <cell r="K1822">
            <v>100</v>
          </cell>
          <cell r="M1822">
            <v>0</v>
          </cell>
          <cell r="N1822">
            <v>0</v>
          </cell>
          <cell r="O1822">
            <v>0</v>
          </cell>
        </row>
        <row r="1823">
          <cell r="A1823" t="str">
            <v>SWETWA42012</v>
          </cell>
          <cell r="B1823" t="str">
            <v>SWE</v>
          </cell>
          <cell r="C1823" t="str">
            <v>Sweden</v>
          </cell>
          <cell r="D1823" t="str">
            <v>Item 16</v>
          </cell>
          <cell r="E1823" t="str">
            <v>TWA4</v>
          </cell>
          <cell r="F1823" t="str">
            <v>Authorisation and reporting obligations</v>
          </cell>
          <cell r="G1823">
            <v>2012</v>
          </cell>
          <cell r="H1823">
            <v>2012</v>
          </cell>
          <cell r="I1823" t="str">
            <v>There is a voluntary authorisation system which is administered by the social partners</v>
          </cell>
          <cell r="J1823">
            <v>0</v>
          </cell>
          <cell r="M1823">
            <v>0</v>
          </cell>
          <cell r="N1823">
            <v>0</v>
          </cell>
          <cell r="O1823">
            <v>0</v>
          </cell>
        </row>
        <row r="1824">
          <cell r="A1824" t="str">
            <v>SWETWA52012</v>
          </cell>
          <cell r="B1824" t="str">
            <v>SWE</v>
          </cell>
          <cell r="C1824" t="str">
            <v>Sweden</v>
          </cell>
          <cell r="D1824" t="str">
            <v>Item 17</v>
          </cell>
          <cell r="E1824" t="str">
            <v>TWA5</v>
          </cell>
          <cell r="F1824" t="str">
            <v>Equal treatment for TWA workers</v>
          </cell>
          <cell r="G1824">
            <v>2012</v>
          </cell>
          <cell r="H1824">
            <v>2012</v>
          </cell>
          <cell r="I182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1824">
            <v>0.5</v>
          </cell>
          <cell r="M1824">
            <v>1.5</v>
          </cell>
          <cell r="N1824">
            <v>0</v>
          </cell>
          <cell r="O1824">
            <v>0</v>
          </cell>
        </row>
        <row r="1825">
          <cell r="A1825" t="str">
            <v>SWECD12012</v>
          </cell>
          <cell r="B1825" t="str">
            <v>SWE</v>
          </cell>
          <cell r="C1825" t="str">
            <v>Sweden</v>
          </cell>
          <cell r="D1825" t="str">
            <v>Item 18</v>
          </cell>
          <cell r="E1825" t="str">
            <v>CD1</v>
          </cell>
          <cell r="F1825" t="str">
            <v>Definition of collective dismissal</v>
          </cell>
          <cell r="G1825">
            <v>2012</v>
          </cell>
          <cell r="H1825">
            <v>2012</v>
          </cell>
          <cell r="I182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25">
            <v>4</v>
          </cell>
          <cell r="M1825">
            <v>6</v>
          </cell>
          <cell r="N1825">
            <v>0</v>
          </cell>
          <cell r="O1825">
            <v>0</v>
          </cell>
        </row>
        <row r="1826">
          <cell r="A1826" t="str">
            <v>SWECD22012</v>
          </cell>
          <cell r="B1826" t="str">
            <v>SWE</v>
          </cell>
          <cell r="C1826" t="str">
            <v>Sweden</v>
          </cell>
          <cell r="D1826" t="str">
            <v>Item 19</v>
          </cell>
          <cell r="E1826" t="str">
            <v>CD2</v>
          </cell>
          <cell r="F1826" t="str">
            <v>Additional notification requirements in case of collective dismissals</v>
          </cell>
          <cell r="G1826">
            <v>2012</v>
          </cell>
          <cell r="H1826">
            <v>2012</v>
          </cell>
          <cell r="I1826" t="str">
            <v>Notification of employee representatives: Duty to inform and consult with competent trade union. Notification of public authorities: Notification of Employment Agency.</v>
          </cell>
          <cell r="J1826">
            <v>1</v>
          </cell>
          <cell r="M1826">
            <v>3</v>
          </cell>
          <cell r="N1826">
            <v>0</v>
          </cell>
          <cell r="O1826">
            <v>0</v>
          </cell>
        </row>
        <row r="1827">
          <cell r="A1827" t="str">
            <v>SWECD32012</v>
          </cell>
          <cell r="B1827" t="str">
            <v>SWE</v>
          </cell>
          <cell r="C1827" t="str">
            <v>Sweden</v>
          </cell>
          <cell r="D1827" t="str">
            <v>Item 20</v>
          </cell>
          <cell r="E1827" t="str">
            <v>CD3</v>
          </cell>
          <cell r="F1827" t="str">
            <v>Additional delays involved in case of collective dismissals</v>
          </cell>
          <cell r="G1827">
            <v>2012</v>
          </cell>
          <cell r="H1827">
            <v>2012</v>
          </cell>
          <cell r="I182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27">
            <v>12.25</v>
          </cell>
          <cell r="M1827">
            <v>1</v>
          </cell>
          <cell r="N1827">
            <v>0</v>
          </cell>
          <cell r="O1827">
            <v>0</v>
          </cell>
        </row>
        <row r="1828">
          <cell r="A1828" t="str">
            <v>SWECD42012</v>
          </cell>
          <cell r="B1828" t="str">
            <v>SWE</v>
          </cell>
          <cell r="C1828" t="str">
            <v>Sweden</v>
          </cell>
          <cell r="D1828" t="str">
            <v>Item 21</v>
          </cell>
          <cell r="E1828" t="str">
            <v>CD4</v>
          </cell>
          <cell r="F1828" t="str">
            <v>Other special costs to employers in case of collective dismissals</v>
          </cell>
          <cell r="G1828">
            <v>2012</v>
          </cell>
          <cell r="H1828">
            <v>2012</v>
          </cell>
          <cell r="I182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28">
            <v>0</v>
          </cell>
          <cell r="M1828">
            <v>0</v>
          </cell>
          <cell r="N1828">
            <v>0</v>
          </cell>
          <cell r="O1828">
            <v>0</v>
          </cell>
        </row>
        <row r="1829">
          <cell r="A1829" t="str">
            <v>SWEREG12013</v>
          </cell>
          <cell r="B1829" t="str">
            <v>SWE</v>
          </cell>
          <cell r="C1829" t="str">
            <v>Sweden</v>
          </cell>
          <cell r="D1829" t="str">
            <v>Item 1</v>
          </cell>
          <cell r="E1829" t="str">
            <v>REG1</v>
          </cell>
          <cell r="F1829" t="str">
            <v>Notification procedures</v>
          </cell>
          <cell r="G1829">
            <v>2013</v>
          </cell>
          <cell r="H1829">
            <v>2013</v>
          </cell>
          <cell r="I1829"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29">
            <v>2</v>
          </cell>
          <cell r="M1829">
            <v>4</v>
          </cell>
        </row>
        <row r="1830">
          <cell r="A1830" t="str">
            <v>SWEREG22013</v>
          </cell>
          <cell r="B1830" t="str">
            <v>SWE</v>
          </cell>
          <cell r="C1830" t="str">
            <v>Sweden</v>
          </cell>
          <cell r="D1830" t="str">
            <v>Item 2</v>
          </cell>
          <cell r="E1830" t="str">
            <v>REG2</v>
          </cell>
          <cell r="F1830" t="str">
            <v>Delay before notice can start</v>
          </cell>
          <cell r="G1830">
            <v>2013</v>
          </cell>
          <cell r="H1830">
            <v>2013</v>
          </cell>
          <cell r="I1830"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30">
            <v>17.75</v>
          </cell>
          <cell r="M1830">
            <v>2</v>
          </cell>
        </row>
        <row r="1831">
          <cell r="A1831" t="str">
            <v>SWEREG32013</v>
          </cell>
          <cell r="B1831" t="str">
            <v>SWE</v>
          </cell>
          <cell r="C1831" t="str">
            <v>Sweden</v>
          </cell>
          <cell r="D1831" t="str">
            <v>Item 3</v>
          </cell>
          <cell r="E1831" t="str">
            <v>REG3A, REG3B, REG3C</v>
          </cell>
          <cell r="F1831" t="str">
            <v>Notice / tenure</v>
          </cell>
          <cell r="G1831">
            <v>2013</v>
          </cell>
          <cell r="H1831">
            <v>2013</v>
          </cell>
          <cell r="I1831" t="str">
            <v xml:space="preserve">Termination 
According to section 11 EPA. 
1m&lt;2y; 2m&lt;4y; 3m&lt;6y; 4m&lt;8y; 5m&lt;10y; 6m&gt;10y. 
Deviation is possible by collective agreement.
Dismissal due to gross misconduct:
No notice period.  
</v>
          </cell>
          <cell r="J1831">
            <v>1</v>
          </cell>
          <cell r="K1831">
            <v>3</v>
          </cell>
          <cell r="L1831">
            <v>6</v>
          </cell>
          <cell r="M1831">
            <v>3</v>
          </cell>
          <cell r="N1831">
            <v>5</v>
          </cell>
          <cell r="O1831">
            <v>3</v>
          </cell>
        </row>
        <row r="1832">
          <cell r="A1832" t="str">
            <v>SWEREG42013</v>
          </cell>
          <cell r="B1832" t="str">
            <v>SWE</v>
          </cell>
          <cell r="C1832" t="str">
            <v>Sweden</v>
          </cell>
          <cell r="D1832" t="str">
            <v>Item 4</v>
          </cell>
          <cell r="E1832" t="str">
            <v>REG4A, REG4B, REG4C</v>
          </cell>
          <cell r="F1832" t="str">
            <v>Severance pay / tenure</v>
          </cell>
          <cell r="G1832">
            <v>2013</v>
          </cell>
          <cell r="H1832">
            <v>2013</v>
          </cell>
          <cell r="I1832" t="str">
            <v>No legal entitlement, but often included in collective agreements, although in the form of fee-based insurance schemes, with employers’ contributions payable as a percentage of payroll.</v>
          </cell>
          <cell r="J1832">
            <v>0</v>
          </cell>
          <cell r="K1832">
            <v>0</v>
          </cell>
          <cell r="L1832">
            <v>0</v>
          </cell>
          <cell r="M1832">
            <v>0</v>
          </cell>
          <cell r="N1832">
            <v>0</v>
          </cell>
          <cell r="O1832">
            <v>0</v>
          </cell>
        </row>
        <row r="1833">
          <cell r="A1833" t="str">
            <v>SWEREG52013</v>
          </cell>
          <cell r="B1833" t="str">
            <v>SWE</v>
          </cell>
          <cell r="C1833" t="str">
            <v>Sweden</v>
          </cell>
          <cell r="D1833" t="str">
            <v>Item 5</v>
          </cell>
          <cell r="E1833" t="str">
            <v>REG5</v>
          </cell>
          <cell r="F1833" t="str">
            <v>Definition of justified or unfair dismissal</v>
          </cell>
          <cell r="G1833">
            <v>2013</v>
          </cell>
          <cell r="H1833">
            <v>2013</v>
          </cell>
          <cell r="I1833"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33">
            <v>2</v>
          </cell>
          <cell r="M1833">
            <v>4</v>
          </cell>
          <cell r="N1833">
            <v>0</v>
          </cell>
          <cell r="O1833">
            <v>0</v>
          </cell>
        </row>
        <row r="1834">
          <cell r="A1834" t="str">
            <v>SWEREG62013</v>
          </cell>
          <cell r="B1834" t="str">
            <v>SWE</v>
          </cell>
          <cell r="C1834" t="str">
            <v>Sweden</v>
          </cell>
          <cell r="D1834" t="str">
            <v>Item 6</v>
          </cell>
          <cell r="E1834" t="str">
            <v>REG6</v>
          </cell>
          <cell r="F1834" t="str">
            <v>Trial period</v>
          </cell>
          <cell r="G1834">
            <v>2013</v>
          </cell>
          <cell r="H1834">
            <v>2013</v>
          </cell>
          <cell r="I1834"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34">
            <v>6</v>
          </cell>
          <cell r="M1834">
            <v>3</v>
          </cell>
          <cell r="N1834">
            <v>0</v>
          </cell>
          <cell r="O1834">
            <v>0</v>
          </cell>
        </row>
        <row r="1835">
          <cell r="A1835" t="str">
            <v>SWEREG72013</v>
          </cell>
          <cell r="B1835" t="str">
            <v>SWE</v>
          </cell>
          <cell r="C1835" t="str">
            <v>Sweden</v>
          </cell>
          <cell r="D1835" t="str">
            <v>Item 7</v>
          </cell>
          <cell r="E1835" t="str">
            <v>REG7</v>
          </cell>
          <cell r="F1835" t="str">
            <v xml:space="preserve">Compensation following unfair dismissal </v>
          </cell>
          <cell r="G1835">
            <v>2013</v>
          </cell>
          <cell r="H1835">
            <v>2013</v>
          </cell>
          <cell r="I1835"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35">
            <v>32</v>
          </cell>
          <cell r="M1835">
            <v>6</v>
          </cell>
          <cell r="N1835">
            <v>0</v>
          </cell>
          <cell r="O1835">
            <v>0</v>
          </cell>
        </row>
        <row r="1836">
          <cell r="A1836" t="str">
            <v>SWEREG82013</v>
          </cell>
          <cell r="B1836" t="str">
            <v>SWE</v>
          </cell>
          <cell r="C1836" t="str">
            <v>Sweden</v>
          </cell>
          <cell r="D1836" t="str">
            <v>Item 8</v>
          </cell>
          <cell r="E1836" t="str">
            <v>REG8</v>
          </cell>
          <cell r="F1836" t="str">
            <v>Possibility of reinstatement following unfair dismissal</v>
          </cell>
          <cell r="G1836">
            <v>2013</v>
          </cell>
          <cell r="H1836">
            <v>2013</v>
          </cell>
          <cell r="I1836"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36">
            <v>0</v>
          </cell>
          <cell r="M1836">
            <v>0</v>
          </cell>
          <cell r="N1836">
            <v>0</v>
          </cell>
          <cell r="O1836">
            <v>0</v>
          </cell>
        </row>
        <row r="1837">
          <cell r="A1837" t="str">
            <v>SWEREG92013</v>
          </cell>
          <cell r="B1837" t="str">
            <v>SWE</v>
          </cell>
          <cell r="C1837" t="str">
            <v>Sweden</v>
          </cell>
          <cell r="D1837" t="str">
            <v>Item 9</v>
          </cell>
          <cell r="E1837" t="str">
            <v>REG9</v>
          </cell>
          <cell r="F1837" t="str">
            <v>Maximum time for claim</v>
          </cell>
          <cell r="G1837">
            <v>2013</v>
          </cell>
          <cell r="H1837">
            <v>2013</v>
          </cell>
          <cell r="I1837" t="str">
            <v xml:space="preserve">2 weeks if the employee wants to have the dismissal ruled invalid. If only damages are claimed, the time limit is 4 months (Sections 40 and 41, EPA).
Average of 2 weeks and 4 months
</v>
          </cell>
          <cell r="J1837">
            <v>2.25</v>
          </cell>
          <cell r="M1837">
            <v>2</v>
          </cell>
        </row>
        <row r="1838">
          <cell r="A1838" t="str">
            <v>SWEFTC12013</v>
          </cell>
          <cell r="B1838" t="str">
            <v>SWE</v>
          </cell>
          <cell r="C1838" t="str">
            <v>Sweden</v>
          </cell>
          <cell r="D1838" t="str">
            <v>Item 10</v>
          </cell>
          <cell r="E1838" t="str">
            <v>FTC1</v>
          </cell>
          <cell r="F1838" t="str">
            <v>Valid cases for use of fixed-term contracts, other than  “objective”  or “material” situation</v>
          </cell>
          <cell r="G1838">
            <v>2013</v>
          </cell>
          <cell r="H1838">
            <v>2013</v>
          </cell>
          <cell r="I1838"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38">
            <v>3</v>
          </cell>
          <cell r="M1838">
            <v>0</v>
          </cell>
          <cell r="N1838">
            <v>0</v>
          </cell>
          <cell r="O1838">
            <v>0</v>
          </cell>
        </row>
        <row r="1839">
          <cell r="A1839" t="str">
            <v>SWEFTC22013</v>
          </cell>
          <cell r="B1839" t="str">
            <v>SWE</v>
          </cell>
          <cell r="C1839" t="str">
            <v>Sweden</v>
          </cell>
          <cell r="D1839" t="str">
            <v>Item 11</v>
          </cell>
          <cell r="E1839" t="str">
            <v>FTC2</v>
          </cell>
          <cell r="F1839" t="str">
            <v>Maximum number of successive fixed-term contracts</v>
          </cell>
          <cell r="G1839">
            <v>2013</v>
          </cell>
          <cell r="H1839">
            <v>2013</v>
          </cell>
          <cell r="I1839" t="str">
            <v>No limit specified.</v>
          </cell>
          <cell r="J1839">
            <v>100</v>
          </cell>
          <cell r="M1839">
            <v>0</v>
          </cell>
          <cell r="N1839">
            <v>0</v>
          </cell>
          <cell r="O1839">
            <v>0</v>
          </cell>
        </row>
        <row r="1840">
          <cell r="A1840" t="str">
            <v>SWEFTC32013</v>
          </cell>
          <cell r="B1840" t="str">
            <v>SWE</v>
          </cell>
          <cell r="C1840" t="str">
            <v>Sweden</v>
          </cell>
          <cell r="D1840" t="str">
            <v>Item 12</v>
          </cell>
          <cell r="E1840" t="str">
            <v>FTC3</v>
          </cell>
          <cell r="F1840" t="str">
            <v>Maximum cumulated duration of successive fixed-term contracts</v>
          </cell>
          <cell r="G1840">
            <v>2013</v>
          </cell>
          <cell r="H1840">
            <v>2013</v>
          </cell>
          <cell r="I1840"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40">
            <v>24</v>
          </cell>
          <cell r="M1840">
            <v>3</v>
          </cell>
          <cell r="N1840">
            <v>0</v>
          </cell>
          <cell r="O1840">
            <v>0</v>
          </cell>
        </row>
        <row r="1841">
          <cell r="A1841" t="str">
            <v>SWETWA12013</v>
          </cell>
          <cell r="B1841" t="str">
            <v>SWE</v>
          </cell>
          <cell r="C1841" t="str">
            <v>Sweden</v>
          </cell>
          <cell r="D1841" t="str">
            <v>Item 13</v>
          </cell>
          <cell r="E1841" t="str">
            <v>TWA1</v>
          </cell>
          <cell r="F1841" t="str">
            <v>Types of work for which TWA employment is legal</v>
          </cell>
          <cell r="G1841">
            <v>2013</v>
          </cell>
          <cell r="H1841">
            <v>2013</v>
          </cell>
          <cell r="I1841" t="str">
            <v>TAW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41">
            <v>3.5</v>
          </cell>
          <cell r="M1841">
            <v>0.75</v>
          </cell>
          <cell r="N1841">
            <v>0</v>
          </cell>
          <cell r="O1841">
            <v>0</v>
          </cell>
        </row>
        <row r="1842">
          <cell r="A1842" t="str">
            <v>SWETWA22013</v>
          </cell>
          <cell r="B1842" t="str">
            <v>SWE</v>
          </cell>
          <cell r="C1842" t="str">
            <v>Sweden</v>
          </cell>
          <cell r="D1842" t="str">
            <v>Item 14</v>
          </cell>
          <cell r="E1842" t="str">
            <v>TWA2A, TWA2B</v>
          </cell>
          <cell r="F1842" t="str">
            <v>Are there any restrictions on the number of renewals of a TWA contract?</v>
          </cell>
          <cell r="G1842">
            <v>2013</v>
          </cell>
          <cell r="H1842">
            <v>2013</v>
          </cell>
          <cell r="I1842" t="str">
            <v>No for assignments
Yes for contracts, as stipulated by collective agreements</v>
          </cell>
          <cell r="J1842" t="str">
            <v>No</v>
          </cell>
          <cell r="K1842" t="str">
            <v>Yes</v>
          </cell>
          <cell r="M1842">
            <v>2</v>
          </cell>
          <cell r="N1842">
            <v>4</v>
          </cell>
          <cell r="O1842">
            <v>0</v>
          </cell>
        </row>
        <row r="1843">
          <cell r="A1843" t="str">
            <v>SWETWA32013</v>
          </cell>
          <cell r="B1843" t="str">
            <v>SWE</v>
          </cell>
          <cell r="C1843" t="str">
            <v>Sweden</v>
          </cell>
          <cell r="D1843" t="str">
            <v>Item 15</v>
          </cell>
          <cell r="E1843" t="str">
            <v>TWA3A, TWA3B</v>
          </cell>
          <cell r="F1843" t="str">
            <v>Maximum cumulated duration of temporary work contracts</v>
          </cell>
          <cell r="G1843">
            <v>2013</v>
          </cell>
          <cell r="H1843">
            <v>2013</v>
          </cell>
          <cell r="I1843"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43">
            <v>100</v>
          </cell>
          <cell r="K1843">
            <v>100</v>
          </cell>
          <cell r="M1843">
            <v>0</v>
          </cell>
          <cell r="N1843">
            <v>0</v>
          </cell>
          <cell r="O1843">
            <v>0</v>
          </cell>
        </row>
        <row r="1844">
          <cell r="A1844" t="str">
            <v>SWETWA42013</v>
          </cell>
          <cell r="B1844" t="str">
            <v>SWE</v>
          </cell>
          <cell r="C1844" t="str">
            <v>Sweden</v>
          </cell>
          <cell r="D1844" t="str">
            <v>Item 16</v>
          </cell>
          <cell r="E1844" t="str">
            <v>TWA4</v>
          </cell>
          <cell r="F1844" t="str">
            <v>Authorisation and reporting obligations</v>
          </cell>
          <cell r="G1844">
            <v>2013</v>
          </cell>
          <cell r="H1844">
            <v>2013</v>
          </cell>
          <cell r="I1844" t="str">
            <v>There is a voluntary authorisation system which is administered by the social partners</v>
          </cell>
          <cell r="J1844">
            <v>0</v>
          </cell>
          <cell r="M1844">
            <v>0</v>
          </cell>
          <cell r="N1844">
            <v>0</v>
          </cell>
          <cell r="O1844">
            <v>0</v>
          </cell>
        </row>
        <row r="1845">
          <cell r="A1845" t="str">
            <v>SWETWA52013</v>
          </cell>
          <cell r="B1845" t="str">
            <v>SWE</v>
          </cell>
          <cell r="C1845" t="str">
            <v>Sweden</v>
          </cell>
          <cell r="D1845" t="str">
            <v>Item 17</v>
          </cell>
          <cell r="E1845" t="str">
            <v>TWA5</v>
          </cell>
          <cell r="F1845" t="str">
            <v>Equal treatment for TWA workers</v>
          </cell>
          <cell r="G1845">
            <v>2013</v>
          </cell>
          <cell r="H1845">
            <v>2013</v>
          </cell>
          <cell r="I1845" t="str">
            <v>The law on Agency Work implements the Directive 2008/104/EG of the European Parliament and of the Council of 19 November 2008 on temporary agency work and is applicable to workers with a contract of employment or employment relationship with a temporary-work agency who are assigned to user undertakings to work temporarily under their supervision and direction. The law states  for instance, that the basic working and employment conditions of temporary agency workers shall be, for the duration of their assignment at a user undertaking, at least those that would apply if they had been recruited directly by that undertaking to occupy the same job. The norms that the comparison shall have reference to are conditions that are general and binding, such as norms in collective agreements. Exception from the principle of equal treatment can be made through collective agreements as long as the basic protection in the EU directive on temporary work is respected. Exception from the principle of equal treatment when it comes to salary can also be made for temporary agency workers who have an open ended work contract and who receive pay between the assignments.</v>
          </cell>
          <cell r="J1845">
            <v>2</v>
          </cell>
          <cell r="M1845">
            <v>6</v>
          </cell>
          <cell r="N1845">
            <v>0</v>
          </cell>
          <cell r="O1845">
            <v>0</v>
          </cell>
          <cell r="P1845">
            <v>41275</v>
          </cell>
        </row>
        <row r="1846">
          <cell r="A1846" t="str">
            <v>SWECD12013</v>
          </cell>
          <cell r="B1846" t="str">
            <v>SWE</v>
          </cell>
          <cell r="C1846" t="str">
            <v>Sweden</v>
          </cell>
          <cell r="D1846" t="str">
            <v>Item 18</v>
          </cell>
          <cell r="E1846" t="str">
            <v>CD1</v>
          </cell>
          <cell r="F1846" t="str">
            <v>Definition of collective dismissal</v>
          </cell>
          <cell r="G1846">
            <v>2013</v>
          </cell>
          <cell r="H1846">
            <v>2013</v>
          </cell>
          <cell r="I1846"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46">
            <v>4</v>
          </cell>
          <cell r="M1846">
            <v>6</v>
          </cell>
          <cell r="N1846">
            <v>0</v>
          </cell>
          <cell r="O1846">
            <v>0</v>
          </cell>
        </row>
        <row r="1847">
          <cell r="A1847" t="str">
            <v>SWECD22013</v>
          </cell>
          <cell r="B1847" t="str">
            <v>SWE</v>
          </cell>
          <cell r="C1847" t="str">
            <v>Sweden</v>
          </cell>
          <cell r="D1847" t="str">
            <v>Item 19</v>
          </cell>
          <cell r="E1847" t="str">
            <v>CD2</v>
          </cell>
          <cell r="F1847" t="str">
            <v>Additional notification requirements in case of collective dismissals</v>
          </cell>
          <cell r="G1847">
            <v>2013</v>
          </cell>
          <cell r="H1847">
            <v>2013</v>
          </cell>
          <cell r="I1847" t="str">
            <v>Notification of employee representatives: Duty to inform and consult with competent trade union. Notification of public authorities: Notification of Employment Agency.</v>
          </cell>
          <cell r="J1847">
            <v>1</v>
          </cell>
          <cell r="M1847">
            <v>3</v>
          </cell>
          <cell r="N1847">
            <v>0</v>
          </cell>
          <cell r="O1847">
            <v>0</v>
          </cell>
        </row>
        <row r="1848">
          <cell r="A1848" t="str">
            <v>SWECD32013</v>
          </cell>
          <cell r="B1848" t="str">
            <v>SWE</v>
          </cell>
          <cell r="C1848" t="str">
            <v>Sweden</v>
          </cell>
          <cell r="D1848" t="str">
            <v>Item 20</v>
          </cell>
          <cell r="E1848" t="str">
            <v>CD3</v>
          </cell>
          <cell r="F1848" t="str">
            <v>Additional delays involved in case of collective dismissals</v>
          </cell>
          <cell r="G1848">
            <v>2013</v>
          </cell>
          <cell r="H1848">
            <v>2013</v>
          </cell>
          <cell r="I1848"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48">
            <v>12.25</v>
          </cell>
          <cell r="M1848">
            <v>1</v>
          </cell>
          <cell r="N1848">
            <v>0</v>
          </cell>
          <cell r="O1848">
            <v>0</v>
          </cell>
        </row>
        <row r="1849">
          <cell r="A1849" t="str">
            <v>SWECD42013</v>
          </cell>
          <cell r="B1849" t="str">
            <v>SWE</v>
          </cell>
          <cell r="C1849" t="str">
            <v>Sweden</v>
          </cell>
          <cell r="D1849" t="str">
            <v>Item 21</v>
          </cell>
          <cell r="E1849" t="str">
            <v>CD4</v>
          </cell>
          <cell r="F1849" t="str">
            <v>Other special costs to employers in case of collective dismissals</v>
          </cell>
          <cell r="G1849">
            <v>2013</v>
          </cell>
          <cell r="H1849">
            <v>2013</v>
          </cell>
          <cell r="I1849"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49">
            <v>0</v>
          </cell>
          <cell r="M1849">
            <v>0</v>
          </cell>
          <cell r="N1849">
            <v>0</v>
          </cell>
          <cell r="O1849">
            <v>0</v>
          </cell>
        </row>
        <row r="1850">
          <cell r="A1850" t="str">
            <v>ESTREG12012</v>
          </cell>
          <cell r="B1850" t="str">
            <v>EST</v>
          </cell>
          <cell r="C1850" t="str">
            <v>Estonia</v>
          </cell>
          <cell r="D1850" t="str">
            <v>Item 1</v>
          </cell>
          <cell r="E1850" t="str">
            <v>REG1</v>
          </cell>
          <cell r="F1850" t="str">
            <v>Notification procedures</v>
          </cell>
          <cell r="G1850">
            <v>2012</v>
          </cell>
          <cell r="H1850">
            <v>2012</v>
          </cell>
          <cell r="I1850"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50">
            <v>1.5</v>
          </cell>
          <cell r="M1850">
            <v>3</v>
          </cell>
          <cell r="P1850">
            <v>39820</v>
          </cell>
        </row>
        <row r="1851">
          <cell r="A1851" t="str">
            <v>ESTREG22012</v>
          </cell>
          <cell r="B1851" t="str">
            <v>EST</v>
          </cell>
          <cell r="C1851" t="str">
            <v>Estonia</v>
          </cell>
          <cell r="D1851" t="str">
            <v>Item 2</v>
          </cell>
          <cell r="E1851" t="str">
            <v>REG2</v>
          </cell>
          <cell r="F1851" t="str">
            <v>Delay before notice can start</v>
          </cell>
          <cell r="G1851">
            <v>2012</v>
          </cell>
          <cell r="H1851">
            <v>2012</v>
          </cell>
          <cell r="I1851"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51">
            <v>4</v>
          </cell>
          <cell r="M1851">
            <v>1</v>
          </cell>
          <cell r="P1851">
            <v>39820</v>
          </cell>
        </row>
        <row r="1852">
          <cell r="A1852" t="str">
            <v>ESTREG32012</v>
          </cell>
          <cell r="B1852" t="str">
            <v>EST</v>
          </cell>
          <cell r="C1852" t="str">
            <v>Estonia</v>
          </cell>
          <cell r="D1852" t="str">
            <v>Item 3</v>
          </cell>
          <cell r="E1852" t="str">
            <v>REG3A, REG3B, REG3C</v>
          </cell>
          <cell r="F1852" t="str">
            <v>Notice / tenure</v>
          </cell>
          <cell r="G1852">
            <v>2012</v>
          </cell>
          <cell r="H1852">
            <v>2012</v>
          </cell>
          <cell r="I1852"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52">
            <v>0.5</v>
          </cell>
          <cell r="K1852">
            <v>1</v>
          </cell>
          <cell r="L1852">
            <v>3</v>
          </cell>
          <cell r="M1852">
            <v>2</v>
          </cell>
          <cell r="N1852">
            <v>2</v>
          </cell>
          <cell r="O1852">
            <v>2</v>
          </cell>
          <cell r="P1852">
            <v>39820</v>
          </cell>
        </row>
        <row r="1853">
          <cell r="A1853" t="str">
            <v>ESTREG42012</v>
          </cell>
          <cell r="B1853" t="str">
            <v>EST</v>
          </cell>
          <cell r="C1853" t="str">
            <v>Estonia</v>
          </cell>
          <cell r="D1853" t="str">
            <v>Item 4</v>
          </cell>
          <cell r="E1853" t="str">
            <v>REG4A, REG4B, REG4C</v>
          </cell>
          <cell r="F1853" t="str">
            <v>Severance pay / tenure</v>
          </cell>
          <cell r="G1853">
            <v>2012</v>
          </cell>
          <cell r="H1853">
            <v>2012</v>
          </cell>
          <cell r="I1853"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53">
            <v>0.5</v>
          </cell>
          <cell r="K1853">
            <v>0.5</v>
          </cell>
          <cell r="L1853">
            <v>0.5</v>
          </cell>
          <cell r="M1853">
            <v>1</v>
          </cell>
          <cell r="N1853">
            <v>1</v>
          </cell>
          <cell r="O1853">
            <v>1</v>
          </cell>
          <cell r="P1853">
            <v>39820</v>
          </cell>
        </row>
        <row r="1854">
          <cell r="A1854" t="str">
            <v>ESTREG52012</v>
          </cell>
          <cell r="B1854" t="str">
            <v>EST</v>
          </cell>
          <cell r="C1854" t="str">
            <v>Estonia</v>
          </cell>
          <cell r="D1854" t="str">
            <v>Item 5</v>
          </cell>
          <cell r="E1854" t="str">
            <v>REG5</v>
          </cell>
          <cell r="F1854" t="str">
            <v>Definition of justified or unfair dismissal</v>
          </cell>
          <cell r="G1854">
            <v>2012</v>
          </cell>
          <cell r="H1854">
            <v>2012</v>
          </cell>
          <cell r="I1854"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54">
            <v>2</v>
          </cell>
          <cell r="M1854">
            <v>4</v>
          </cell>
          <cell r="N1854">
            <v>0</v>
          </cell>
          <cell r="O1854">
            <v>0</v>
          </cell>
          <cell r="P1854">
            <v>39820</v>
          </cell>
        </row>
        <row r="1855">
          <cell r="A1855" t="str">
            <v>ESTREG62012</v>
          </cell>
          <cell r="B1855" t="str">
            <v>EST</v>
          </cell>
          <cell r="C1855" t="str">
            <v>Estonia</v>
          </cell>
          <cell r="D1855" t="str">
            <v>Item 6</v>
          </cell>
          <cell r="E1855" t="str">
            <v>REG6</v>
          </cell>
          <cell r="F1855" t="str">
            <v>Trial period</v>
          </cell>
          <cell r="G1855">
            <v>2012</v>
          </cell>
          <cell r="H1855">
            <v>2012</v>
          </cell>
          <cell r="I1855" t="str">
            <v xml:space="preserve">A probationary period shall not exceed 4 months.
In the case of the employment contract entered into for a specified term of up to eight months the probationary period may not be longer than half of the contract term.
</v>
          </cell>
          <cell r="J1855">
            <v>4</v>
          </cell>
          <cell r="M1855">
            <v>4</v>
          </cell>
          <cell r="N1855">
            <v>0</v>
          </cell>
          <cell r="O1855">
            <v>0</v>
          </cell>
        </row>
        <row r="1856">
          <cell r="A1856" t="str">
            <v>ESTREG72012</v>
          </cell>
          <cell r="B1856" t="str">
            <v>EST</v>
          </cell>
          <cell r="C1856" t="str">
            <v>Estonia</v>
          </cell>
          <cell r="D1856" t="str">
            <v>Item 7</v>
          </cell>
          <cell r="E1856" t="str">
            <v>REG7</v>
          </cell>
          <cell r="F1856" t="str">
            <v xml:space="preserve">Compensation following unfair dismissal </v>
          </cell>
          <cell r="G1856">
            <v>2012</v>
          </cell>
          <cell r="H1856">
            <v>2012</v>
          </cell>
          <cell r="I1856"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56">
            <v>3</v>
          </cell>
          <cell r="M1856">
            <v>0</v>
          </cell>
          <cell r="N1856">
            <v>0</v>
          </cell>
          <cell r="O1856">
            <v>0</v>
          </cell>
          <cell r="P1856">
            <v>39820</v>
          </cell>
        </row>
        <row r="1857">
          <cell r="A1857" t="str">
            <v>ESTREG82012</v>
          </cell>
          <cell r="B1857" t="str">
            <v>EST</v>
          </cell>
          <cell r="C1857" t="str">
            <v>Estonia</v>
          </cell>
          <cell r="D1857" t="str">
            <v>Item 8</v>
          </cell>
          <cell r="E1857" t="str">
            <v>REG8</v>
          </cell>
          <cell r="F1857" t="str">
            <v>Possibility of reinstatement following unfair dismissal</v>
          </cell>
          <cell r="G1857">
            <v>2012</v>
          </cell>
          <cell r="H1857">
            <v>2012</v>
          </cell>
          <cell r="I1857"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57">
            <v>0</v>
          </cell>
          <cell r="M1857">
            <v>0</v>
          </cell>
          <cell r="N1857">
            <v>0</v>
          </cell>
          <cell r="O1857">
            <v>0</v>
          </cell>
          <cell r="P1857">
            <v>39820</v>
          </cell>
        </row>
        <row r="1858">
          <cell r="A1858" t="str">
            <v>ESTREG92012</v>
          </cell>
          <cell r="B1858" t="str">
            <v>EST</v>
          </cell>
          <cell r="C1858" t="str">
            <v>Estonia</v>
          </cell>
          <cell r="D1858" t="str">
            <v>Item 9</v>
          </cell>
          <cell r="E1858" t="str">
            <v>REG9</v>
          </cell>
          <cell r="F1858" t="str">
            <v>Maximum time for claim</v>
          </cell>
          <cell r="G1858">
            <v>2012</v>
          </cell>
          <cell r="H1858">
            <v>2012</v>
          </cell>
          <cell r="I1858" t="str">
            <v>An action with the court or an application with a labour dispute committee for establishment of voidness of cancellation shall be filed within 30 calendar days as of the receipt of the declaration of cancellation.</v>
          </cell>
          <cell r="J1858">
            <v>1</v>
          </cell>
          <cell r="M1858">
            <v>1</v>
          </cell>
          <cell r="P1858">
            <v>39820</v>
          </cell>
        </row>
        <row r="1859">
          <cell r="A1859" t="str">
            <v>ESTFTC12012</v>
          </cell>
          <cell r="B1859" t="str">
            <v>EST</v>
          </cell>
          <cell r="C1859" t="str">
            <v>Estonia</v>
          </cell>
          <cell r="D1859" t="str">
            <v>Item 10</v>
          </cell>
          <cell r="E1859" t="str">
            <v>FTC1</v>
          </cell>
          <cell r="F1859" t="str">
            <v>Valid cases for use of fixed-term contracts, other than  “objective”  or “material” situation</v>
          </cell>
          <cell r="G1859">
            <v>2012</v>
          </cell>
          <cell r="H1859">
            <v>2012</v>
          </cell>
          <cell r="I1859"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59">
            <v>1</v>
          </cell>
          <cell r="M1859">
            <v>4</v>
          </cell>
          <cell r="N1859">
            <v>0</v>
          </cell>
          <cell r="O1859">
            <v>0</v>
          </cell>
          <cell r="P1859">
            <v>39820</v>
          </cell>
        </row>
        <row r="1860">
          <cell r="A1860" t="str">
            <v>ESTFTC22012</v>
          </cell>
          <cell r="B1860" t="str">
            <v>EST</v>
          </cell>
          <cell r="C1860" t="str">
            <v>Estonia</v>
          </cell>
          <cell r="D1860" t="str">
            <v>Item 11</v>
          </cell>
          <cell r="E1860" t="str">
            <v>FTC2</v>
          </cell>
          <cell r="F1860" t="str">
            <v>Maximum number of successive fixed-term contracts</v>
          </cell>
          <cell r="G1860">
            <v>2012</v>
          </cell>
          <cell r="H1860">
            <v>2012</v>
          </cell>
          <cell r="I1860"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60">
            <v>2</v>
          </cell>
          <cell r="M1860">
            <v>4</v>
          </cell>
          <cell r="N1860">
            <v>0</v>
          </cell>
          <cell r="O1860">
            <v>0</v>
          </cell>
        </row>
        <row r="1861">
          <cell r="A1861" t="str">
            <v>ESTFTC32012</v>
          </cell>
          <cell r="B1861" t="str">
            <v>EST</v>
          </cell>
          <cell r="C1861" t="str">
            <v>Estonia</v>
          </cell>
          <cell r="D1861" t="str">
            <v>Item 12</v>
          </cell>
          <cell r="E1861" t="str">
            <v>FTC3</v>
          </cell>
          <cell r="F1861" t="str">
            <v>Maximum cumulated duration of successive fixed-term contracts</v>
          </cell>
          <cell r="G1861">
            <v>2012</v>
          </cell>
          <cell r="H1861">
            <v>2012</v>
          </cell>
          <cell r="I1861" t="str">
            <v>120 months</v>
          </cell>
          <cell r="J1861">
            <v>120</v>
          </cell>
          <cell r="M1861">
            <v>1</v>
          </cell>
          <cell r="N1861">
            <v>0</v>
          </cell>
          <cell r="O1861">
            <v>0</v>
          </cell>
        </row>
        <row r="1862">
          <cell r="A1862" t="str">
            <v>ESTTWA12012</v>
          </cell>
          <cell r="B1862" t="str">
            <v>EST</v>
          </cell>
          <cell r="C1862" t="str">
            <v>Estonia</v>
          </cell>
          <cell r="D1862" t="str">
            <v>Item 13</v>
          </cell>
          <cell r="E1862" t="str">
            <v>TWA1</v>
          </cell>
          <cell r="F1862" t="str">
            <v>Types of work for which TWA employment is legal</v>
          </cell>
          <cell r="G1862">
            <v>2012</v>
          </cell>
          <cell r="H1862">
            <v>2012</v>
          </cell>
          <cell r="I1862" t="str">
            <v>TWA contracts are allowed in all types of work.</v>
          </cell>
          <cell r="J1862">
            <v>4</v>
          </cell>
          <cell r="M1862">
            <v>0</v>
          </cell>
          <cell r="N1862">
            <v>0</v>
          </cell>
          <cell r="O1862">
            <v>0</v>
          </cell>
        </row>
        <row r="1863">
          <cell r="A1863" t="str">
            <v>ESTTWA22012</v>
          </cell>
          <cell r="B1863" t="str">
            <v>EST</v>
          </cell>
          <cell r="C1863" t="str">
            <v>Estonia</v>
          </cell>
          <cell r="D1863" t="str">
            <v>Item 14</v>
          </cell>
          <cell r="E1863" t="str">
            <v>TWA2A, TWA2B</v>
          </cell>
          <cell r="F1863" t="str">
            <v>Are there any restrictions on the number of renewals of a TWA contract?</v>
          </cell>
          <cell r="G1863">
            <v>2012</v>
          </cell>
          <cell r="H1863">
            <v>2012</v>
          </cell>
          <cell r="I1863" t="str">
            <v>No restrictions.</v>
          </cell>
          <cell r="J1863" t="str">
            <v>No</v>
          </cell>
          <cell r="K1863" t="str">
            <v>No</v>
          </cell>
          <cell r="M1863">
            <v>2</v>
          </cell>
          <cell r="N1863">
            <v>2</v>
          </cell>
          <cell r="O1863">
            <v>0</v>
          </cell>
        </row>
        <row r="1864">
          <cell r="A1864" t="str">
            <v>ESTTWA32012</v>
          </cell>
          <cell r="B1864" t="str">
            <v>EST</v>
          </cell>
          <cell r="C1864" t="str">
            <v>Estonia</v>
          </cell>
          <cell r="D1864" t="str">
            <v>Item 15</v>
          </cell>
          <cell r="E1864" t="str">
            <v>TWA3A, TWA3B</v>
          </cell>
          <cell r="F1864" t="str">
            <v>Maximum cumulated duration of temporary work contracts</v>
          </cell>
          <cell r="G1864">
            <v>2012</v>
          </cell>
          <cell r="H1864">
            <v>2012</v>
          </cell>
          <cell r="I1864" t="str">
            <v>No limits.</v>
          </cell>
          <cell r="J1864">
            <v>100</v>
          </cell>
          <cell r="K1864">
            <v>100</v>
          </cell>
          <cell r="M1864">
            <v>0</v>
          </cell>
          <cell r="N1864">
            <v>0</v>
          </cell>
          <cell r="O1864">
            <v>0</v>
          </cell>
        </row>
        <row r="1865">
          <cell r="A1865" t="str">
            <v>ESTTWA42012</v>
          </cell>
          <cell r="B1865" t="str">
            <v>EST</v>
          </cell>
          <cell r="C1865" t="str">
            <v>Estonia</v>
          </cell>
          <cell r="D1865" t="str">
            <v>Item 16</v>
          </cell>
          <cell r="E1865" t="str">
            <v>TWA4</v>
          </cell>
          <cell r="F1865" t="str">
            <v>Authorisation or reporting requirements</v>
          </cell>
          <cell r="G1865">
            <v>2012</v>
          </cell>
          <cell r="H1865">
            <v>2012</v>
          </cell>
          <cell r="I1865" t="str">
            <v>Temporary agency work services may be provided by a legal person in private law who has been registered as an intermediary of temporary agency work in the register of economic activities.</v>
          </cell>
          <cell r="J1865">
            <v>0</v>
          </cell>
          <cell r="M1865">
            <v>0</v>
          </cell>
          <cell r="N1865">
            <v>0</v>
          </cell>
          <cell r="O1865">
            <v>0</v>
          </cell>
          <cell r="P1865">
            <v>39820</v>
          </cell>
        </row>
        <row r="1866">
          <cell r="A1866" t="str">
            <v>ESTTWA52012</v>
          </cell>
          <cell r="B1866" t="str">
            <v>EST</v>
          </cell>
          <cell r="C1866" t="str">
            <v>Estonia</v>
          </cell>
          <cell r="D1866" t="str">
            <v>Item 17</v>
          </cell>
          <cell r="E1866" t="str">
            <v>TWA5</v>
          </cell>
          <cell r="F1866" t="str">
            <v>Equal treatment for TWA workers</v>
          </cell>
          <cell r="G1866">
            <v>2012</v>
          </cell>
          <cell r="H1866">
            <v>2012</v>
          </cell>
          <cell r="I1866"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66">
            <v>2</v>
          </cell>
          <cell r="M1866">
            <v>6</v>
          </cell>
          <cell r="N1866">
            <v>0</v>
          </cell>
          <cell r="O1866">
            <v>0</v>
          </cell>
        </row>
        <row r="1867">
          <cell r="A1867" t="str">
            <v>ESTCD12012</v>
          </cell>
          <cell r="B1867" t="str">
            <v>EST</v>
          </cell>
          <cell r="C1867" t="str">
            <v>Estonia</v>
          </cell>
          <cell r="D1867" t="str">
            <v>Item 18</v>
          </cell>
          <cell r="E1867" t="str">
            <v>CD1</v>
          </cell>
          <cell r="F1867" t="str">
            <v>Definition of collective dismissal</v>
          </cell>
          <cell r="G1867">
            <v>2012</v>
          </cell>
          <cell r="H1867">
            <v>2012</v>
          </cell>
          <cell r="I1867"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67">
            <v>4</v>
          </cell>
          <cell r="M1867">
            <v>6</v>
          </cell>
          <cell r="N1867">
            <v>0</v>
          </cell>
          <cell r="O1867">
            <v>0</v>
          </cell>
        </row>
        <row r="1868">
          <cell r="A1868" t="str">
            <v>ESTCD22012</v>
          </cell>
          <cell r="B1868" t="str">
            <v>EST</v>
          </cell>
          <cell r="C1868" t="str">
            <v>Estonia</v>
          </cell>
          <cell r="D1868" t="str">
            <v>Item 19</v>
          </cell>
          <cell r="E1868" t="str">
            <v>CD2</v>
          </cell>
          <cell r="F1868" t="str">
            <v>Additional notification requirements in case of collective dismissals</v>
          </cell>
          <cell r="G1868">
            <v>2012</v>
          </cell>
          <cell r="H1868">
            <v>2012</v>
          </cell>
          <cell r="I1868" t="str">
            <v xml:space="preserve">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
</v>
          </cell>
          <cell r="J1868">
            <v>1.5</v>
          </cell>
          <cell r="M1868">
            <v>4.5</v>
          </cell>
          <cell r="N1868">
            <v>0</v>
          </cell>
          <cell r="O1868">
            <v>0</v>
          </cell>
          <cell r="P1868">
            <v>39820</v>
          </cell>
        </row>
        <row r="1869">
          <cell r="A1869" t="str">
            <v>ESTCD32012</v>
          </cell>
          <cell r="B1869" t="str">
            <v>EST</v>
          </cell>
          <cell r="C1869" t="str">
            <v>Estonia</v>
          </cell>
          <cell r="D1869" t="str">
            <v>Item 20</v>
          </cell>
          <cell r="E1869" t="str">
            <v>CD3</v>
          </cell>
          <cell r="F1869" t="str">
            <v>Additional delays involved in case of collective dismissals</v>
          </cell>
          <cell r="G1869">
            <v>2012</v>
          </cell>
          <cell r="H1869">
            <v>2012</v>
          </cell>
          <cell r="I1869"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69">
            <v>11</v>
          </cell>
          <cell r="M1869">
            <v>1</v>
          </cell>
          <cell r="N1869">
            <v>0</v>
          </cell>
          <cell r="O1869">
            <v>0</v>
          </cell>
        </row>
        <row r="1870">
          <cell r="A1870" t="str">
            <v>ESTCD42012</v>
          </cell>
          <cell r="B1870" t="str">
            <v>EST</v>
          </cell>
          <cell r="C1870" t="str">
            <v>Estonia</v>
          </cell>
          <cell r="D1870" t="str">
            <v>Item 21</v>
          </cell>
          <cell r="E1870" t="str">
            <v>CD4</v>
          </cell>
          <cell r="F1870" t="str">
            <v>Other special costs to employers in case of collective dismissals</v>
          </cell>
          <cell r="G1870">
            <v>2012</v>
          </cell>
          <cell r="H1870">
            <v>2012</v>
          </cell>
          <cell r="I1870" t="str">
            <v>No additional requirements</v>
          </cell>
          <cell r="J1870">
            <v>0</v>
          </cell>
          <cell r="M1870">
            <v>0</v>
          </cell>
          <cell r="N1870">
            <v>0</v>
          </cell>
          <cell r="O1870">
            <v>0</v>
          </cell>
        </row>
        <row r="1871">
          <cell r="A1871" t="str">
            <v>ESTREG12013</v>
          </cell>
          <cell r="B1871" t="str">
            <v>EST</v>
          </cell>
          <cell r="C1871" t="str">
            <v>Estonia</v>
          </cell>
          <cell r="D1871" t="str">
            <v>Item 1</v>
          </cell>
          <cell r="E1871" t="str">
            <v>REG1</v>
          </cell>
          <cell r="F1871" t="str">
            <v>Notification procedures</v>
          </cell>
          <cell r="G1871">
            <v>2013</v>
          </cell>
          <cell r="H1871">
            <v>2013</v>
          </cell>
          <cell r="I1871"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71">
            <v>1.5</v>
          </cell>
          <cell r="M1871">
            <v>3</v>
          </cell>
        </row>
        <row r="1872">
          <cell r="A1872" t="str">
            <v>ESTREG22013</v>
          </cell>
          <cell r="B1872" t="str">
            <v>EST</v>
          </cell>
          <cell r="C1872" t="str">
            <v>Estonia</v>
          </cell>
          <cell r="D1872" t="str">
            <v>Item 2</v>
          </cell>
          <cell r="E1872" t="str">
            <v>REG2</v>
          </cell>
          <cell r="F1872" t="str">
            <v>Delay before notice can start</v>
          </cell>
          <cell r="G1872">
            <v>2013</v>
          </cell>
          <cell r="H1872">
            <v>2013</v>
          </cell>
          <cell r="I1872"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72">
            <v>4</v>
          </cell>
          <cell r="M1872">
            <v>1</v>
          </cell>
        </row>
        <row r="1873">
          <cell r="A1873" t="str">
            <v>ESTREG32013</v>
          </cell>
          <cell r="B1873" t="str">
            <v>EST</v>
          </cell>
          <cell r="C1873" t="str">
            <v>Estonia</v>
          </cell>
          <cell r="D1873" t="str">
            <v>Item 3</v>
          </cell>
          <cell r="E1873" t="str">
            <v>REG3A, REG3B, REG3C</v>
          </cell>
          <cell r="F1873" t="str">
            <v>Notice / tenure</v>
          </cell>
          <cell r="G1873">
            <v>2013</v>
          </cell>
          <cell r="H1873">
            <v>2013</v>
          </cell>
          <cell r="I1873"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73">
            <v>0.5</v>
          </cell>
          <cell r="K1873">
            <v>1</v>
          </cell>
          <cell r="L1873">
            <v>3</v>
          </cell>
          <cell r="M1873">
            <v>2</v>
          </cell>
          <cell r="N1873">
            <v>2</v>
          </cell>
          <cell r="O1873">
            <v>2</v>
          </cell>
        </row>
        <row r="1874">
          <cell r="A1874" t="str">
            <v>ESTREG42013</v>
          </cell>
          <cell r="B1874" t="str">
            <v>EST</v>
          </cell>
          <cell r="C1874" t="str">
            <v>Estonia</v>
          </cell>
          <cell r="D1874" t="str">
            <v>Item 4</v>
          </cell>
          <cell r="E1874" t="str">
            <v>REG4A, REG4B, REG4C</v>
          </cell>
          <cell r="F1874" t="str">
            <v>Severance pay / tenure</v>
          </cell>
          <cell r="G1874">
            <v>2013</v>
          </cell>
          <cell r="H1874">
            <v>2013</v>
          </cell>
          <cell r="I1874"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74">
            <v>0.5</v>
          </cell>
          <cell r="K1874">
            <v>0.5</v>
          </cell>
          <cell r="L1874">
            <v>0.5</v>
          </cell>
          <cell r="M1874">
            <v>1</v>
          </cell>
          <cell r="N1874">
            <v>1</v>
          </cell>
          <cell r="O1874">
            <v>1</v>
          </cell>
        </row>
        <row r="1875">
          <cell r="A1875" t="str">
            <v>ESTREG52013</v>
          </cell>
          <cell r="B1875" t="str">
            <v>EST</v>
          </cell>
          <cell r="C1875" t="str">
            <v>Estonia</v>
          </cell>
          <cell r="D1875" t="str">
            <v>Item 5</v>
          </cell>
          <cell r="E1875" t="str">
            <v>REG5</v>
          </cell>
          <cell r="F1875" t="str">
            <v>Definition of justified or unfair dismissal</v>
          </cell>
          <cell r="G1875">
            <v>2013</v>
          </cell>
          <cell r="H1875">
            <v>2013</v>
          </cell>
          <cell r="I1875"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75">
            <v>2</v>
          </cell>
          <cell r="M1875">
            <v>4</v>
          </cell>
          <cell r="N1875">
            <v>0</v>
          </cell>
          <cell r="O1875">
            <v>0</v>
          </cell>
        </row>
        <row r="1876">
          <cell r="A1876" t="str">
            <v>ESTREG62013</v>
          </cell>
          <cell r="B1876" t="str">
            <v>EST</v>
          </cell>
          <cell r="C1876" t="str">
            <v>Estonia</v>
          </cell>
          <cell r="D1876" t="str">
            <v>Item 6</v>
          </cell>
          <cell r="E1876" t="str">
            <v>REG6</v>
          </cell>
          <cell r="F1876" t="str">
            <v>Trial period</v>
          </cell>
          <cell r="G1876">
            <v>2013</v>
          </cell>
          <cell r="H1876">
            <v>2013</v>
          </cell>
          <cell r="I1876" t="str">
            <v xml:space="preserve">A probationary period shall not exceed 4 months.
In the case of the employment contract entered into for a specified term of up to eight months the probationary period may not be longer than half of the contract term.
</v>
          </cell>
          <cell r="J1876">
            <v>4</v>
          </cell>
          <cell r="M1876">
            <v>4</v>
          </cell>
          <cell r="N1876">
            <v>0</v>
          </cell>
          <cell r="O1876">
            <v>0</v>
          </cell>
        </row>
        <row r="1877">
          <cell r="A1877" t="str">
            <v>ESTREG72013</v>
          </cell>
          <cell r="B1877" t="str">
            <v>EST</v>
          </cell>
          <cell r="C1877" t="str">
            <v>Estonia</v>
          </cell>
          <cell r="D1877" t="str">
            <v>Item 7</v>
          </cell>
          <cell r="E1877" t="str">
            <v>REG7</v>
          </cell>
          <cell r="F1877" t="str">
            <v xml:space="preserve">Compensation following unfair dismissal </v>
          </cell>
          <cell r="G1877">
            <v>2013</v>
          </cell>
          <cell r="H1877">
            <v>2013</v>
          </cell>
          <cell r="I1877"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77">
            <v>3</v>
          </cell>
          <cell r="M1877">
            <v>0</v>
          </cell>
          <cell r="N1877">
            <v>0</v>
          </cell>
          <cell r="O1877">
            <v>0</v>
          </cell>
        </row>
        <row r="1878">
          <cell r="A1878" t="str">
            <v>ESTREG82013</v>
          </cell>
          <cell r="B1878" t="str">
            <v>EST</v>
          </cell>
          <cell r="C1878" t="str">
            <v>Estonia</v>
          </cell>
          <cell r="D1878" t="str">
            <v>Item 8</v>
          </cell>
          <cell r="E1878" t="str">
            <v>REG8</v>
          </cell>
          <cell r="F1878" t="str">
            <v>Possibility of reinstatement following unfair dismissal</v>
          </cell>
          <cell r="G1878">
            <v>2013</v>
          </cell>
          <cell r="H1878">
            <v>2013</v>
          </cell>
          <cell r="I1878"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78">
            <v>0</v>
          </cell>
          <cell r="M1878">
            <v>0</v>
          </cell>
          <cell r="N1878">
            <v>0</v>
          </cell>
          <cell r="O1878">
            <v>0</v>
          </cell>
        </row>
        <row r="1879">
          <cell r="A1879" t="str">
            <v>ESTREG92013</v>
          </cell>
          <cell r="B1879" t="str">
            <v>EST</v>
          </cell>
          <cell r="C1879" t="str">
            <v>Estonia</v>
          </cell>
          <cell r="D1879" t="str">
            <v>Item 9</v>
          </cell>
          <cell r="E1879" t="str">
            <v>REG9</v>
          </cell>
          <cell r="F1879" t="str">
            <v>Maximum time for claim</v>
          </cell>
          <cell r="G1879">
            <v>2013</v>
          </cell>
          <cell r="H1879">
            <v>2013</v>
          </cell>
          <cell r="I1879" t="str">
            <v>An action with the court or an application with a labour dispute committee for establishment of voidness of cancellation shall be filed within 30 calendar days as of the receipt of the declaration of cancellation.</v>
          </cell>
          <cell r="J1879">
            <v>1</v>
          </cell>
          <cell r="M1879">
            <v>1</v>
          </cell>
        </row>
        <row r="1880">
          <cell r="A1880" t="str">
            <v>ESTFTC12013</v>
          </cell>
          <cell r="B1880" t="str">
            <v>EST</v>
          </cell>
          <cell r="C1880" t="str">
            <v>Estonia</v>
          </cell>
          <cell r="D1880" t="str">
            <v>Item 10</v>
          </cell>
          <cell r="E1880" t="str">
            <v>FTC1</v>
          </cell>
          <cell r="F1880" t="str">
            <v>Valid cases for use of fixed-term contracts, other than  “objective”  or “material” situation</v>
          </cell>
          <cell r="G1880">
            <v>2013</v>
          </cell>
          <cell r="H1880">
            <v>2013</v>
          </cell>
          <cell r="I1880"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80">
            <v>1</v>
          </cell>
          <cell r="M1880">
            <v>4</v>
          </cell>
          <cell r="N1880">
            <v>0</v>
          </cell>
          <cell r="O1880">
            <v>0</v>
          </cell>
        </row>
        <row r="1881">
          <cell r="A1881" t="str">
            <v>ESTFTC22013</v>
          </cell>
          <cell r="B1881" t="str">
            <v>EST</v>
          </cell>
          <cell r="C1881" t="str">
            <v>Estonia</v>
          </cell>
          <cell r="D1881" t="str">
            <v>Item 11</v>
          </cell>
          <cell r="E1881" t="str">
            <v>FTC2</v>
          </cell>
          <cell r="F1881" t="str">
            <v>Maximum number of successive fixed-term contracts</v>
          </cell>
          <cell r="G1881">
            <v>2013</v>
          </cell>
          <cell r="H1881">
            <v>2013</v>
          </cell>
          <cell r="I1881"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81">
            <v>2</v>
          </cell>
          <cell r="M1881">
            <v>4</v>
          </cell>
          <cell r="N1881">
            <v>0</v>
          </cell>
          <cell r="O1881">
            <v>0</v>
          </cell>
        </row>
        <row r="1882">
          <cell r="A1882" t="str">
            <v>ESTFTC32013</v>
          </cell>
          <cell r="B1882" t="str">
            <v>EST</v>
          </cell>
          <cell r="C1882" t="str">
            <v>Estonia</v>
          </cell>
          <cell r="D1882" t="str">
            <v>Item 12</v>
          </cell>
          <cell r="E1882" t="str">
            <v>FTC3</v>
          </cell>
          <cell r="F1882" t="str">
            <v>Maximum cumulated duration of successive fixed-term contracts</v>
          </cell>
          <cell r="G1882">
            <v>2013</v>
          </cell>
          <cell r="H1882">
            <v>2013</v>
          </cell>
          <cell r="I1882" t="str">
            <v>120 months</v>
          </cell>
          <cell r="J1882">
            <v>120</v>
          </cell>
          <cell r="M1882">
            <v>1</v>
          </cell>
          <cell r="N1882">
            <v>0</v>
          </cell>
          <cell r="O1882">
            <v>0</v>
          </cell>
        </row>
        <row r="1883">
          <cell r="A1883" t="str">
            <v>ESTTWA12013</v>
          </cell>
          <cell r="B1883" t="str">
            <v>EST</v>
          </cell>
          <cell r="C1883" t="str">
            <v>Estonia</v>
          </cell>
          <cell r="D1883" t="str">
            <v>Item 13</v>
          </cell>
          <cell r="E1883" t="str">
            <v>TWA1</v>
          </cell>
          <cell r="F1883" t="str">
            <v>Types of work for which TWA employment is legal</v>
          </cell>
          <cell r="G1883">
            <v>2013</v>
          </cell>
          <cell r="H1883">
            <v>2013</v>
          </cell>
          <cell r="I1883" t="str">
            <v>If fixed-term duties are performed by way of temporary agency work, an employment contract may be entered into for a specified term also if it is justified by the temporary characteristics of the work in a user undertaking.</v>
          </cell>
          <cell r="J1883">
            <v>2</v>
          </cell>
          <cell r="M1883">
            <v>3</v>
          </cell>
          <cell r="N1883">
            <v>0</v>
          </cell>
          <cell r="O1883">
            <v>0</v>
          </cell>
          <cell r="P1883" t="str">
            <v>20-02-2012</v>
          </cell>
        </row>
        <row r="1884">
          <cell r="A1884" t="str">
            <v>ESTTWA22013</v>
          </cell>
          <cell r="B1884" t="str">
            <v>EST</v>
          </cell>
          <cell r="C1884" t="str">
            <v>Estonia</v>
          </cell>
          <cell r="D1884" t="str">
            <v>Item 14</v>
          </cell>
          <cell r="E1884" t="str">
            <v>TWA2A, TWA2B</v>
          </cell>
          <cell r="F1884" t="str">
            <v>Are there any restrictions on the number of renewals of a TWA contract?</v>
          </cell>
          <cell r="G1884">
            <v>2013</v>
          </cell>
          <cell r="H1884">
            <v>2013</v>
          </cell>
          <cell r="I1884" t="str">
            <v>If duties are performed by way of  temporary agency work, the restriction on consecutive entry into or extension of an employment contract for a specified term in mentioned in  item 11 shall be applied to every user undertaking separately.</v>
          </cell>
          <cell r="J1884" t="str">
            <v>Yes</v>
          </cell>
          <cell r="K1884" t="str">
            <v>Yes</v>
          </cell>
          <cell r="M1884">
            <v>4</v>
          </cell>
          <cell r="N1884">
            <v>4</v>
          </cell>
          <cell r="O1884">
            <v>0</v>
          </cell>
        </row>
        <row r="1885">
          <cell r="A1885" t="str">
            <v>ESTTWA32013</v>
          </cell>
          <cell r="B1885" t="str">
            <v>EST</v>
          </cell>
          <cell r="C1885" t="str">
            <v>Estonia</v>
          </cell>
          <cell r="D1885" t="str">
            <v>Item 15</v>
          </cell>
          <cell r="E1885" t="str">
            <v>TWA3A, TWA3B</v>
          </cell>
          <cell r="F1885" t="str">
            <v>Maximum cumulated duration of temporary work contracts</v>
          </cell>
          <cell r="G1885">
            <v>2013</v>
          </cell>
          <cell r="H1885">
            <v>2013</v>
          </cell>
          <cell r="I1885" t="str">
            <v xml:space="preserve">The restriction on consecutive entry into or extension of an employment contract for a specified term  mentioned in  item 11 shall be applied to every user undertaking separately. So there is no limits on regulations on number and duration of the contracts between the TWA and the employee.
120 months </v>
          </cell>
          <cell r="J1885">
            <v>98</v>
          </cell>
          <cell r="K1885">
            <v>98</v>
          </cell>
          <cell r="M1885">
            <v>1</v>
          </cell>
          <cell r="N1885">
            <v>1</v>
          </cell>
          <cell r="O1885">
            <v>0</v>
          </cell>
          <cell r="P1885" t="str">
            <v>20-02-2012
98 because more than 36, less than 100=no limit</v>
          </cell>
        </row>
        <row r="1886">
          <cell r="A1886" t="str">
            <v>ESTTWA42013</v>
          </cell>
          <cell r="B1886" t="str">
            <v>EST</v>
          </cell>
          <cell r="C1886" t="str">
            <v>Estonia</v>
          </cell>
          <cell r="D1886" t="str">
            <v>Item 16</v>
          </cell>
          <cell r="E1886" t="str">
            <v>TWA4</v>
          </cell>
          <cell r="F1886" t="str">
            <v>Authorisation or reporting requirements</v>
          </cell>
          <cell r="G1886">
            <v>2013</v>
          </cell>
          <cell r="H1886">
            <v>2013</v>
          </cell>
          <cell r="I1886" t="str">
            <v>Temporary agency work services may be provided by a legal person in private law who has been registered as an intermediary of temporary agency work in the register of economic activities.</v>
          </cell>
          <cell r="J1886">
            <v>0</v>
          </cell>
          <cell r="M1886">
            <v>0</v>
          </cell>
          <cell r="N1886">
            <v>0</v>
          </cell>
          <cell r="O1886">
            <v>0</v>
          </cell>
        </row>
        <row r="1887">
          <cell r="A1887" t="str">
            <v>ESTTWA52013</v>
          </cell>
          <cell r="B1887" t="str">
            <v>EST</v>
          </cell>
          <cell r="C1887" t="str">
            <v>Estonia</v>
          </cell>
          <cell r="D1887" t="str">
            <v>Item 17</v>
          </cell>
          <cell r="E1887" t="str">
            <v>TWA5</v>
          </cell>
          <cell r="F1887" t="str">
            <v>Equal treatment for TWA workers</v>
          </cell>
          <cell r="G1887">
            <v>2013</v>
          </cell>
          <cell r="H1887">
            <v>2013</v>
          </cell>
          <cell r="I1887"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87">
            <v>2</v>
          </cell>
          <cell r="M1887">
            <v>6</v>
          </cell>
          <cell r="N1887">
            <v>0</v>
          </cell>
          <cell r="O1887">
            <v>0</v>
          </cell>
        </row>
        <row r="1888">
          <cell r="A1888" t="str">
            <v>ESTCD12013</v>
          </cell>
          <cell r="B1888" t="str">
            <v>EST</v>
          </cell>
          <cell r="C1888" t="str">
            <v>Estonia</v>
          </cell>
          <cell r="D1888" t="str">
            <v>Item 18</v>
          </cell>
          <cell r="E1888" t="str">
            <v>CD1</v>
          </cell>
          <cell r="F1888" t="str">
            <v>Definition of collective dismissal</v>
          </cell>
          <cell r="G1888">
            <v>2013</v>
          </cell>
          <cell r="H1888">
            <v>2013</v>
          </cell>
          <cell r="I1888"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88">
            <v>4</v>
          </cell>
          <cell r="M1888">
            <v>6</v>
          </cell>
          <cell r="N1888">
            <v>0</v>
          </cell>
          <cell r="O1888">
            <v>0</v>
          </cell>
        </row>
        <row r="1889">
          <cell r="A1889" t="str">
            <v>ESTCD22013</v>
          </cell>
          <cell r="B1889" t="str">
            <v>EST</v>
          </cell>
          <cell r="C1889" t="str">
            <v>Estonia</v>
          </cell>
          <cell r="D1889" t="str">
            <v>Item 19</v>
          </cell>
          <cell r="E1889" t="str">
            <v>CD2</v>
          </cell>
          <cell r="F1889" t="str">
            <v>Additional notification requirements in case of collective dismissals</v>
          </cell>
          <cell r="G1889">
            <v>2013</v>
          </cell>
          <cell r="H1889">
            <v>2013</v>
          </cell>
          <cell r="I1889" t="str">
            <v>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v>
          </cell>
          <cell r="J1889">
            <v>1.5</v>
          </cell>
          <cell r="M1889">
            <v>4.5</v>
          </cell>
          <cell r="N1889">
            <v>0</v>
          </cell>
          <cell r="O1889">
            <v>0</v>
          </cell>
        </row>
        <row r="1890">
          <cell r="A1890" t="str">
            <v>ESTCD32013</v>
          </cell>
          <cell r="B1890" t="str">
            <v>EST</v>
          </cell>
          <cell r="C1890" t="str">
            <v>Estonia</v>
          </cell>
          <cell r="D1890" t="str">
            <v>Item 20</v>
          </cell>
          <cell r="E1890" t="str">
            <v>CD3</v>
          </cell>
          <cell r="F1890" t="str">
            <v>Additional delays involved in case of collective dismissals</v>
          </cell>
          <cell r="G1890">
            <v>2013</v>
          </cell>
          <cell r="H1890">
            <v>2013</v>
          </cell>
          <cell r="I1890"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90">
            <v>11</v>
          </cell>
          <cell r="M1890">
            <v>1</v>
          </cell>
          <cell r="N1890">
            <v>0</v>
          </cell>
          <cell r="O1890">
            <v>0</v>
          </cell>
        </row>
        <row r="1891">
          <cell r="A1891" t="str">
            <v>ESTCD42013</v>
          </cell>
          <cell r="B1891" t="str">
            <v>EST</v>
          </cell>
          <cell r="C1891" t="str">
            <v>Estonia</v>
          </cell>
          <cell r="D1891" t="str">
            <v>Item 21</v>
          </cell>
          <cell r="E1891" t="str">
            <v>CD4</v>
          </cell>
          <cell r="F1891" t="str">
            <v>Other special costs to employers in case of collective dismissals</v>
          </cell>
          <cell r="G1891">
            <v>2013</v>
          </cell>
          <cell r="H1891">
            <v>2013</v>
          </cell>
          <cell r="I1891" t="str">
            <v xml:space="preserve">  </v>
          </cell>
          <cell r="J1891">
            <v>0</v>
          </cell>
          <cell r="M1891">
            <v>0</v>
          </cell>
          <cell r="N1891">
            <v>0</v>
          </cell>
          <cell r="O1891">
            <v>0</v>
          </cell>
        </row>
        <row r="1892">
          <cell r="A1892" t="str">
            <v>NORREG12012</v>
          </cell>
          <cell r="B1892" t="str">
            <v>NOR</v>
          </cell>
          <cell r="C1892" t="str">
            <v>Norway</v>
          </cell>
          <cell r="D1892" t="str">
            <v>Item 1</v>
          </cell>
          <cell r="E1892" t="str">
            <v>REG1</v>
          </cell>
          <cell r="F1892" t="str">
            <v>Notification procedures</v>
          </cell>
          <cell r="G1892">
            <v>2012</v>
          </cell>
          <cell r="H1892">
            <v>2012</v>
          </cell>
          <cell r="I189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892">
            <v>1.5</v>
          </cell>
          <cell r="M1892">
            <v>3</v>
          </cell>
        </row>
        <row r="1893">
          <cell r="A1893" t="str">
            <v>NORREG22012</v>
          </cell>
          <cell r="B1893" t="str">
            <v>NOR</v>
          </cell>
          <cell r="C1893" t="str">
            <v>Norway</v>
          </cell>
          <cell r="D1893" t="str">
            <v>Item 2</v>
          </cell>
          <cell r="E1893" t="str">
            <v>REG2</v>
          </cell>
          <cell r="F1893" t="str">
            <v>Delay before notice can start</v>
          </cell>
          <cell r="G1893">
            <v>2012</v>
          </cell>
          <cell r="H1893">
            <v>2012</v>
          </cell>
          <cell r="I189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893">
            <v>17</v>
          </cell>
          <cell r="M1893">
            <v>2</v>
          </cell>
        </row>
        <row r="1894">
          <cell r="A1894" t="str">
            <v>NORREG32012</v>
          </cell>
          <cell r="B1894" t="str">
            <v>NOR</v>
          </cell>
          <cell r="C1894" t="str">
            <v>Norway</v>
          </cell>
          <cell r="D1894" t="str">
            <v>Item 3</v>
          </cell>
          <cell r="E1894" t="str">
            <v>REG3A, REG3B, REG3C</v>
          </cell>
          <cell r="F1894" t="str">
            <v>Notice / tenure</v>
          </cell>
          <cell r="G1894">
            <v>2012</v>
          </cell>
          <cell r="H1894">
            <v>2012</v>
          </cell>
          <cell r="I189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894">
            <v>1</v>
          </cell>
          <cell r="K1894">
            <v>1</v>
          </cell>
          <cell r="L1894">
            <v>3</v>
          </cell>
          <cell r="M1894">
            <v>3</v>
          </cell>
          <cell r="N1894">
            <v>2</v>
          </cell>
          <cell r="O1894">
            <v>2</v>
          </cell>
        </row>
        <row r="1895">
          <cell r="A1895" t="str">
            <v>NORREG42012</v>
          </cell>
          <cell r="B1895" t="str">
            <v>NOR</v>
          </cell>
          <cell r="C1895" t="str">
            <v>Norway</v>
          </cell>
          <cell r="D1895" t="str">
            <v>Item 4</v>
          </cell>
          <cell r="E1895" t="str">
            <v>REG4A, REG4B, REG4C</v>
          </cell>
          <cell r="F1895" t="str">
            <v>Severance pay / tenure</v>
          </cell>
          <cell r="G1895">
            <v>2012</v>
          </cell>
          <cell r="H1895">
            <v>2012</v>
          </cell>
          <cell r="I1895" t="str">
            <v>None by law, but collective agreements may under certain conditions require additional payment. However, severance pay schemes in collective agreements usually take the form of fee-based insurance schemes, with employers’ contributions</v>
          </cell>
          <cell r="J1895">
            <v>0</v>
          </cell>
          <cell r="K1895">
            <v>0</v>
          </cell>
          <cell r="L1895">
            <v>0</v>
          </cell>
          <cell r="M1895">
            <v>0</v>
          </cell>
          <cell r="N1895">
            <v>0</v>
          </cell>
          <cell r="O1895">
            <v>0</v>
          </cell>
        </row>
        <row r="1896">
          <cell r="A1896" t="str">
            <v>NORREG52012</v>
          </cell>
          <cell r="B1896" t="str">
            <v>NOR</v>
          </cell>
          <cell r="C1896" t="str">
            <v>Norway</v>
          </cell>
          <cell r="D1896" t="str">
            <v>Item 5</v>
          </cell>
          <cell r="E1896" t="str">
            <v>REG5</v>
          </cell>
          <cell r="F1896" t="str">
            <v>Definition of justified or unfair dismissal</v>
          </cell>
          <cell r="G1896">
            <v>2012</v>
          </cell>
          <cell r="H1896">
            <v>2012</v>
          </cell>
          <cell r="I189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896">
            <v>2.5</v>
          </cell>
          <cell r="M1896">
            <v>5</v>
          </cell>
          <cell r="N1896">
            <v>0</v>
          </cell>
          <cell r="O1896">
            <v>0</v>
          </cell>
        </row>
        <row r="1897">
          <cell r="A1897" t="str">
            <v>NORREG62012</v>
          </cell>
          <cell r="B1897" t="str">
            <v>NOR</v>
          </cell>
          <cell r="C1897" t="str">
            <v>Norway</v>
          </cell>
          <cell r="D1897" t="str">
            <v>Item 6</v>
          </cell>
          <cell r="E1897" t="str">
            <v>REG6</v>
          </cell>
          <cell r="F1897" t="str">
            <v>Trial period</v>
          </cell>
          <cell r="G1897">
            <v>2012</v>
          </cell>
          <cell r="H1897">
            <v>2012</v>
          </cell>
          <cell r="I1897" t="str">
            <v>By law up to 6 months trial period (14 days notice required for dismissal during the trial period).</v>
          </cell>
          <cell r="J1897">
            <v>6</v>
          </cell>
          <cell r="M1897">
            <v>3</v>
          </cell>
          <cell r="N1897">
            <v>0</v>
          </cell>
          <cell r="O1897">
            <v>0</v>
          </cell>
        </row>
        <row r="1898">
          <cell r="A1898" t="str">
            <v>NORREG72012</v>
          </cell>
          <cell r="B1898" t="str">
            <v>NOR</v>
          </cell>
          <cell r="C1898" t="str">
            <v>Norway</v>
          </cell>
          <cell r="D1898" t="str">
            <v>Item 7</v>
          </cell>
          <cell r="E1898" t="str">
            <v>REG7</v>
          </cell>
          <cell r="F1898" t="str">
            <v xml:space="preserve">Compensation following unfair dismissal </v>
          </cell>
          <cell r="G1898">
            <v>2012</v>
          </cell>
          <cell r="H1898">
            <v>2012</v>
          </cell>
          <cell r="I189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898">
            <v>12</v>
          </cell>
          <cell r="M1898">
            <v>2</v>
          </cell>
          <cell r="N1898">
            <v>0</v>
          </cell>
          <cell r="O1898">
            <v>0</v>
          </cell>
        </row>
        <row r="1899">
          <cell r="A1899" t="str">
            <v>NORREG82012</v>
          </cell>
          <cell r="B1899" t="str">
            <v>NOR</v>
          </cell>
          <cell r="C1899" t="str">
            <v>Norway</v>
          </cell>
          <cell r="D1899" t="str">
            <v>Item 8</v>
          </cell>
          <cell r="E1899" t="str">
            <v>REG8</v>
          </cell>
          <cell r="F1899" t="str">
            <v>Possibility of reinstatement following unfair dismissal</v>
          </cell>
          <cell r="G1899">
            <v>2012</v>
          </cell>
          <cell r="H1899">
            <v>2012</v>
          </cell>
          <cell r="I1899" t="str">
            <v>Reinstatement orders fairly frequent.</v>
          </cell>
          <cell r="J1899">
            <v>2</v>
          </cell>
          <cell r="M1899">
            <v>4</v>
          </cell>
          <cell r="N1899">
            <v>0</v>
          </cell>
          <cell r="O1899">
            <v>0</v>
          </cell>
        </row>
        <row r="1900">
          <cell r="A1900" t="str">
            <v>NORREG92012</v>
          </cell>
          <cell r="B1900" t="str">
            <v>NOR</v>
          </cell>
          <cell r="C1900" t="str">
            <v>Norway</v>
          </cell>
          <cell r="D1900" t="str">
            <v>Item 9</v>
          </cell>
          <cell r="E1900" t="str">
            <v>REG9</v>
          </cell>
          <cell r="F1900" t="str">
            <v>Maximum time for claim</v>
          </cell>
          <cell r="G1900">
            <v>2012</v>
          </cell>
          <cell r="H1900">
            <v>2012</v>
          </cell>
          <cell r="I190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00">
            <v>3</v>
          </cell>
          <cell r="M1900">
            <v>2</v>
          </cell>
        </row>
        <row r="1901">
          <cell r="A1901" t="str">
            <v>NORFTC12012</v>
          </cell>
          <cell r="B1901" t="str">
            <v>NOR</v>
          </cell>
          <cell r="C1901" t="str">
            <v>Norway</v>
          </cell>
          <cell r="D1901" t="str">
            <v>Item 10</v>
          </cell>
          <cell r="E1901" t="str">
            <v>FTC1</v>
          </cell>
          <cell r="F1901" t="str">
            <v>Valid cases for use of fixed-term contracts, other than  “objective”  or “material” situation</v>
          </cell>
          <cell r="G1901">
            <v>2012</v>
          </cell>
          <cell r="H1901">
            <v>2012</v>
          </cell>
          <cell r="I190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01">
            <v>1</v>
          </cell>
          <cell r="M1901">
            <v>4</v>
          </cell>
          <cell r="N1901">
            <v>0</v>
          </cell>
          <cell r="O1901">
            <v>0</v>
          </cell>
        </row>
        <row r="1902">
          <cell r="A1902" t="str">
            <v>NORFTC22012</v>
          </cell>
          <cell r="B1902" t="str">
            <v>NOR</v>
          </cell>
          <cell r="C1902" t="str">
            <v>Norway</v>
          </cell>
          <cell r="D1902" t="str">
            <v>Item 11</v>
          </cell>
          <cell r="E1902" t="str">
            <v>FTC2</v>
          </cell>
          <cell r="F1902" t="str">
            <v>Maximum number of successive fixed-term contracts</v>
          </cell>
          <cell r="G1902">
            <v>2012</v>
          </cell>
          <cell r="H1902">
            <v>2012</v>
          </cell>
          <cell r="I1902" t="str">
            <v>Estimated 1.5
In case of successive contracts, justification of limitation of contract subject to court examination.</v>
          </cell>
          <cell r="J1902">
            <v>1.5</v>
          </cell>
          <cell r="M1902">
            <v>5</v>
          </cell>
          <cell r="N1902">
            <v>0</v>
          </cell>
          <cell r="O1902">
            <v>0</v>
          </cell>
        </row>
        <row r="1903">
          <cell r="A1903" t="str">
            <v>NORFTC32012</v>
          </cell>
          <cell r="B1903" t="str">
            <v>NOR</v>
          </cell>
          <cell r="C1903" t="str">
            <v>Norway</v>
          </cell>
          <cell r="D1903" t="str">
            <v>Item 12</v>
          </cell>
          <cell r="E1903" t="str">
            <v>FTC3</v>
          </cell>
          <cell r="F1903" t="str">
            <v>Maximum cumulated duration of successive fixed-term contracts</v>
          </cell>
          <cell r="G1903">
            <v>2012</v>
          </cell>
          <cell r="H1903">
            <v>2012</v>
          </cell>
          <cell r="I190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03">
            <v>48</v>
          </cell>
          <cell r="M1903">
            <v>1</v>
          </cell>
          <cell r="N1903">
            <v>0</v>
          </cell>
          <cell r="O1903">
            <v>0</v>
          </cell>
        </row>
        <row r="1904">
          <cell r="A1904" t="str">
            <v>NORTWA12012</v>
          </cell>
          <cell r="B1904" t="str">
            <v>NOR</v>
          </cell>
          <cell r="C1904" t="str">
            <v>Norway</v>
          </cell>
          <cell r="D1904" t="str">
            <v>Item 13</v>
          </cell>
          <cell r="E1904" t="str">
            <v>TWA1</v>
          </cell>
          <cell r="F1904" t="str">
            <v>Types of work for which TWA employment is legal</v>
          </cell>
          <cell r="G1904">
            <v>2012</v>
          </cell>
          <cell r="H1904">
            <v>2012</v>
          </cell>
          <cell r="I190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04">
            <v>2</v>
          </cell>
          <cell r="M1904">
            <v>3</v>
          </cell>
          <cell r="N1904">
            <v>0</v>
          </cell>
          <cell r="O1904">
            <v>0</v>
          </cell>
        </row>
        <row r="1905">
          <cell r="A1905" t="str">
            <v>NORTWA22012</v>
          </cell>
          <cell r="B1905" t="str">
            <v>NOR</v>
          </cell>
          <cell r="C1905" t="str">
            <v>Norway</v>
          </cell>
          <cell r="D1905" t="str">
            <v>Item 14</v>
          </cell>
          <cell r="E1905" t="str">
            <v>TWA2A, TWA2B</v>
          </cell>
          <cell r="F1905" t="str">
            <v>Are there any restrictions on the number of renewals of a TWA contract?</v>
          </cell>
          <cell r="G1905">
            <v>2012</v>
          </cell>
          <cell r="H1905">
            <v>2012</v>
          </cell>
          <cell r="I1905" t="str">
            <v>No limit specified, as long as there is an objective reason. In the case of successive assignments, if the subject is brought to court, justification of repeated use of TWA employment is subject to court examination.</v>
          </cell>
          <cell r="J1905" t="str">
            <v>Yes/No</v>
          </cell>
          <cell r="K1905" t="str">
            <v>Yes/No</v>
          </cell>
          <cell r="M1905">
            <v>3</v>
          </cell>
          <cell r="N1905">
            <v>3</v>
          </cell>
          <cell r="O1905">
            <v>0</v>
          </cell>
        </row>
        <row r="1906">
          <cell r="A1906" t="str">
            <v>NORTWA32012</v>
          </cell>
          <cell r="B1906" t="str">
            <v>NOR</v>
          </cell>
          <cell r="C1906" t="str">
            <v>Norway</v>
          </cell>
          <cell r="D1906" t="str">
            <v>Item 15</v>
          </cell>
          <cell r="E1906" t="str">
            <v>TWA3A, TWA3B</v>
          </cell>
          <cell r="F1906" t="str">
            <v>Maximum cumulated duration of temporary work contracts</v>
          </cell>
          <cell r="G1906">
            <v>2012</v>
          </cell>
          <cell r="H1906">
            <v>2012</v>
          </cell>
          <cell r="I190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06">
            <v>48</v>
          </cell>
          <cell r="K1906">
            <v>100</v>
          </cell>
          <cell r="M1906">
            <v>1</v>
          </cell>
          <cell r="N1906">
            <v>0</v>
          </cell>
          <cell r="O1906">
            <v>0</v>
          </cell>
        </row>
        <row r="1907">
          <cell r="A1907" t="str">
            <v>NORTWA42012</v>
          </cell>
          <cell r="B1907" t="str">
            <v>NOR</v>
          </cell>
          <cell r="C1907" t="str">
            <v>Norway</v>
          </cell>
          <cell r="D1907" t="str">
            <v>Item 16</v>
          </cell>
          <cell r="E1907" t="str">
            <v>TWA4</v>
          </cell>
          <cell r="F1907" t="str">
            <v>Authorisation and reporting obligations</v>
          </cell>
          <cell r="G1907">
            <v>2012</v>
          </cell>
          <cell r="H1907">
            <v>2012</v>
          </cell>
          <cell r="I1907" t="str">
            <v>The set up of a TWA requires periodic reporting obligations.</v>
          </cell>
          <cell r="J1907">
            <v>2</v>
          </cell>
          <cell r="M1907">
            <v>4</v>
          </cell>
          <cell r="N1907">
            <v>0</v>
          </cell>
          <cell r="O1907">
            <v>0</v>
          </cell>
        </row>
        <row r="1908">
          <cell r="A1908" t="str">
            <v>NORTWA52012</v>
          </cell>
          <cell r="B1908" t="str">
            <v>NOR</v>
          </cell>
          <cell r="C1908" t="str">
            <v>Norway</v>
          </cell>
          <cell r="D1908" t="str">
            <v>Item 17</v>
          </cell>
          <cell r="E1908" t="str">
            <v>TWA5</v>
          </cell>
          <cell r="F1908" t="str">
            <v>Equal treatment for TWA workers</v>
          </cell>
          <cell r="G1908">
            <v>2012</v>
          </cell>
          <cell r="H1908">
            <v>2012</v>
          </cell>
          <cell r="I190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1908">
            <v>0.5</v>
          </cell>
          <cell r="M1908">
            <v>1.5</v>
          </cell>
          <cell r="N1908">
            <v>0</v>
          </cell>
          <cell r="O1908">
            <v>0</v>
          </cell>
        </row>
        <row r="1909">
          <cell r="A1909" t="str">
            <v>NORCD12012</v>
          </cell>
          <cell r="B1909" t="str">
            <v>NOR</v>
          </cell>
          <cell r="C1909" t="str">
            <v>Norway</v>
          </cell>
          <cell r="D1909" t="str">
            <v>Item 18</v>
          </cell>
          <cell r="E1909" t="str">
            <v>CD1</v>
          </cell>
          <cell r="F1909" t="str">
            <v>Definition of collective dismissal</v>
          </cell>
          <cell r="G1909">
            <v>2012</v>
          </cell>
          <cell r="H1909">
            <v>2012</v>
          </cell>
          <cell r="I1909" t="str">
            <v>10+ employees within a month.</v>
          </cell>
          <cell r="J1909">
            <v>3</v>
          </cell>
          <cell r="M1909">
            <v>4.5</v>
          </cell>
          <cell r="N1909">
            <v>0</v>
          </cell>
          <cell r="O1909">
            <v>0</v>
          </cell>
        </row>
        <row r="1910">
          <cell r="A1910" t="str">
            <v>NORCD22012</v>
          </cell>
          <cell r="B1910" t="str">
            <v>NOR</v>
          </cell>
          <cell r="C1910" t="str">
            <v>Norway</v>
          </cell>
          <cell r="D1910" t="str">
            <v>Item 19</v>
          </cell>
          <cell r="E1910" t="str">
            <v>CD2</v>
          </cell>
          <cell r="F1910" t="str">
            <v>Additional notification requirements in case of collective dismissals</v>
          </cell>
          <cell r="G1910">
            <v>2012</v>
          </cell>
          <cell r="H1910">
            <v>2012</v>
          </cell>
          <cell r="I1910" t="str">
            <v>Notification of employee representatives: Duty to inform and consult with trade union/employee representatives.
Notification of public authorities: Notification of Labour and Welfare Administration.</v>
          </cell>
          <cell r="J1910">
            <v>1.5</v>
          </cell>
          <cell r="M1910">
            <v>4.5</v>
          </cell>
          <cell r="N1910">
            <v>0</v>
          </cell>
          <cell r="O1910">
            <v>0</v>
          </cell>
        </row>
        <row r="1911">
          <cell r="A1911" t="str">
            <v>NORCD32012</v>
          </cell>
          <cell r="B1911" t="str">
            <v>NOR</v>
          </cell>
          <cell r="C1911" t="str">
            <v>Norway</v>
          </cell>
          <cell r="D1911" t="str">
            <v>Item 20</v>
          </cell>
          <cell r="E1911" t="str">
            <v>CD3</v>
          </cell>
          <cell r="F1911" t="str">
            <v>Additional delays involved in case of collective dismissals</v>
          </cell>
          <cell r="G1911">
            <v>2012</v>
          </cell>
          <cell r="H1911">
            <v>2012</v>
          </cell>
          <cell r="I191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11">
            <v>1</v>
          </cell>
          <cell r="M1911">
            <v>1</v>
          </cell>
          <cell r="N1911">
            <v>0</v>
          </cell>
          <cell r="O1911">
            <v>0</v>
          </cell>
        </row>
        <row r="1912">
          <cell r="A1912" t="str">
            <v>NORCD42012</v>
          </cell>
          <cell r="B1912" t="str">
            <v>NOR</v>
          </cell>
          <cell r="C1912" t="str">
            <v>Norway</v>
          </cell>
          <cell r="D1912" t="str">
            <v>Item 21</v>
          </cell>
          <cell r="E1912" t="str">
            <v>CD4</v>
          </cell>
          <cell r="F1912" t="str">
            <v>Other special costs to employers in case of collective dismissals</v>
          </cell>
          <cell r="G1912">
            <v>2012</v>
          </cell>
          <cell r="H1912">
            <v>2012</v>
          </cell>
          <cell r="I191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12">
            <v>0</v>
          </cell>
          <cell r="M1912">
            <v>0</v>
          </cell>
          <cell r="N1912">
            <v>0</v>
          </cell>
          <cell r="O1912">
            <v>0</v>
          </cell>
        </row>
        <row r="1913">
          <cell r="A1913" t="str">
            <v>NORREG12013</v>
          </cell>
          <cell r="B1913" t="str">
            <v>NOR</v>
          </cell>
          <cell r="C1913" t="str">
            <v>Norway</v>
          </cell>
          <cell r="D1913" t="str">
            <v>Item 1</v>
          </cell>
          <cell r="E1913" t="str">
            <v>REG1</v>
          </cell>
          <cell r="F1913" t="str">
            <v>Notification procedures</v>
          </cell>
          <cell r="G1913">
            <v>2013</v>
          </cell>
          <cell r="H1913">
            <v>2013</v>
          </cell>
          <cell r="I1913"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913">
            <v>1.5</v>
          </cell>
          <cell r="M1913">
            <v>3</v>
          </cell>
        </row>
        <row r="1914">
          <cell r="A1914" t="str">
            <v>NORREG22013</v>
          </cell>
          <cell r="B1914" t="str">
            <v>NOR</v>
          </cell>
          <cell r="C1914" t="str">
            <v>Norway</v>
          </cell>
          <cell r="D1914" t="str">
            <v>Item 2</v>
          </cell>
          <cell r="E1914" t="str">
            <v>REG2</v>
          </cell>
          <cell r="F1914" t="str">
            <v>Delay before notice can start</v>
          </cell>
          <cell r="G1914">
            <v>2013</v>
          </cell>
          <cell r="H1914">
            <v>2013</v>
          </cell>
          <cell r="I1914"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914">
            <v>17</v>
          </cell>
          <cell r="M1914">
            <v>2</v>
          </cell>
        </row>
        <row r="1915">
          <cell r="A1915" t="str">
            <v>NORREG32013</v>
          </cell>
          <cell r="B1915" t="str">
            <v>NOR</v>
          </cell>
          <cell r="C1915" t="str">
            <v>Norway</v>
          </cell>
          <cell r="D1915" t="str">
            <v>Item 3</v>
          </cell>
          <cell r="E1915" t="str">
            <v>REG3A, REG3B, REG3C</v>
          </cell>
          <cell r="F1915" t="str">
            <v>Notice / tenure</v>
          </cell>
          <cell r="G1915">
            <v>2013</v>
          </cell>
          <cell r="H1915">
            <v>2013</v>
          </cell>
          <cell r="I1915"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915">
            <v>1</v>
          </cell>
          <cell r="K1915">
            <v>1</v>
          </cell>
          <cell r="L1915">
            <v>3</v>
          </cell>
          <cell r="M1915">
            <v>3</v>
          </cell>
          <cell r="N1915">
            <v>2</v>
          </cell>
          <cell r="O1915">
            <v>2</v>
          </cell>
        </row>
        <row r="1916">
          <cell r="A1916" t="str">
            <v>NORREG42013</v>
          </cell>
          <cell r="B1916" t="str">
            <v>NOR</v>
          </cell>
          <cell r="C1916" t="str">
            <v>Norway</v>
          </cell>
          <cell r="D1916" t="str">
            <v>Item 4</v>
          </cell>
          <cell r="E1916" t="str">
            <v>REG4A, REG4B, REG4C</v>
          </cell>
          <cell r="F1916" t="str">
            <v>Severance pay / tenure</v>
          </cell>
          <cell r="G1916">
            <v>2013</v>
          </cell>
          <cell r="H1916">
            <v>2013</v>
          </cell>
          <cell r="I1916" t="str">
            <v>None by law, but collective agreements may under certain conditions require additional payment. However, severance pay schemes in collective agreements usually take the form of fee-based insurance schemes, with employers’ contributions</v>
          </cell>
          <cell r="J1916">
            <v>0</v>
          </cell>
          <cell r="K1916">
            <v>0</v>
          </cell>
          <cell r="L1916">
            <v>0</v>
          </cell>
          <cell r="M1916">
            <v>0</v>
          </cell>
          <cell r="N1916">
            <v>0</v>
          </cell>
          <cell r="O1916">
            <v>0</v>
          </cell>
        </row>
        <row r="1917">
          <cell r="A1917" t="str">
            <v>NORREG52013</v>
          </cell>
          <cell r="B1917" t="str">
            <v>NOR</v>
          </cell>
          <cell r="C1917" t="str">
            <v>Norway</v>
          </cell>
          <cell r="D1917" t="str">
            <v>Item 5</v>
          </cell>
          <cell r="E1917" t="str">
            <v>REG5</v>
          </cell>
          <cell r="F1917" t="str">
            <v>Definition of justified or unfair dismissal</v>
          </cell>
          <cell r="G1917">
            <v>2013</v>
          </cell>
          <cell r="H1917">
            <v>2013</v>
          </cell>
          <cell r="I1917"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917">
            <v>2.5</v>
          </cell>
          <cell r="M1917">
            <v>5</v>
          </cell>
          <cell r="N1917">
            <v>0</v>
          </cell>
          <cell r="O1917">
            <v>0</v>
          </cell>
        </row>
        <row r="1918">
          <cell r="A1918" t="str">
            <v>NORREG62013</v>
          </cell>
          <cell r="B1918" t="str">
            <v>NOR</v>
          </cell>
          <cell r="C1918" t="str">
            <v>Norway</v>
          </cell>
          <cell r="D1918" t="str">
            <v>Item 6</v>
          </cell>
          <cell r="E1918" t="str">
            <v>REG6</v>
          </cell>
          <cell r="F1918" t="str">
            <v>Trial period</v>
          </cell>
          <cell r="G1918">
            <v>2013</v>
          </cell>
          <cell r="H1918">
            <v>2013</v>
          </cell>
          <cell r="I1918" t="str">
            <v>By law up to 6 months trial period (14 days notice required for dismissal during the trial period).</v>
          </cell>
          <cell r="J1918">
            <v>6</v>
          </cell>
          <cell r="M1918">
            <v>3</v>
          </cell>
          <cell r="N1918">
            <v>0</v>
          </cell>
          <cell r="O1918">
            <v>0</v>
          </cell>
        </row>
        <row r="1919">
          <cell r="A1919" t="str">
            <v>NORREG72013</v>
          </cell>
          <cell r="B1919" t="str">
            <v>NOR</v>
          </cell>
          <cell r="C1919" t="str">
            <v>Norway</v>
          </cell>
          <cell r="D1919" t="str">
            <v>Item 7</v>
          </cell>
          <cell r="E1919" t="str">
            <v>REG7</v>
          </cell>
          <cell r="F1919" t="str">
            <v xml:space="preserve">Compensation following unfair dismissal </v>
          </cell>
          <cell r="G1919">
            <v>2013</v>
          </cell>
          <cell r="H1919">
            <v>2013</v>
          </cell>
          <cell r="I1919"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919">
            <v>12</v>
          </cell>
          <cell r="M1919">
            <v>2</v>
          </cell>
          <cell r="N1919">
            <v>0</v>
          </cell>
          <cell r="O1919">
            <v>0</v>
          </cell>
        </row>
        <row r="1920">
          <cell r="A1920" t="str">
            <v>NORREG82013</v>
          </cell>
          <cell r="B1920" t="str">
            <v>NOR</v>
          </cell>
          <cell r="C1920" t="str">
            <v>Norway</v>
          </cell>
          <cell r="D1920" t="str">
            <v>Item 8</v>
          </cell>
          <cell r="E1920" t="str">
            <v>REG8</v>
          </cell>
          <cell r="F1920" t="str">
            <v>Possibility of reinstatement following unfair dismissal</v>
          </cell>
          <cell r="G1920">
            <v>2013</v>
          </cell>
          <cell r="H1920">
            <v>2013</v>
          </cell>
          <cell r="I1920" t="str">
            <v>Reinstatement orders fairly frequent.</v>
          </cell>
          <cell r="J1920">
            <v>2</v>
          </cell>
          <cell r="M1920">
            <v>4</v>
          </cell>
          <cell r="N1920">
            <v>0</v>
          </cell>
          <cell r="O1920">
            <v>0</v>
          </cell>
        </row>
        <row r="1921">
          <cell r="A1921" t="str">
            <v>NORREG92013</v>
          </cell>
          <cell r="B1921" t="str">
            <v>NOR</v>
          </cell>
          <cell r="C1921" t="str">
            <v>Norway</v>
          </cell>
          <cell r="D1921" t="str">
            <v>Item 9</v>
          </cell>
          <cell r="E1921" t="str">
            <v>REG9</v>
          </cell>
          <cell r="F1921" t="str">
            <v>Maximum time for claim</v>
          </cell>
          <cell r="G1921">
            <v>2013</v>
          </cell>
          <cell r="H1921">
            <v>2013</v>
          </cell>
          <cell r="I1921"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21">
            <v>3</v>
          </cell>
          <cell r="M1921">
            <v>2</v>
          </cell>
        </row>
        <row r="1922">
          <cell r="A1922" t="str">
            <v>NORFTC12013</v>
          </cell>
          <cell r="B1922" t="str">
            <v>NOR</v>
          </cell>
          <cell r="C1922" t="str">
            <v>Norway</v>
          </cell>
          <cell r="D1922" t="str">
            <v>Item 10</v>
          </cell>
          <cell r="E1922" t="str">
            <v>FTC1</v>
          </cell>
          <cell r="F1922" t="str">
            <v>Valid cases for use of fixed-term contracts, other than  “objective”  or “material” situation</v>
          </cell>
          <cell r="G1922">
            <v>2013</v>
          </cell>
          <cell r="H1922">
            <v>2013</v>
          </cell>
          <cell r="I1922"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22">
            <v>1</v>
          </cell>
          <cell r="M1922">
            <v>4</v>
          </cell>
          <cell r="N1922">
            <v>0</v>
          </cell>
          <cell r="O1922">
            <v>0</v>
          </cell>
        </row>
        <row r="1923">
          <cell r="A1923" t="str">
            <v>NORFTC22013</v>
          </cell>
          <cell r="B1923" t="str">
            <v>NOR</v>
          </cell>
          <cell r="C1923" t="str">
            <v>Norway</v>
          </cell>
          <cell r="D1923" t="str">
            <v>Item 11</v>
          </cell>
          <cell r="E1923" t="str">
            <v>FTC2</v>
          </cell>
          <cell r="F1923" t="str">
            <v>Maximum number of successive fixed-term contracts</v>
          </cell>
          <cell r="G1923">
            <v>2013</v>
          </cell>
          <cell r="H1923">
            <v>2013</v>
          </cell>
          <cell r="I1923" t="str">
            <v>Estimated 1.5
In case of successive contracts, justification of limitation of contract subject to court examination.</v>
          </cell>
          <cell r="J1923">
            <v>1.5</v>
          </cell>
          <cell r="M1923">
            <v>5</v>
          </cell>
          <cell r="N1923">
            <v>0</v>
          </cell>
          <cell r="O1923">
            <v>0</v>
          </cell>
        </row>
        <row r="1924">
          <cell r="A1924" t="str">
            <v>NORFTC32013</v>
          </cell>
          <cell r="B1924" t="str">
            <v>NOR</v>
          </cell>
          <cell r="C1924" t="str">
            <v>Norway</v>
          </cell>
          <cell r="D1924" t="str">
            <v>Item 12</v>
          </cell>
          <cell r="E1924" t="str">
            <v>FTC3</v>
          </cell>
          <cell r="F1924" t="str">
            <v>Maximum cumulated duration of successive fixed-term contracts</v>
          </cell>
          <cell r="G1924">
            <v>2013</v>
          </cell>
          <cell r="H1924">
            <v>2013</v>
          </cell>
          <cell r="I1924"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24">
            <v>48</v>
          </cell>
          <cell r="M1924">
            <v>1</v>
          </cell>
          <cell r="N1924">
            <v>0</v>
          </cell>
          <cell r="O1924">
            <v>0</v>
          </cell>
        </row>
        <row r="1925">
          <cell r="A1925" t="str">
            <v>NORTWA12013</v>
          </cell>
          <cell r="B1925" t="str">
            <v>NOR</v>
          </cell>
          <cell r="C1925" t="str">
            <v>Norway</v>
          </cell>
          <cell r="D1925" t="str">
            <v>Item 13</v>
          </cell>
          <cell r="E1925" t="str">
            <v>TWA1</v>
          </cell>
          <cell r="F1925" t="str">
            <v>Types of work for which TWA employment is legal</v>
          </cell>
          <cell r="G1925">
            <v>2013</v>
          </cell>
          <cell r="H1925">
            <v>2013</v>
          </cell>
          <cell r="I1925"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25">
            <v>2</v>
          </cell>
          <cell r="M1925">
            <v>3</v>
          </cell>
          <cell r="N1925">
            <v>0</v>
          </cell>
          <cell r="O1925">
            <v>0</v>
          </cell>
        </row>
        <row r="1926">
          <cell r="A1926" t="str">
            <v>NORTWA22013</v>
          </cell>
          <cell r="B1926" t="str">
            <v>NOR</v>
          </cell>
          <cell r="C1926" t="str">
            <v>Norway</v>
          </cell>
          <cell r="D1926" t="str">
            <v>Item 14</v>
          </cell>
          <cell r="E1926" t="str">
            <v>TWA2A, TWA2B</v>
          </cell>
          <cell r="F1926" t="str">
            <v>Are there any restrictions on the number of renewals of a TWA contract?</v>
          </cell>
          <cell r="G1926">
            <v>2013</v>
          </cell>
          <cell r="H1926">
            <v>2013</v>
          </cell>
          <cell r="I1926" t="str">
            <v>No limit specified, as long as there is an objective reason. In the case of successive assignments, if the subject is brought to court, justification of repeated use of TWA employment is subject to court examination.</v>
          </cell>
          <cell r="J1926" t="str">
            <v>Yes/No</v>
          </cell>
          <cell r="K1926" t="str">
            <v>Yes/No</v>
          </cell>
          <cell r="M1926">
            <v>3</v>
          </cell>
          <cell r="N1926">
            <v>3</v>
          </cell>
          <cell r="O1926">
            <v>0</v>
          </cell>
        </row>
        <row r="1927">
          <cell r="A1927" t="str">
            <v>NORTWA32013</v>
          </cell>
          <cell r="B1927" t="str">
            <v>NOR</v>
          </cell>
          <cell r="C1927" t="str">
            <v>Norway</v>
          </cell>
          <cell r="D1927" t="str">
            <v>Item 15</v>
          </cell>
          <cell r="E1927" t="str">
            <v>TWA3A, TWA3B</v>
          </cell>
          <cell r="F1927" t="str">
            <v>Maximum cumulated duration of temporary work contracts</v>
          </cell>
          <cell r="G1927">
            <v>2013</v>
          </cell>
          <cell r="H1927">
            <v>2013</v>
          </cell>
          <cell r="I1927"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27">
            <v>48</v>
          </cell>
          <cell r="K1927">
            <v>100</v>
          </cell>
          <cell r="M1927">
            <v>1</v>
          </cell>
          <cell r="N1927">
            <v>0</v>
          </cell>
          <cell r="O1927">
            <v>0</v>
          </cell>
        </row>
        <row r="1928">
          <cell r="A1928" t="str">
            <v>NORTWA42013</v>
          </cell>
          <cell r="B1928" t="str">
            <v>NOR</v>
          </cell>
          <cell r="C1928" t="str">
            <v>Norway</v>
          </cell>
          <cell r="D1928" t="str">
            <v>Item 16</v>
          </cell>
          <cell r="E1928" t="str">
            <v>TWA4</v>
          </cell>
          <cell r="F1928" t="str">
            <v>Authorisation and reporting obligations</v>
          </cell>
          <cell r="G1928">
            <v>2013</v>
          </cell>
          <cell r="H1928">
            <v>2013</v>
          </cell>
          <cell r="I1928" t="str">
            <v>The set up of a TWA requires periodic reporting obligations.</v>
          </cell>
          <cell r="J1928">
            <v>2</v>
          </cell>
          <cell r="M1928">
            <v>4</v>
          </cell>
          <cell r="N1928">
            <v>0</v>
          </cell>
          <cell r="O1928">
            <v>0</v>
          </cell>
        </row>
        <row r="1929">
          <cell r="A1929" t="str">
            <v>NORTWA52013</v>
          </cell>
          <cell r="B1929" t="str">
            <v>NOR</v>
          </cell>
          <cell r="C1929" t="str">
            <v>Norway</v>
          </cell>
          <cell r="D1929" t="str">
            <v>Item 17</v>
          </cell>
          <cell r="E1929" t="str">
            <v>TWA5</v>
          </cell>
          <cell r="F1929" t="str">
            <v>Equal treatment for TWA workers</v>
          </cell>
          <cell r="G1929">
            <v>2013</v>
          </cell>
          <cell r="H1929">
            <v>2013</v>
          </cell>
          <cell r="I1929" t="str">
            <v xml:space="preserve">A regulation ensures equal treatment of regular workers and agency workers at the user firm. 
According to this, the TWA must ensure that the agency workers are given at least the same wage- and working conditions (i.e. working time, holiday and holiday pay, wages, cost coverage) as the regular workers at the user firm.  </v>
          </cell>
          <cell r="J1929">
            <v>2</v>
          </cell>
          <cell r="M1929">
            <v>6</v>
          </cell>
          <cell r="N1929">
            <v>0</v>
          </cell>
          <cell r="O1929">
            <v>0</v>
          </cell>
          <cell r="P1929">
            <v>41275</v>
          </cell>
        </row>
        <row r="1930">
          <cell r="A1930" t="str">
            <v>NORCD12013</v>
          </cell>
          <cell r="B1930" t="str">
            <v>NOR</v>
          </cell>
          <cell r="C1930" t="str">
            <v>Norway</v>
          </cell>
          <cell r="D1930" t="str">
            <v>Item 18</v>
          </cell>
          <cell r="E1930" t="str">
            <v>CD1</v>
          </cell>
          <cell r="F1930" t="str">
            <v>Definition of collective dismissal</v>
          </cell>
          <cell r="G1930">
            <v>2013</v>
          </cell>
          <cell r="H1930">
            <v>2013</v>
          </cell>
          <cell r="I1930" t="str">
            <v>10+ employees within a month.</v>
          </cell>
          <cell r="J1930">
            <v>3</v>
          </cell>
          <cell r="M1930">
            <v>4.5</v>
          </cell>
          <cell r="N1930">
            <v>0</v>
          </cell>
          <cell r="O1930">
            <v>0</v>
          </cell>
        </row>
        <row r="1931">
          <cell r="A1931" t="str">
            <v>NORCD22013</v>
          </cell>
          <cell r="B1931" t="str">
            <v>NOR</v>
          </cell>
          <cell r="C1931" t="str">
            <v>Norway</v>
          </cell>
          <cell r="D1931" t="str">
            <v>Item 19</v>
          </cell>
          <cell r="E1931" t="str">
            <v>CD2</v>
          </cell>
          <cell r="F1931" t="str">
            <v>Additional notification requirements in case of collective dismissals</v>
          </cell>
          <cell r="G1931">
            <v>2013</v>
          </cell>
          <cell r="H1931">
            <v>2013</v>
          </cell>
          <cell r="I1931" t="str">
            <v>Notification of employee representatives: Duty to inform and consult with trade union/employee representatives.
Notification of public authorities: Notification of Labour and Welfare Administration.</v>
          </cell>
          <cell r="J1931">
            <v>1.5</v>
          </cell>
          <cell r="M1931">
            <v>4.5</v>
          </cell>
          <cell r="N1931">
            <v>0</v>
          </cell>
          <cell r="O1931">
            <v>0</v>
          </cell>
        </row>
        <row r="1932">
          <cell r="A1932" t="str">
            <v>NORCD32013</v>
          </cell>
          <cell r="B1932" t="str">
            <v>NOR</v>
          </cell>
          <cell r="C1932" t="str">
            <v>Norway</v>
          </cell>
          <cell r="D1932" t="str">
            <v>Item 20</v>
          </cell>
          <cell r="E1932" t="str">
            <v>CD3</v>
          </cell>
          <cell r="F1932" t="str">
            <v>Additional delays involved in case of collective dismissals</v>
          </cell>
          <cell r="G1932">
            <v>2013</v>
          </cell>
          <cell r="H1932">
            <v>2013</v>
          </cell>
          <cell r="I1932"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32">
            <v>1</v>
          </cell>
          <cell r="M1932">
            <v>1</v>
          </cell>
          <cell r="N1932">
            <v>0</v>
          </cell>
          <cell r="O1932">
            <v>0</v>
          </cell>
        </row>
        <row r="1933">
          <cell r="A1933" t="str">
            <v>NORCD42013</v>
          </cell>
          <cell r="B1933" t="str">
            <v>NOR</v>
          </cell>
          <cell r="C1933" t="str">
            <v>Norway</v>
          </cell>
          <cell r="D1933" t="str">
            <v>Item 21</v>
          </cell>
          <cell r="E1933" t="str">
            <v>CD4</v>
          </cell>
          <cell r="F1933" t="str">
            <v>Other special costs to employers in case of collective dismissals</v>
          </cell>
          <cell r="G1933">
            <v>2013</v>
          </cell>
          <cell r="H1933">
            <v>2013</v>
          </cell>
          <cell r="I1933"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33">
            <v>0</v>
          </cell>
          <cell r="M1933">
            <v>0</v>
          </cell>
          <cell r="N1933">
            <v>0</v>
          </cell>
          <cell r="O1933">
            <v>0</v>
          </cell>
        </row>
        <row r="1934">
          <cell r="A1934" t="str">
            <v>DNKREG12012</v>
          </cell>
          <cell r="B1934" t="str">
            <v>DNK</v>
          </cell>
          <cell r="C1934" t="str">
            <v>Denmark</v>
          </cell>
          <cell r="D1934" t="str">
            <v>Item 1</v>
          </cell>
          <cell r="E1934" t="str">
            <v>REG1</v>
          </cell>
          <cell r="F1934" t="str">
            <v>Notification procedures</v>
          </cell>
          <cell r="G1934">
            <v>2012</v>
          </cell>
          <cell r="H1934">
            <v>2012</v>
          </cell>
          <cell r="I1934"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34">
            <v>2</v>
          </cell>
          <cell r="M1934">
            <v>4</v>
          </cell>
        </row>
        <row r="1935">
          <cell r="A1935" t="str">
            <v>DNKREG22012</v>
          </cell>
          <cell r="B1935" t="str">
            <v>DNK</v>
          </cell>
          <cell r="C1935" t="str">
            <v>Denmark</v>
          </cell>
          <cell r="D1935" t="str">
            <v>Item 2</v>
          </cell>
          <cell r="E1935" t="str">
            <v>REG2</v>
          </cell>
          <cell r="F1935" t="str">
            <v>Delay before notice can start</v>
          </cell>
          <cell r="G1935">
            <v>2012</v>
          </cell>
          <cell r="H1935">
            <v>2012</v>
          </cell>
          <cell r="I1935"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35">
            <v>11</v>
          </cell>
          <cell r="M1935">
            <v>2</v>
          </cell>
        </row>
        <row r="1936">
          <cell r="A1936" t="str">
            <v>DNKREG32012</v>
          </cell>
          <cell r="B1936" t="str">
            <v>DNK</v>
          </cell>
          <cell r="C1936" t="str">
            <v>Denmark</v>
          </cell>
          <cell r="D1936" t="str">
            <v>Item 3</v>
          </cell>
          <cell r="E1936" t="str">
            <v>REG3A, REG3B, REG3C</v>
          </cell>
          <cell r="F1936" t="str">
            <v>Notice / tenure</v>
          </cell>
          <cell r="G1936">
            <v>2012</v>
          </cell>
          <cell r="H1936">
            <v>2012</v>
          </cell>
          <cell r="I1936"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36">
            <v>1.8</v>
          </cell>
          <cell r="K1936">
            <v>3</v>
          </cell>
          <cell r="L1936">
            <v>4.25</v>
          </cell>
          <cell r="M1936">
            <v>5</v>
          </cell>
          <cell r="N1936">
            <v>5</v>
          </cell>
          <cell r="O1936">
            <v>2</v>
          </cell>
        </row>
        <row r="1937">
          <cell r="A1937" t="str">
            <v>DNKREG42012</v>
          </cell>
          <cell r="B1937" t="str">
            <v>DNK</v>
          </cell>
          <cell r="C1937" t="str">
            <v>Denmark</v>
          </cell>
          <cell r="D1937" t="str">
            <v>Item 4</v>
          </cell>
          <cell r="E1937" t="str">
            <v>REG4A, REG4B, REG4C</v>
          </cell>
          <cell r="F1937" t="str">
            <v>Severance pay / tenure</v>
          </cell>
          <cell r="G1937">
            <v>2012</v>
          </cell>
          <cell r="H1937">
            <v>2012</v>
          </cell>
          <cell r="I1937"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37">
            <v>0</v>
          </cell>
          <cell r="K1937">
            <v>0.01</v>
          </cell>
          <cell r="L1937">
            <v>1.5</v>
          </cell>
          <cell r="M1937">
            <v>0</v>
          </cell>
          <cell r="N1937">
            <v>1</v>
          </cell>
          <cell r="O1937">
            <v>1</v>
          </cell>
          <cell r="P1937" t="str">
            <v>1st may 2010</v>
          </cell>
        </row>
        <row r="1938">
          <cell r="A1938" t="str">
            <v>DNKREG52012</v>
          </cell>
          <cell r="B1938" t="str">
            <v>DNK</v>
          </cell>
          <cell r="C1938" t="str">
            <v>Denmark</v>
          </cell>
          <cell r="D1938" t="str">
            <v>Item 5</v>
          </cell>
          <cell r="E1938" t="str">
            <v>REG5</v>
          </cell>
          <cell r="F1938" t="str">
            <v>Definition of justified or unfair dismissal</v>
          </cell>
          <cell r="G1938">
            <v>2012</v>
          </cell>
          <cell r="H1938">
            <v>2012</v>
          </cell>
          <cell r="I1938"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38">
            <v>0</v>
          </cell>
          <cell r="M1938">
            <v>0</v>
          </cell>
          <cell r="N1938">
            <v>0</v>
          </cell>
          <cell r="O1938">
            <v>0</v>
          </cell>
        </row>
        <row r="1939">
          <cell r="A1939" t="str">
            <v>DNKREG62012</v>
          </cell>
          <cell r="B1939" t="str">
            <v>DNK</v>
          </cell>
          <cell r="C1939" t="str">
            <v>Denmark</v>
          </cell>
          <cell r="D1939" t="str">
            <v>Item 6</v>
          </cell>
          <cell r="E1939" t="str">
            <v>REG6</v>
          </cell>
          <cell r="F1939" t="str">
            <v>Trial period</v>
          </cell>
          <cell r="G1939">
            <v>2012</v>
          </cell>
          <cell r="H1939">
            <v>2012</v>
          </cell>
          <cell r="I1939" t="str">
            <v xml:space="preserve">Blue collar: 9 months (based on collective agreements). White collar: 3 months. 
Calculated by averaging figures for blue and white collar workers
</v>
          </cell>
          <cell r="J1939">
            <v>6</v>
          </cell>
          <cell r="M1939">
            <v>3</v>
          </cell>
          <cell r="N1939">
            <v>0</v>
          </cell>
          <cell r="O1939">
            <v>0</v>
          </cell>
        </row>
        <row r="1940">
          <cell r="A1940" t="str">
            <v>DNKREG72012</v>
          </cell>
          <cell r="B1940" t="str">
            <v>DNK</v>
          </cell>
          <cell r="C1940" t="str">
            <v>Denmark</v>
          </cell>
          <cell r="D1940" t="str">
            <v>Item 7</v>
          </cell>
          <cell r="E1940" t="str">
            <v>REG7</v>
          </cell>
          <cell r="F1940" t="str">
            <v>Compensation following unfair dismissal</v>
          </cell>
          <cell r="G1940">
            <v>2012</v>
          </cell>
          <cell r="H1940">
            <v>2012</v>
          </cell>
          <cell r="I1940"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40">
            <v>6.6</v>
          </cell>
          <cell r="M1940">
            <v>1</v>
          </cell>
          <cell r="N1940">
            <v>0</v>
          </cell>
          <cell r="O1940">
            <v>0</v>
          </cell>
        </row>
        <row r="1941">
          <cell r="A1941" t="str">
            <v>DNKREG82012</v>
          </cell>
          <cell r="B1941" t="str">
            <v>DNK</v>
          </cell>
          <cell r="C1941" t="str">
            <v>Denmark</v>
          </cell>
          <cell r="D1941" t="str">
            <v>Item 8</v>
          </cell>
          <cell r="E1941" t="str">
            <v>REG8</v>
          </cell>
          <cell r="F1941" t="str">
            <v>Possibility of reinstatement following unfair dismissal</v>
          </cell>
          <cell r="G1941">
            <v>2012</v>
          </cell>
          <cell r="H1941">
            <v>2012</v>
          </cell>
          <cell r="I1941"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41">
            <v>1</v>
          </cell>
          <cell r="M1941">
            <v>2</v>
          </cell>
          <cell r="N1941">
            <v>0</v>
          </cell>
          <cell r="O1941">
            <v>0</v>
          </cell>
        </row>
        <row r="1942">
          <cell r="A1942" t="str">
            <v>DNKREG92012</v>
          </cell>
          <cell r="B1942" t="str">
            <v>DNK</v>
          </cell>
          <cell r="C1942" t="str">
            <v>Denmark</v>
          </cell>
          <cell r="D1942" t="str">
            <v>Item 9</v>
          </cell>
          <cell r="E1942" t="str">
            <v>REG9</v>
          </cell>
          <cell r="F1942" t="str">
            <v>Maximum time for claim</v>
          </cell>
          <cell r="G1942">
            <v>2012</v>
          </cell>
          <cell r="H1942">
            <v>2012</v>
          </cell>
          <cell r="I1942"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42">
            <v>0</v>
          </cell>
          <cell r="M1942">
            <v>0</v>
          </cell>
        </row>
        <row r="1943">
          <cell r="A1943" t="str">
            <v>DNKFTC12012</v>
          </cell>
          <cell r="B1943" t="str">
            <v>DNK</v>
          </cell>
          <cell r="C1943" t="str">
            <v>Denmark</v>
          </cell>
          <cell r="D1943" t="str">
            <v>Item 10</v>
          </cell>
          <cell r="E1943" t="str">
            <v>FTC1</v>
          </cell>
          <cell r="F1943" t="str">
            <v>Valid cases for use of fixed-term contracts, other than  “objective”  or “material” situation</v>
          </cell>
          <cell r="G1943">
            <v>2012</v>
          </cell>
          <cell r="H1943">
            <v>2012</v>
          </cell>
          <cell r="I1943"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43">
            <v>2.5</v>
          </cell>
          <cell r="M1943">
            <v>1</v>
          </cell>
          <cell r="N1943">
            <v>0</v>
          </cell>
          <cell r="O1943">
            <v>0</v>
          </cell>
        </row>
        <row r="1944">
          <cell r="A1944" t="str">
            <v>DNKFTC22012</v>
          </cell>
          <cell r="B1944" t="str">
            <v>DNK</v>
          </cell>
          <cell r="C1944" t="str">
            <v>Denmark</v>
          </cell>
          <cell r="D1944" t="str">
            <v>Item 11</v>
          </cell>
          <cell r="E1944" t="str">
            <v>FTC2</v>
          </cell>
          <cell r="F1944" t="str">
            <v>Maximum number of successive fixed-term contracts</v>
          </cell>
          <cell r="G1944">
            <v>2012</v>
          </cell>
          <cell r="H1944">
            <v>2012</v>
          </cell>
          <cell r="I1944"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44">
            <v>2.5</v>
          </cell>
          <cell r="M1944">
            <v>4</v>
          </cell>
          <cell r="N1944">
            <v>0</v>
          </cell>
          <cell r="O1944">
            <v>0</v>
          </cell>
        </row>
        <row r="1945">
          <cell r="A1945" t="str">
            <v>DNKFTC32012</v>
          </cell>
          <cell r="B1945" t="str">
            <v>DNK</v>
          </cell>
          <cell r="C1945" t="str">
            <v>Denmark</v>
          </cell>
          <cell r="D1945" t="str">
            <v>Item 12</v>
          </cell>
          <cell r="E1945" t="str">
            <v>FTC3</v>
          </cell>
          <cell r="F1945" t="str">
            <v>Maximum cumulated duration of successive fixed-term contracts</v>
          </cell>
          <cell r="G1945">
            <v>2012</v>
          </cell>
          <cell r="H1945">
            <v>2012</v>
          </cell>
          <cell r="I1945" t="str">
            <v xml:space="preserve">There are no limits if objective reasons but in practice max. 2 years </v>
          </cell>
          <cell r="J1945">
            <v>24</v>
          </cell>
          <cell r="M1945">
            <v>3</v>
          </cell>
          <cell r="N1945">
            <v>0</v>
          </cell>
          <cell r="O1945">
            <v>0</v>
          </cell>
        </row>
        <row r="1946">
          <cell r="A1946" t="str">
            <v>DNKTWA12012</v>
          </cell>
          <cell r="B1946" t="str">
            <v>DNK</v>
          </cell>
          <cell r="C1946" t="str">
            <v>Denmark</v>
          </cell>
          <cell r="D1946" t="str">
            <v>Item 13</v>
          </cell>
          <cell r="E1946" t="str">
            <v>TWA1</v>
          </cell>
          <cell r="F1946" t="str">
            <v>Types of work for which TWA employment is legal</v>
          </cell>
          <cell r="G1946">
            <v>2012</v>
          </cell>
          <cell r="H1946">
            <v>2012</v>
          </cell>
          <cell r="I1946" t="str">
            <v>Generally allowed.</v>
          </cell>
          <cell r="J1946">
            <v>4</v>
          </cell>
          <cell r="M1946">
            <v>0</v>
          </cell>
          <cell r="N1946">
            <v>0</v>
          </cell>
          <cell r="O1946">
            <v>0</v>
          </cell>
        </row>
        <row r="1947">
          <cell r="A1947" t="str">
            <v>DNKTWA22012</v>
          </cell>
          <cell r="B1947" t="str">
            <v>DNK</v>
          </cell>
          <cell r="C1947" t="str">
            <v>Denmark</v>
          </cell>
          <cell r="D1947" t="str">
            <v>Item 14</v>
          </cell>
          <cell r="E1947" t="str">
            <v>TWA2A, TWA2B</v>
          </cell>
          <cell r="F1947" t="str">
            <v>Are there any restrictions on the number of renewals of a TWA contract?</v>
          </cell>
          <cell r="G1947">
            <v>2012</v>
          </cell>
          <cell r="H1947">
            <v>2012</v>
          </cell>
          <cell r="I1947" t="str">
            <v xml:space="preserve">No but the Danish Confederation of Trade Unions states that court rulings suggest that 4-5 renewals entail notification procedures. </v>
          </cell>
          <cell r="J1947" t="str">
            <v>No</v>
          </cell>
          <cell r="K1947" t="str">
            <v>No</v>
          </cell>
          <cell r="M1947">
            <v>2</v>
          </cell>
          <cell r="N1947">
            <v>2</v>
          </cell>
          <cell r="O1947">
            <v>0</v>
          </cell>
        </row>
        <row r="1948">
          <cell r="A1948" t="str">
            <v>DNKTWA32012</v>
          </cell>
          <cell r="B1948" t="str">
            <v>DNK</v>
          </cell>
          <cell r="C1948" t="str">
            <v>Denmark</v>
          </cell>
          <cell r="D1948" t="str">
            <v>Item 15</v>
          </cell>
          <cell r="E1948" t="str">
            <v>TWA3A, TWA3B</v>
          </cell>
          <cell r="F1948" t="str">
            <v>Maximum cumulated duration of temporary work contracts</v>
          </cell>
          <cell r="G1948">
            <v>2012</v>
          </cell>
          <cell r="H1948">
            <v>2012</v>
          </cell>
          <cell r="I1948" t="str">
            <v>The Danish Confederation of Trade Unions states that there is no limit, if employment pauses in between.</v>
          </cell>
          <cell r="J1948">
            <v>100</v>
          </cell>
          <cell r="K1948">
            <v>100</v>
          </cell>
          <cell r="M1948">
            <v>0</v>
          </cell>
          <cell r="N1948">
            <v>0</v>
          </cell>
          <cell r="O1948">
            <v>0</v>
          </cell>
        </row>
        <row r="1949">
          <cell r="A1949" t="str">
            <v>DNKTWA42012</v>
          </cell>
          <cell r="B1949" t="str">
            <v>DNK</v>
          </cell>
          <cell r="C1949" t="str">
            <v>Denmark</v>
          </cell>
          <cell r="D1949" t="str">
            <v>Item 16</v>
          </cell>
          <cell r="E1949" t="str">
            <v>TWA4</v>
          </cell>
          <cell r="F1949" t="str">
            <v>Authorisation and reporting obligations</v>
          </cell>
          <cell r="G1949">
            <v>2012</v>
          </cell>
          <cell r="H1949">
            <v>2012</v>
          </cell>
          <cell r="I1949" t="str">
            <v>No requirements except company registration.</v>
          </cell>
          <cell r="J1949">
            <v>0</v>
          </cell>
          <cell r="M1949">
            <v>0</v>
          </cell>
          <cell r="N1949">
            <v>0</v>
          </cell>
          <cell r="O1949">
            <v>0</v>
          </cell>
        </row>
        <row r="1950">
          <cell r="A1950" t="str">
            <v>DNKTWA52012</v>
          </cell>
          <cell r="B1950" t="str">
            <v>DNK</v>
          </cell>
          <cell r="C1950" t="str">
            <v>Denmark</v>
          </cell>
          <cell r="D1950" t="str">
            <v>Item 17</v>
          </cell>
          <cell r="E1950" t="str">
            <v>TWA5</v>
          </cell>
          <cell r="F1950" t="str">
            <v>Equal treatment for TWA workers</v>
          </cell>
          <cell r="G1950">
            <v>2012</v>
          </cell>
          <cell r="H1950">
            <v>2012</v>
          </cell>
          <cell r="I1950" t="str">
            <v>Yes, equal treatment regarding pay and working conditions</v>
          </cell>
          <cell r="J1950">
            <v>2</v>
          </cell>
          <cell r="M1950">
            <v>6</v>
          </cell>
          <cell r="N1950">
            <v>0</v>
          </cell>
          <cell r="O1950">
            <v>0</v>
          </cell>
        </row>
        <row r="1951">
          <cell r="A1951" t="str">
            <v>DNKCD12012</v>
          </cell>
          <cell r="B1951" t="str">
            <v>DNK</v>
          </cell>
          <cell r="C1951" t="str">
            <v>Denmark</v>
          </cell>
          <cell r="D1951" t="str">
            <v>Item 18</v>
          </cell>
          <cell r="E1951" t="str">
            <v>CD1</v>
          </cell>
          <cell r="F1951" t="str">
            <v>Definition of collective dismissal</v>
          </cell>
          <cell r="G1951">
            <v>2012</v>
          </cell>
          <cell r="H1951">
            <v>2012</v>
          </cell>
          <cell r="I1951" t="str">
            <v xml:space="preserve">Within 30 days, &gt;9 workers in firms 21-99 employees; &gt;9% in firms 100-299; &gt;29 workers in firms 300+ employees.
Firms with 20 employees or less are exempt from requirements for collective dismissals.
</v>
          </cell>
          <cell r="J1951">
            <v>3</v>
          </cell>
          <cell r="M1951">
            <v>4.5</v>
          </cell>
          <cell r="N1951">
            <v>0</v>
          </cell>
          <cell r="O1951">
            <v>0</v>
          </cell>
        </row>
        <row r="1952">
          <cell r="A1952" t="str">
            <v>DNKCD22012</v>
          </cell>
          <cell r="B1952" t="str">
            <v>DNK</v>
          </cell>
          <cell r="C1952" t="str">
            <v>Denmark</v>
          </cell>
          <cell r="D1952" t="str">
            <v>Item 19</v>
          </cell>
          <cell r="E1952" t="str">
            <v>CD2</v>
          </cell>
          <cell r="F1952" t="str">
            <v>Additional notification requirements in case of collective dismissals</v>
          </cell>
          <cell r="G1952">
            <v>2012</v>
          </cell>
          <cell r="H1952">
            <v>2012</v>
          </cell>
          <cell r="I1952" t="str">
            <v>Notification of Regional Employment Council (tripartite council) plus the Union and Employers org. (collective agreements provisions).</v>
          </cell>
          <cell r="J1952">
            <v>1</v>
          </cell>
          <cell r="M1952">
            <v>3</v>
          </cell>
          <cell r="N1952">
            <v>0</v>
          </cell>
          <cell r="O1952">
            <v>0</v>
          </cell>
        </row>
        <row r="1953">
          <cell r="A1953" t="str">
            <v>DNKCD32012</v>
          </cell>
          <cell r="B1953" t="str">
            <v>DNK</v>
          </cell>
          <cell r="C1953" t="str">
            <v>Denmark</v>
          </cell>
          <cell r="D1953" t="str">
            <v>Item 20</v>
          </cell>
          <cell r="E1953" t="str">
            <v>CD3</v>
          </cell>
          <cell r="F1953" t="str">
            <v>Additional delays involved in case of collective dismissals</v>
          </cell>
          <cell r="G1953">
            <v>2012</v>
          </cell>
          <cell r="H1953">
            <v>2012</v>
          </cell>
          <cell r="I1953"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53">
            <v>24</v>
          </cell>
          <cell r="M1953">
            <v>1</v>
          </cell>
          <cell r="N1953">
            <v>0</v>
          </cell>
          <cell r="O1953">
            <v>0</v>
          </cell>
        </row>
        <row r="1954">
          <cell r="A1954" t="str">
            <v>DNKCD42012</v>
          </cell>
          <cell r="B1954" t="str">
            <v>DNK</v>
          </cell>
          <cell r="C1954" t="str">
            <v>Denmark</v>
          </cell>
          <cell r="D1954" t="str">
            <v>Item 21</v>
          </cell>
          <cell r="E1954" t="str">
            <v>CD4</v>
          </cell>
          <cell r="F1954" t="str">
            <v>Other special costs to employers in case of collective dismissals</v>
          </cell>
          <cell r="G1954">
            <v>2012</v>
          </cell>
          <cell r="H1954">
            <v>2012</v>
          </cell>
          <cell r="I1954" t="str">
            <v>Type of negotiation required: National agreement obliges companies to organise transfer and/or retraining whenever possible. Selection criteria: No criteria laid down by law. Severance pay: No special regulations for collective dismissal.</v>
          </cell>
          <cell r="J1954">
            <v>1</v>
          </cell>
          <cell r="M1954">
            <v>3</v>
          </cell>
          <cell r="N1954">
            <v>0</v>
          </cell>
          <cell r="O1954">
            <v>0</v>
          </cell>
        </row>
        <row r="1955">
          <cell r="A1955" t="str">
            <v>DNKREG12013</v>
          </cell>
          <cell r="B1955" t="str">
            <v>DNK</v>
          </cell>
          <cell r="C1955" t="str">
            <v>Denmark</v>
          </cell>
          <cell r="D1955" t="str">
            <v>Item 1</v>
          </cell>
          <cell r="E1955" t="str">
            <v>REG1</v>
          </cell>
          <cell r="F1955" t="str">
            <v>Notification procedures</v>
          </cell>
          <cell r="G1955">
            <v>2013</v>
          </cell>
          <cell r="H1955">
            <v>2013</v>
          </cell>
          <cell r="I1955"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55">
            <v>2</v>
          </cell>
          <cell r="M1955">
            <v>4</v>
          </cell>
        </row>
        <row r="1956">
          <cell r="A1956" t="str">
            <v>DNKREG22013</v>
          </cell>
          <cell r="B1956" t="str">
            <v>DNK</v>
          </cell>
          <cell r="C1956" t="str">
            <v>Denmark</v>
          </cell>
          <cell r="D1956" t="str">
            <v>Item 2</v>
          </cell>
          <cell r="E1956" t="str">
            <v>REG2</v>
          </cell>
          <cell r="F1956" t="str">
            <v>Delay before notice can start</v>
          </cell>
          <cell r="G1956">
            <v>2013</v>
          </cell>
          <cell r="H1956">
            <v>2013</v>
          </cell>
          <cell r="I1956"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56">
            <v>11</v>
          </cell>
          <cell r="M1956">
            <v>2</v>
          </cell>
        </row>
        <row r="1957">
          <cell r="A1957" t="str">
            <v>DNKREG32013</v>
          </cell>
          <cell r="B1957" t="str">
            <v>DNK</v>
          </cell>
          <cell r="C1957" t="str">
            <v>Denmark</v>
          </cell>
          <cell r="D1957" t="str">
            <v>Item 3</v>
          </cell>
          <cell r="E1957" t="str">
            <v>REG3A, REG3B, REG3C</v>
          </cell>
          <cell r="F1957" t="str">
            <v>Notice / tenure</v>
          </cell>
          <cell r="G1957">
            <v>2013</v>
          </cell>
          <cell r="H1957">
            <v>2013</v>
          </cell>
          <cell r="I1957"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57">
            <v>1.8</v>
          </cell>
          <cell r="K1957">
            <v>3</v>
          </cell>
          <cell r="L1957">
            <v>4.25</v>
          </cell>
          <cell r="M1957">
            <v>5</v>
          </cell>
          <cell r="N1957">
            <v>5</v>
          </cell>
          <cell r="O1957">
            <v>2</v>
          </cell>
        </row>
        <row r="1958">
          <cell r="A1958" t="str">
            <v>DNKREG42013</v>
          </cell>
          <cell r="B1958" t="str">
            <v>DNK</v>
          </cell>
          <cell r="C1958" t="str">
            <v>Denmark</v>
          </cell>
          <cell r="D1958" t="str">
            <v>Item 4</v>
          </cell>
          <cell r="E1958" t="str">
            <v>REG4A, REG4B, REG4C</v>
          </cell>
          <cell r="F1958" t="str">
            <v>Severance pay / tenure</v>
          </cell>
          <cell r="G1958">
            <v>2013</v>
          </cell>
          <cell r="H1958">
            <v>2013</v>
          </cell>
          <cell r="I1958"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58">
            <v>0</v>
          </cell>
          <cell r="K1958">
            <v>0.01</v>
          </cell>
          <cell r="L1958">
            <v>1.5</v>
          </cell>
          <cell r="M1958">
            <v>0</v>
          </cell>
          <cell r="N1958">
            <v>1</v>
          </cell>
          <cell r="O1958">
            <v>1</v>
          </cell>
        </row>
        <row r="1959">
          <cell r="A1959" t="str">
            <v>DNKREG52013</v>
          </cell>
          <cell r="B1959" t="str">
            <v>DNK</v>
          </cell>
          <cell r="C1959" t="str">
            <v>Denmark</v>
          </cell>
          <cell r="D1959" t="str">
            <v>Item 5</v>
          </cell>
          <cell r="E1959" t="str">
            <v>REG5</v>
          </cell>
          <cell r="F1959" t="str">
            <v>Definition of justified or unfair dismissal</v>
          </cell>
          <cell r="G1959">
            <v>2013</v>
          </cell>
          <cell r="H1959">
            <v>2013</v>
          </cell>
          <cell r="I1959"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59">
            <v>0</v>
          </cell>
          <cell r="M1959">
            <v>0</v>
          </cell>
          <cell r="N1959">
            <v>0</v>
          </cell>
          <cell r="O1959">
            <v>0</v>
          </cell>
        </row>
        <row r="1960">
          <cell r="A1960" t="str">
            <v>DNKREG62013</v>
          </cell>
          <cell r="B1960" t="str">
            <v>DNK</v>
          </cell>
          <cell r="C1960" t="str">
            <v>Denmark</v>
          </cell>
          <cell r="D1960" t="str">
            <v>Item 6</v>
          </cell>
          <cell r="E1960" t="str">
            <v>REG6</v>
          </cell>
          <cell r="F1960" t="str">
            <v>Trial period</v>
          </cell>
          <cell r="G1960">
            <v>2013</v>
          </cell>
          <cell r="H1960">
            <v>2013</v>
          </cell>
          <cell r="I1960" t="str">
            <v xml:space="preserve">Blue collar: 9 months (based on collective agreements). White collar: 3 months. 
Calculated by averaging figures for blue and white collar workers
</v>
          </cell>
          <cell r="J1960">
            <v>6</v>
          </cell>
          <cell r="M1960">
            <v>3</v>
          </cell>
          <cell r="N1960">
            <v>0</v>
          </cell>
          <cell r="O1960">
            <v>0</v>
          </cell>
        </row>
        <row r="1961">
          <cell r="A1961" t="str">
            <v>DNKREG72013</v>
          </cell>
          <cell r="B1961" t="str">
            <v>DNK</v>
          </cell>
          <cell r="C1961" t="str">
            <v>Denmark</v>
          </cell>
          <cell r="D1961" t="str">
            <v>Item 7</v>
          </cell>
          <cell r="E1961" t="str">
            <v>REG7</v>
          </cell>
          <cell r="F1961" t="str">
            <v>Compensation following unfair dismissal</v>
          </cell>
          <cell r="G1961">
            <v>2013</v>
          </cell>
          <cell r="H1961">
            <v>2013</v>
          </cell>
          <cell r="I1961"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61">
            <v>6.6</v>
          </cell>
          <cell r="M1961">
            <v>1</v>
          </cell>
          <cell r="N1961">
            <v>0</v>
          </cell>
          <cell r="O1961">
            <v>0</v>
          </cell>
        </row>
        <row r="1962">
          <cell r="A1962" t="str">
            <v>DNKREG82013</v>
          </cell>
          <cell r="B1962" t="str">
            <v>DNK</v>
          </cell>
          <cell r="C1962" t="str">
            <v>Denmark</v>
          </cell>
          <cell r="D1962" t="str">
            <v>Item 8</v>
          </cell>
          <cell r="E1962" t="str">
            <v>REG8</v>
          </cell>
          <cell r="F1962" t="str">
            <v>Possibility of reinstatement following unfair dismissal</v>
          </cell>
          <cell r="G1962">
            <v>2013</v>
          </cell>
          <cell r="H1962">
            <v>2013</v>
          </cell>
          <cell r="I1962"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62">
            <v>1</v>
          </cell>
          <cell r="M1962">
            <v>2</v>
          </cell>
          <cell r="N1962">
            <v>0</v>
          </cell>
          <cell r="O1962">
            <v>0</v>
          </cell>
        </row>
        <row r="1963">
          <cell r="A1963" t="str">
            <v>DNKREG92013</v>
          </cell>
          <cell r="B1963" t="str">
            <v>DNK</v>
          </cell>
          <cell r="C1963" t="str">
            <v>Denmark</v>
          </cell>
          <cell r="D1963" t="str">
            <v>Item 9</v>
          </cell>
          <cell r="E1963" t="str">
            <v>REG9</v>
          </cell>
          <cell r="F1963" t="str">
            <v>Maximum time for claim</v>
          </cell>
          <cell r="G1963">
            <v>2013</v>
          </cell>
          <cell r="H1963">
            <v>2013</v>
          </cell>
          <cell r="I1963"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63">
            <v>0</v>
          </cell>
          <cell r="M1963">
            <v>0</v>
          </cell>
        </row>
        <row r="1964">
          <cell r="A1964" t="str">
            <v>DNKFTC12013</v>
          </cell>
          <cell r="B1964" t="str">
            <v>DNK</v>
          </cell>
          <cell r="C1964" t="str">
            <v>Denmark</v>
          </cell>
          <cell r="D1964" t="str">
            <v>Item 10</v>
          </cell>
          <cell r="E1964" t="str">
            <v>FTC1</v>
          </cell>
          <cell r="F1964" t="str">
            <v>Valid cases for use of fixed-term contracts, other than  “objective”  or “material” situation</v>
          </cell>
          <cell r="G1964">
            <v>2013</v>
          </cell>
          <cell r="H1964">
            <v>2013</v>
          </cell>
          <cell r="I1964"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64">
            <v>2.5</v>
          </cell>
          <cell r="M1964">
            <v>1</v>
          </cell>
          <cell r="N1964">
            <v>0</v>
          </cell>
          <cell r="O1964">
            <v>0</v>
          </cell>
        </row>
        <row r="1965">
          <cell r="A1965" t="str">
            <v>DNKFTC22013</v>
          </cell>
          <cell r="B1965" t="str">
            <v>DNK</v>
          </cell>
          <cell r="C1965" t="str">
            <v>Denmark</v>
          </cell>
          <cell r="D1965" t="str">
            <v>Item 11</v>
          </cell>
          <cell r="E1965" t="str">
            <v>FTC2</v>
          </cell>
          <cell r="F1965" t="str">
            <v>Maximum number of successive fixed-term contracts</v>
          </cell>
          <cell r="G1965">
            <v>2013</v>
          </cell>
          <cell r="H1965">
            <v>2013</v>
          </cell>
          <cell r="I1965"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65">
            <v>2.5</v>
          </cell>
          <cell r="M1965">
            <v>4</v>
          </cell>
          <cell r="N1965">
            <v>0</v>
          </cell>
          <cell r="O1965">
            <v>0</v>
          </cell>
        </row>
        <row r="1966">
          <cell r="A1966" t="str">
            <v>DNKFTC32013</v>
          </cell>
          <cell r="B1966" t="str">
            <v>DNK</v>
          </cell>
          <cell r="C1966" t="str">
            <v>Denmark</v>
          </cell>
          <cell r="D1966" t="str">
            <v>Item 12</v>
          </cell>
          <cell r="E1966" t="str">
            <v>FTC3</v>
          </cell>
          <cell r="F1966" t="str">
            <v>Maximum cumulated duration of successive fixed-term contracts</v>
          </cell>
          <cell r="G1966">
            <v>2013</v>
          </cell>
          <cell r="H1966">
            <v>2013</v>
          </cell>
          <cell r="I1966" t="str">
            <v xml:space="preserve">There are no limits if objective reasons but in practice max. 2 years </v>
          </cell>
          <cell r="J1966">
            <v>24</v>
          </cell>
          <cell r="M1966">
            <v>3</v>
          </cell>
          <cell r="N1966">
            <v>0</v>
          </cell>
          <cell r="O1966">
            <v>0</v>
          </cell>
        </row>
        <row r="1967">
          <cell r="A1967" t="str">
            <v>DNKTWA12013</v>
          </cell>
          <cell r="B1967" t="str">
            <v>DNK</v>
          </cell>
          <cell r="C1967" t="str">
            <v>Denmark</v>
          </cell>
          <cell r="D1967" t="str">
            <v>Item 13</v>
          </cell>
          <cell r="E1967" t="str">
            <v>TWA1</v>
          </cell>
          <cell r="F1967" t="str">
            <v>Types of work for which TWA employment is legal</v>
          </cell>
          <cell r="G1967">
            <v>2013</v>
          </cell>
          <cell r="H1967">
            <v>2013</v>
          </cell>
          <cell r="I1967" t="str">
            <v>Generally allowed.</v>
          </cell>
          <cell r="J1967">
            <v>4</v>
          </cell>
          <cell r="M1967">
            <v>0</v>
          </cell>
          <cell r="N1967">
            <v>0</v>
          </cell>
          <cell r="O1967">
            <v>0</v>
          </cell>
        </row>
        <row r="1968">
          <cell r="A1968" t="str">
            <v>DNKTWA22013</v>
          </cell>
          <cell r="B1968" t="str">
            <v>DNK</v>
          </cell>
          <cell r="C1968" t="str">
            <v>Denmark</v>
          </cell>
          <cell r="D1968" t="str">
            <v>Item 14</v>
          </cell>
          <cell r="E1968" t="str">
            <v>TWA2A, TWA2B</v>
          </cell>
          <cell r="F1968" t="str">
            <v>Are there any restrictions on the number of renewals of a TWA contract?</v>
          </cell>
          <cell r="G1968">
            <v>2013</v>
          </cell>
          <cell r="H1968">
            <v>2013</v>
          </cell>
          <cell r="I1968" t="str">
            <v xml:space="preserve">No but the Danish Confederation of Trade Unions states that court rulings suggest that 4-5 renewals entail notification procedures. </v>
          </cell>
          <cell r="J1968" t="str">
            <v>No</v>
          </cell>
          <cell r="K1968" t="str">
            <v>No</v>
          </cell>
          <cell r="M1968">
            <v>2</v>
          </cell>
          <cell r="N1968">
            <v>2</v>
          </cell>
          <cell r="O1968">
            <v>0</v>
          </cell>
        </row>
        <row r="1969">
          <cell r="A1969" t="str">
            <v>DNKTWA32013</v>
          </cell>
          <cell r="B1969" t="str">
            <v>DNK</v>
          </cell>
          <cell r="C1969" t="str">
            <v>Denmark</v>
          </cell>
          <cell r="D1969" t="str">
            <v>Item 15</v>
          </cell>
          <cell r="E1969" t="str">
            <v>TWA3A, TWA3B</v>
          </cell>
          <cell r="F1969" t="str">
            <v>Maximum cumulated duration of temporary work contracts</v>
          </cell>
          <cell r="G1969">
            <v>2013</v>
          </cell>
          <cell r="H1969">
            <v>2013</v>
          </cell>
          <cell r="I1969" t="str">
            <v>The Danish Confederation of Trade Unions states that there is no limit, if employment pauses in between.</v>
          </cell>
          <cell r="J1969">
            <v>100</v>
          </cell>
          <cell r="K1969">
            <v>100</v>
          </cell>
          <cell r="M1969">
            <v>0</v>
          </cell>
          <cell r="N1969">
            <v>0</v>
          </cell>
          <cell r="O1969">
            <v>0</v>
          </cell>
        </row>
        <row r="1970">
          <cell r="A1970" t="str">
            <v>DNKTWA42013</v>
          </cell>
          <cell r="B1970" t="str">
            <v>DNK</v>
          </cell>
          <cell r="C1970" t="str">
            <v>Denmark</v>
          </cell>
          <cell r="D1970" t="str">
            <v>Item 16</v>
          </cell>
          <cell r="E1970" t="str">
            <v>TWA4</v>
          </cell>
          <cell r="F1970" t="str">
            <v>Authorisation and reporting obligations</v>
          </cell>
          <cell r="G1970">
            <v>2013</v>
          </cell>
          <cell r="H1970">
            <v>2013</v>
          </cell>
          <cell r="I1970" t="str">
            <v>No requirements except company registration.</v>
          </cell>
          <cell r="J1970">
            <v>0</v>
          </cell>
          <cell r="M1970">
            <v>0</v>
          </cell>
          <cell r="N1970">
            <v>0</v>
          </cell>
          <cell r="O1970">
            <v>0</v>
          </cell>
        </row>
        <row r="1971">
          <cell r="A1971" t="str">
            <v>DNKTWA52013</v>
          </cell>
          <cell r="B1971" t="str">
            <v>DNK</v>
          </cell>
          <cell r="C1971" t="str">
            <v>Denmark</v>
          </cell>
          <cell r="D1971" t="str">
            <v>Item 17</v>
          </cell>
          <cell r="E1971" t="str">
            <v>TWA5</v>
          </cell>
          <cell r="F1971" t="str">
            <v>Equal treatment for TWA workers</v>
          </cell>
          <cell r="G1971">
            <v>2013</v>
          </cell>
          <cell r="H1971">
            <v>2013</v>
          </cell>
          <cell r="I1971" t="str">
            <v>Yes, equal treatment regarding pay and working conditions</v>
          </cell>
          <cell r="J1971">
            <v>2</v>
          </cell>
          <cell r="M1971">
            <v>6</v>
          </cell>
          <cell r="N1971">
            <v>0</v>
          </cell>
          <cell r="O1971">
            <v>0</v>
          </cell>
        </row>
        <row r="1972">
          <cell r="A1972" t="str">
            <v>DNKCD12013</v>
          </cell>
          <cell r="B1972" t="str">
            <v>DNK</v>
          </cell>
          <cell r="C1972" t="str">
            <v>Denmark</v>
          </cell>
          <cell r="D1972" t="str">
            <v>Item 18</v>
          </cell>
          <cell r="E1972" t="str">
            <v>CD1</v>
          </cell>
          <cell r="F1972" t="str">
            <v>Definition of collective dismissal</v>
          </cell>
          <cell r="G1972">
            <v>2013</v>
          </cell>
          <cell r="H1972">
            <v>2013</v>
          </cell>
          <cell r="I1972" t="str">
            <v xml:space="preserve">Within 30 days, &gt;9 workers in firms 21-99 employees; &gt;9% in firms 100-299; &gt;29 workers in firms 300+ employees.
Firms with 20 employees or less are exempt from requirements for collective dismissals.
</v>
          </cell>
          <cell r="J1972">
            <v>3</v>
          </cell>
          <cell r="M1972">
            <v>4.5</v>
          </cell>
          <cell r="N1972">
            <v>0</v>
          </cell>
          <cell r="O1972">
            <v>0</v>
          </cell>
        </row>
        <row r="1973">
          <cell r="A1973" t="str">
            <v>DNKCD22013</v>
          </cell>
          <cell r="B1973" t="str">
            <v>DNK</v>
          </cell>
          <cell r="C1973" t="str">
            <v>Denmark</v>
          </cell>
          <cell r="D1973" t="str">
            <v>Item 19</v>
          </cell>
          <cell r="E1973" t="str">
            <v>CD2</v>
          </cell>
          <cell r="F1973" t="str">
            <v>Additional notification requirements in case of collective dismissals</v>
          </cell>
          <cell r="G1973">
            <v>2013</v>
          </cell>
          <cell r="H1973">
            <v>2013</v>
          </cell>
          <cell r="I1973" t="str">
            <v>Notification of Regional Employment Council (tripartite council) plus the Union and Employers org. (collective agreements provisions).</v>
          </cell>
          <cell r="J1973">
            <v>1</v>
          </cell>
          <cell r="M1973">
            <v>3</v>
          </cell>
          <cell r="N1973">
            <v>0</v>
          </cell>
          <cell r="O1973">
            <v>0</v>
          </cell>
        </row>
        <row r="1974">
          <cell r="A1974" t="str">
            <v>DNKCD32013</v>
          </cell>
          <cell r="B1974" t="str">
            <v>DNK</v>
          </cell>
          <cell r="C1974" t="str">
            <v>Denmark</v>
          </cell>
          <cell r="D1974" t="str">
            <v>Item 20</v>
          </cell>
          <cell r="E1974" t="str">
            <v>CD3</v>
          </cell>
          <cell r="F1974" t="str">
            <v>Additional delays involved in case of collective dismissals</v>
          </cell>
          <cell r="G1974">
            <v>2013</v>
          </cell>
          <cell r="H1974">
            <v>2013</v>
          </cell>
          <cell r="I1974"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74">
            <v>24</v>
          </cell>
          <cell r="M1974">
            <v>1</v>
          </cell>
          <cell r="N1974">
            <v>0</v>
          </cell>
          <cell r="O1974">
            <v>0</v>
          </cell>
        </row>
        <row r="1975">
          <cell r="A1975" t="str">
            <v>DNKCD42013</v>
          </cell>
          <cell r="B1975" t="str">
            <v>DNK</v>
          </cell>
          <cell r="C1975" t="str">
            <v>Denmark</v>
          </cell>
          <cell r="D1975" t="str">
            <v>Item 21</v>
          </cell>
          <cell r="E1975" t="str">
            <v>CD4</v>
          </cell>
          <cell r="F1975" t="str">
            <v>Other special costs to employers in case of collective dismissals</v>
          </cell>
          <cell r="G1975">
            <v>2013</v>
          </cell>
          <cell r="H1975">
            <v>2013</v>
          </cell>
          <cell r="I1975" t="str">
            <v xml:space="preserve">Type of negotiation required: National agreement obliges companies to organise transfer and/or retraining whenever possible. 
Selection criteria: No criteria laid down by law. 
Severance pay: No special regulations for collective dismissal. The collective agreement for the financial sector requires obligatory outplacement and severance pay above the law plus other provisions.
</v>
          </cell>
          <cell r="J1975">
            <v>1</v>
          </cell>
          <cell r="M1975">
            <v>3</v>
          </cell>
          <cell r="N1975">
            <v>0</v>
          </cell>
          <cell r="O1975">
            <v>0</v>
          </cell>
          <cell r="P1975">
            <v>41000</v>
          </cell>
        </row>
        <row r="1976">
          <cell r="A1976" t="str">
            <v>ITAREG12012</v>
          </cell>
          <cell r="B1976" t="str">
            <v>ITA</v>
          </cell>
          <cell r="C1976" t="str">
            <v>Italy</v>
          </cell>
          <cell r="D1976" t="str">
            <v>Item 1</v>
          </cell>
          <cell r="E1976" t="str">
            <v>REG1</v>
          </cell>
          <cell r="F1976" t="str">
            <v>Notification procedures</v>
          </cell>
          <cell r="G1976">
            <v>2012</v>
          </cell>
          <cell r="H1976">
            <v>2012</v>
          </cell>
          <cell r="I1976" t="str">
            <v>Written notice to employee who can require communication of detailed reasons and can request conciliation by the provincial employment office or through conciliation committees set up under collective agreements.</v>
          </cell>
          <cell r="J1976">
            <v>1.5</v>
          </cell>
          <cell r="M1976">
            <v>3</v>
          </cell>
        </row>
        <row r="1977">
          <cell r="A1977" t="str">
            <v>ITAREG22012</v>
          </cell>
          <cell r="B1977" t="str">
            <v>ITA</v>
          </cell>
          <cell r="C1977" t="str">
            <v>Italy</v>
          </cell>
          <cell r="D1977" t="str">
            <v>Item 2</v>
          </cell>
          <cell r="E1977" t="str">
            <v>REG2</v>
          </cell>
          <cell r="F1977" t="str">
            <v>Delay before notice can start</v>
          </cell>
          <cell r="G1977">
            <v>2012</v>
          </cell>
          <cell r="H1977">
            <v>2012</v>
          </cell>
          <cell r="I1977"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1977">
            <v>10.5</v>
          </cell>
          <cell r="M1977">
            <v>2</v>
          </cell>
        </row>
        <row r="1978">
          <cell r="A1978" t="str">
            <v>ITAREG32012</v>
          </cell>
          <cell r="B1978" t="str">
            <v>ITA</v>
          </cell>
          <cell r="C1978" t="str">
            <v>Italy</v>
          </cell>
          <cell r="D1978" t="str">
            <v>Item 3</v>
          </cell>
          <cell r="E1978" t="str">
            <v>REG3A, REG3B, REG3C</v>
          </cell>
          <cell r="F1978" t="str">
            <v>Notice / tenure</v>
          </cell>
          <cell r="G1978">
            <v>2012</v>
          </cell>
          <cell r="H1978">
            <v>2012</v>
          </cell>
          <cell r="I1978"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78">
            <v>1.4</v>
          </cell>
          <cell r="K1978">
            <v>1.4</v>
          </cell>
          <cell r="L1978">
            <v>4</v>
          </cell>
          <cell r="M1978">
            <v>4</v>
          </cell>
          <cell r="N1978">
            <v>3</v>
          </cell>
          <cell r="O1978">
            <v>2</v>
          </cell>
        </row>
        <row r="1979">
          <cell r="A1979" t="str">
            <v>ITAREG42012</v>
          </cell>
          <cell r="B1979" t="str">
            <v>ITA</v>
          </cell>
          <cell r="C1979" t="str">
            <v>Italy</v>
          </cell>
          <cell r="D1979" t="str">
            <v>Item 4</v>
          </cell>
          <cell r="E1979" t="str">
            <v>REG4A, REG4B, REG4C</v>
          </cell>
          <cell r="F1979" t="str">
            <v>Severance pay / tenure</v>
          </cell>
          <cell r="G1979">
            <v>2012</v>
          </cell>
          <cell r="H1979">
            <v>2012</v>
          </cell>
          <cell r="I1979" t="str">
            <v>An end-contract indemnity is paid to employees according to general principles set forth by art. 2120 of the civil code, and as provided by each collective agreement. However, this is paid upon any type of separation.</v>
          </cell>
          <cell r="J1979">
            <v>0</v>
          </cell>
          <cell r="K1979">
            <v>0</v>
          </cell>
          <cell r="L1979">
            <v>0</v>
          </cell>
          <cell r="M1979">
            <v>0</v>
          </cell>
          <cell r="N1979">
            <v>0</v>
          </cell>
          <cell r="O1979">
            <v>0</v>
          </cell>
        </row>
        <row r="1980">
          <cell r="A1980" t="str">
            <v>ITAREG52012</v>
          </cell>
          <cell r="B1980" t="str">
            <v>ITA</v>
          </cell>
          <cell r="C1980" t="str">
            <v>Italy</v>
          </cell>
          <cell r="D1980" t="str">
            <v>Item 5</v>
          </cell>
          <cell r="E1980" t="str">
            <v>REG5</v>
          </cell>
          <cell r="F1980" t="str">
            <v>Definition of justified or unfair dismissal</v>
          </cell>
          <cell r="G1980">
            <v>2012</v>
          </cell>
          <cell r="H1980">
            <v>2012</v>
          </cell>
          <cell r="I1980"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1980">
            <v>2</v>
          </cell>
          <cell r="M1980">
            <v>4</v>
          </cell>
          <cell r="N1980">
            <v>0</v>
          </cell>
          <cell r="O1980">
            <v>0</v>
          </cell>
        </row>
        <row r="1981">
          <cell r="A1981" t="str">
            <v>ITAREG62012</v>
          </cell>
          <cell r="B1981" t="str">
            <v>ITA</v>
          </cell>
          <cell r="C1981" t="str">
            <v>Italy</v>
          </cell>
          <cell r="D1981" t="str">
            <v>Item 6</v>
          </cell>
          <cell r="E1981" t="str">
            <v>REG6</v>
          </cell>
          <cell r="F1981" t="str">
            <v>Trial period</v>
          </cell>
          <cell r="G1981">
            <v>2012</v>
          </cell>
          <cell r="H1981">
            <v>2012</v>
          </cell>
          <cell r="I1981"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1981">
            <v>3.5</v>
          </cell>
          <cell r="M1981">
            <v>4</v>
          </cell>
          <cell r="N1981">
            <v>0</v>
          </cell>
          <cell r="O1981">
            <v>0</v>
          </cell>
        </row>
        <row r="1982">
          <cell r="A1982" t="str">
            <v>ITAREG72012</v>
          </cell>
          <cell r="B1982" t="str">
            <v>ITA</v>
          </cell>
          <cell r="C1982" t="str">
            <v>Italy</v>
          </cell>
          <cell r="D1982" t="str">
            <v>Item 7</v>
          </cell>
          <cell r="E1982" t="str">
            <v>REG7</v>
          </cell>
          <cell r="F1982" t="str">
            <v xml:space="preserve">Compensation following unfair dismissal </v>
          </cell>
          <cell r="G1982">
            <v>2012</v>
          </cell>
          <cell r="H1982">
            <v>2012</v>
          </cell>
          <cell r="I1982"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1982">
            <v>21</v>
          </cell>
          <cell r="M1982">
            <v>4</v>
          </cell>
          <cell r="N1982">
            <v>0</v>
          </cell>
          <cell r="O1982">
            <v>0</v>
          </cell>
        </row>
        <row r="1983">
          <cell r="A1983" t="str">
            <v>ITAREG82012</v>
          </cell>
          <cell r="B1983" t="str">
            <v>ITA</v>
          </cell>
          <cell r="C1983" t="str">
            <v>Italy</v>
          </cell>
          <cell r="D1983" t="str">
            <v>Item 8</v>
          </cell>
          <cell r="E1983" t="str">
            <v>REG8</v>
          </cell>
          <cell r="F1983" t="str">
            <v>Possibility of reinstatement following unfair dismissal</v>
          </cell>
          <cell r="G1983">
            <v>2012</v>
          </cell>
          <cell r="H1983">
            <v>2012</v>
          </cell>
          <cell r="I1983" t="str">
            <v xml:space="preserve">The option of reinstatement is (almost) always made available to the employee.
However, small companies (see Item 7) are not required to pay back-pay or reinstate workers who are found to be unfairly dismissed.
</v>
          </cell>
          <cell r="J1983">
            <v>3</v>
          </cell>
          <cell r="M1983">
            <v>6</v>
          </cell>
          <cell r="N1983">
            <v>0</v>
          </cell>
          <cell r="O1983">
            <v>0</v>
          </cell>
        </row>
        <row r="1984">
          <cell r="A1984" t="str">
            <v>ITAREG92012</v>
          </cell>
          <cell r="B1984" t="str">
            <v>ITA</v>
          </cell>
          <cell r="C1984" t="str">
            <v>Italy</v>
          </cell>
          <cell r="D1984" t="str">
            <v>Item 9</v>
          </cell>
          <cell r="E1984" t="str">
            <v>REG9</v>
          </cell>
          <cell r="F1984" t="str">
            <v>Maximum time for claim</v>
          </cell>
          <cell r="G1984">
            <v>2012</v>
          </cell>
          <cell r="H1984">
            <v>2012</v>
          </cell>
          <cell r="I1984" t="str">
            <v>60 days</v>
          </cell>
          <cell r="J1984">
            <v>2</v>
          </cell>
          <cell r="M1984">
            <v>2</v>
          </cell>
        </row>
        <row r="1985">
          <cell r="A1985" t="str">
            <v>ITAFTC12012</v>
          </cell>
          <cell r="B1985" t="str">
            <v>ITA</v>
          </cell>
          <cell r="C1985" t="str">
            <v>Italy</v>
          </cell>
          <cell r="D1985" t="str">
            <v>Item 10</v>
          </cell>
          <cell r="E1985" t="str">
            <v>FTC1</v>
          </cell>
          <cell r="F1985" t="str">
            <v>Valid cases for use of fixed-term contracts, other than  “objective”  or “material” situation</v>
          </cell>
          <cell r="G1985">
            <v>2012</v>
          </cell>
          <cell r="H1985">
            <v>2012</v>
          </cell>
          <cell r="I1985"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1985">
            <v>2</v>
          </cell>
          <cell r="M1985">
            <v>2</v>
          </cell>
          <cell r="N1985">
            <v>0</v>
          </cell>
          <cell r="O1985">
            <v>0</v>
          </cell>
          <cell r="P1985">
            <v>40491</v>
          </cell>
        </row>
        <row r="1986">
          <cell r="A1986" t="str">
            <v>ITAFTC22012</v>
          </cell>
          <cell r="B1986" t="str">
            <v>ITA</v>
          </cell>
          <cell r="C1986" t="str">
            <v>Italy</v>
          </cell>
          <cell r="D1986" t="str">
            <v>Item 11</v>
          </cell>
          <cell r="E1986" t="str">
            <v>FTC2</v>
          </cell>
          <cell r="F1986" t="str">
            <v>Maximum number of successive fixed-term contracts</v>
          </cell>
          <cell r="G1986">
            <v>2012</v>
          </cell>
          <cell r="H1986">
            <v>2012</v>
          </cell>
          <cell r="I1986" t="str">
            <v xml:space="preserve">One extension is possible provided that the duration initially agreed is less than three years.
It is possible to conclude successive FTCs within a time frame of 36 months.
</v>
          </cell>
          <cell r="J1986">
            <v>2</v>
          </cell>
          <cell r="M1986">
            <v>4</v>
          </cell>
          <cell r="N1986">
            <v>0</v>
          </cell>
          <cell r="O1986">
            <v>0</v>
          </cell>
          <cell r="P1986">
            <v>40491</v>
          </cell>
        </row>
        <row r="1987">
          <cell r="A1987" t="str">
            <v>ITAFTC32012</v>
          </cell>
          <cell r="B1987" t="str">
            <v>ITA</v>
          </cell>
          <cell r="C1987" t="str">
            <v>Italy</v>
          </cell>
          <cell r="D1987" t="str">
            <v>Item 12</v>
          </cell>
          <cell r="E1987" t="str">
            <v>FTC3</v>
          </cell>
          <cell r="F1987" t="str">
            <v>Maximum cumulated duration of successive fixed-term contracts</v>
          </cell>
          <cell r="G1987">
            <v>2012</v>
          </cell>
          <cell r="H1987">
            <v>2012</v>
          </cell>
          <cell r="I1987" t="str">
            <v xml:space="preserve">36 months, with further renewal possible with agreement of territorial employment Office, unless collective agreements define a longer duration.
One year in cases that do not require any justification (see Item 10)
</v>
          </cell>
          <cell r="J1987">
            <v>36</v>
          </cell>
          <cell r="M1987">
            <v>1</v>
          </cell>
          <cell r="N1987">
            <v>0</v>
          </cell>
          <cell r="O1987">
            <v>0</v>
          </cell>
          <cell r="P1987">
            <v>40491</v>
          </cell>
        </row>
        <row r="1988">
          <cell r="A1988" t="str">
            <v>ITATWA12012</v>
          </cell>
          <cell r="B1988" t="str">
            <v>ITA</v>
          </cell>
          <cell r="C1988" t="str">
            <v>Italy</v>
          </cell>
          <cell r="D1988" t="str">
            <v>Item 13</v>
          </cell>
          <cell r="E1988" t="str">
            <v>TWA1</v>
          </cell>
          <cell r="F1988" t="str">
            <v>Types of work for which TWA employment is legal</v>
          </cell>
          <cell r="G1988">
            <v>2012</v>
          </cell>
          <cell r="H1988">
            <v>2012</v>
          </cell>
          <cell r="I1988"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1988">
            <v>3</v>
          </cell>
          <cell r="M1988">
            <v>1.5</v>
          </cell>
          <cell r="N1988">
            <v>0</v>
          </cell>
          <cell r="O1988">
            <v>0</v>
          </cell>
        </row>
        <row r="1989">
          <cell r="A1989" t="str">
            <v>ITATWA22012</v>
          </cell>
          <cell r="B1989" t="str">
            <v>ITA</v>
          </cell>
          <cell r="C1989" t="str">
            <v>Italy</v>
          </cell>
          <cell r="D1989" t="str">
            <v>Item 14</v>
          </cell>
          <cell r="E1989" t="str">
            <v>TWA2A, TWA2B</v>
          </cell>
          <cell r="F1989" t="str">
            <v>Are there any restrictions on the number of renewals of a TWA contract?</v>
          </cell>
          <cell r="G1989">
            <v>2012</v>
          </cell>
          <cell r="H1989">
            <v>2012</v>
          </cell>
          <cell r="I1989" t="str">
            <v xml:space="preserve">Yes for assignments, in the cases and for the duration set forth in the collective agreement used by temporary work agencies.
Contracts between the agency and the worker can be open-ended
</v>
          </cell>
          <cell r="J1989" t="str">
            <v>Yes</v>
          </cell>
          <cell r="K1989" t="str">
            <v>No</v>
          </cell>
          <cell r="M1989">
            <v>4</v>
          </cell>
          <cell r="N1989">
            <v>2</v>
          </cell>
          <cell r="O1989">
            <v>0</v>
          </cell>
        </row>
        <row r="1990">
          <cell r="A1990" t="str">
            <v>ITATWA32012</v>
          </cell>
          <cell r="B1990" t="str">
            <v>ITA</v>
          </cell>
          <cell r="C1990" t="str">
            <v>Italy</v>
          </cell>
          <cell r="D1990" t="str">
            <v>Item 15</v>
          </cell>
          <cell r="E1990" t="str">
            <v>TWA3A, TWA3B</v>
          </cell>
          <cell r="F1990" t="str">
            <v>Maximum cumulated duration of temporary work contracts</v>
          </cell>
          <cell r="G1990">
            <v>2012</v>
          </cell>
          <cell r="H1990">
            <v>2012</v>
          </cell>
          <cell r="I1990"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1990">
            <v>100</v>
          </cell>
          <cell r="K1990">
            <v>100</v>
          </cell>
          <cell r="M1990">
            <v>0</v>
          </cell>
          <cell r="N1990">
            <v>0</v>
          </cell>
          <cell r="O1990">
            <v>0</v>
          </cell>
        </row>
        <row r="1991">
          <cell r="A1991" t="str">
            <v>ITATWA42012</v>
          </cell>
          <cell r="B1991" t="str">
            <v>ITA</v>
          </cell>
          <cell r="C1991" t="str">
            <v>Italy</v>
          </cell>
          <cell r="D1991" t="str">
            <v>Item 16</v>
          </cell>
          <cell r="E1991" t="str">
            <v>TWA4</v>
          </cell>
          <cell r="F1991" t="str">
            <v>Authorisation and reporting obligations</v>
          </cell>
          <cell r="G1991">
            <v>2012</v>
          </cell>
          <cell r="H1991">
            <v>2012</v>
          </cell>
          <cell r="I1991"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1991">
            <v>3</v>
          </cell>
          <cell r="M1991">
            <v>6</v>
          </cell>
          <cell r="N1991">
            <v>0</v>
          </cell>
          <cell r="O1991">
            <v>0</v>
          </cell>
        </row>
        <row r="1992">
          <cell r="A1992" t="str">
            <v>ITATWA52012</v>
          </cell>
          <cell r="B1992" t="str">
            <v>ITA</v>
          </cell>
          <cell r="C1992" t="str">
            <v>Italy</v>
          </cell>
          <cell r="D1992" t="str">
            <v>Item 17</v>
          </cell>
          <cell r="E1992" t="str">
            <v>TWA5</v>
          </cell>
          <cell r="F1992" t="str">
            <v>Equal treatment for TWA workers</v>
          </cell>
          <cell r="G1992">
            <v>2012</v>
          </cell>
          <cell r="H1992">
            <v>2012</v>
          </cell>
          <cell r="I1992" t="str">
            <v>TWA workers are entitled to receive the same pay and conditions as other workers in the firm for equal work, equivalent tasks or jobs of the same nature.</v>
          </cell>
          <cell r="J1992">
            <v>2</v>
          </cell>
          <cell r="M1992">
            <v>6</v>
          </cell>
          <cell r="N1992">
            <v>0</v>
          </cell>
          <cell r="O1992">
            <v>0</v>
          </cell>
        </row>
        <row r="1993">
          <cell r="A1993" t="str">
            <v>ITACD12012</v>
          </cell>
          <cell r="B1993" t="str">
            <v>ITA</v>
          </cell>
          <cell r="C1993" t="str">
            <v>Italy</v>
          </cell>
          <cell r="D1993" t="str">
            <v>Item 18</v>
          </cell>
          <cell r="E1993" t="str">
            <v>CD1</v>
          </cell>
          <cell r="F1993" t="str">
            <v>Definition of collective dismissal</v>
          </cell>
          <cell r="G1993">
            <v>2012</v>
          </cell>
          <cell r="H1993">
            <v>2012</v>
          </cell>
          <cell r="I1993" t="str">
            <v>In firms with 15 and more employees and over  a period of 120 days, 5+ workers in a single production unit; 5+ workers in several units within one province.</v>
          </cell>
          <cell r="J1993">
            <v>4</v>
          </cell>
          <cell r="M1993">
            <v>6</v>
          </cell>
          <cell r="N1993">
            <v>0</v>
          </cell>
          <cell r="O1993">
            <v>0</v>
          </cell>
        </row>
        <row r="1994">
          <cell r="A1994" t="str">
            <v>ITACD22012</v>
          </cell>
          <cell r="B1994" t="str">
            <v>ITA</v>
          </cell>
          <cell r="C1994" t="str">
            <v>Italy</v>
          </cell>
          <cell r="D1994" t="str">
            <v>Item 19</v>
          </cell>
          <cell r="E1994" t="str">
            <v>CD2</v>
          </cell>
          <cell r="F1994" t="str">
            <v>Additional notification requirements in case of collective dismissals</v>
          </cell>
          <cell r="G1994">
            <v>2012</v>
          </cell>
          <cell r="H1994">
            <v>2012</v>
          </cell>
          <cell r="I1994"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1994">
            <v>1.5</v>
          </cell>
          <cell r="M1994">
            <v>4.5</v>
          </cell>
          <cell r="N1994">
            <v>0</v>
          </cell>
          <cell r="O1994">
            <v>0</v>
          </cell>
        </row>
        <row r="1995">
          <cell r="A1995" t="str">
            <v>ITACD32012</v>
          </cell>
          <cell r="B1995" t="str">
            <v>ITA</v>
          </cell>
          <cell r="C1995" t="str">
            <v>Italy</v>
          </cell>
          <cell r="D1995" t="str">
            <v>Item 20</v>
          </cell>
          <cell r="E1995" t="str">
            <v>CD3</v>
          </cell>
          <cell r="F1995" t="str">
            <v>Additional delays involved in case of collective dismissals</v>
          </cell>
          <cell r="G1995">
            <v>2012</v>
          </cell>
          <cell r="H1995">
            <v>2012</v>
          </cell>
          <cell r="I1995"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1995">
            <v>34.5</v>
          </cell>
          <cell r="M1995">
            <v>3</v>
          </cell>
          <cell r="N1995">
            <v>0</v>
          </cell>
          <cell r="O1995">
            <v>0</v>
          </cell>
        </row>
        <row r="1996">
          <cell r="A1996" t="str">
            <v>ITACD42012</v>
          </cell>
          <cell r="B1996" t="str">
            <v>ITA</v>
          </cell>
          <cell r="C1996" t="str">
            <v>Italy</v>
          </cell>
          <cell r="D1996" t="str">
            <v>Item 21</v>
          </cell>
          <cell r="E1996" t="str">
            <v>CD4</v>
          </cell>
          <cell r="F1996" t="str">
            <v>Other special costs to employers in case of collective dismissals</v>
          </cell>
          <cell r="G1996">
            <v>2012</v>
          </cell>
          <cell r="H1996">
            <v>2012</v>
          </cell>
          <cell r="I1996"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1996">
            <v>1</v>
          </cell>
          <cell r="M1996">
            <v>3</v>
          </cell>
          <cell r="N1996">
            <v>0</v>
          </cell>
          <cell r="O1996">
            <v>0</v>
          </cell>
        </row>
        <row r="1997">
          <cell r="A1997" t="str">
            <v>ITAREG12013</v>
          </cell>
          <cell r="B1997" t="str">
            <v>ITA</v>
          </cell>
          <cell r="C1997" t="str">
            <v>Italy</v>
          </cell>
          <cell r="D1997" t="str">
            <v>Item 1</v>
          </cell>
          <cell r="E1997" t="str">
            <v>REG1</v>
          </cell>
          <cell r="F1997" t="str">
            <v>Notification procedures</v>
          </cell>
          <cell r="G1997">
            <v>2013</v>
          </cell>
          <cell r="H1997">
            <v>2013</v>
          </cell>
          <cell r="I1997" t="str">
            <v xml:space="preserve">Written notice to the employee.
In the case of objective reasons (economic redundancy): the territorial employment office and he employee, are notified at the same time, with the detailed reasons of the dismissal.
In the case of dismissal for subjective reasons (“significant non-compliance with contractual obligations”) , the employee can request conciliation by the territorial employment office or through conciliation committees set up under collective agreements. 
</v>
          </cell>
          <cell r="J1997">
            <v>1.75</v>
          </cell>
          <cell r="M1997">
            <v>3.5</v>
          </cell>
          <cell r="P1997">
            <v>41108</v>
          </cell>
        </row>
        <row r="1998">
          <cell r="A1998" t="str">
            <v>ITAREG22013</v>
          </cell>
          <cell r="B1998" t="str">
            <v>ITA</v>
          </cell>
          <cell r="C1998" t="str">
            <v>Italy</v>
          </cell>
          <cell r="D1998" t="str">
            <v>Item 2</v>
          </cell>
          <cell r="E1998" t="str">
            <v>REG2</v>
          </cell>
          <cell r="F1998" t="str">
            <v>Delay before notice can start</v>
          </cell>
          <cell r="G1998">
            <v>2013</v>
          </cell>
          <cell r="H1998">
            <v>2013</v>
          </cell>
          <cell r="I1998"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In the case of dismissal for objective reasons (economic redundancy) notice also to territorial employment office -TEO -(and the employee) for request conciliation procedure. Within 7 days of receiving the communication the TEO must convene a meeting between employer and employee to consider alternatives to dismissal and, failing this, try to settle the dispute without the parties going to court. The procedure must be concluded within 20 days of the TEO sending the convocation letter, unless the parties wish to continue in order to pursue a settlement agreement. If negotiations over the settlement agreement fail or the 20- day time limit expires, the employer may send the dismissal letter to the employee. However, the date of start of the notice period will be that of the first communication to the employee and TEO
Calculation: 1 day for letter plus 7 days on average for the 1st or the 16th day of the month plus 5/2 days for the waiting period in the case of subjective reasons.
</v>
          </cell>
          <cell r="J1998">
            <v>10.5</v>
          </cell>
          <cell r="M1998">
            <v>2</v>
          </cell>
        </row>
        <row r="1999">
          <cell r="A1999" t="str">
            <v>ITAREG32013</v>
          </cell>
          <cell r="B1999" t="str">
            <v>ITA</v>
          </cell>
          <cell r="C1999" t="str">
            <v>Italy</v>
          </cell>
          <cell r="D1999" t="str">
            <v>Item 3</v>
          </cell>
          <cell r="E1999" t="str">
            <v>REG3A, REG3B, REG3C</v>
          </cell>
          <cell r="F1999" t="str">
            <v>Notice / tenure</v>
          </cell>
          <cell r="G1999">
            <v>2013</v>
          </cell>
          <cell r="H1999">
            <v>2013</v>
          </cell>
          <cell r="I1999"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99">
            <v>1.4</v>
          </cell>
          <cell r="K1999">
            <v>1.4</v>
          </cell>
          <cell r="L1999">
            <v>4</v>
          </cell>
          <cell r="M1999">
            <v>4</v>
          </cell>
          <cell r="N1999">
            <v>3</v>
          </cell>
          <cell r="O1999">
            <v>2</v>
          </cell>
        </row>
        <row r="2000">
          <cell r="A2000" t="str">
            <v>ITAREG42013</v>
          </cell>
          <cell r="B2000" t="str">
            <v>ITA</v>
          </cell>
          <cell r="C2000" t="str">
            <v>Italy</v>
          </cell>
          <cell r="D2000" t="str">
            <v>Item 4</v>
          </cell>
          <cell r="E2000" t="str">
            <v>REG4A, REG4B, REG4C</v>
          </cell>
          <cell r="F2000" t="str">
            <v>Severance pay / tenure</v>
          </cell>
          <cell r="G2000">
            <v>2013</v>
          </cell>
          <cell r="H2000">
            <v>2013</v>
          </cell>
          <cell r="I2000" t="str">
            <v>An end-contract indemnity is paid to employees according to general principles set forth by art. 2120 of the civil code, and as provided by each collective agreement. However, this is paid upon any type of separation. Nonetheless, the employer must pay a contribution equal to 41% of the monthly unemployment benefit ceiling for each of the first three years of tenure (or fraction of it). In 2013 this contribution amounts to 362.85 EUR, for 9-month job tenure, and 1451 EUR for 4-years or 20-years job tenure (§31 of art. 2, law 92/2012 and §250 of art.1, law 228/2012, circolare INPS No. 44, 22-03-2013). For comparison, the gross annual wage for employees with an open-ended contract was 29 852 EUR.</v>
          </cell>
          <cell r="J2000">
            <v>0</v>
          </cell>
          <cell r="K2000">
            <v>0</v>
          </cell>
          <cell r="L2000">
            <v>0</v>
          </cell>
          <cell r="M2000">
            <v>0</v>
          </cell>
          <cell r="N2000">
            <v>0</v>
          </cell>
          <cell r="O2000">
            <v>0</v>
          </cell>
          <cell r="P2000" t="str">
            <v>1/1/2013 (no change in score)</v>
          </cell>
        </row>
        <row r="2001">
          <cell r="A2001" t="str">
            <v>ITAREG52013</v>
          </cell>
          <cell r="B2001" t="str">
            <v>ITA</v>
          </cell>
          <cell r="C2001" t="str">
            <v>Italy</v>
          </cell>
          <cell r="D2001" t="str">
            <v>Item 5</v>
          </cell>
          <cell r="E2001" t="str">
            <v>REG5</v>
          </cell>
          <cell r="F2001" t="str">
            <v>Definition of justified or unfair dismissal</v>
          </cell>
          <cell r="G2001">
            <v>2013</v>
          </cell>
          <cell r="H2001">
            <v>2013</v>
          </cell>
          <cell r="I2001"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2001">
            <v>2</v>
          </cell>
          <cell r="M2001">
            <v>4</v>
          </cell>
          <cell r="N2001">
            <v>0</v>
          </cell>
          <cell r="O2001">
            <v>0</v>
          </cell>
        </row>
        <row r="2002">
          <cell r="A2002" t="str">
            <v>ITAREG62013</v>
          </cell>
          <cell r="B2002" t="str">
            <v>ITA</v>
          </cell>
          <cell r="C2002" t="str">
            <v>Italy</v>
          </cell>
          <cell r="D2002" t="str">
            <v>Item 6</v>
          </cell>
          <cell r="E2002" t="str">
            <v>REG6</v>
          </cell>
          <cell r="F2002" t="str">
            <v>Trial period</v>
          </cell>
          <cell r="G2002">
            <v>2013</v>
          </cell>
          <cell r="H2002">
            <v>2013</v>
          </cell>
          <cell r="I2002"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002">
            <v>3.5</v>
          </cell>
          <cell r="M2002">
            <v>4</v>
          </cell>
          <cell r="N2002">
            <v>0</v>
          </cell>
          <cell r="O2002">
            <v>0</v>
          </cell>
        </row>
        <row r="2003">
          <cell r="A2003" t="str">
            <v>ITAREG72013</v>
          </cell>
          <cell r="B2003" t="str">
            <v>ITA</v>
          </cell>
          <cell r="C2003" t="str">
            <v>Italy</v>
          </cell>
          <cell r="D2003" t="str">
            <v>Item 7</v>
          </cell>
          <cell r="E2003" t="str">
            <v>REG7</v>
          </cell>
          <cell r="F2003" t="str">
            <v xml:space="preserve">Compensation following unfair dismissal </v>
          </cell>
          <cell r="G2003">
            <v>2013</v>
          </cell>
          <cell r="H2003">
            <v>2013</v>
          </cell>
          <cell r="I2003" t="str">
            <v xml:space="preserve">Case of large companies (Law n.92/2012): In the case of workers in companies employing &gt;15 employees in one establishment or in the same municipality and, anyway, in companies with more than 60 employees (even if distributed in production units or municipalities with less than 15 employees), if the labour court finds that the dismissal is unfair or unjustified, it will order the employer to pay the employee an indemnity of between 12 and 24 months’ salary, depending on circumstances such as age, length of service, number of employees and size of company. In the case of ineffective termination of employment, due to the absence of written reasons in the termination letter or breach of procedural aspects (such as in case of disciplinary procedures), the labour court establishes an indemnity ranging from 6 to 12 months’ salary, without prejudice for the application for stronger protection in the case the alleged reasons of dismissal are deemed unfair or unlawful on the merit of its alleged reasons.
Case of small companies: for establishments not included in the above cases, Law 604/66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21 months (computed as average of mean and maximum compensation, excluding the case of ineffective termination).
</v>
          </cell>
          <cell r="J2003">
            <v>21</v>
          </cell>
          <cell r="M2003">
            <v>4</v>
          </cell>
          <cell r="N2003">
            <v>0</v>
          </cell>
          <cell r="O2003">
            <v>0</v>
          </cell>
          <cell r="P2003">
            <v>41108</v>
          </cell>
        </row>
        <row r="2004">
          <cell r="A2004" t="str">
            <v>ITAREG82013</v>
          </cell>
          <cell r="B2004" t="str">
            <v>ITA</v>
          </cell>
          <cell r="C2004" t="str">
            <v>Italy</v>
          </cell>
          <cell r="D2004" t="str">
            <v>Item 8</v>
          </cell>
          <cell r="E2004" t="str">
            <v>REG8</v>
          </cell>
          <cell r="F2004" t="str">
            <v>Possibility of reinstatement following unfair dismissal</v>
          </cell>
          <cell r="G2004">
            <v>2013</v>
          </cell>
          <cell r="H2004">
            <v>2013</v>
          </cell>
          <cell r="I2004" t="str">
            <v xml:space="preserve">If the labour court finds that the alleged breach or failure did not take place, and should have been penalised by a measure less severe than dismissal according to the applicable national collective agreements or disciplinary codes or that it was a discriminatory dismissal, or that the objective reason indicated in the dismissal letter clearly does not apply or is inexistent, or that the employee was dismissed in breach of Article 2110 of Civil Code (ie if the dismissal is communicated to the absent  employee before the end of the provided sick leave or maternity leave) it will revoke the dismissal and will order the employer to:
-reinstate the employee (although the employee may refuse reinstatement and instead receive 15 months’ salary as an indemnity);
- pay employee an indemnity equal to the salary due from the date of the dismissal to the date of reinstatement, to a maximum of 12 months’ salary, minus any remuneration earned by employee from working during this period (aliunde perceptum) or that he would have earned had he duly sought new employment (aliunde percipiendum);
-pay social security contributions from the date of the dismissal to the date of the reinstatement.
However, small companies (see Item 7) are not required to pay back-pay or reinstate workers who are found to be unfairly dismissed.
</v>
          </cell>
          <cell r="J2004">
            <v>1</v>
          </cell>
          <cell r="M2004">
            <v>2</v>
          </cell>
          <cell r="N2004">
            <v>0</v>
          </cell>
          <cell r="O2004">
            <v>0</v>
          </cell>
          <cell r="P2004">
            <v>41108</v>
          </cell>
        </row>
        <row r="2005">
          <cell r="A2005" t="str">
            <v>ITAREG92013</v>
          </cell>
          <cell r="B2005" t="str">
            <v>ITA</v>
          </cell>
          <cell r="C2005" t="str">
            <v>Italy</v>
          </cell>
          <cell r="D2005" t="str">
            <v>Item 9</v>
          </cell>
          <cell r="E2005" t="str">
            <v>REG9</v>
          </cell>
          <cell r="F2005" t="str">
            <v>Maximum time for claim</v>
          </cell>
          <cell r="G2005">
            <v>2013</v>
          </cell>
          <cell r="H2005">
            <v>2013</v>
          </cell>
          <cell r="I2005" t="str">
            <v>60 days</v>
          </cell>
          <cell r="J2005">
            <v>2</v>
          </cell>
          <cell r="M2005">
            <v>2</v>
          </cell>
        </row>
        <row r="2006">
          <cell r="A2006" t="str">
            <v>ITAFTC12013</v>
          </cell>
          <cell r="B2006" t="str">
            <v>ITA</v>
          </cell>
          <cell r="C2006" t="str">
            <v>Italy</v>
          </cell>
          <cell r="D2006" t="str">
            <v>Item 10</v>
          </cell>
          <cell r="E2006" t="str">
            <v>FTC1</v>
          </cell>
          <cell r="F2006" t="str">
            <v>Valid cases for use of fixed-term contracts, other than  “objective”  or “material” situation</v>
          </cell>
          <cell r="G2006">
            <v>2013</v>
          </cell>
          <cell r="H2006">
            <v>2013</v>
          </cell>
          <cell r="I2006"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2006">
            <v>2</v>
          </cell>
          <cell r="M2006">
            <v>2</v>
          </cell>
          <cell r="N2006">
            <v>0</v>
          </cell>
          <cell r="O2006">
            <v>0</v>
          </cell>
          <cell r="P2006">
            <v>40491</v>
          </cell>
        </row>
        <row r="2007">
          <cell r="A2007" t="str">
            <v>ITAFTC22013</v>
          </cell>
          <cell r="B2007" t="str">
            <v>ITA</v>
          </cell>
          <cell r="C2007" t="str">
            <v>Italy</v>
          </cell>
          <cell r="D2007" t="str">
            <v>Item 11</v>
          </cell>
          <cell r="E2007" t="str">
            <v>FTC2</v>
          </cell>
          <cell r="F2007" t="str">
            <v>Maximum number of successive fixed-term contracts</v>
          </cell>
          <cell r="G2007">
            <v>2013</v>
          </cell>
          <cell r="H2007">
            <v>2013</v>
          </cell>
          <cell r="I2007" t="str">
            <v xml:space="preserve">One extension is possible provided that the duration initially agreed is less than three years.
It is possible to conclude successive FTCs within a time frame of 36 months.
</v>
          </cell>
          <cell r="J2007">
            <v>2</v>
          </cell>
          <cell r="M2007">
            <v>4</v>
          </cell>
          <cell r="N2007">
            <v>0</v>
          </cell>
          <cell r="O2007">
            <v>0</v>
          </cell>
        </row>
        <row r="2008">
          <cell r="A2008" t="str">
            <v>ITAFTC32013</v>
          </cell>
          <cell r="B2008" t="str">
            <v>ITA</v>
          </cell>
          <cell r="C2008" t="str">
            <v>Italy</v>
          </cell>
          <cell r="D2008" t="str">
            <v>Item 12</v>
          </cell>
          <cell r="E2008" t="str">
            <v>FTC3</v>
          </cell>
          <cell r="F2008" t="str">
            <v>Maximum cumulated duration of successive fixed-term contracts</v>
          </cell>
          <cell r="G2008">
            <v>2013</v>
          </cell>
          <cell r="H2008">
            <v>2013</v>
          </cell>
          <cell r="I2008" t="str">
            <v xml:space="preserve">36 months, with further renewal possible with agreement of territorial employment Office, unless collective agreements define a longer duration.
One year in cases that do not require any justification (see Item 10)
</v>
          </cell>
          <cell r="J2008">
            <v>36</v>
          </cell>
          <cell r="M2008">
            <v>1</v>
          </cell>
          <cell r="N2008">
            <v>0</v>
          </cell>
          <cell r="O2008">
            <v>0</v>
          </cell>
        </row>
        <row r="2009">
          <cell r="A2009" t="str">
            <v>ITATWA12013</v>
          </cell>
          <cell r="B2009" t="str">
            <v>ITA</v>
          </cell>
          <cell r="C2009" t="str">
            <v>Italy</v>
          </cell>
          <cell r="D2009" t="str">
            <v>Item 13</v>
          </cell>
          <cell r="E2009" t="str">
            <v>TWA1</v>
          </cell>
          <cell r="F2009" t="str">
            <v>Types of work for which TWA employment is legal</v>
          </cell>
          <cell r="G2009">
            <v>2013</v>
          </cell>
          <cell r="H2009">
            <v>2013</v>
          </cell>
          <cell r="I2009"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striking workers.
Only for the first fixed-term assignment at the user firm there is no necessity to justify technical, production or organizational reasons (Law 92/2012).</v>
          </cell>
          <cell r="J2009">
            <v>3</v>
          </cell>
          <cell r="M2009">
            <v>1.5</v>
          </cell>
          <cell r="N2009">
            <v>0</v>
          </cell>
          <cell r="O2009">
            <v>0</v>
          </cell>
          <cell r="P2009">
            <v>41108</v>
          </cell>
        </row>
        <row r="2010">
          <cell r="A2010" t="str">
            <v>ITATWA22013</v>
          </cell>
          <cell r="B2010" t="str">
            <v>ITA</v>
          </cell>
          <cell r="C2010" t="str">
            <v>Italy</v>
          </cell>
          <cell r="D2010" t="str">
            <v>Item 14</v>
          </cell>
          <cell r="E2010" t="str">
            <v>TWA2A, TWA2B</v>
          </cell>
          <cell r="F2010" t="str">
            <v>Are there any restrictions on the number of renewals of a TWA contract?</v>
          </cell>
          <cell r="G2010">
            <v>2013</v>
          </cell>
          <cell r="H2010">
            <v>2013</v>
          </cell>
          <cell r="I2010" t="str">
            <v xml:space="preserve">Yes for assignments, in the cases and for the duration set forth in the collective agreement used by temporary work agencies.
Contracts between the agency and the worker can be open-ended
</v>
          </cell>
          <cell r="J2010" t="str">
            <v>Yes</v>
          </cell>
          <cell r="K2010" t="str">
            <v>No</v>
          </cell>
          <cell r="M2010">
            <v>4</v>
          </cell>
          <cell r="N2010">
            <v>2</v>
          </cell>
          <cell r="O2010">
            <v>0</v>
          </cell>
        </row>
        <row r="2011">
          <cell r="A2011" t="str">
            <v>ITATWA32013</v>
          </cell>
          <cell r="B2011" t="str">
            <v>ITA</v>
          </cell>
          <cell r="C2011" t="str">
            <v>Italy</v>
          </cell>
          <cell r="D2011" t="str">
            <v>Item 15</v>
          </cell>
          <cell r="E2011" t="str">
            <v>TWA3A, TWA3B</v>
          </cell>
          <cell r="F2011" t="str">
            <v>Maximum cumulated duration of temporary work contracts</v>
          </cell>
          <cell r="G2011">
            <v>2013</v>
          </cell>
          <cell r="H2011">
            <v>2013</v>
          </cell>
          <cell r="I2011"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011">
            <v>100</v>
          </cell>
          <cell r="K2011">
            <v>100</v>
          </cell>
          <cell r="M2011">
            <v>0</v>
          </cell>
          <cell r="N2011">
            <v>0</v>
          </cell>
          <cell r="O2011">
            <v>0</v>
          </cell>
        </row>
        <row r="2012">
          <cell r="A2012" t="str">
            <v>ITATWA42013</v>
          </cell>
          <cell r="B2012" t="str">
            <v>ITA</v>
          </cell>
          <cell r="C2012" t="str">
            <v>Italy</v>
          </cell>
          <cell r="D2012" t="str">
            <v>Item 16</v>
          </cell>
          <cell r="E2012" t="str">
            <v>TWA4</v>
          </cell>
          <cell r="F2012" t="str">
            <v>Authorisation and reporting obligations</v>
          </cell>
          <cell r="G2012">
            <v>2013</v>
          </cell>
          <cell r="H2012">
            <v>2013</v>
          </cell>
          <cell r="I2012"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012">
            <v>3</v>
          </cell>
          <cell r="M2012">
            <v>6</v>
          </cell>
          <cell r="N2012">
            <v>0</v>
          </cell>
          <cell r="O2012">
            <v>0</v>
          </cell>
        </row>
        <row r="2013">
          <cell r="A2013" t="str">
            <v>ITATWA52013</v>
          </cell>
          <cell r="B2013" t="str">
            <v>ITA</v>
          </cell>
          <cell r="C2013" t="str">
            <v>Italy</v>
          </cell>
          <cell r="D2013" t="str">
            <v>Item 17</v>
          </cell>
          <cell r="E2013" t="str">
            <v>TWA5</v>
          </cell>
          <cell r="F2013" t="str">
            <v>Equal treatment for TWA workers</v>
          </cell>
          <cell r="G2013">
            <v>2013</v>
          </cell>
          <cell r="H2013">
            <v>2013</v>
          </cell>
          <cell r="I2013" t="str">
            <v>TWA workers are entitled to receive the same pay and conditions as other workers in the firm for equal work, equivalent tasks or jobs of the same nature.</v>
          </cell>
          <cell r="J2013">
            <v>2</v>
          </cell>
          <cell r="M2013">
            <v>6</v>
          </cell>
          <cell r="N2013">
            <v>0</v>
          </cell>
          <cell r="O2013">
            <v>0</v>
          </cell>
        </row>
        <row r="2014">
          <cell r="A2014" t="str">
            <v>ITACD12013</v>
          </cell>
          <cell r="B2014" t="str">
            <v>ITA</v>
          </cell>
          <cell r="C2014" t="str">
            <v>Italy</v>
          </cell>
          <cell r="D2014" t="str">
            <v>Item 18</v>
          </cell>
          <cell r="E2014" t="str">
            <v>CD1</v>
          </cell>
          <cell r="F2014" t="str">
            <v>Definition of collective dismissal</v>
          </cell>
          <cell r="G2014">
            <v>2013</v>
          </cell>
          <cell r="H2014">
            <v>2013</v>
          </cell>
          <cell r="I2014" t="str">
            <v>In firms with 15 and more employees and over  a period of 120 days, 5+ workers in a single production unit; 5+ workers in several units within one province.</v>
          </cell>
          <cell r="J2014">
            <v>4</v>
          </cell>
          <cell r="M2014">
            <v>6</v>
          </cell>
          <cell r="N2014">
            <v>0</v>
          </cell>
          <cell r="O2014">
            <v>0</v>
          </cell>
        </row>
        <row r="2015">
          <cell r="A2015" t="str">
            <v>ITACD22013</v>
          </cell>
          <cell r="B2015" t="str">
            <v>ITA</v>
          </cell>
          <cell r="C2015" t="str">
            <v>Italy</v>
          </cell>
          <cell r="D2015" t="str">
            <v>Item 19</v>
          </cell>
          <cell r="E2015" t="str">
            <v>CD2</v>
          </cell>
          <cell r="F2015" t="str">
            <v>Additional notification requirements in case of collective dismissals</v>
          </cell>
          <cell r="G2015">
            <v>2013</v>
          </cell>
          <cell r="H2015">
            <v>2013</v>
          </cell>
          <cell r="I2015" t="str">
            <v>Notification of employee representatives: Duty to inform employee representatives and competent trade union and set up a joint examination committee. Notification of public authorities: Notification of labour authorities.</v>
          </cell>
          <cell r="J2015">
            <v>1</v>
          </cell>
          <cell r="M2015">
            <v>3</v>
          </cell>
          <cell r="N2015">
            <v>0</v>
          </cell>
          <cell r="O2015">
            <v>0</v>
          </cell>
          <cell r="P2015">
            <v>41108</v>
          </cell>
        </row>
        <row r="2016">
          <cell r="A2016" t="str">
            <v>ITACD32013</v>
          </cell>
          <cell r="B2016" t="str">
            <v>ITA</v>
          </cell>
          <cell r="C2016" t="str">
            <v>Italy</v>
          </cell>
          <cell r="D2016" t="str">
            <v>Item 20</v>
          </cell>
          <cell r="E2016" t="str">
            <v>CD3</v>
          </cell>
          <cell r="F2016" t="str">
            <v>Additional delays involved in case of collective dismissals</v>
          </cell>
          <cell r="G2016">
            <v>2013</v>
          </cell>
          <cell r="H2016">
            <v>2013</v>
          </cell>
          <cell r="I2016"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016">
            <v>34.5</v>
          </cell>
          <cell r="M2016">
            <v>3</v>
          </cell>
          <cell r="N2016">
            <v>0</v>
          </cell>
          <cell r="O2016">
            <v>0</v>
          </cell>
        </row>
        <row r="2017">
          <cell r="A2017" t="str">
            <v>ITACD42013</v>
          </cell>
          <cell r="B2017" t="str">
            <v>ITA</v>
          </cell>
          <cell r="C2017" t="str">
            <v>Italy</v>
          </cell>
          <cell r="D2017" t="str">
            <v>Item 21</v>
          </cell>
          <cell r="E2017" t="str">
            <v>CD4</v>
          </cell>
          <cell r="F2017" t="str">
            <v>Other special costs to employers in case of collective dismissals</v>
          </cell>
          <cell r="G2017">
            <v>2013</v>
          </cell>
          <cell r="H2017">
            <v>2013</v>
          </cell>
          <cell r="I2017"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017">
            <v>1</v>
          </cell>
          <cell r="M2017">
            <v>3</v>
          </cell>
          <cell r="N2017">
            <v>0</v>
          </cell>
          <cell r="O2017">
            <v>0</v>
          </cell>
        </row>
        <row r="2018">
          <cell r="A2018" t="str">
            <v>AUSREG12012</v>
          </cell>
          <cell r="B2018" t="str">
            <v>AUS</v>
          </cell>
          <cell r="C2018" t="str">
            <v>Australia</v>
          </cell>
          <cell r="D2018" t="str">
            <v>Item 1</v>
          </cell>
          <cell r="E2018" t="str">
            <v>REG1</v>
          </cell>
          <cell r="F2018" t="str">
            <v>Notification procedures</v>
          </cell>
          <cell r="G2018">
            <v>2012</v>
          </cell>
          <cell r="H2018">
            <v>2012</v>
          </cell>
          <cell r="I2018"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18">
            <v>1</v>
          </cell>
          <cell r="M2018">
            <v>2</v>
          </cell>
          <cell r="P2018">
            <v>40179</v>
          </cell>
        </row>
        <row r="2019">
          <cell r="A2019" t="str">
            <v>AUSREG22012</v>
          </cell>
          <cell r="B2019" t="str">
            <v>AUS</v>
          </cell>
          <cell r="C2019" t="str">
            <v>Australia</v>
          </cell>
          <cell r="D2019" t="str">
            <v>Item 2</v>
          </cell>
          <cell r="E2019" t="str">
            <v>REG2</v>
          </cell>
          <cell r="F2019" t="str">
            <v>Delay before notice can start</v>
          </cell>
          <cell r="G2019">
            <v>2012</v>
          </cell>
          <cell r="H2019">
            <v>2012</v>
          </cell>
          <cell r="I2019"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19">
            <v>4</v>
          </cell>
          <cell r="M2019">
            <v>1</v>
          </cell>
        </row>
        <row r="2020">
          <cell r="A2020" t="str">
            <v>AUSREG32012</v>
          </cell>
          <cell r="B2020" t="str">
            <v>AUS</v>
          </cell>
          <cell r="C2020" t="str">
            <v>Australia</v>
          </cell>
          <cell r="D2020" t="str">
            <v>Item 3</v>
          </cell>
          <cell r="E2020" t="str">
            <v>REG3A, REG3B, REG3C</v>
          </cell>
          <cell r="F2020" t="str">
            <v>Notice / tenure</v>
          </cell>
          <cell r="G2020">
            <v>2012</v>
          </cell>
          <cell r="H2020">
            <v>2012</v>
          </cell>
          <cell r="I2020" t="str">
            <v>No update to provisions, but reference in FW Act is s.117 (3)</v>
          </cell>
          <cell r="J2020">
            <v>0.25</v>
          </cell>
          <cell r="K2020">
            <v>0.75</v>
          </cell>
          <cell r="L2020">
            <v>1</v>
          </cell>
          <cell r="M2020">
            <v>1</v>
          </cell>
          <cell r="N2020">
            <v>1</v>
          </cell>
          <cell r="O2020">
            <v>1</v>
          </cell>
        </row>
        <row r="2021">
          <cell r="A2021" t="str">
            <v>AUSREG42012</v>
          </cell>
          <cell r="B2021" t="str">
            <v>AUS</v>
          </cell>
          <cell r="C2021" t="str">
            <v>Australia</v>
          </cell>
          <cell r="D2021" t="str">
            <v>Item 4</v>
          </cell>
          <cell r="E2021" t="str">
            <v>REG4A, REG4B, REG4C</v>
          </cell>
          <cell r="F2021" t="str">
            <v>Severance pay / tenure</v>
          </cell>
          <cell r="G2021">
            <v>2012</v>
          </cell>
          <cell r="H2021">
            <v>2012</v>
          </cell>
          <cell r="I2021"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21">
            <v>0</v>
          </cell>
          <cell r="K2021">
            <v>1</v>
          </cell>
          <cell r="L2021">
            <v>1.5</v>
          </cell>
          <cell r="M2021">
            <v>0</v>
          </cell>
          <cell r="N2021">
            <v>2</v>
          </cell>
          <cell r="O2021">
            <v>1</v>
          </cell>
          <cell r="P2021">
            <v>40179</v>
          </cell>
        </row>
        <row r="2022">
          <cell r="A2022" t="str">
            <v>AUSREG52012</v>
          </cell>
          <cell r="B2022" t="str">
            <v>AUS</v>
          </cell>
          <cell r="C2022" t="str">
            <v>Australia</v>
          </cell>
          <cell r="D2022" t="str">
            <v>Item 5</v>
          </cell>
          <cell r="E2022" t="str">
            <v>REG5</v>
          </cell>
          <cell r="F2022" t="str">
            <v>Definition of justified or unfair dismissal</v>
          </cell>
          <cell r="G2022">
            <v>2012</v>
          </cell>
          <cell r="H2022">
            <v>2012</v>
          </cell>
          <cell r="I2022"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22">
            <v>2</v>
          </cell>
          <cell r="M2022">
            <v>4</v>
          </cell>
          <cell r="N2022">
            <v>0</v>
          </cell>
          <cell r="O2022">
            <v>0</v>
          </cell>
          <cell r="P2022">
            <v>39995</v>
          </cell>
        </row>
        <row r="2023">
          <cell r="A2023" t="str">
            <v>AUSREG62012</v>
          </cell>
          <cell r="B2023" t="str">
            <v>AUS</v>
          </cell>
          <cell r="C2023" t="str">
            <v>Australia</v>
          </cell>
          <cell r="D2023" t="str">
            <v>Item 6</v>
          </cell>
          <cell r="E2023" t="str">
            <v>REG6</v>
          </cell>
          <cell r="F2023" t="str">
            <v>Trial period</v>
          </cell>
          <cell r="G2023">
            <v>2012</v>
          </cell>
          <cell r="H2023">
            <v>2012</v>
          </cell>
          <cell r="I2023"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23">
            <v>6</v>
          </cell>
          <cell r="M2023">
            <v>3</v>
          </cell>
          <cell r="N2023">
            <v>0</v>
          </cell>
          <cell r="O2023">
            <v>0</v>
          </cell>
          <cell r="P2023">
            <v>39995</v>
          </cell>
        </row>
        <row r="2024">
          <cell r="A2024" t="str">
            <v>AUSREG72012</v>
          </cell>
          <cell r="B2024" t="str">
            <v>AUS</v>
          </cell>
          <cell r="C2024" t="str">
            <v>Australia</v>
          </cell>
          <cell r="D2024" t="str">
            <v>Item 7</v>
          </cell>
          <cell r="E2024" t="str">
            <v>REG7</v>
          </cell>
          <cell r="F2024" t="str">
            <v xml:space="preserve">Compensation following unfair dismissal </v>
          </cell>
          <cell r="G2024">
            <v>2012</v>
          </cell>
          <cell r="H2024">
            <v>2012</v>
          </cell>
          <cell r="I2024" t="str">
            <v>FWA may award compensation for up to 26 weeks pay or half the amount of the ‘high income threshold’ (which was $123,000 as at 1 July 2012 [it is indexed annually], so $61,650), whichever is lesser. (FWO; Fair Work Act,  s.392)</v>
          </cell>
          <cell r="J2024">
            <v>6</v>
          </cell>
          <cell r="M2024">
            <v>1</v>
          </cell>
          <cell r="N2024">
            <v>0</v>
          </cell>
          <cell r="O2024">
            <v>0</v>
          </cell>
        </row>
        <row r="2025">
          <cell r="A2025" t="str">
            <v>AUSREG82012</v>
          </cell>
          <cell r="B2025" t="str">
            <v>AUS</v>
          </cell>
          <cell r="C2025" t="str">
            <v>Australia</v>
          </cell>
          <cell r="D2025" t="str">
            <v>Item 8</v>
          </cell>
          <cell r="E2025" t="str">
            <v>REG8</v>
          </cell>
          <cell r="F2025" t="str">
            <v>Possibility of reinstatement following unfair dismissal</v>
          </cell>
          <cell r="G2025">
            <v>2012</v>
          </cell>
          <cell r="H2025">
            <v>2012</v>
          </cell>
          <cell r="I2025"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25">
            <v>1</v>
          </cell>
          <cell r="M2025">
            <v>2</v>
          </cell>
          <cell r="N2025">
            <v>0</v>
          </cell>
          <cell r="O2025">
            <v>0</v>
          </cell>
          <cell r="P2025">
            <v>39995</v>
          </cell>
        </row>
        <row r="2026">
          <cell r="A2026" t="str">
            <v>AUSREG92012</v>
          </cell>
          <cell r="B2026" t="str">
            <v>AUS</v>
          </cell>
          <cell r="C2026" t="str">
            <v>Australia</v>
          </cell>
          <cell r="D2026" t="str">
            <v>Item 9</v>
          </cell>
          <cell r="E2026" t="str">
            <v>REG9</v>
          </cell>
          <cell r="F2026" t="str">
            <v>Maximum time for claim</v>
          </cell>
          <cell r="G2026">
            <v>2012</v>
          </cell>
          <cell r="H2026">
            <v>2012</v>
          </cell>
          <cell r="I2026"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26">
            <v>1.2</v>
          </cell>
          <cell r="M2026">
            <v>2</v>
          </cell>
          <cell r="P2026">
            <v>39995</v>
          </cell>
        </row>
        <row r="2027">
          <cell r="A2027" t="str">
            <v>AUSFTC12012</v>
          </cell>
          <cell r="B2027" t="str">
            <v>AUS</v>
          </cell>
          <cell r="C2027" t="str">
            <v>Australia</v>
          </cell>
          <cell r="D2027" t="str">
            <v>Item 10</v>
          </cell>
          <cell r="E2027" t="str">
            <v>FTC1</v>
          </cell>
          <cell r="F2027" t="str">
            <v>Valid cases for use of fixed-term contracts, other than  “objective”  or “material” situation</v>
          </cell>
          <cell r="G2027">
            <v>2012</v>
          </cell>
          <cell r="H2027">
            <v>2012</v>
          </cell>
          <cell r="I2027" t="str">
            <v>No restrictions in legislation</v>
          </cell>
          <cell r="J2027">
            <v>3</v>
          </cell>
          <cell r="M2027">
            <v>0</v>
          </cell>
          <cell r="N2027">
            <v>0</v>
          </cell>
          <cell r="O2027">
            <v>0</v>
          </cell>
        </row>
        <row r="2028">
          <cell r="A2028" t="str">
            <v>AUSFTC22012</v>
          </cell>
          <cell r="B2028" t="str">
            <v>AUS</v>
          </cell>
          <cell r="C2028" t="str">
            <v>Australia</v>
          </cell>
          <cell r="D2028" t="str">
            <v>Item 11</v>
          </cell>
          <cell r="E2028" t="str">
            <v>FTC2</v>
          </cell>
          <cell r="F2028" t="str">
            <v>Maximum number of successive fixed-term contracts</v>
          </cell>
          <cell r="G2028">
            <v>2012</v>
          </cell>
          <cell r="H2028">
            <v>2012</v>
          </cell>
          <cell r="I2028" t="str">
            <v xml:space="preserve">Estimated 1.5 No legal limit specified; but risk that, upon continuous renewal, the courts will find that the primary purpose of the contract is to avoid termination laws. </v>
          </cell>
          <cell r="J2028">
            <v>1.5</v>
          </cell>
          <cell r="M2028">
            <v>5</v>
          </cell>
          <cell r="N2028">
            <v>0</v>
          </cell>
          <cell r="O2028">
            <v>0</v>
          </cell>
        </row>
        <row r="2029">
          <cell r="A2029" t="str">
            <v>AUSFTC32012</v>
          </cell>
          <cell r="B2029" t="str">
            <v>AUS</v>
          </cell>
          <cell r="C2029" t="str">
            <v>Australia</v>
          </cell>
          <cell r="D2029" t="str">
            <v>Item 12</v>
          </cell>
          <cell r="E2029" t="str">
            <v>FTC3</v>
          </cell>
          <cell r="F2029" t="str">
            <v>Maximum cumulated duration of successive fixed-term contracts</v>
          </cell>
          <cell r="G2029">
            <v>2012</v>
          </cell>
          <cell r="H2029">
            <v>2012</v>
          </cell>
          <cell r="I2029" t="str">
            <v>No limit specified.</v>
          </cell>
          <cell r="J2029">
            <v>200</v>
          </cell>
          <cell r="M2029">
            <v>0</v>
          </cell>
          <cell r="N2029">
            <v>0</v>
          </cell>
          <cell r="O2029">
            <v>0</v>
          </cell>
        </row>
        <row r="2030">
          <cell r="A2030" t="str">
            <v>AUSTWA12012</v>
          </cell>
          <cell r="B2030" t="str">
            <v>AUS</v>
          </cell>
          <cell r="C2030" t="str">
            <v>Australia</v>
          </cell>
          <cell r="D2030" t="str">
            <v>Item 13</v>
          </cell>
          <cell r="E2030" t="str">
            <v>TWA1</v>
          </cell>
          <cell r="F2030" t="str">
            <v>Types of work for which TWA employment is legal</v>
          </cell>
          <cell r="G2030">
            <v>2012</v>
          </cell>
          <cell r="H2030">
            <v>2012</v>
          </cell>
          <cell r="I2030" t="str">
            <v>General</v>
          </cell>
          <cell r="J2030">
            <v>4</v>
          </cell>
          <cell r="M2030">
            <v>0</v>
          </cell>
          <cell r="N2030">
            <v>0</v>
          </cell>
          <cell r="O2030">
            <v>0</v>
          </cell>
        </row>
        <row r="2031">
          <cell r="A2031" t="str">
            <v>AUSTWA22012</v>
          </cell>
          <cell r="B2031" t="str">
            <v>AUS</v>
          </cell>
          <cell r="C2031" t="str">
            <v>Australia</v>
          </cell>
          <cell r="D2031" t="str">
            <v>Item 14</v>
          </cell>
          <cell r="E2031" t="str">
            <v>TWA2A, TWA2B</v>
          </cell>
          <cell r="F2031" t="str">
            <v>Are there any restrictions on the number of renewals of a TWA contract?</v>
          </cell>
          <cell r="G2031">
            <v>2012</v>
          </cell>
          <cell r="H2031">
            <v>2012</v>
          </cell>
          <cell r="I2031" t="str">
            <v>No.</v>
          </cell>
          <cell r="J2031" t="str">
            <v>No</v>
          </cell>
          <cell r="K2031" t="str">
            <v>No</v>
          </cell>
          <cell r="M2031">
            <v>2</v>
          </cell>
          <cell r="N2031">
            <v>2</v>
          </cell>
          <cell r="O2031">
            <v>0</v>
          </cell>
        </row>
        <row r="2032">
          <cell r="A2032" t="str">
            <v>AUSTWA32012</v>
          </cell>
          <cell r="B2032" t="str">
            <v>AUS</v>
          </cell>
          <cell r="C2032" t="str">
            <v>Australia</v>
          </cell>
          <cell r="D2032" t="str">
            <v>Item 15</v>
          </cell>
          <cell r="E2032" t="str">
            <v>TWA3A, TWA3B</v>
          </cell>
          <cell r="F2032" t="str">
            <v>Maximum cumulated duration of temporary work contracts</v>
          </cell>
          <cell r="G2032">
            <v>2012</v>
          </cell>
          <cell r="H2032">
            <v>2012</v>
          </cell>
          <cell r="I2032" t="str">
            <v>No limit.</v>
          </cell>
          <cell r="J2032">
            <v>100</v>
          </cell>
          <cell r="K2032">
            <v>100</v>
          </cell>
          <cell r="M2032">
            <v>0</v>
          </cell>
          <cell r="N2032">
            <v>0</v>
          </cell>
          <cell r="O2032">
            <v>0</v>
          </cell>
        </row>
        <row r="2033">
          <cell r="A2033" t="str">
            <v>AUSTWA42012</v>
          </cell>
          <cell r="B2033" t="str">
            <v>AUS</v>
          </cell>
          <cell r="C2033" t="str">
            <v>Australia</v>
          </cell>
          <cell r="D2033" t="str">
            <v>Item 16</v>
          </cell>
          <cell r="E2033" t="str">
            <v>TWA4</v>
          </cell>
          <cell r="F2033" t="str">
            <v>Authorisation and reporting obligations</v>
          </cell>
          <cell r="G2033">
            <v>2012</v>
          </cell>
          <cell r="H2033">
            <v>2012</v>
          </cell>
          <cell r="I2033" t="str">
            <v>No</v>
          </cell>
          <cell r="J2033">
            <v>0</v>
          </cell>
          <cell r="M2033">
            <v>0</v>
          </cell>
          <cell r="N2033">
            <v>0</v>
          </cell>
          <cell r="O2033">
            <v>0</v>
          </cell>
        </row>
        <row r="2034">
          <cell r="A2034" t="str">
            <v>AUSTWA52012</v>
          </cell>
          <cell r="B2034" t="str">
            <v>AUS</v>
          </cell>
          <cell r="C2034" t="str">
            <v>Australia</v>
          </cell>
          <cell r="D2034" t="str">
            <v>Item 17</v>
          </cell>
          <cell r="E2034" t="str">
            <v>TWA5</v>
          </cell>
          <cell r="F2034" t="str">
            <v>Equal treatment for TWA workers</v>
          </cell>
          <cell r="G2034">
            <v>2012</v>
          </cell>
          <cell r="H2034">
            <v>2012</v>
          </cell>
          <cell r="I203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34">
            <v>1</v>
          </cell>
          <cell r="M2034">
            <v>3</v>
          </cell>
          <cell r="N2034">
            <v>0</v>
          </cell>
          <cell r="O2034">
            <v>0</v>
          </cell>
          <cell r="P2034">
            <v>40179</v>
          </cell>
        </row>
        <row r="2035">
          <cell r="A2035" t="str">
            <v>AUSCD12012</v>
          </cell>
          <cell r="B2035" t="str">
            <v>AUS</v>
          </cell>
          <cell r="C2035" t="str">
            <v>Australia</v>
          </cell>
          <cell r="D2035" t="str">
            <v>Item 18</v>
          </cell>
          <cell r="E2035" t="str">
            <v>CD1</v>
          </cell>
          <cell r="F2035" t="str">
            <v>Definition of collective dismissal</v>
          </cell>
          <cell r="G2035">
            <v>2012</v>
          </cell>
          <cell r="H2035">
            <v>2012</v>
          </cell>
          <cell r="I2035"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35">
            <v>3</v>
          </cell>
          <cell r="M2035">
            <v>4.5</v>
          </cell>
          <cell r="N2035">
            <v>0</v>
          </cell>
          <cell r="O2035">
            <v>0</v>
          </cell>
          <cell r="P2035">
            <v>39995</v>
          </cell>
        </row>
        <row r="2036">
          <cell r="A2036" t="str">
            <v>AUSCD22012</v>
          </cell>
          <cell r="B2036" t="str">
            <v>AUS</v>
          </cell>
          <cell r="C2036" t="str">
            <v>Australia</v>
          </cell>
          <cell r="D2036" t="str">
            <v>Item 19</v>
          </cell>
          <cell r="E2036" t="str">
            <v>CD2</v>
          </cell>
          <cell r="F2036" t="str">
            <v>Additional notification requirements in case of collective dismissals</v>
          </cell>
          <cell r="G2036">
            <v>2012</v>
          </cell>
          <cell r="H2036">
            <v>2012</v>
          </cell>
          <cell r="I2036"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36">
            <v>2</v>
          </cell>
          <cell r="M2036">
            <v>6</v>
          </cell>
          <cell r="N2036">
            <v>0</v>
          </cell>
          <cell r="O2036">
            <v>0</v>
          </cell>
          <cell r="P2036">
            <v>39995</v>
          </cell>
        </row>
        <row r="2037">
          <cell r="A2037" t="str">
            <v>AUSCD32012</v>
          </cell>
          <cell r="B2037" t="str">
            <v>AUS</v>
          </cell>
          <cell r="C2037" t="str">
            <v>Australia</v>
          </cell>
          <cell r="D2037" t="str">
            <v>Item 20</v>
          </cell>
          <cell r="E2037" t="str">
            <v>CD3</v>
          </cell>
          <cell r="F2037" t="str">
            <v>Additional delays involved in case of collective dismissals</v>
          </cell>
          <cell r="G2037">
            <v>2012</v>
          </cell>
          <cell r="H2037">
            <v>2012</v>
          </cell>
          <cell r="I2037"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37">
            <v>5</v>
          </cell>
          <cell r="M2037">
            <v>1</v>
          </cell>
          <cell r="N2037">
            <v>0</v>
          </cell>
          <cell r="O2037">
            <v>0</v>
          </cell>
          <cell r="P2037">
            <v>39995</v>
          </cell>
        </row>
        <row r="2038">
          <cell r="A2038" t="str">
            <v>AUSCD42012</v>
          </cell>
          <cell r="B2038" t="str">
            <v>AUS</v>
          </cell>
          <cell r="C2038" t="str">
            <v>Australia</v>
          </cell>
          <cell r="D2038" t="str">
            <v>Item 21</v>
          </cell>
          <cell r="E2038" t="str">
            <v>CD4</v>
          </cell>
          <cell r="F2038" t="str">
            <v>Other special costs to employers in case of collective dismissals</v>
          </cell>
          <cell r="G2038">
            <v>2012</v>
          </cell>
          <cell r="H2038">
            <v>2012</v>
          </cell>
          <cell r="I2038" t="str">
            <v xml:space="preserve">Type of negotiation required: Consultation on alternatives to redundancy and selection standards. 
Selection criteria: Law requires fair basis of employee selection. 
Severance pay: No special regulations for collective dismissal.
</v>
          </cell>
          <cell r="J2038">
            <v>0</v>
          </cell>
          <cell r="M2038">
            <v>0</v>
          </cell>
          <cell r="N2038">
            <v>0</v>
          </cell>
          <cell r="O2038">
            <v>0</v>
          </cell>
        </row>
        <row r="2039">
          <cell r="A2039" t="str">
            <v>AUSREG12013</v>
          </cell>
          <cell r="B2039" t="str">
            <v>AUS</v>
          </cell>
          <cell r="C2039" t="str">
            <v>Australia</v>
          </cell>
          <cell r="D2039" t="str">
            <v>Item 1</v>
          </cell>
          <cell r="E2039" t="str">
            <v>REG1</v>
          </cell>
          <cell r="F2039" t="str">
            <v>Notification procedures</v>
          </cell>
          <cell r="G2039">
            <v>2013</v>
          </cell>
          <cell r="H2039">
            <v>2013</v>
          </cell>
          <cell r="I2039"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39">
            <v>1</v>
          </cell>
          <cell r="M2039">
            <v>2</v>
          </cell>
        </row>
        <row r="2040">
          <cell r="A2040" t="str">
            <v>AUSREG22013</v>
          </cell>
          <cell r="B2040" t="str">
            <v>AUS</v>
          </cell>
          <cell r="C2040" t="str">
            <v>Australia</v>
          </cell>
          <cell r="D2040" t="str">
            <v>Item 2</v>
          </cell>
          <cell r="E2040" t="str">
            <v>REG2</v>
          </cell>
          <cell r="F2040" t="str">
            <v>Delay before notice can start</v>
          </cell>
          <cell r="G2040">
            <v>2013</v>
          </cell>
          <cell r="H2040">
            <v>2013</v>
          </cell>
          <cell r="I2040"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40">
            <v>4</v>
          </cell>
          <cell r="M2040">
            <v>1</v>
          </cell>
        </row>
        <row r="2041">
          <cell r="A2041" t="str">
            <v>AUSREG32013</v>
          </cell>
          <cell r="B2041" t="str">
            <v>AUS</v>
          </cell>
          <cell r="C2041" t="str">
            <v>Australia</v>
          </cell>
          <cell r="D2041" t="str">
            <v>Item 3</v>
          </cell>
          <cell r="E2041" t="str">
            <v>REG3A, REG3B, REG3C</v>
          </cell>
          <cell r="F2041" t="str">
            <v>Notice / tenure</v>
          </cell>
          <cell r="G2041">
            <v>2013</v>
          </cell>
          <cell r="H2041">
            <v>2013</v>
          </cell>
          <cell r="I2041" t="str">
            <v>No update to provisions, but reference in FW Act is s.117 (3)</v>
          </cell>
          <cell r="J2041">
            <v>0.25</v>
          </cell>
          <cell r="K2041">
            <v>0.75</v>
          </cell>
          <cell r="L2041">
            <v>1</v>
          </cell>
          <cell r="M2041">
            <v>1</v>
          </cell>
          <cell r="N2041">
            <v>1</v>
          </cell>
          <cell r="O2041">
            <v>1</v>
          </cell>
        </row>
        <row r="2042">
          <cell r="A2042" t="str">
            <v>AUSREG42013</v>
          </cell>
          <cell r="B2042" t="str">
            <v>AUS</v>
          </cell>
          <cell r="C2042" t="str">
            <v>Australia</v>
          </cell>
          <cell r="D2042" t="str">
            <v>Item 4</v>
          </cell>
          <cell r="E2042" t="str">
            <v>REG4A, REG4B, REG4C</v>
          </cell>
          <cell r="F2042" t="str">
            <v>Severance pay / tenure</v>
          </cell>
          <cell r="G2042">
            <v>2013</v>
          </cell>
          <cell r="H2042">
            <v>2013</v>
          </cell>
          <cell r="I2042"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42">
            <v>0</v>
          </cell>
          <cell r="K2042">
            <v>1</v>
          </cell>
          <cell r="L2042">
            <v>1.5</v>
          </cell>
          <cell r="M2042">
            <v>0</v>
          </cell>
          <cell r="N2042">
            <v>2</v>
          </cell>
          <cell r="O2042">
            <v>1</v>
          </cell>
        </row>
        <row r="2043">
          <cell r="A2043" t="str">
            <v>AUSREG52013</v>
          </cell>
          <cell r="B2043" t="str">
            <v>AUS</v>
          </cell>
          <cell r="C2043" t="str">
            <v>Australia</v>
          </cell>
          <cell r="D2043" t="str">
            <v>Item 5</v>
          </cell>
          <cell r="E2043" t="str">
            <v>REG5</v>
          </cell>
          <cell r="F2043" t="str">
            <v>Definition of justified or unfair dismissal</v>
          </cell>
          <cell r="G2043">
            <v>2013</v>
          </cell>
          <cell r="H2043">
            <v>2013</v>
          </cell>
          <cell r="I2043"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43">
            <v>2</v>
          </cell>
          <cell r="M2043">
            <v>4</v>
          </cell>
          <cell r="N2043">
            <v>0</v>
          </cell>
          <cell r="O2043">
            <v>0</v>
          </cell>
        </row>
        <row r="2044">
          <cell r="A2044" t="str">
            <v>AUSREG62013</v>
          </cell>
          <cell r="B2044" t="str">
            <v>AUS</v>
          </cell>
          <cell r="C2044" t="str">
            <v>Australia</v>
          </cell>
          <cell r="D2044" t="str">
            <v>Item 6</v>
          </cell>
          <cell r="E2044" t="str">
            <v>REG6</v>
          </cell>
          <cell r="F2044" t="str">
            <v>Trial period</v>
          </cell>
          <cell r="G2044">
            <v>2013</v>
          </cell>
          <cell r="H2044">
            <v>2013</v>
          </cell>
          <cell r="I2044"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44">
            <v>6</v>
          </cell>
          <cell r="M2044">
            <v>3</v>
          </cell>
          <cell r="N2044">
            <v>0</v>
          </cell>
          <cell r="O2044">
            <v>0</v>
          </cell>
        </row>
        <row r="2045">
          <cell r="A2045" t="str">
            <v>AUSREG72013</v>
          </cell>
          <cell r="B2045" t="str">
            <v>AUS</v>
          </cell>
          <cell r="C2045" t="str">
            <v>Australia</v>
          </cell>
          <cell r="D2045" t="str">
            <v>Item 7</v>
          </cell>
          <cell r="E2045" t="str">
            <v>REG7</v>
          </cell>
          <cell r="F2045" t="str">
            <v xml:space="preserve">Compensation following unfair dismissal </v>
          </cell>
          <cell r="G2045">
            <v>2013</v>
          </cell>
          <cell r="H2045">
            <v>2013</v>
          </cell>
          <cell r="I2045" t="str">
            <v>FWA may award compensation for up to 26 weeks pay or half the amount of the ‘high income threshold’ (which was $123,000 as at 1 July 2012 [it is indexed annually], so $61,650), whichever is lesser. (FWO; Fair Work Act,  s.392)</v>
          </cell>
          <cell r="J2045">
            <v>6</v>
          </cell>
          <cell r="M2045">
            <v>1</v>
          </cell>
          <cell r="N2045">
            <v>0</v>
          </cell>
          <cell r="O2045">
            <v>0</v>
          </cell>
        </row>
        <row r="2046">
          <cell r="A2046" t="str">
            <v>AUSREG82013</v>
          </cell>
          <cell r="B2046" t="str">
            <v>AUS</v>
          </cell>
          <cell r="C2046" t="str">
            <v>Australia</v>
          </cell>
          <cell r="D2046" t="str">
            <v>Item 8</v>
          </cell>
          <cell r="E2046" t="str">
            <v>REG8</v>
          </cell>
          <cell r="F2046" t="str">
            <v>Possibility of reinstatement following unfair dismissal</v>
          </cell>
          <cell r="G2046">
            <v>2013</v>
          </cell>
          <cell r="H2046">
            <v>2013</v>
          </cell>
          <cell r="I2046"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46">
            <v>1</v>
          </cell>
          <cell r="M2046">
            <v>2</v>
          </cell>
          <cell r="N2046">
            <v>0</v>
          </cell>
          <cell r="O2046">
            <v>0</v>
          </cell>
        </row>
        <row r="2047">
          <cell r="A2047" t="str">
            <v>AUSREG92013</v>
          </cell>
          <cell r="B2047" t="str">
            <v>AUS</v>
          </cell>
          <cell r="C2047" t="str">
            <v>Australia</v>
          </cell>
          <cell r="D2047" t="str">
            <v>Item 9</v>
          </cell>
          <cell r="E2047" t="str">
            <v>REG9</v>
          </cell>
          <cell r="F2047" t="str">
            <v>Maximum time for claim</v>
          </cell>
          <cell r="G2047">
            <v>2013</v>
          </cell>
          <cell r="H2047">
            <v>2013</v>
          </cell>
          <cell r="I2047"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47">
            <v>0.75</v>
          </cell>
          <cell r="M2047">
            <v>1</v>
          </cell>
        </row>
        <row r="2048">
          <cell r="A2048" t="str">
            <v>AUSFTC12013</v>
          </cell>
          <cell r="B2048" t="str">
            <v>AUS</v>
          </cell>
          <cell r="C2048" t="str">
            <v>Australia</v>
          </cell>
          <cell r="D2048" t="str">
            <v>Item 10</v>
          </cell>
          <cell r="E2048" t="str">
            <v>FTC1</v>
          </cell>
          <cell r="F2048" t="str">
            <v>Valid cases for use of fixed-term contracts, other than  “objective”  or “material” situation</v>
          </cell>
          <cell r="G2048">
            <v>2013</v>
          </cell>
          <cell r="H2048">
            <v>2013</v>
          </cell>
          <cell r="I2048" t="str">
            <v>No restrictions in legislation</v>
          </cell>
          <cell r="J2048">
            <v>3</v>
          </cell>
          <cell r="M2048">
            <v>0</v>
          </cell>
          <cell r="N2048">
            <v>0</v>
          </cell>
          <cell r="O2048">
            <v>0</v>
          </cell>
        </row>
        <row r="2049">
          <cell r="A2049" t="str">
            <v>AUSFTC22013</v>
          </cell>
          <cell r="B2049" t="str">
            <v>AUS</v>
          </cell>
          <cell r="C2049" t="str">
            <v>Australia</v>
          </cell>
          <cell r="D2049" t="str">
            <v>Item 11</v>
          </cell>
          <cell r="E2049" t="str">
            <v>FTC2</v>
          </cell>
          <cell r="F2049" t="str">
            <v>Maximum number of successive fixed-term contracts</v>
          </cell>
          <cell r="G2049">
            <v>2013</v>
          </cell>
          <cell r="H2049">
            <v>2013</v>
          </cell>
          <cell r="I2049" t="str">
            <v xml:space="preserve">Estimated 1.5 No legal limit specified; but risk that, upon continuous renewal, the courts will find that the primary purpose of the contract is to avoid termination laws. </v>
          </cell>
          <cell r="J2049">
            <v>1.5</v>
          </cell>
          <cell r="M2049">
            <v>5</v>
          </cell>
          <cell r="N2049">
            <v>0</v>
          </cell>
          <cell r="O2049">
            <v>0</v>
          </cell>
        </row>
        <row r="2050">
          <cell r="A2050" t="str">
            <v>AUSFTC32013</v>
          </cell>
          <cell r="B2050" t="str">
            <v>AUS</v>
          </cell>
          <cell r="C2050" t="str">
            <v>Australia</v>
          </cell>
          <cell r="D2050" t="str">
            <v>Item 12</v>
          </cell>
          <cell r="E2050" t="str">
            <v>FTC3</v>
          </cell>
          <cell r="F2050" t="str">
            <v>Maximum cumulated duration of successive fixed-term contracts</v>
          </cell>
          <cell r="G2050">
            <v>2013</v>
          </cell>
          <cell r="H2050">
            <v>2013</v>
          </cell>
          <cell r="I2050" t="str">
            <v>No limit specified.</v>
          </cell>
          <cell r="J2050">
            <v>200</v>
          </cell>
          <cell r="M2050">
            <v>0</v>
          </cell>
          <cell r="N2050">
            <v>0</v>
          </cell>
          <cell r="O2050">
            <v>0</v>
          </cell>
        </row>
        <row r="2051">
          <cell r="A2051" t="str">
            <v>AUSTWA12013</v>
          </cell>
          <cell r="B2051" t="str">
            <v>AUS</v>
          </cell>
          <cell r="C2051" t="str">
            <v>Australia</v>
          </cell>
          <cell r="D2051" t="str">
            <v>Item 13</v>
          </cell>
          <cell r="E2051" t="str">
            <v>TWA1</v>
          </cell>
          <cell r="F2051" t="str">
            <v>Types of work for which TWA employment is legal</v>
          </cell>
          <cell r="G2051">
            <v>2013</v>
          </cell>
          <cell r="H2051">
            <v>2013</v>
          </cell>
          <cell r="I2051" t="str">
            <v>General</v>
          </cell>
          <cell r="J2051">
            <v>4</v>
          </cell>
          <cell r="M2051">
            <v>0</v>
          </cell>
          <cell r="N2051">
            <v>0</v>
          </cell>
          <cell r="O2051">
            <v>0</v>
          </cell>
        </row>
        <row r="2052">
          <cell r="A2052" t="str">
            <v>AUSTWA22013</v>
          </cell>
          <cell r="B2052" t="str">
            <v>AUS</v>
          </cell>
          <cell r="C2052" t="str">
            <v>Australia</v>
          </cell>
          <cell r="D2052" t="str">
            <v>Item 14</v>
          </cell>
          <cell r="E2052" t="str">
            <v>TWA2A, TWA2B</v>
          </cell>
          <cell r="F2052" t="str">
            <v>Are there any restrictions on the number of renewals of a TWA contract?</v>
          </cell>
          <cell r="G2052">
            <v>2013</v>
          </cell>
          <cell r="H2052">
            <v>2013</v>
          </cell>
          <cell r="I2052" t="str">
            <v>No.</v>
          </cell>
          <cell r="J2052" t="str">
            <v>No</v>
          </cell>
          <cell r="K2052" t="str">
            <v>No</v>
          </cell>
          <cell r="M2052">
            <v>2</v>
          </cell>
          <cell r="N2052">
            <v>2</v>
          </cell>
          <cell r="O2052">
            <v>0</v>
          </cell>
        </row>
        <row r="2053">
          <cell r="A2053" t="str">
            <v>AUSTWA32013</v>
          </cell>
          <cell r="B2053" t="str">
            <v>AUS</v>
          </cell>
          <cell r="C2053" t="str">
            <v>Australia</v>
          </cell>
          <cell r="D2053" t="str">
            <v>Item 15</v>
          </cell>
          <cell r="E2053" t="str">
            <v>TWA3A, TWA3B</v>
          </cell>
          <cell r="F2053" t="str">
            <v>Maximum cumulated duration of temporary work contracts</v>
          </cell>
          <cell r="G2053">
            <v>2013</v>
          </cell>
          <cell r="H2053">
            <v>2013</v>
          </cell>
          <cell r="I2053" t="str">
            <v>No limit.</v>
          </cell>
          <cell r="J2053">
            <v>100</v>
          </cell>
          <cell r="K2053">
            <v>100</v>
          </cell>
          <cell r="M2053">
            <v>0</v>
          </cell>
          <cell r="N2053">
            <v>0</v>
          </cell>
          <cell r="O2053">
            <v>0</v>
          </cell>
        </row>
        <row r="2054">
          <cell r="A2054" t="str">
            <v>AUSTWA42013</v>
          </cell>
          <cell r="B2054" t="str">
            <v>AUS</v>
          </cell>
          <cell r="C2054" t="str">
            <v>Australia</v>
          </cell>
          <cell r="D2054" t="str">
            <v>Item 16</v>
          </cell>
          <cell r="E2054" t="str">
            <v>TWA4</v>
          </cell>
          <cell r="F2054" t="str">
            <v>Authorisation and reporting obligations</v>
          </cell>
          <cell r="G2054">
            <v>2013</v>
          </cell>
          <cell r="H2054">
            <v>2013</v>
          </cell>
          <cell r="I2054" t="str">
            <v>No</v>
          </cell>
          <cell r="J2054">
            <v>0</v>
          </cell>
          <cell r="M2054">
            <v>0</v>
          </cell>
          <cell r="N2054">
            <v>0</v>
          </cell>
          <cell r="O2054">
            <v>0</v>
          </cell>
        </row>
        <row r="2055">
          <cell r="A2055" t="str">
            <v>AUSTWA52013</v>
          </cell>
          <cell r="B2055" t="str">
            <v>AUS</v>
          </cell>
          <cell r="C2055" t="str">
            <v>Australia</v>
          </cell>
          <cell r="D2055" t="str">
            <v>Item 17</v>
          </cell>
          <cell r="E2055" t="str">
            <v>TWA5</v>
          </cell>
          <cell r="F2055" t="str">
            <v>Equal treatment for TWA workers</v>
          </cell>
          <cell r="G2055">
            <v>2013</v>
          </cell>
          <cell r="H2055">
            <v>2013</v>
          </cell>
          <cell r="I205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55">
            <v>1</v>
          </cell>
          <cell r="M2055">
            <v>3</v>
          </cell>
          <cell r="N2055">
            <v>0</v>
          </cell>
          <cell r="O2055">
            <v>0</v>
          </cell>
        </row>
        <row r="2056">
          <cell r="A2056" t="str">
            <v>AUSCD12013</v>
          </cell>
          <cell r="B2056" t="str">
            <v>AUS</v>
          </cell>
          <cell r="C2056" t="str">
            <v>Australia</v>
          </cell>
          <cell r="D2056" t="str">
            <v>Item 18</v>
          </cell>
          <cell r="E2056" t="str">
            <v>CD1</v>
          </cell>
          <cell r="F2056" t="str">
            <v>Definition of collective dismissal</v>
          </cell>
          <cell r="G2056">
            <v>2013</v>
          </cell>
          <cell r="H2056">
            <v>2013</v>
          </cell>
          <cell r="I2056"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56">
            <v>3</v>
          </cell>
          <cell r="M2056">
            <v>4.5</v>
          </cell>
          <cell r="N2056">
            <v>0</v>
          </cell>
          <cell r="O2056">
            <v>0</v>
          </cell>
        </row>
        <row r="2057">
          <cell r="A2057" t="str">
            <v>AUSCD22013</v>
          </cell>
          <cell r="B2057" t="str">
            <v>AUS</v>
          </cell>
          <cell r="C2057" t="str">
            <v>Australia</v>
          </cell>
          <cell r="D2057" t="str">
            <v>Item 19</v>
          </cell>
          <cell r="E2057" t="str">
            <v>CD2</v>
          </cell>
          <cell r="F2057" t="str">
            <v>Additional notification requirements in case of collective dismissals</v>
          </cell>
          <cell r="G2057">
            <v>2013</v>
          </cell>
          <cell r="H2057">
            <v>2013</v>
          </cell>
          <cell r="I2057"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57">
            <v>2</v>
          </cell>
          <cell r="M2057">
            <v>6</v>
          </cell>
          <cell r="N2057">
            <v>0</v>
          </cell>
          <cell r="O2057">
            <v>0</v>
          </cell>
        </row>
        <row r="2058">
          <cell r="A2058" t="str">
            <v>AUSCD32013</v>
          </cell>
          <cell r="B2058" t="str">
            <v>AUS</v>
          </cell>
          <cell r="C2058" t="str">
            <v>Australia</v>
          </cell>
          <cell r="D2058" t="str">
            <v>Item 20</v>
          </cell>
          <cell r="E2058" t="str">
            <v>CD3</v>
          </cell>
          <cell r="F2058" t="str">
            <v>Additional delays involved in case of collective dismissals</v>
          </cell>
          <cell r="G2058">
            <v>2013</v>
          </cell>
          <cell r="H2058">
            <v>2013</v>
          </cell>
          <cell r="I2058"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58">
            <v>5</v>
          </cell>
          <cell r="M2058">
            <v>1</v>
          </cell>
          <cell r="N2058">
            <v>0</v>
          </cell>
          <cell r="O2058">
            <v>0</v>
          </cell>
        </row>
        <row r="2059">
          <cell r="A2059" t="str">
            <v>AUSCD42013</v>
          </cell>
          <cell r="B2059" t="str">
            <v>AUS</v>
          </cell>
          <cell r="C2059" t="str">
            <v>Australia</v>
          </cell>
          <cell r="D2059" t="str">
            <v>Item 21</v>
          </cell>
          <cell r="E2059" t="str">
            <v>CD4</v>
          </cell>
          <cell r="F2059" t="str">
            <v>Other special costs to employers in case of collective dismissals</v>
          </cell>
          <cell r="G2059">
            <v>2013</v>
          </cell>
          <cell r="H2059">
            <v>2013</v>
          </cell>
          <cell r="I2059" t="str">
            <v xml:space="preserve">Type of negotiation required: Consultation on alternatives to redundancy and selection standards. 
Selection criteria: Law requires fair basis of employee selection. 
Severance pay: No special regulations for collective dismissal.
</v>
          </cell>
          <cell r="J2059">
            <v>0</v>
          </cell>
          <cell r="M2059">
            <v>0</v>
          </cell>
          <cell r="N2059">
            <v>0</v>
          </cell>
          <cell r="O2059">
            <v>0</v>
          </cell>
        </row>
        <row r="2060">
          <cell r="A2060" t="str">
            <v>NZLREG12012</v>
          </cell>
          <cell r="B2060" t="str">
            <v>NZL</v>
          </cell>
          <cell r="C2060" t="str">
            <v>New Zealand</v>
          </cell>
          <cell r="D2060" t="str">
            <v>Item 1</v>
          </cell>
          <cell r="E2060" t="str">
            <v>REG1</v>
          </cell>
          <cell r="F2060" t="str">
            <v>Notification procedures</v>
          </cell>
          <cell r="G2060">
            <v>2012</v>
          </cell>
          <cell r="H2060">
            <v>2012</v>
          </cell>
          <cell r="I2060"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60">
            <v>1.5</v>
          </cell>
          <cell r="M2060">
            <v>3</v>
          </cell>
          <cell r="P2060">
            <v>40634</v>
          </cell>
        </row>
        <row r="2061">
          <cell r="A2061" t="str">
            <v>NZLREG22012</v>
          </cell>
          <cell r="B2061" t="str">
            <v>NZL</v>
          </cell>
          <cell r="C2061" t="str">
            <v>New Zealand</v>
          </cell>
          <cell r="D2061" t="str">
            <v>Item 2</v>
          </cell>
          <cell r="E2061" t="str">
            <v>REG2</v>
          </cell>
          <cell r="F2061" t="str">
            <v>Delay before notice can start</v>
          </cell>
          <cell r="G2061">
            <v>2012</v>
          </cell>
          <cell r="H2061">
            <v>2012</v>
          </cell>
          <cell r="I2061"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61">
            <v>5</v>
          </cell>
          <cell r="M2061">
            <v>1</v>
          </cell>
        </row>
        <row r="2062">
          <cell r="A2062" t="str">
            <v>NZLREG32012</v>
          </cell>
          <cell r="B2062" t="str">
            <v>NZL</v>
          </cell>
          <cell r="C2062" t="str">
            <v>New Zealand</v>
          </cell>
          <cell r="D2062" t="str">
            <v>Item 3</v>
          </cell>
          <cell r="E2062" t="str">
            <v>REG3A, REG3B, REG3C</v>
          </cell>
          <cell r="F2062" t="str">
            <v>Notice / tenure</v>
          </cell>
          <cell r="G2062">
            <v>2012</v>
          </cell>
          <cell r="H2062">
            <v>2012</v>
          </cell>
          <cell r="I2062"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62">
            <v>0.5</v>
          </cell>
          <cell r="K2062">
            <v>0.5</v>
          </cell>
          <cell r="L2062">
            <v>0.5</v>
          </cell>
          <cell r="M2062">
            <v>2</v>
          </cell>
          <cell r="N2062">
            <v>1</v>
          </cell>
          <cell r="O2062">
            <v>0</v>
          </cell>
        </row>
        <row r="2063">
          <cell r="A2063" t="str">
            <v>NZLREG42012</v>
          </cell>
          <cell r="B2063" t="str">
            <v>NZL</v>
          </cell>
          <cell r="C2063" t="str">
            <v>New Zealand</v>
          </cell>
          <cell r="D2063" t="str">
            <v>Item 4</v>
          </cell>
          <cell r="E2063" t="str">
            <v>REG4A, REG4B, REG4C</v>
          </cell>
          <cell r="F2063" t="str">
            <v>Severance pay / tenure</v>
          </cell>
          <cell r="G2063">
            <v>2012</v>
          </cell>
          <cell r="H2063">
            <v>2012</v>
          </cell>
          <cell r="I2063"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63">
            <v>0</v>
          </cell>
          <cell r="K2063">
            <v>0</v>
          </cell>
          <cell r="L2063">
            <v>0</v>
          </cell>
          <cell r="M2063">
            <v>0</v>
          </cell>
          <cell r="N2063">
            <v>0</v>
          </cell>
          <cell r="O2063">
            <v>0</v>
          </cell>
        </row>
        <row r="2064">
          <cell r="A2064" t="str">
            <v>NZLREG52012</v>
          </cell>
          <cell r="B2064" t="str">
            <v>NZL</v>
          </cell>
          <cell r="C2064" t="str">
            <v>New Zealand</v>
          </cell>
          <cell r="D2064" t="str">
            <v>Item 5</v>
          </cell>
          <cell r="E2064" t="str">
            <v>REG5</v>
          </cell>
          <cell r="F2064" t="str">
            <v>Definition of justified or unfair dismissal</v>
          </cell>
          <cell r="G2064">
            <v>2012</v>
          </cell>
          <cell r="H2064">
            <v>2012</v>
          </cell>
          <cell r="I2064"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64">
            <v>0</v>
          </cell>
          <cell r="M2064">
            <v>0</v>
          </cell>
          <cell r="N2064">
            <v>0</v>
          </cell>
          <cell r="O2064">
            <v>0</v>
          </cell>
          <cell r="P2064">
            <v>40634</v>
          </cell>
        </row>
        <row r="2065">
          <cell r="A2065" t="str">
            <v>NZLREG62012</v>
          </cell>
          <cell r="B2065" t="str">
            <v>NZL</v>
          </cell>
          <cell r="C2065" t="str">
            <v>New Zealand</v>
          </cell>
          <cell r="D2065" t="str">
            <v>Item 6</v>
          </cell>
          <cell r="E2065" t="str">
            <v>REG6</v>
          </cell>
          <cell r="F2065" t="str">
            <v>Trial period</v>
          </cell>
          <cell r="G2065">
            <v>2012</v>
          </cell>
          <cell r="H2065">
            <v>2012</v>
          </cell>
          <cell r="I2065"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65">
            <v>3</v>
          </cell>
          <cell r="M2065">
            <v>4</v>
          </cell>
          <cell r="N2065">
            <v>0</v>
          </cell>
          <cell r="O2065">
            <v>0</v>
          </cell>
          <cell r="P2065">
            <v>40634</v>
          </cell>
        </row>
        <row r="2066">
          <cell r="A2066" t="str">
            <v>NZLREG72012</v>
          </cell>
          <cell r="B2066" t="str">
            <v>NZL</v>
          </cell>
          <cell r="C2066" t="str">
            <v>New Zealand</v>
          </cell>
          <cell r="D2066" t="str">
            <v>Item 7</v>
          </cell>
          <cell r="E2066" t="str">
            <v>REG7</v>
          </cell>
          <cell r="F2066" t="str">
            <v xml:space="preserve">Compensation following unfair dismissal </v>
          </cell>
          <cell r="G2066">
            <v>2012</v>
          </cell>
          <cell r="H2066">
            <v>2012</v>
          </cell>
          <cell r="I2066"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66">
            <v>7.6</v>
          </cell>
          <cell r="M2066">
            <v>1</v>
          </cell>
          <cell r="N2066">
            <v>0</v>
          </cell>
          <cell r="O2066">
            <v>0</v>
          </cell>
          <cell r="P2066">
            <v>40634</v>
          </cell>
        </row>
        <row r="2067">
          <cell r="A2067" t="str">
            <v>NZLREG82012</v>
          </cell>
          <cell r="B2067" t="str">
            <v>NZL</v>
          </cell>
          <cell r="C2067" t="str">
            <v>New Zealand</v>
          </cell>
          <cell r="D2067" t="str">
            <v>Item 8</v>
          </cell>
          <cell r="E2067" t="str">
            <v>REG8</v>
          </cell>
          <cell r="F2067" t="str">
            <v>Possibility of reinstatement following unfair dismissal</v>
          </cell>
          <cell r="G2067">
            <v>2012</v>
          </cell>
          <cell r="H2067">
            <v>2012</v>
          </cell>
          <cell r="I2067"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67">
            <v>1</v>
          </cell>
          <cell r="M2067">
            <v>2</v>
          </cell>
          <cell r="N2067">
            <v>0</v>
          </cell>
          <cell r="O2067">
            <v>0</v>
          </cell>
          <cell r="P2067">
            <v>40634</v>
          </cell>
        </row>
        <row r="2068">
          <cell r="A2068" t="str">
            <v>NZLREG92012</v>
          </cell>
          <cell r="B2068" t="str">
            <v>NZL</v>
          </cell>
          <cell r="C2068" t="str">
            <v>New Zealand</v>
          </cell>
          <cell r="D2068" t="str">
            <v>Item 9</v>
          </cell>
          <cell r="E2068" t="str">
            <v>REG9</v>
          </cell>
          <cell r="F2068" t="str">
            <v>Maximum time for claim</v>
          </cell>
          <cell r="G2068">
            <v>2012</v>
          </cell>
          <cell r="H2068">
            <v>2012</v>
          </cell>
          <cell r="I2068"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68">
            <v>3</v>
          </cell>
          <cell r="M2068">
            <v>2</v>
          </cell>
        </row>
        <row r="2069">
          <cell r="A2069" t="str">
            <v>NZLFTC12012</v>
          </cell>
          <cell r="B2069" t="str">
            <v>NZL</v>
          </cell>
          <cell r="C2069" t="str">
            <v>New Zealand</v>
          </cell>
          <cell r="D2069" t="str">
            <v>Item 10</v>
          </cell>
          <cell r="E2069" t="str">
            <v>FTC1</v>
          </cell>
          <cell r="F2069" t="str">
            <v>Valid cases for use of fixed-term contracts, other than  “objective”  or “material” situation</v>
          </cell>
          <cell r="G2069">
            <v>2012</v>
          </cell>
          <cell r="H2069">
            <v>2012</v>
          </cell>
          <cell r="I2069"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69">
            <v>2</v>
          </cell>
          <cell r="M2069">
            <v>2</v>
          </cell>
          <cell r="N2069">
            <v>0</v>
          </cell>
          <cell r="O2069">
            <v>0</v>
          </cell>
        </row>
        <row r="2070">
          <cell r="A2070" t="str">
            <v>NZLFTC22012</v>
          </cell>
          <cell r="B2070" t="str">
            <v>NZL</v>
          </cell>
          <cell r="C2070" t="str">
            <v>New Zealand</v>
          </cell>
          <cell r="D2070" t="str">
            <v>Item 11</v>
          </cell>
          <cell r="E2070" t="str">
            <v>FTC2</v>
          </cell>
          <cell r="F2070" t="str">
            <v>Maximum number of successive fixed-term contracts</v>
          </cell>
          <cell r="G2070">
            <v>2012</v>
          </cell>
          <cell r="H2070">
            <v>2012</v>
          </cell>
          <cell r="I2070"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70">
            <v>4</v>
          </cell>
          <cell r="M2070">
            <v>2</v>
          </cell>
          <cell r="N2070">
            <v>0</v>
          </cell>
          <cell r="O2070">
            <v>0</v>
          </cell>
        </row>
        <row r="2071">
          <cell r="A2071" t="str">
            <v>NZLFTC32012</v>
          </cell>
          <cell r="B2071" t="str">
            <v>NZL</v>
          </cell>
          <cell r="C2071" t="str">
            <v>New Zealand</v>
          </cell>
          <cell r="D2071" t="str">
            <v>Item 12</v>
          </cell>
          <cell r="E2071" t="str">
            <v>FTC3</v>
          </cell>
          <cell r="F2071" t="str">
            <v>Maximum cumulated duration of successive fixed-term contracts</v>
          </cell>
          <cell r="G2071">
            <v>2012</v>
          </cell>
          <cell r="H2071">
            <v>2012</v>
          </cell>
          <cell r="I2071" t="str">
            <v>No limit, unless it is shown that the employer does not have genuine reasons based on reasonable grounds.</v>
          </cell>
          <cell r="J2071">
            <v>200</v>
          </cell>
          <cell r="M2071">
            <v>0</v>
          </cell>
          <cell r="N2071">
            <v>0</v>
          </cell>
          <cell r="O2071">
            <v>0</v>
          </cell>
        </row>
        <row r="2072">
          <cell r="A2072" t="str">
            <v>NZLTWA12012</v>
          </cell>
          <cell r="B2072" t="str">
            <v>NZL</v>
          </cell>
          <cell r="C2072" t="str">
            <v>New Zealand</v>
          </cell>
          <cell r="D2072" t="str">
            <v>Item 13</v>
          </cell>
          <cell r="E2072" t="str">
            <v>TWA1</v>
          </cell>
          <cell r="F2072" t="str">
            <v>Types of work for which TWA employment is legal</v>
          </cell>
          <cell r="G2072">
            <v>2012</v>
          </cell>
          <cell r="H2072">
            <v>2012</v>
          </cell>
          <cell r="I2072" t="str">
            <v>General</v>
          </cell>
          <cell r="J2072">
            <v>4</v>
          </cell>
          <cell r="M2072">
            <v>0</v>
          </cell>
          <cell r="N2072">
            <v>0</v>
          </cell>
          <cell r="O2072">
            <v>0</v>
          </cell>
        </row>
        <row r="2073">
          <cell r="A2073" t="str">
            <v>NZLTWA22012</v>
          </cell>
          <cell r="B2073" t="str">
            <v>NZL</v>
          </cell>
          <cell r="C2073" t="str">
            <v>New Zealand</v>
          </cell>
          <cell r="D2073" t="str">
            <v>Item 14</v>
          </cell>
          <cell r="E2073" t="str">
            <v>TWA2A, TWA2B</v>
          </cell>
          <cell r="F2073" t="str">
            <v>Are there any restrictions on the number of renewals of a TWA contract?</v>
          </cell>
          <cell r="G2073">
            <v>2012</v>
          </cell>
          <cell r="H2073">
            <v>2012</v>
          </cell>
          <cell r="I2073"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73" t="str">
            <v>No</v>
          </cell>
          <cell r="K2073" t="str">
            <v>Yes</v>
          </cell>
          <cell r="M2073">
            <v>2</v>
          </cell>
          <cell r="N2073">
            <v>4</v>
          </cell>
          <cell r="O2073">
            <v>0</v>
          </cell>
        </row>
        <row r="2074">
          <cell r="A2074" t="str">
            <v>NZLTWA32012</v>
          </cell>
          <cell r="B2074" t="str">
            <v>NZL</v>
          </cell>
          <cell r="C2074" t="str">
            <v>New Zealand</v>
          </cell>
          <cell r="D2074" t="str">
            <v>Item 15</v>
          </cell>
          <cell r="E2074" t="str">
            <v>TWA3A, TWA3B</v>
          </cell>
          <cell r="F2074" t="str">
            <v>Maximum cumulated duration of temporary work contracts</v>
          </cell>
          <cell r="G2074">
            <v>2012</v>
          </cell>
          <cell r="H2074">
            <v>2012</v>
          </cell>
          <cell r="I2074" t="str">
            <v>No limit, unless it is shown that the employer does not have genuine reasons based on reasonable grounds.</v>
          </cell>
          <cell r="J2074">
            <v>100</v>
          </cell>
          <cell r="K2074">
            <v>100</v>
          </cell>
          <cell r="M2074">
            <v>0</v>
          </cell>
          <cell r="N2074">
            <v>0</v>
          </cell>
          <cell r="O2074">
            <v>0</v>
          </cell>
        </row>
        <row r="2075">
          <cell r="A2075" t="str">
            <v>NZLTWA42012</v>
          </cell>
          <cell r="B2075" t="str">
            <v>NZL</v>
          </cell>
          <cell r="C2075" t="str">
            <v>New Zealand</v>
          </cell>
          <cell r="D2075" t="str">
            <v>Item 16</v>
          </cell>
          <cell r="E2075" t="str">
            <v>TWA4</v>
          </cell>
          <cell r="F2075" t="str">
            <v>Authorisation and reporting obligations</v>
          </cell>
          <cell r="G2075">
            <v>2012</v>
          </cell>
          <cell r="H2075">
            <v>2012</v>
          </cell>
          <cell r="I2075" t="str">
            <v>No</v>
          </cell>
          <cell r="J2075">
            <v>0</v>
          </cell>
          <cell r="M2075">
            <v>0</v>
          </cell>
          <cell r="N2075">
            <v>0</v>
          </cell>
          <cell r="O2075">
            <v>0</v>
          </cell>
        </row>
        <row r="2076">
          <cell r="A2076" t="str">
            <v>NZLTWA52012</v>
          </cell>
          <cell r="B2076" t="str">
            <v>NZL</v>
          </cell>
          <cell r="C2076" t="str">
            <v>New Zealand</v>
          </cell>
          <cell r="D2076" t="str">
            <v>Item 17</v>
          </cell>
          <cell r="E2076" t="str">
            <v>TWA5</v>
          </cell>
          <cell r="F2076" t="str">
            <v>Equal treatment for TWA workers</v>
          </cell>
          <cell r="G2076">
            <v>2012</v>
          </cell>
          <cell r="H2076">
            <v>2012</v>
          </cell>
          <cell r="I2076" t="str">
            <v xml:space="preserve">There are no specific provisions on temporary agency workers that require their wages or working conditions to be equal to that of regular workers.  </v>
          </cell>
          <cell r="J2076">
            <v>0</v>
          </cell>
          <cell r="M2076">
            <v>0</v>
          </cell>
          <cell r="N2076">
            <v>0</v>
          </cell>
          <cell r="O2076">
            <v>0</v>
          </cell>
        </row>
        <row r="2077">
          <cell r="A2077" t="str">
            <v>NZLCD12012</v>
          </cell>
          <cell r="B2077" t="str">
            <v>NZL</v>
          </cell>
          <cell r="C2077" t="str">
            <v>New Zealand</v>
          </cell>
          <cell r="D2077" t="str">
            <v>Item 18</v>
          </cell>
          <cell r="E2077" t="str">
            <v>CD1</v>
          </cell>
          <cell r="F2077" t="str">
            <v>Definition of collective dismissal</v>
          </cell>
          <cell r="G2077">
            <v>2012</v>
          </cell>
          <cell r="H2077">
            <v>2012</v>
          </cell>
          <cell r="I2077" t="str">
            <v>No definition of collective dismissal.</v>
          </cell>
          <cell r="J2077">
            <v>0</v>
          </cell>
          <cell r="M2077">
            <v>0</v>
          </cell>
          <cell r="N2077">
            <v>0</v>
          </cell>
          <cell r="O2077">
            <v>0</v>
          </cell>
        </row>
        <row r="2078">
          <cell r="A2078" t="str">
            <v>NZLCD22012</v>
          </cell>
          <cell r="B2078" t="str">
            <v>NZL</v>
          </cell>
          <cell r="C2078" t="str">
            <v>New Zealand</v>
          </cell>
          <cell r="D2078" t="str">
            <v>Item 19</v>
          </cell>
          <cell r="E2078" t="str">
            <v>CD2</v>
          </cell>
          <cell r="F2078" t="str">
            <v>Additional notification requirements in case of collective dismissals</v>
          </cell>
          <cell r="G2078">
            <v>2012</v>
          </cell>
          <cell r="H2078">
            <v>2012</v>
          </cell>
          <cell r="I2078"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78">
            <v>0</v>
          </cell>
          <cell r="M2078">
            <v>0</v>
          </cell>
          <cell r="N2078">
            <v>0</v>
          </cell>
          <cell r="O2078">
            <v>0</v>
          </cell>
        </row>
        <row r="2079">
          <cell r="A2079" t="str">
            <v>NZLCD32012</v>
          </cell>
          <cell r="B2079" t="str">
            <v>NZL</v>
          </cell>
          <cell r="C2079" t="str">
            <v>New Zealand</v>
          </cell>
          <cell r="D2079" t="str">
            <v>Item 20</v>
          </cell>
          <cell r="E2079" t="str">
            <v>CD3</v>
          </cell>
          <cell r="F2079" t="str">
            <v>Additional delays involved in case of collective dismissals</v>
          </cell>
          <cell r="G2079">
            <v>2012</v>
          </cell>
          <cell r="H2079">
            <v>2012</v>
          </cell>
          <cell r="I2079" t="str">
            <v xml:space="preserve">No special regulations for collective dismissal. </v>
          </cell>
          <cell r="J2079">
            <v>0</v>
          </cell>
          <cell r="M2079">
            <v>0</v>
          </cell>
          <cell r="N2079">
            <v>0</v>
          </cell>
          <cell r="O2079">
            <v>0</v>
          </cell>
        </row>
        <row r="2080">
          <cell r="A2080" t="str">
            <v>NZLCD42012</v>
          </cell>
          <cell r="B2080" t="str">
            <v>NZL</v>
          </cell>
          <cell r="C2080" t="str">
            <v>New Zealand</v>
          </cell>
          <cell r="D2080" t="str">
            <v>Item 21</v>
          </cell>
          <cell r="E2080" t="str">
            <v>CD4</v>
          </cell>
          <cell r="F2080" t="str">
            <v>Other special costs to employers in case of collective dismissals</v>
          </cell>
          <cell r="G2080">
            <v>2012</v>
          </cell>
          <cell r="H2080">
            <v>2012</v>
          </cell>
          <cell r="I2080"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080">
            <v>0</v>
          </cell>
          <cell r="M2080">
            <v>0</v>
          </cell>
          <cell r="N2080">
            <v>0</v>
          </cell>
          <cell r="O2080">
            <v>0</v>
          </cell>
        </row>
        <row r="2081">
          <cell r="A2081" t="str">
            <v>NZLREG12013</v>
          </cell>
          <cell r="B2081" t="str">
            <v>NZL</v>
          </cell>
          <cell r="C2081" t="str">
            <v>New Zealand</v>
          </cell>
          <cell r="D2081" t="str">
            <v>Item 1</v>
          </cell>
          <cell r="E2081" t="str">
            <v>REG1</v>
          </cell>
          <cell r="F2081" t="str">
            <v>Notification procedures</v>
          </cell>
          <cell r="G2081">
            <v>2013</v>
          </cell>
          <cell r="H2081">
            <v>2013</v>
          </cell>
          <cell r="I208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81">
            <v>1.5</v>
          </cell>
          <cell r="M2081">
            <v>3</v>
          </cell>
        </row>
        <row r="2082">
          <cell r="A2082" t="str">
            <v>NZLREG22013</v>
          </cell>
          <cell r="B2082" t="str">
            <v>NZL</v>
          </cell>
          <cell r="C2082" t="str">
            <v>New Zealand</v>
          </cell>
          <cell r="D2082" t="str">
            <v>Item 2</v>
          </cell>
          <cell r="E2082" t="str">
            <v>REG2</v>
          </cell>
          <cell r="F2082" t="str">
            <v>Delay before notice can start</v>
          </cell>
          <cell r="G2082">
            <v>2013</v>
          </cell>
          <cell r="H2082">
            <v>2013</v>
          </cell>
          <cell r="I208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82">
            <v>5</v>
          </cell>
          <cell r="M2082">
            <v>1</v>
          </cell>
        </row>
        <row r="2083">
          <cell r="A2083" t="str">
            <v>NZLREG32013</v>
          </cell>
          <cell r="B2083" t="str">
            <v>NZL</v>
          </cell>
          <cell r="C2083" t="str">
            <v>New Zealand</v>
          </cell>
          <cell r="D2083" t="str">
            <v>Item 3</v>
          </cell>
          <cell r="E2083" t="str">
            <v>REG3A, REG3B, REG3C</v>
          </cell>
          <cell r="F2083" t="str">
            <v>Notice / tenure</v>
          </cell>
          <cell r="G2083">
            <v>2013</v>
          </cell>
          <cell r="H2083">
            <v>2013</v>
          </cell>
          <cell r="I2083"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83">
            <v>0.5</v>
          </cell>
          <cell r="K2083">
            <v>0.5</v>
          </cell>
          <cell r="L2083">
            <v>0.5</v>
          </cell>
          <cell r="M2083">
            <v>2</v>
          </cell>
          <cell r="N2083">
            <v>1</v>
          </cell>
          <cell r="O2083">
            <v>0</v>
          </cell>
        </row>
        <row r="2084">
          <cell r="A2084" t="str">
            <v>NZLREG42013</v>
          </cell>
          <cell r="B2084" t="str">
            <v>NZL</v>
          </cell>
          <cell r="C2084" t="str">
            <v>New Zealand</v>
          </cell>
          <cell r="D2084" t="str">
            <v>Item 4</v>
          </cell>
          <cell r="E2084" t="str">
            <v>REG4A, REG4B, REG4C</v>
          </cell>
          <cell r="F2084" t="str">
            <v>Severance pay / tenure</v>
          </cell>
          <cell r="G2084">
            <v>2013</v>
          </cell>
          <cell r="H2084">
            <v>2013</v>
          </cell>
          <cell r="I208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84">
            <v>0</v>
          </cell>
          <cell r="K2084">
            <v>0</v>
          </cell>
          <cell r="L2084">
            <v>0</v>
          </cell>
          <cell r="M2084">
            <v>0</v>
          </cell>
          <cell r="N2084">
            <v>0</v>
          </cell>
          <cell r="O2084">
            <v>0</v>
          </cell>
        </row>
        <row r="2085">
          <cell r="A2085" t="str">
            <v>NZLREG52013</v>
          </cell>
          <cell r="B2085" t="str">
            <v>NZL</v>
          </cell>
          <cell r="C2085" t="str">
            <v>New Zealand</v>
          </cell>
          <cell r="D2085" t="str">
            <v>Item 5</v>
          </cell>
          <cell r="E2085" t="str">
            <v>REG5</v>
          </cell>
          <cell r="F2085" t="str">
            <v>Definition of justified or unfair dismissal</v>
          </cell>
          <cell r="G2085">
            <v>2013</v>
          </cell>
          <cell r="H2085">
            <v>2013</v>
          </cell>
          <cell r="I2085"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85">
            <v>0</v>
          </cell>
          <cell r="M2085">
            <v>0</v>
          </cell>
          <cell r="N2085">
            <v>0</v>
          </cell>
          <cell r="O2085">
            <v>0</v>
          </cell>
        </row>
        <row r="2086">
          <cell r="A2086" t="str">
            <v>NZLREG62013</v>
          </cell>
          <cell r="B2086" t="str">
            <v>NZL</v>
          </cell>
          <cell r="C2086" t="str">
            <v>New Zealand</v>
          </cell>
          <cell r="D2086" t="str">
            <v>Item 6</v>
          </cell>
          <cell r="E2086" t="str">
            <v>REG6</v>
          </cell>
          <cell r="F2086" t="str">
            <v>Trial period</v>
          </cell>
          <cell r="G2086">
            <v>2013</v>
          </cell>
          <cell r="H2086">
            <v>2013</v>
          </cell>
          <cell r="I2086"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86">
            <v>3</v>
          </cell>
          <cell r="M2086">
            <v>4</v>
          </cell>
          <cell r="N2086">
            <v>0</v>
          </cell>
          <cell r="O2086">
            <v>0</v>
          </cell>
        </row>
        <row r="2087">
          <cell r="A2087" t="str">
            <v>NZLREG72013</v>
          </cell>
          <cell r="B2087" t="str">
            <v>NZL</v>
          </cell>
          <cell r="C2087" t="str">
            <v>New Zealand</v>
          </cell>
          <cell r="D2087" t="str">
            <v>Item 7</v>
          </cell>
          <cell r="E2087" t="str">
            <v>REG7</v>
          </cell>
          <cell r="F2087" t="str">
            <v xml:space="preserve">Compensation following unfair dismissal </v>
          </cell>
          <cell r="G2087">
            <v>2013</v>
          </cell>
          <cell r="H2087">
            <v>2013</v>
          </cell>
          <cell r="I208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87">
            <v>7.6</v>
          </cell>
          <cell r="M2087">
            <v>1</v>
          </cell>
          <cell r="N2087">
            <v>0</v>
          </cell>
          <cell r="O2087">
            <v>0</v>
          </cell>
        </row>
        <row r="2088">
          <cell r="A2088" t="str">
            <v>NZLREG82013</v>
          </cell>
          <cell r="B2088" t="str">
            <v>NZL</v>
          </cell>
          <cell r="C2088" t="str">
            <v>New Zealand</v>
          </cell>
          <cell r="D2088" t="str">
            <v>Item 8</v>
          </cell>
          <cell r="E2088" t="str">
            <v>REG8</v>
          </cell>
          <cell r="F2088" t="str">
            <v>Possibility of reinstatement following unfair dismissal</v>
          </cell>
          <cell r="G2088">
            <v>2013</v>
          </cell>
          <cell r="H2088">
            <v>2013</v>
          </cell>
          <cell r="I2088"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88">
            <v>1</v>
          </cell>
          <cell r="M2088">
            <v>2</v>
          </cell>
          <cell r="N2088">
            <v>0</v>
          </cell>
          <cell r="O2088">
            <v>0</v>
          </cell>
        </row>
        <row r="2089">
          <cell r="A2089" t="str">
            <v>NZLREG92013</v>
          </cell>
          <cell r="B2089" t="str">
            <v>NZL</v>
          </cell>
          <cell r="C2089" t="str">
            <v>New Zealand</v>
          </cell>
          <cell r="D2089" t="str">
            <v>Item 9</v>
          </cell>
          <cell r="E2089" t="str">
            <v>REG9</v>
          </cell>
          <cell r="F2089" t="str">
            <v>Maximum time for claim</v>
          </cell>
          <cell r="G2089">
            <v>2013</v>
          </cell>
          <cell r="H2089">
            <v>2013</v>
          </cell>
          <cell r="I208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89">
            <v>3</v>
          </cell>
          <cell r="M2089">
            <v>2</v>
          </cell>
        </row>
        <row r="2090">
          <cell r="A2090" t="str">
            <v>NZLFTC12013</v>
          </cell>
          <cell r="B2090" t="str">
            <v>NZL</v>
          </cell>
          <cell r="C2090" t="str">
            <v>New Zealand</v>
          </cell>
          <cell r="D2090" t="str">
            <v>Item 10</v>
          </cell>
          <cell r="E2090" t="str">
            <v>FTC1</v>
          </cell>
          <cell r="F2090" t="str">
            <v>Valid cases for use of fixed-term contracts, other than  “objective”  or “material” situation</v>
          </cell>
          <cell r="G2090">
            <v>2013</v>
          </cell>
          <cell r="H2090">
            <v>2013</v>
          </cell>
          <cell r="I209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90">
            <v>2</v>
          </cell>
          <cell r="M2090">
            <v>2</v>
          </cell>
          <cell r="N2090">
            <v>0</v>
          </cell>
          <cell r="O2090">
            <v>0</v>
          </cell>
        </row>
        <row r="2091">
          <cell r="A2091" t="str">
            <v>NZLFTC22013</v>
          </cell>
          <cell r="B2091" t="str">
            <v>NZL</v>
          </cell>
          <cell r="C2091" t="str">
            <v>New Zealand</v>
          </cell>
          <cell r="D2091" t="str">
            <v>Item 11</v>
          </cell>
          <cell r="E2091" t="str">
            <v>FTC2</v>
          </cell>
          <cell r="F2091" t="str">
            <v>Maximum number of successive fixed-term contracts</v>
          </cell>
          <cell r="G2091">
            <v>2013</v>
          </cell>
          <cell r="H2091">
            <v>2013</v>
          </cell>
          <cell r="I209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91">
            <v>4</v>
          </cell>
          <cell r="M2091">
            <v>2</v>
          </cell>
          <cell r="N2091">
            <v>0</v>
          </cell>
          <cell r="O2091">
            <v>0</v>
          </cell>
        </row>
        <row r="2092">
          <cell r="A2092" t="str">
            <v>NZLFTC32013</v>
          </cell>
          <cell r="B2092" t="str">
            <v>NZL</v>
          </cell>
          <cell r="C2092" t="str">
            <v>New Zealand</v>
          </cell>
          <cell r="D2092" t="str">
            <v>Item 12</v>
          </cell>
          <cell r="E2092" t="str">
            <v>FTC3</v>
          </cell>
          <cell r="F2092" t="str">
            <v>Maximum cumulated duration of successive fixed-term contracts</v>
          </cell>
          <cell r="G2092">
            <v>2013</v>
          </cell>
          <cell r="H2092">
            <v>2013</v>
          </cell>
          <cell r="I2092" t="str">
            <v>No limit, unless it is shown that the employer does not have genuine reasons based on reasonable grounds.</v>
          </cell>
          <cell r="J2092">
            <v>200</v>
          </cell>
          <cell r="M2092">
            <v>0</v>
          </cell>
          <cell r="N2092">
            <v>0</v>
          </cell>
          <cell r="O2092">
            <v>0</v>
          </cell>
        </row>
        <row r="2093">
          <cell r="A2093" t="str">
            <v>NZLTWA12013</v>
          </cell>
          <cell r="B2093" t="str">
            <v>NZL</v>
          </cell>
          <cell r="C2093" t="str">
            <v>New Zealand</v>
          </cell>
          <cell r="D2093" t="str">
            <v>Item 13</v>
          </cell>
          <cell r="E2093" t="str">
            <v>TWA1</v>
          </cell>
          <cell r="F2093" t="str">
            <v>Types of work for which TWA employment is legal</v>
          </cell>
          <cell r="G2093">
            <v>2013</v>
          </cell>
          <cell r="H2093">
            <v>2013</v>
          </cell>
          <cell r="I2093" t="str">
            <v>General</v>
          </cell>
          <cell r="J2093">
            <v>4</v>
          </cell>
          <cell r="M2093">
            <v>0</v>
          </cell>
          <cell r="N2093">
            <v>0</v>
          </cell>
          <cell r="O2093">
            <v>0</v>
          </cell>
        </row>
        <row r="2094">
          <cell r="A2094" t="str">
            <v>NZLTWA22013</v>
          </cell>
          <cell r="B2094" t="str">
            <v>NZL</v>
          </cell>
          <cell r="C2094" t="str">
            <v>New Zealand</v>
          </cell>
          <cell r="D2094" t="str">
            <v>Item 14</v>
          </cell>
          <cell r="E2094" t="str">
            <v>TWA2A, TWA2B</v>
          </cell>
          <cell r="F2094" t="str">
            <v>Are there any restrictions on the number of renewals of a TWA contract?</v>
          </cell>
          <cell r="G2094">
            <v>2013</v>
          </cell>
          <cell r="H2094">
            <v>2013</v>
          </cell>
          <cell r="I209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94" t="str">
            <v>No</v>
          </cell>
          <cell r="K2094" t="str">
            <v>Yes</v>
          </cell>
          <cell r="M2094">
            <v>2</v>
          </cell>
          <cell r="N2094">
            <v>4</v>
          </cell>
          <cell r="O2094">
            <v>0</v>
          </cell>
        </row>
        <row r="2095">
          <cell r="A2095" t="str">
            <v>NZLTWA32013</v>
          </cell>
          <cell r="B2095" t="str">
            <v>NZL</v>
          </cell>
          <cell r="C2095" t="str">
            <v>New Zealand</v>
          </cell>
          <cell r="D2095" t="str">
            <v>Item 15</v>
          </cell>
          <cell r="E2095" t="str">
            <v>TWA3A, TWA3B</v>
          </cell>
          <cell r="F2095" t="str">
            <v>Maximum cumulated duration of temporary work contracts</v>
          </cell>
          <cell r="G2095">
            <v>2013</v>
          </cell>
          <cell r="H2095">
            <v>2013</v>
          </cell>
          <cell r="I2095" t="str">
            <v>No limit, unless it is shown that the employer does not have genuine reasons based on reasonable grounds.</v>
          </cell>
          <cell r="J2095">
            <v>100</v>
          </cell>
          <cell r="K2095">
            <v>100</v>
          </cell>
          <cell r="M2095">
            <v>0</v>
          </cell>
          <cell r="N2095">
            <v>0</v>
          </cell>
          <cell r="O2095">
            <v>0</v>
          </cell>
        </row>
        <row r="2096">
          <cell r="A2096" t="str">
            <v>NZLTWA42013</v>
          </cell>
          <cell r="B2096" t="str">
            <v>NZL</v>
          </cell>
          <cell r="C2096" t="str">
            <v>New Zealand</v>
          </cell>
          <cell r="D2096" t="str">
            <v>Item 16</v>
          </cell>
          <cell r="E2096" t="str">
            <v>TWA4</v>
          </cell>
          <cell r="F2096" t="str">
            <v>Authorisation and reporting obligations</v>
          </cell>
          <cell r="G2096">
            <v>2013</v>
          </cell>
          <cell r="H2096">
            <v>2013</v>
          </cell>
          <cell r="I2096" t="str">
            <v>No</v>
          </cell>
          <cell r="J2096">
            <v>0</v>
          </cell>
          <cell r="M2096">
            <v>0</v>
          </cell>
          <cell r="N2096">
            <v>0</v>
          </cell>
          <cell r="O2096">
            <v>0</v>
          </cell>
        </row>
        <row r="2097">
          <cell r="A2097" t="str">
            <v>NZLTWA52013</v>
          </cell>
          <cell r="B2097" t="str">
            <v>NZL</v>
          </cell>
          <cell r="C2097" t="str">
            <v>New Zealand</v>
          </cell>
          <cell r="D2097" t="str">
            <v>Item 17</v>
          </cell>
          <cell r="E2097" t="str">
            <v>TWA5</v>
          </cell>
          <cell r="F2097" t="str">
            <v>Equal treatment for TWA workers</v>
          </cell>
          <cell r="G2097">
            <v>2013</v>
          </cell>
          <cell r="H2097">
            <v>2013</v>
          </cell>
          <cell r="I2097" t="str">
            <v xml:space="preserve">There are no specific provisions on temporary agency workers that require their wages or working conditions to be equal to that of regular workers.  </v>
          </cell>
          <cell r="J2097">
            <v>0</v>
          </cell>
          <cell r="M2097">
            <v>0</v>
          </cell>
          <cell r="N2097">
            <v>0</v>
          </cell>
          <cell r="O2097">
            <v>0</v>
          </cell>
        </row>
        <row r="2098">
          <cell r="A2098" t="str">
            <v>NZLCD12013</v>
          </cell>
          <cell r="B2098" t="str">
            <v>NZL</v>
          </cell>
          <cell r="C2098" t="str">
            <v>New Zealand</v>
          </cell>
          <cell r="D2098" t="str">
            <v>Item 18</v>
          </cell>
          <cell r="E2098" t="str">
            <v>CD1</v>
          </cell>
          <cell r="F2098" t="str">
            <v>Definition of collective dismissal</v>
          </cell>
          <cell r="G2098">
            <v>2013</v>
          </cell>
          <cell r="H2098">
            <v>2013</v>
          </cell>
          <cell r="I2098" t="str">
            <v>No definition of collective dismissal.</v>
          </cell>
          <cell r="J2098">
            <v>0</v>
          </cell>
          <cell r="M2098">
            <v>0</v>
          </cell>
          <cell r="N2098">
            <v>0</v>
          </cell>
          <cell r="O2098">
            <v>0</v>
          </cell>
        </row>
        <row r="2099">
          <cell r="A2099" t="str">
            <v>NZLCD22013</v>
          </cell>
          <cell r="B2099" t="str">
            <v>NZL</v>
          </cell>
          <cell r="C2099" t="str">
            <v>New Zealand</v>
          </cell>
          <cell r="D2099" t="str">
            <v>Item 19</v>
          </cell>
          <cell r="E2099" t="str">
            <v>CD2</v>
          </cell>
          <cell r="F2099" t="str">
            <v>Additional notification requirements in case of collective dismissals</v>
          </cell>
          <cell r="G2099">
            <v>2013</v>
          </cell>
          <cell r="H2099">
            <v>2013</v>
          </cell>
          <cell r="I209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99">
            <v>0</v>
          </cell>
          <cell r="M2099">
            <v>0</v>
          </cell>
          <cell r="N2099">
            <v>0</v>
          </cell>
          <cell r="O2099">
            <v>0</v>
          </cell>
        </row>
        <row r="2100">
          <cell r="A2100" t="str">
            <v>NZLCD32013</v>
          </cell>
          <cell r="B2100" t="str">
            <v>NZL</v>
          </cell>
          <cell r="C2100" t="str">
            <v>New Zealand</v>
          </cell>
          <cell r="D2100" t="str">
            <v>Item 20</v>
          </cell>
          <cell r="E2100" t="str">
            <v>CD3</v>
          </cell>
          <cell r="F2100" t="str">
            <v>Additional delays involved in case of collective dismissals</v>
          </cell>
          <cell r="G2100">
            <v>2013</v>
          </cell>
          <cell r="H2100">
            <v>2013</v>
          </cell>
          <cell r="I2100" t="str">
            <v xml:space="preserve">No special regulations for collective dismissal. </v>
          </cell>
          <cell r="J2100">
            <v>0</v>
          </cell>
          <cell r="M2100">
            <v>0</v>
          </cell>
          <cell r="N2100">
            <v>0</v>
          </cell>
          <cell r="O2100">
            <v>0</v>
          </cell>
        </row>
        <row r="2101">
          <cell r="A2101" t="str">
            <v>NZLCD42013</v>
          </cell>
          <cell r="B2101" t="str">
            <v>NZL</v>
          </cell>
          <cell r="C2101" t="str">
            <v>New Zealand</v>
          </cell>
          <cell r="D2101" t="str">
            <v>Item 21</v>
          </cell>
          <cell r="E2101" t="str">
            <v>CD4</v>
          </cell>
          <cell r="F2101" t="str">
            <v>Other special costs to employers in case of collective dismissals</v>
          </cell>
          <cell r="G2101">
            <v>2013</v>
          </cell>
          <cell r="H2101">
            <v>2013</v>
          </cell>
          <cell r="I210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101">
            <v>0</v>
          </cell>
          <cell r="M2101">
            <v>0</v>
          </cell>
          <cell r="N2101">
            <v>0</v>
          </cell>
          <cell r="O2101">
            <v>0</v>
          </cell>
        </row>
        <row r="2102">
          <cell r="A2102" t="str">
            <v>LUXREG12012</v>
          </cell>
          <cell r="B2102" t="str">
            <v>LUX</v>
          </cell>
          <cell r="C2102" t="str">
            <v>Luxembourg</v>
          </cell>
          <cell r="D2102" t="str">
            <v>Item 1</v>
          </cell>
          <cell r="E2102" t="str">
            <v>REG1</v>
          </cell>
          <cell r="F2102" t="str">
            <v>Notification procedures</v>
          </cell>
          <cell r="G2102">
            <v>2012</v>
          </cell>
          <cell r="H2102">
            <v>2012</v>
          </cell>
          <cell r="I2102"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02">
            <v>2</v>
          </cell>
          <cell r="M2102">
            <v>4</v>
          </cell>
        </row>
        <row r="2103">
          <cell r="A2103" t="str">
            <v>LUXREG22012</v>
          </cell>
          <cell r="B2103" t="str">
            <v>LUX</v>
          </cell>
          <cell r="C2103" t="str">
            <v>Luxembourg</v>
          </cell>
          <cell r="D2103" t="str">
            <v>Item 2</v>
          </cell>
          <cell r="E2103" t="str">
            <v>REG2</v>
          </cell>
          <cell r="F2103" t="str">
            <v>Delay before notice can start</v>
          </cell>
          <cell r="G2103">
            <v>2012</v>
          </cell>
          <cell r="H2103">
            <v>2012</v>
          </cell>
          <cell r="I2103"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03">
            <v>13</v>
          </cell>
          <cell r="M2103">
            <v>2</v>
          </cell>
        </row>
        <row r="2104">
          <cell r="A2104" t="str">
            <v>LUXREG32012</v>
          </cell>
          <cell r="B2104" t="str">
            <v>LUX</v>
          </cell>
          <cell r="C2104" t="str">
            <v>Luxembourg</v>
          </cell>
          <cell r="D2104" t="str">
            <v>Item 3</v>
          </cell>
          <cell r="E2104" t="str">
            <v>REG3A, REG3B, REG3C</v>
          </cell>
          <cell r="F2104" t="str">
            <v>Notice / tenure</v>
          </cell>
          <cell r="G2104">
            <v>2012</v>
          </cell>
          <cell r="H2104">
            <v>2012</v>
          </cell>
          <cell r="I2104"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04">
            <v>2</v>
          </cell>
          <cell r="K2104">
            <v>2</v>
          </cell>
          <cell r="L2104">
            <v>6</v>
          </cell>
          <cell r="M2104">
            <v>6</v>
          </cell>
          <cell r="N2104">
            <v>4</v>
          </cell>
          <cell r="O2104">
            <v>3</v>
          </cell>
        </row>
        <row r="2105">
          <cell r="A2105" t="str">
            <v>LUXREG42012</v>
          </cell>
          <cell r="B2105" t="str">
            <v>LUX</v>
          </cell>
          <cell r="C2105" t="str">
            <v>Luxembourg</v>
          </cell>
          <cell r="D2105" t="str">
            <v>Item 4</v>
          </cell>
          <cell r="E2105" t="str">
            <v>REG4A, REG4B, REG4C</v>
          </cell>
          <cell r="F2105" t="str">
            <v>Severance pay / tenure</v>
          </cell>
          <cell r="G2105">
            <v>2012</v>
          </cell>
          <cell r="H2105">
            <v>2012</v>
          </cell>
          <cell r="I2105"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05">
            <v>0</v>
          </cell>
          <cell r="K2105">
            <v>0</v>
          </cell>
          <cell r="L2105">
            <v>6</v>
          </cell>
          <cell r="M2105">
            <v>0</v>
          </cell>
          <cell r="N2105">
            <v>0</v>
          </cell>
          <cell r="O2105">
            <v>2</v>
          </cell>
        </row>
        <row r="2106">
          <cell r="A2106" t="str">
            <v>LUXREG52012</v>
          </cell>
          <cell r="B2106" t="str">
            <v>LUX</v>
          </cell>
          <cell r="C2106" t="str">
            <v>Luxembourg</v>
          </cell>
          <cell r="D2106" t="str">
            <v>Item 5</v>
          </cell>
          <cell r="E2106" t="str">
            <v>REG5</v>
          </cell>
          <cell r="F2106" t="str">
            <v>Definition of justified or unfair dismissal</v>
          </cell>
          <cell r="G2106">
            <v>2012</v>
          </cell>
          <cell r="H2106">
            <v>2012</v>
          </cell>
          <cell r="I2106"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06">
            <v>1</v>
          </cell>
          <cell r="M2106">
            <v>2</v>
          </cell>
          <cell r="N2106">
            <v>0</v>
          </cell>
          <cell r="O2106">
            <v>0</v>
          </cell>
        </row>
        <row r="2107">
          <cell r="A2107" t="str">
            <v>LUXREG62012</v>
          </cell>
          <cell r="B2107" t="str">
            <v>LUX</v>
          </cell>
          <cell r="C2107" t="str">
            <v>Luxembourg</v>
          </cell>
          <cell r="D2107" t="str">
            <v>Item 6</v>
          </cell>
          <cell r="E2107" t="str">
            <v>REG6</v>
          </cell>
          <cell r="F2107" t="str">
            <v>Trial period</v>
          </cell>
          <cell r="G2107">
            <v>2012</v>
          </cell>
          <cell r="H2107">
            <v>2012</v>
          </cell>
          <cell r="I2107"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07">
            <v>7</v>
          </cell>
          <cell r="M2107">
            <v>3</v>
          </cell>
          <cell r="N2107">
            <v>0</v>
          </cell>
          <cell r="O2107">
            <v>0</v>
          </cell>
        </row>
        <row r="2108">
          <cell r="A2108" t="str">
            <v>LUXREG72012</v>
          </cell>
          <cell r="B2108" t="str">
            <v>LUX</v>
          </cell>
          <cell r="C2108" t="str">
            <v>Luxembourg</v>
          </cell>
          <cell r="D2108" t="str">
            <v>Item 7</v>
          </cell>
          <cell r="E2108" t="str">
            <v>REG7</v>
          </cell>
          <cell r="F2108" t="str">
            <v xml:space="preserve">Compensation following unfair dismissal </v>
          </cell>
          <cell r="G2108">
            <v>2012</v>
          </cell>
          <cell r="H2108">
            <v>2012</v>
          </cell>
          <cell r="I2108"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08">
            <v>6</v>
          </cell>
          <cell r="M2108">
            <v>1</v>
          </cell>
          <cell r="N2108">
            <v>0</v>
          </cell>
          <cell r="O2108">
            <v>0</v>
          </cell>
        </row>
        <row r="2109">
          <cell r="A2109" t="str">
            <v>LUXREG82012</v>
          </cell>
          <cell r="B2109" t="str">
            <v>LUX</v>
          </cell>
          <cell r="C2109" t="str">
            <v>Luxembourg</v>
          </cell>
          <cell r="D2109" t="str">
            <v>Item 8</v>
          </cell>
          <cell r="E2109" t="str">
            <v>REG8</v>
          </cell>
          <cell r="F2109" t="str">
            <v>Possibility of reinstatement following unfair dismissal</v>
          </cell>
          <cell r="G2109">
            <v>2012</v>
          </cell>
          <cell r="H2109">
            <v>2012</v>
          </cell>
          <cell r="I2109" t="str">
            <v>When ruling on unfair dismissal, judges may request that the employee is reinstated. If the employer does not want to reinstate the employee, the employer can pay additional compensation of one months’ salary.</v>
          </cell>
          <cell r="J2109">
            <v>0</v>
          </cell>
          <cell r="M2109">
            <v>0</v>
          </cell>
          <cell r="N2109">
            <v>0</v>
          </cell>
          <cell r="O2109">
            <v>0</v>
          </cell>
        </row>
        <row r="2110">
          <cell r="A2110" t="str">
            <v>LUXREG92012</v>
          </cell>
          <cell r="B2110" t="str">
            <v>LUX</v>
          </cell>
          <cell r="C2110" t="str">
            <v>Luxembourg</v>
          </cell>
          <cell r="D2110" t="str">
            <v>Item 9</v>
          </cell>
          <cell r="E2110" t="str">
            <v>REG9</v>
          </cell>
          <cell r="F2110" t="str">
            <v>Maximum time for claim</v>
          </cell>
          <cell r="G2110">
            <v>2012</v>
          </cell>
          <cell r="H2110">
            <v>2012</v>
          </cell>
          <cell r="I2110" t="str">
            <v>The time limit for making a claim of unfair dismissal is three months from the date of the notification or the date when the employee received requested reasons for dismissal.</v>
          </cell>
          <cell r="J2110">
            <v>3</v>
          </cell>
          <cell r="M2110">
            <v>2</v>
          </cell>
        </row>
        <row r="2111">
          <cell r="A2111" t="str">
            <v>LUXFTC12012</v>
          </cell>
          <cell r="B2111" t="str">
            <v>LUX</v>
          </cell>
          <cell r="C2111" t="str">
            <v>Luxembourg</v>
          </cell>
          <cell r="D2111" t="str">
            <v>Item 10</v>
          </cell>
          <cell r="E2111" t="str">
            <v>FTC1</v>
          </cell>
          <cell r="F2111" t="str">
            <v>Valid cases for use of fixed-term contracts, other than  “objective”  or “material” situation</v>
          </cell>
          <cell r="G2111">
            <v>2012</v>
          </cell>
          <cell r="H2111">
            <v>2012</v>
          </cell>
          <cell r="I2111"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2111">
            <v>0.5</v>
          </cell>
          <cell r="M2111">
            <v>5</v>
          </cell>
          <cell r="N2111">
            <v>0</v>
          </cell>
          <cell r="O2111">
            <v>0</v>
          </cell>
        </row>
        <row r="2112">
          <cell r="A2112" t="str">
            <v>LUXFTC22012</v>
          </cell>
          <cell r="B2112" t="str">
            <v>LUX</v>
          </cell>
          <cell r="C2112" t="str">
            <v>Luxembourg</v>
          </cell>
          <cell r="D2112" t="str">
            <v>Item 11</v>
          </cell>
          <cell r="E2112" t="str">
            <v>FTC2</v>
          </cell>
          <cell r="F2112" t="str">
            <v>Maximum number of successive fixed-term contracts</v>
          </cell>
          <cell r="G2112">
            <v>2012</v>
          </cell>
          <cell r="H2112">
            <v>2012</v>
          </cell>
          <cell r="I2112" t="str">
            <v>A fixed-term contract can be renewed twice. Some categories of workers (teachers, artists, performers, athletes, coaches) are not subject to restrictions on renewals of fixed-term contracts</v>
          </cell>
          <cell r="J2112">
            <v>3</v>
          </cell>
          <cell r="M2112">
            <v>3</v>
          </cell>
          <cell r="N2112">
            <v>0</v>
          </cell>
          <cell r="O2112">
            <v>0</v>
          </cell>
        </row>
        <row r="2113">
          <cell r="A2113" t="str">
            <v>LUXFTC32012</v>
          </cell>
          <cell r="B2113" t="str">
            <v>LUX</v>
          </cell>
          <cell r="C2113" t="str">
            <v>Luxembourg</v>
          </cell>
          <cell r="D2113" t="str">
            <v>Item 12</v>
          </cell>
          <cell r="E2113" t="str">
            <v>FTC3</v>
          </cell>
          <cell r="F2113" t="str">
            <v>Maximum cumulated duration of successive fixed-term contracts</v>
          </cell>
          <cell r="G2113">
            <v>2012</v>
          </cell>
          <cell r="H2113">
            <v>2012</v>
          </cell>
          <cell r="I2113" t="str">
            <v>A fixed-term contract cannot exceed 24 months in duration (including renewals). Fixed-term contracts for seasonal work cannot exceed 10 months in a 12 month period.</v>
          </cell>
          <cell r="J2113">
            <v>24</v>
          </cell>
          <cell r="M2113">
            <v>3</v>
          </cell>
          <cell r="N2113">
            <v>0</v>
          </cell>
          <cell r="O2113">
            <v>0</v>
          </cell>
        </row>
        <row r="2114">
          <cell r="A2114" t="str">
            <v>LUXTWA12012</v>
          </cell>
          <cell r="B2114" t="str">
            <v>LUX</v>
          </cell>
          <cell r="C2114" t="str">
            <v>Luxembourg</v>
          </cell>
          <cell r="D2114" t="str">
            <v>Item 13</v>
          </cell>
          <cell r="E2114" t="str">
            <v>TWA1</v>
          </cell>
          <cell r="F2114" t="str">
            <v>Types of work for which TWA employment is legal</v>
          </cell>
          <cell r="G2114">
            <v>2012</v>
          </cell>
          <cell r="H2114">
            <v>2012</v>
          </cell>
          <cell r="I2114"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14">
            <v>2</v>
          </cell>
          <cell r="M2114">
            <v>3</v>
          </cell>
          <cell r="N2114">
            <v>0</v>
          </cell>
          <cell r="O2114">
            <v>0</v>
          </cell>
        </row>
        <row r="2115">
          <cell r="A2115" t="str">
            <v>LUXTWA22012</v>
          </cell>
          <cell r="B2115" t="str">
            <v>LUX</v>
          </cell>
          <cell r="C2115" t="str">
            <v>Luxembourg</v>
          </cell>
          <cell r="D2115" t="str">
            <v>Item 14</v>
          </cell>
          <cell r="E2115" t="str">
            <v>TWA2A, TWA2B</v>
          </cell>
          <cell r="F2115" t="str">
            <v>Are there any restrictions on the number of renewals of a TWA contract?</v>
          </cell>
          <cell r="G2115">
            <v>2012</v>
          </cell>
          <cell r="H2115">
            <v>2012</v>
          </cell>
          <cell r="I2115" t="str">
            <v>The contract can be renewed twice without exceeding the 12 month limit.</v>
          </cell>
          <cell r="J2115" t="str">
            <v>Yes</v>
          </cell>
          <cell r="K2115" t="str">
            <v>Yes</v>
          </cell>
          <cell r="M2115">
            <v>4</v>
          </cell>
          <cell r="N2115">
            <v>4</v>
          </cell>
          <cell r="O2115">
            <v>0</v>
          </cell>
        </row>
        <row r="2116">
          <cell r="A2116" t="str">
            <v>LUXTWA32012</v>
          </cell>
          <cell r="B2116" t="str">
            <v>LUX</v>
          </cell>
          <cell r="C2116" t="str">
            <v>Luxembourg</v>
          </cell>
          <cell r="D2116" t="str">
            <v>Item 15</v>
          </cell>
          <cell r="E2116" t="str">
            <v>TWA3A, TWA3B</v>
          </cell>
          <cell r="F2116" t="str">
            <v>Maximum cumulated duration of temporary work contracts</v>
          </cell>
          <cell r="G2116">
            <v>2012</v>
          </cell>
          <cell r="H2116">
            <v>2012</v>
          </cell>
          <cell r="I2116" t="str">
            <v>Except for seasonal jobs, the contract should not exceed 12 months in duration for the same employee in the same job, including renewals.</v>
          </cell>
          <cell r="J2116">
            <v>12</v>
          </cell>
          <cell r="K2116">
            <v>12</v>
          </cell>
          <cell r="M2116">
            <v>4</v>
          </cell>
          <cell r="N2116">
            <v>4</v>
          </cell>
          <cell r="O2116">
            <v>0</v>
          </cell>
        </row>
        <row r="2117">
          <cell r="A2117" t="str">
            <v>LUXTWA42012</v>
          </cell>
          <cell r="B2117" t="str">
            <v>LUX</v>
          </cell>
          <cell r="C2117" t="str">
            <v>Luxembourg</v>
          </cell>
          <cell r="D2117" t="str">
            <v>Item 16</v>
          </cell>
          <cell r="E2117" t="str">
            <v>TWA4</v>
          </cell>
          <cell r="F2117" t="str">
            <v>Authorisation or reporting requirements</v>
          </cell>
          <cell r="G2117">
            <v>2012</v>
          </cell>
          <cell r="H2117">
            <v>2012</v>
          </cell>
          <cell r="I2117"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17">
            <v>1</v>
          </cell>
          <cell r="M2117">
            <v>2</v>
          </cell>
          <cell r="N2117">
            <v>0</v>
          </cell>
          <cell r="O2117">
            <v>0</v>
          </cell>
        </row>
        <row r="2118">
          <cell r="A2118" t="str">
            <v>LUXTWA52012</v>
          </cell>
          <cell r="B2118" t="str">
            <v>LUX</v>
          </cell>
          <cell r="C2118" t="str">
            <v>Luxembourg</v>
          </cell>
          <cell r="D2118" t="str">
            <v>Item 17</v>
          </cell>
          <cell r="E2118" t="str">
            <v>TWA5</v>
          </cell>
          <cell r="F2118" t="str">
            <v>Equal treatment for TWA workers</v>
          </cell>
          <cell r="G2118">
            <v>2012</v>
          </cell>
          <cell r="H2118">
            <v>2012</v>
          </cell>
          <cell r="I2118" t="str">
            <v>A TWA worker is required to receive the same pay and conditions as an employee with the same or an equivalent qualification hired by the user firm as a permanent employee.</v>
          </cell>
          <cell r="J2118">
            <v>2</v>
          </cell>
          <cell r="M2118">
            <v>6</v>
          </cell>
          <cell r="N2118">
            <v>0</v>
          </cell>
          <cell r="O2118">
            <v>0</v>
          </cell>
        </row>
        <row r="2119">
          <cell r="A2119" t="str">
            <v>LUXCD12012</v>
          </cell>
          <cell r="B2119" t="str">
            <v>LUX</v>
          </cell>
          <cell r="C2119" t="str">
            <v>Luxembourg</v>
          </cell>
          <cell r="D2119" t="str">
            <v>Item 18</v>
          </cell>
          <cell r="E2119" t="str">
            <v>CD1</v>
          </cell>
          <cell r="F2119" t="str">
            <v>Definition of collective dismissal</v>
          </cell>
          <cell r="G2119">
            <v>2012</v>
          </cell>
          <cell r="H2119">
            <v>2012</v>
          </cell>
          <cell r="I2119" t="str">
            <v>Additional regulations apply for dismissals of 7 or more workers within a 30 day period or 15 or more workers within a 90 day period.</v>
          </cell>
          <cell r="J2119">
            <v>4</v>
          </cell>
          <cell r="M2119">
            <v>6</v>
          </cell>
          <cell r="N2119">
            <v>0</v>
          </cell>
          <cell r="O2119">
            <v>0</v>
          </cell>
        </row>
        <row r="2120">
          <cell r="A2120" t="str">
            <v>LUXCD22012</v>
          </cell>
          <cell r="B2120" t="str">
            <v>LUX</v>
          </cell>
          <cell r="C2120" t="str">
            <v>Luxembourg</v>
          </cell>
          <cell r="D2120" t="str">
            <v>Item 19</v>
          </cell>
          <cell r="E2120" t="str">
            <v>CD2</v>
          </cell>
          <cell r="F2120" t="str">
            <v>Additional notification requirements in case of collective dismissals</v>
          </cell>
          <cell r="G2120">
            <v>2012</v>
          </cell>
          <cell r="H2120">
            <v>2012</v>
          </cell>
          <cell r="I2120"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20">
            <v>1</v>
          </cell>
          <cell r="M2120">
            <v>3</v>
          </cell>
          <cell r="N2120">
            <v>0</v>
          </cell>
          <cell r="O2120">
            <v>0</v>
          </cell>
        </row>
        <row r="2121">
          <cell r="A2121" t="str">
            <v>LUXCD32012</v>
          </cell>
          <cell r="B2121" t="str">
            <v>LUX</v>
          </cell>
          <cell r="C2121" t="str">
            <v>Luxembourg</v>
          </cell>
          <cell r="D2121" t="str">
            <v>Item 20</v>
          </cell>
          <cell r="E2121" t="str">
            <v>CD3</v>
          </cell>
          <cell r="F2121" t="str">
            <v>Additional delays involved in case of collective dismissals</v>
          </cell>
          <cell r="G2121">
            <v>2012</v>
          </cell>
          <cell r="H2121">
            <v>2012</v>
          </cell>
          <cell r="I2121"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21">
            <v>26.25</v>
          </cell>
          <cell r="M2121">
            <v>2</v>
          </cell>
          <cell r="N2121">
            <v>0</v>
          </cell>
          <cell r="O2121">
            <v>0</v>
          </cell>
        </row>
        <row r="2122">
          <cell r="A2122" t="str">
            <v>LUXCD42012</v>
          </cell>
          <cell r="B2122" t="str">
            <v>LUX</v>
          </cell>
          <cell r="C2122" t="str">
            <v>Luxembourg</v>
          </cell>
          <cell r="D2122" t="str">
            <v>Item 21</v>
          </cell>
          <cell r="E2122" t="str">
            <v>CD4</v>
          </cell>
          <cell r="F2122" t="str">
            <v>Other special costs to employers in case of collective dismissals</v>
          </cell>
          <cell r="G2122">
            <v>2012</v>
          </cell>
          <cell r="H2122">
            <v>2012</v>
          </cell>
          <cell r="I2122" t="str">
            <v>The social plan typically contains internal and external reclassification measures and the amount of additional compensation payable.</v>
          </cell>
          <cell r="J2122">
            <v>1.5</v>
          </cell>
          <cell r="M2122">
            <v>4.5</v>
          </cell>
          <cell r="N2122">
            <v>0</v>
          </cell>
          <cell r="O2122">
            <v>0</v>
          </cell>
        </row>
        <row r="2123">
          <cell r="A2123" t="str">
            <v>LUXREG12013</v>
          </cell>
          <cell r="B2123" t="str">
            <v>LUX</v>
          </cell>
          <cell r="C2123" t="str">
            <v>Luxembourg</v>
          </cell>
          <cell r="D2123" t="str">
            <v>Item 1</v>
          </cell>
          <cell r="E2123" t="str">
            <v>REG1</v>
          </cell>
          <cell r="F2123" t="str">
            <v>Notification procedures</v>
          </cell>
          <cell r="G2123">
            <v>2013</v>
          </cell>
          <cell r="H2123">
            <v>2013</v>
          </cell>
          <cell r="I2123"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23">
            <v>2</v>
          </cell>
          <cell r="M2123">
            <v>4</v>
          </cell>
        </row>
        <row r="2124">
          <cell r="A2124" t="str">
            <v>LUXREG22013</v>
          </cell>
          <cell r="B2124" t="str">
            <v>LUX</v>
          </cell>
          <cell r="C2124" t="str">
            <v>Luxembourg</v>
          </cell>
          <cell r="D2124" t="str">
            <v>Item 2</v>
          </cell>
          <cell r="E2124" t="str">
            <v>REG2</v>
          </cell>
          <cell r="F2124" t="str">
            <v>Delay before notice can start</v>
          </cell>
          <cell r="G2124">
            <v>2013</v>
          </cell>
          <cell r="H2124">
            <v>2013</v>
          </cell>
          <cell r="I2124"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24">
            <v>13</v>
          </cell>
          <cell r="M2124">
            <v>2</v>
          </cell>
        </row>
        <row r="2125">
          <cell r="A2125" t="str">
            <v>LUXREG32013</v>
          </cell>
          <cell r="B2125" t="str">
            <v>LUX</v>
          </cell>
          <cell r="C2125" t="str">
            <v>Luxembourg</v>
          </cell>
          <cell r="D2125" t="str">
            <v>Item 3</v>
          </cell>
          <cell r="E2125" t="str">
            <v>REG3A, REG3B, REG3C</v>
          </cell>
          <cell r="F2125" t="str">
            <v>Notice / tenure</v>
          </cell>
          <cell r="G2125">
            <v>2013</v>
          </cell>
          <cell r="H2125">
            <v>2013</v>
          </cell>
          <cell r="I2125"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25">
            <v>2</v>
          </cell>
          <cell r="K2125">
            <v>2</v>
          </cell>
          <cell r="L2125">
            <v>6</v>
          </cell>
          <cell r="M2125">
            <v>6</v>
          </cell>
          <cell r="N2125">
            <v>4</v>
          </cell>
          <cell r="O2125">
            <v>3</v>
          </cell>
        </row>
        <row r="2126">
          <cell r="A2126" t="str">
            <v>LUXREG42013</v>
          </cell>
          <cell r="B2126" t="str">
            <v>LUX</v>
          </cell>
          <cell r="C2126" t="str">
            <v>Luxembourg</v>
          </cell>
          <cell r="D2126" t="str">
            <v>Item 4</v>
          </cell>
          <cell r="E2126" t="str">
            <v>REG4A, REG4B, REG4C</v>
          </cell>
          <cell r="F2126" t="str">
            <v>Severance pay / tenure</v>
          </cell>
          <cell r="G2126">
            <v>2013</v>
          </cell>
          <cell r="H2126">
            <v>2013</v>
          </cell>
          <cell r="I2126"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26">
            <v>0</v>
          </cell>
          <cell r="K2126">
            <v>0</v>
          </cell>
          <cell r="L2126">
            <v>6</v>
          </cell>
          <cell r="M2126">
            <v>0</v>
          </cell>
          <cell r="N2126">
            <v>0</v>
          </cell>
          <cell r="O2126">
            <v>2</v>
          </cell>
        </row>
        <row r="2127">
          <cell r="A2127" t="str">
            <v>LUXREG52013</v>
          </cell>
          <cell r="B2127" t="str">
            <v>LUX</v>
          </cell>
          <cell r="C2127" t="str">
            <v>Luxembourg</v>
          </cell>
          <cell r="D2127" t="str">
            <v>Item 5</v>
          </cell>
          <cell r="E2127" t="str">
            <v>REG5</v>
          </cell>
          <cell r="F2127" t="str">
            <v>Definition of justified or unfair dismissal</v>
          </cell>
          <cell r="G2127">
            <v>2013</v>
          </cell>
          <cell r="H2127">
            <v>2013</v>
          </cell>
          <cell r="I2127"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27">
            <v>1</v>
          </cell>
          <cell r="M2127">
            <v>2</v>
          </cell>
          <cell r="N2127">
            <v>0</v>
          </cell>
          <cell r="O2127">
            <v>0</v>
          </cell>
        </row>
        <row r="2128">
          <cell r="A2128" t="str">
            <v>LUXREG62013</v>
          </cell>
          <cell r="B2128" t="str">
            <v>LUX</v>
          </cell>
          <cell r="C2128" t="str">
            <v>Luxembourg</v>
          </cell>
          <cell r="D2128" t="str">
            <v>Item 6</v>
          </cell>
          <cell r="E2128" t="str">
            <v>REG6</v>
          </cell>
          <cell r="F2128" t="str">
            <v>Trial period</v>
          </cell>
          <cell r="G2128">
            <v>2013</v>
          </cell>
          <cell r="H2128">
            <v>2013</v>
          </cell>
          <cell r="I2128"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28">
            <v>7</v>
          </cell>
          <cell r="M2128">
            <v>3</v>
          </cell>
          <cell r="N2128">
            <v>0</v>
          </cell>
          <cell r="O2128">
            <v>0</v>
          </cell>
        </row>
        <row r="2129">
          <cell r="A2129" t="str">
            <v>LUXREG72013</v>
          </cell>
          <cell r="B2129" t="str">
            <v>LUX</v>
          </cell>
          <cell r="C2129" t="str">
            <v>Luxembourg</v>
          </cell>
          <cell r="D2129" t="str">
            <v>Item 7</v>
          </cell>
          <cell r="E2129" t="str">
            <v>REG7</v>
          </cell>
          <cell r="F2129" t="str">
            <v xml:space="preserve">Compensation following unfair dismissal </v>
          </cell>
          <cell r="G2129">
            <v>2013</v>
          </cell>
          <cell r="H2129">
            <v>2013</v>
          </cell>
          <cell r="I2129"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29">
            <v>6</v>
          </cell>
          <cell r="M2129">
            <v>1</v>
          </cell>
          <cell r="N2129">
            <v>0</v>
          </cell>
          <cell r="O2129">
            <v>0</v>
          </cell>
        </row>
        <row r="2130">
          <cell r="A2130" t="str">
            <v>LUXREG82013</v>
          </cell>
          <cell r="B2130" t="str">
            <v>LUX</v>
          </cell>
          <cell r="C2130" t="str">
            <v>Luxembourg</v>
          </cell>
          <cell r="D2130" t="str">
            <v>Item 8</v>
          </cell>
          <cell r="E2130" t="str">
            <v>REG8</v>
          </cell>
          <cell r="F2130" t="str">
            <v>Possibility of reinstatement following unfair dismissal</v>
          </cell>
          <cell r="G2130">
            <v>2013</v>
          </cell>
          <cell r="H2130">
            <v>2013</v>
          </cell>
          <cell r="I2130" t="str">
            <v>When ruling on unfair dismissal, judges may request that the employee is reinstated. If the employer does not want to reinstate the employee, the employer can pay additional compensation of one months’ salary.</v>
          </cell>
          <cell r="J2130">
            <v>0</v>
          </cell>
          <cell r="M2130">
            <v>0</v>
          </cell>
          <cell r="N2130">
            <v>0</v>
          </cell>
          <cell r="O2130">
            <v>0</v>
          </cell>
        </row>
        <row r="2131">
          <cell r="A2131" t="str">
            <v>LUXREG92013</v>
          </cell>
          <cell r="B2131" t="str">
            <v>LUX</v>
          </cell>
          <cell r="C2131" t="str">
            <v>Luxembourg</v>
          </cell>
          <cell r="D2131" t="str">
            <v>Item 9</v>
          </cell>
          <cell r="E2131" t="str">
            <v>REG9</v>
          </cell>
          <cell r="F2131" t="str">
            <v>Maximum time for claim</v>
          </cell>
          <cell r="G2131">
            <v>2013</v>
          </cell>
          <cell r="H2131">
            <v>2013</v>
          </cell>
          <cell r="I2131" t="str">
            <v>The time limit for making a claim of unfair dismissal is three months from the date of the notification or the date when the employee received requested reasons for dismissal.</v>
          </cell>
          <cell r="J2131">
            <v>3</v>
          </cell>
          <cell r="M2131">
            <v>2</v>
          </cell>
        </row>
        <row r="2132">
          <cell r="A2132" t="str">
            <v>LUXFTC12013</v>
          </cell>
          <cell r="B2132" t="str">
            <v>LUX</v>
          </cell>
          <cell r="C2132" t="str">
            <v>Luxembourg</v>
          </cell>
          <cell r="D2132" t="str">
            <v>Item 10</v>
          </cell>
          <cell r="E2132" t="str">
            <v>FTC1</v>
          </cell>
          <cell r="F2132" t="str">
            <v>Valid cases for use of fixed-term contracts, other than  “objective”  or “material” situation</v>
          </cell>
          <cell r="G2132">
            <v>2013</v>
          </cell>
          <cell r="H2132">
            <v>2013</v>
          </cell>
          <cell r="I2132"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Agence pour le Développement de l’Emploi (authorisation takes into account age, training and duration of unemployment), and with the authorisation of the Labour Ministry, employment intended to promote the hiring of some categories of workers or to engage in training.</v>
          </cell>
          <cell r="J2132">
            <v>0.5</v>
          </cell>
          <cell r="M2132">
            <v>5</v>
          </cell>
          <cell r="N2132">
            <v>0</v>
          </cell>
          <cell r="O2132">
            <v>0</v>
          </cell>
          <cell r="P2132">
            <v>40926</v>
          </cell>
        </row>
        <row r="2133">
          <cell r="A2133" t="str">
            <v>LUXFTC22013</v>
          </cell>
          <cell r="B2133" t="str">
            <v>LUX</v>
          </cell>
          <cell r="C2133" t="str">
            <v>Luxembourg</v>
          </cell>
          <cell r="D2133" t="str">
            <v>Item 11</v>
          </cell>
          <cell r="E2133" t="str">
            <v>FTC2</v>
          </cell>
          <cell r="F2133" t="str">
            <v>Maximum number of successive fixed-term contracts</v>
          </cell>
          <cell r="G2133">
            <v>2013</v>
          </cell>
          <cell r="H2133">
            <v>2013</v>
          </cell>
          <cell r="I2133" t="str">
            <v>A fixed-term contract can be renewed twice. Some categories of workers (teachers, artists, performers, athletes, coaches) are not subject to restrictions on renewals of fixed-term contracts</v>
          </cell>
          <cell r="J2133">
            <v>3</v>
          </cell>
          <cell r="M2133">
            <v>3</v>
          </cell>
          <cell r="N2133">
            <v>0</v>
          </cell>
          <cell r="O2133">
            <v>0</v>
          </cell>
        </row>
        <row r="2134">
          <cell r="A2134" t="str">
            <v>LUXFTC32013</v>
          </cell>
          <cell r="B2134" t="str">
            <v>LUX</v>
          </cell>
          <cell r="C2134" t="str">
            <v>Luxembourg</v>
          </cell>
          <cell r="D2134" t="str">
            <v>Item 12</v>
          </cell>
          <cell r="E2134" t="str">
            <v>FTC3</v>
          </cell>
          <cell r="F2134" t="str">
            <v>Maximum cumulated duration of successive fixed-term contracts</v>
          </cell>
          <cell r="G2134">
            <v>2013</v>
          </cell>
          <cell r="H2134">
            <v>2013</v>
          </cell>
          <cell r="I2134" t="str">
            <v>A fixed-term contract cannot exceed 24 months in duration (including renewals). Fixed-term contracts for seasonal work cannot exceed 10 months in a 12 month period.</v>
          </cell>
          <cell r="J2134">
            <v>24</v>
          </cell>
          <cell r="M2134">
            <v>3</v>
          </cell>
          <cell r="N2134">
            <v>0</v>
          </cell>
          <cell r="O2134">
            <v>0</v>
          </cell>
        </row>
        <row r="2135">
          <cell r="A2135" t="str">
            <v>LUXTWA12013</v>
          </cell>
          <cell r="B2135" t="str">
            <v>LUX</v>
          </cell>
          <cell r="C2135" t="str">
            <v>Luxembourg</v>
          </cell>
          <cell r="D2135" t="str">
            <v>Item 13</v>
          </cell>
          <cell r="E2135" t="str">
            <v>TWA1</v>
          </cell>
          <cell r="F2135" t="str">
            <v>Types of work for which TWA employment is legal</v>
          </cell>
          <cell r="G2135">
            <v>2013</v>
          </cell>
          <cell r="H2135">
            <v>2013</v>
          </cell>
          <cell r="I2135"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35">
            <v>2</v>
          </cell>
          <cell r="M2135">
            <v>3</v>
          </cell>
          <cell r="N2135">
            <v>0</v>
          </cell>
          <cell r="O2135">
            <v>0</v>
          </cell>
        </row>
        <row r="2136">
          <cell r="A2136" t="str">
            <v>LUXTWA22013</v>
          </cell>
          <cell r="B2136" t="str">
            <v>LUX</v>
          </cell>
          <cell r="C2136" t="str">
            <v>Luxembourg</v>
          </cell>
          <cell r="D2136" t="str">
            <v>Item 14</v>
          </cell>
          <cell r="E2136" t="str">
            <v>TWA2A, TWA2B</v>
          </cell>
          <cell r="F2136" t="str">
            <v>Are there any restrictions on the number of renewals of a TWA contract?</v>
          </cell>
          <cell r="G2136">
            <v>2013</v>
          </cell>
          <cell r="H2136">
            <v>2013</v>
          </cell>
          <cell r="I2136" t="str">
            <v>The contract can be renewed twice without exceeding the 12 month limit.</v>
          </cell>
          <cell r="J2136" t="str">
            <v>Yes</v>
          </cell>
          <cell r="K2136" t="str">
            <v>Yes</v>
          </cell>
          <cell r="M2136">
            <v>4</v>
          </cell>
          <cell r="N2136">
            <v>4</v>
          </cell>
          <cell r="O2136">
            <v>0</v>
          </cell>
        </row>
        <row r="2137">
          <cell r="A2137" t="str">
            <v>LUXTWA32013</v>
          </cell>
          <cell r="B2137" t="str">
            <v>LUX</v>
          </cell>
          <cell r="C2137" t="str">
            <v>Luxembourg</v>
          </cell>
          <cell r="D2137" t="str">
            <v>Item 15</v>
          </cell>
          <cell r="E2137" t="str">
            <v>TWA3A, TWA3B</v>
          </cell>
          <cell r="F2137" t="str">
            <v>Maximum cumulated duration of temporary work contracts</v>
          </cell>
          <cell r="G2137">
            <v>2013</v>
          </cell>
          <cell r="H2137">
            <v>2013</v>
          </cell>
          <cell r="I2137" t="str">
            <v>Except for seasonal jobs, the contract should not exceed 12 months in duration for the same employee in the same job, including renewals.</v>
          </cell>
          <cell r="J2137">
            <v>12</v>
          </cell>
          <cell r="K2137">
            <v>12</v>
          </cell>
          <cell r="M2137">
            <v>4</v>
          </cell>
          <cell r="N2137">
            <v>4</v>
          </cell>
          <cell r="O2137">
            <v>0</v>
          </cell>
        </row>
        <row r="2138">
          <cell r="A2138" t="str">
            <v>LUXTWA42013</v>
          </cell>
          <cell r="B2138" t="str">
            <v>LUX</v>
          </cell>
          <cell r="C2138" t="str">
            <v>Luxembourg</v>
          </cell>
          <cell r="D2138" t="str">
            <v>Item 16</v>
          </cell>
          <cell r="E2138" t="str">
            <v>TWA4</v>
          </cell>
          <cell r="F2138" t="str">
            <v>Authorisation or reporting requirements</v>
          </cell>
          <cell r="G2138">
            <v>2013</v>
          </cell>
          <cell r="H2138">
            <v>2013</v>
          </cell>
          <cell r="I2138"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38">
            <v>1</v>
          </cell>
          <cell r="M2138">
            <v>2</v>
          </cell>
          <cell r="N2138">
            <v>0</v>
          </cell>
          <cell r="O2138">
            <v>0</v>
          </cell>
        </row>
        <row r="2139">
          <cell r="A2139" t="str">
            <v>LUXTWA52013</v>
          </cell>
          <cell r="B2139" t="str">
            <v>LUX</v>
          </cell>
          <cell r="C2139" t="str">
            <v>Luxembourg</v>
          </cell>
          <cell r="D2139" t="str">
            <v>Item 17</v>
          </cell>
          <cell r="E2139" t="str">
            <v>TWA5</v>
          </cell>
          <cell r="F2139" t="str">
            <v>Equal treatment for TWA workers</v>
          </cell>
          <cell r="G2139">
            <v>2013</v>
          </cell>
          <cell r="H2139">
            <v>2013</v>
          </cell>
          <cell r="I2139" t="str">
            <v>A TWA worker is required to receive the same pay and conditions as an employee with the same or an equivalent qualification hired by the user firm as a permanent employee.</v>
          </cell>
          <cell r="J2139">
            <v>2</v>
          </cell>
          <cell r="M2139">
            <v>6</v>
          </cell>
          <cell r="N2139">
            <v>0</v>
          </cell>
          <cell r="O2139">
            <v>0</v>
          </cell>
        </row>
        <row r="2140">
          <cell r="A2140" t="str">
            <v>LUXCD12013</v>
          </cell>
          <cell r="B2140" t="str">
            <v>LUX</v>
          </cell>
          <cell r="C2140" t="str">
            <v>Luxembourg</v>
          </cell>
          <cell r="D2140" t="str">
            <v>Item 18</v>
          </cell>
          <cell r="E2140" t="str">
            <v>CD1</v>
          </cell>
          <cell r="F2140" t="str">
            <v>Definition of collective dismissal</v>
          </cell>
          <cell r="G2140">
            <v>2013</v>
          </cell>
          <cell r="H2140">
            <v>2013</v>
          </cell>
          <cell r="I2140" t="str">
            <v>Additional regulations apply for dismissals of 7 or more workers within a 30 day period or 15 or more workers within a 90 day period.</v>
          </cell>
          <cell r="J2140">
            <v>4</v>
          </cell>
          <cell r="M2140">
            <v>6</v>
          </cell>
          <cell r="N2140">
            <v>0</v>
          </cell>
          <cell r="O2140">
            <v>0</v>
          </cell>
        </row>
        <row r="2141">
          <cell r="A2141" t="str">
            <v>LUXCD22013</v>
          </cell>
          <cell r="B2141" t="str">
            <v>LUX</v>
          </cell>
          <cell r="C2141" t="str">
            <v>Luxembourg</v>
          </cell>
          <cell r="D2141" t="str">
            <v>Item 19</v>
          </cell>
          <cell r="E2141" t="str">
            <v>CD2</v>
          </cell>
          <cell r="F2141" t="str">
            <v>Additional notification requirements in case of collective dismissals</v>
          </cell>
          <cell r="G2141">
            <v>2013</v>
          </cell>
          <cell r="H2141">
            <v>2013</v>
          </cell>
          <cell r="I2141"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41">
            <v>1</v>
          </cell>
          <cell r="M2141">
            <v>3</v>
          </cell>
          <cell r="N2141">
            <v>0</v>
          </cell>
          <cell r="O2141">
            <v>0</v>
          </cell>
        </row>
        <row r="2142">
          <cell r="A2142" t="str">
            <v>LUXCD32013</v>
          </cell>
          <cell r="B2142" t="str">
            <v>LUX</v>
          </cell>
          <cell r="C2142" t="str">
            <v>Luxembourg</v>
          </cell>
          <cell r="D2142" t="str">
            <v>Item 20</v>
          </cell>
          <cell r="E2142" t="str">
            <v>CD3</v>
          </cell>
          <cell r="F2142" t="str">
            <v>Additional delays involved in case of collective dismissals</v>
          </cell>
          <cell r="G2142">
            <v>2013</v>
          </cell>
          <cell r="H2142">
            <v>2013</v>
          </cell>
          <cell r="I2142"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42">
            <v>26.25</v>
          </cell>
          <cell r="M2142">
            <v>2</v>
          </cell>
          <cell r="N2142">
            <v>0</v>
          </cell>
          <cell r="O2142">
            <v>0</v>
          </cell>
        </row>
        <row r="2143">
          <cell r="A2143" t="str">
            <v>LUXCD42013</v>
          </cell>
          <cell r="B2143" t="str">
            <v>LUX</v>
          </cell>
          <cell r="C2143" t="str">
            <v>Luxembourg</v>
          </cell>
          <cell r="D2143" t="str">
            <v>Item 21</v>
          </cell>
          <cell r="E2143" t="str">
            <v>CD4</v>
          </cell>
          <cell r="F2143" t="str">
            <v>Other special costs to employers in case of collective dismissals</v>
          </cell>
          <cell r="G2143">
            <v>2013</v>
          </cell>
          <cell r="H2143">
            <v>2013</v>
          </cell>
          <cell r="I2143" t="str">
            <v>The social plan typically contains internal and external reclassification measures and the amount of additional compensation payable.</v>
          </cell>
          <cell r="J2143">
            <v>1.5</v>
          </cell>
          <cell r="M2143">
            <v>4.5</v>
          </cell>
          <cell r="N2143">
            <v>0</v>
          </cell>
          <cell r="O2143">
            <v>0</v>
          </cell>
        </row>
        <row r="2144">
          <cell r="A2144" t="str">
            <v>ISLREG12012</v>
          </cell>
          <cell r="B2144" t="str">
            <v>ISL</v>
          </cell>
          <cell r="C2144" t="str">
            <v>Iceland</v>
          </cell>
          <cell r="D2144" t="str">
            <v>Item 1</v>
          </cell>
          <cell r="E2144" t="str">
            <v>REG1</v>
          </cell>
          <cell r="F2144" t="str">
            <v>Notification procedures</v>
          </cell>
          <cell r="G2144">
            <v>2012</v>
          </cell>
          <cell r="H2144">
            <v>2012</v>
          </cell>
          <cell r="I2144" t="str">
            <v>A worker must be notified of dismissal in writing.</v>
          </cell>
          <cell r="J2144">
            <v>1</v>
          </cell>
          <cell r="M2144">
            <v>2</v>
          </cell>
        </row>
        <row r="2145">
          <cell r="A2145" t="str">
            <v>ISLREG22012</v>
          </cell>
          <cell r="B2145" t="str">
            <v>ISL</v>
          </cell>
          <cell r="C2145" t="str">
            <v>Iceland</v>
          </cell>
          <cell r="D2145" t="str">
            <v>Item 2</v>
          </cell>
          <cell r="E2145" t="str">
            <v>REG2</v>
          </cell>
          <cell r="F2145" t="str">
            <v>Delay before notice can start</v>
          </cell>
          <cell r="G2145">
            <v>2012</v>
          </cell>
          <cell r="H2145">
            <v>2012</v>
          </cell>
          <cell r="I2145" t="str">
            <v xml:space="preserve">After notification in writing, the notice period begins first day of the month following notification.
Calculation: 1 day for notice in writing,15 days on average for first day of following month. </v>
          </cell>
          <cell r="J2145">
            <v>16</v>
          </cell>
          <cell r="M2145">
            <v>2</v>
          </cell>
        </row>
        <row r="2146">
          <cell r="A2146" t="str">
            <v>ISLREG32012</v>
          </cell>
          <cell r="B2146" t="str">
            <v>ISL</v>
          </cell>
          <cell r="C2146" t="str">
            <v>Iceland</v>
          </cell>
          <cell r="D2146" t="str">
            <v>Item 3</v>
          </cell>
          <cell r="E2146" t="str">
            <v>REG3A, REG3B, REG3C</v>
          </cell>
          <cell r="F2146" t="str">
            <v>Notice / tenure</v>
          </cell>
          <cell r="G2146">
            <v>2012</v>
          </cell>
          <cell r="H2146">
            <v>2012</v>
          </cell>
          <cell r="I2146"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46">
            <v>2</v>
          </cell>
          <cell r="K2146">
            <v>3</v>
          </cell>
          <cell r="L2146">
            <v>3</v>
          </cell>
          <cell r="M2146">
            <v>6</v>
          </cell>
          <cell r="N2146">
            <v>5</v>
          </cell>
          <cell r="O2146">
            <v>2</v>
          </cell>
        </row>
        <row r="2147">
          <cell r="A2147" t="str">
            <v>ISLREG42012</v>
          </cell>
          <cell r="B2147" t="str">
            <v>ISL</v>
          </cell>
          <cell r="C2147" t="str">
            <v>Iceland</v>
          </cell>
          <cell r="D2147" t="str">
            <v>Item 4</v>
          </cell>
          <cell r="E2147" t="str">
            <v>REG4A, REG4B, REG4C</v>
          </cell>
          <cell r="F2147" t="str">
            <v>Severance pay / tenure</v>
          </cell>
          <cell r="G2147">
            <v>2012</v>
          </cell>
          <cell r="H2147">
            <v>2012</v>
          </cell>
          <cell r="I2147" t="str">
            <v>There is no legal right to severance pay</v>
          </cell>
          <cell r="J2147">
            <v>0</v>
          </cell>
          <cell r="K2147">
            <v>0</v>
          </cell>
          <cell r="L2147">
            <v>0</v>
          </cell>
          <cell r="M2147">
            <v>0</v>
          </cell>
          <cell r="N2147">
            <v>0</v>
          </cell>
          <cell r="O2147">
            <v>0</v>
          </cell>
        </row>
        <row r="2148">
          <cell r="A2148" t="str">
            <v>ISLREG52012</v>
          </cell>
          <cell r="B2148" t="str">
            <v>ISL</v>
          </cell>
          <cell r="C2148" t="str">
            <v>Iceland</v>
          </cell>
          <cell r="D2148" t="str">
            <v>Item 5</v>
          </cell>
          <cell r="E2148" t="str">
            <v>REG5</v>
          </cell>
          <cell r="F2148" t="str">
            <v>Definition of justified or unfair dismissal</v>
          </cell>
          <cell r="G2148">
            <v>2012</v>
          </cell>
          <cell r="H2148">
            <v>2012</v>
          </cell>
          <cell r="I2148"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48">
            <v>0</v>
          </cell>
          <cell r="M2148">
            <v>0</v>
          </cell>
          <cell r="N2148">
            <v>0</v>
          </cell>
          <cell r="O2148">
            <v>0</v>
          </cell>
        </row>
        <row r="2149">
          <cell r="A2149" t="str">
            <v>ISLREG62012</v>
          </cell>
          <cell r="B2149" t="str">
            <v>ISL</v>
          </cell>
          <cell r="C2149" t="str">
            <v>Iceland</v>
          </cell>
          <cell r="D2149" t="str">
            <v>Item 6</v>
          </cell>
          <cell r="E2149" t="str">
            <v>REG6</v>
          </cell>
          <cell r="F2149" t="str">
            <v>Trial period</v>
          </cell>
          <cell r="G2149">
            <v>2012</v>
          </cell>
          <cell r="H2149">
            <v>2012</v>
          </cell>
          <cell r="I2149" t="str">
            <v>3 months</v>
          </cell>
          <cell r="J2149">
            <v>3</v>
          </cell>
          <cell r="M2149">
            <v>4</v>
          </cell>
          <cell r="N2149">
            <v>0</v>
          </cell>
          <cell r="O2149">
            <v>0</v>
          </cell>
        </row>
        <row r="2150">
          <cell r="A2150" t="str">
            <v>ISLREG72012</v>
          </cell>
          <cell r="B2150" t="str">
            <v>ISL</v>
          </cell>
          <cell r="C2150" t="str">
            <v>Iceland</v>
          </cell>
          <cell r="D2150" t="str">
            <v>Item 7</v>
          </cell>
          <cell r="E2150" t="str">
            <v>REG7</v>
          </cell>
          <cell r="F2150" t="str">
            <v xml:space="preserve">Compensation following unfair dismissal </v>
          </cell>
          <cell r="G2150">
            <v>2012</v>
          </cell>
          <cell r="H2150">
            <v>2012</v>
          </cell>
          <cell r="I2150" t="str">
            <v>Information not readily available.</v>
          </cell>
          <cell r="J2150" t="str">
            <v>..</v>
          </cell>
          <cell r="M2150" t="e">
            <v>#N/A</v>
          </cell>
          <cell r="N2150">
            <v>0</v>
          </cell>
          <cell r="O2150">
            <v>0</v>
          </cell>
        </row>
        <row r="2151">
          <cell r="A2151" t="str">
            <v>ISLREG82012</v>
          </cell>
          <cell r="B2151" t="str">
            <v>ISL</v>
          </cell>
          <cell r="C2151" t="str">
            <v>Iceland</v>
          </cell>
          <cell r="D2151" t="str">
            <v>Item 8</v>
          </cell>
          <cell r="E2151" t="str">
            <v>REG8</v>
          </cell>
          <cell r="F2151" t="str">
            <v>Possibility of reinstatement following unfair dismissal</v>
          </cell>
          <cell r="G2151">
            <v>2012</v>
          </cell>
          <cell r="H2151">
            <v>2012</v>
          </cell>
          <cell r="I2151" t="str">
            <v>If the termination is found to be unfair, the court does not typically order reinstatement.</v>
          </cell>
          <cell r="J2151">
            <v>0</v>
          </cell>
          <cell r="M2151">
            <v>0</v>
          </cell>
          <cell r="N2151">
            <v>0</v>
          </cell>
          <cell r="O2151">
            <v>0</v>
          </cell>
        </row>
        <row r="2152">
          <cell r="A2152" t="str">
            <v>ISLREG92012</v>
          </cell>
          <cell r="B2152" t="str">
            <v>ISL</v>
          </cell>
          <cell r="C2152" t="str">
            <v>Iceland</v>
          </cell>
          <cell r="D2152" t="str">
            <v>Item 9</v>
          </cell>
          <cell r="E2152" t="str">
            <v>REG9</v>
          </cell>
          <cell r="F2152" t="str">
            <v>Maximum time for claim</v>
          </cell>
          <cell r="G2152">
            <v>2012</v>
          </cell>
          <cell r="H2152">
            <v>2012</v>
          </cell>
          <cell r="I2152" t="str">
            <v>Generally, dispute cases lapse if not claimed without four years.</v>
          </cell>
          <cell r="J2152">
            <v>48</v>
          </cell>
          <cell r="M2152">
            <v>6</v>
          </cell>
        </row>
        <row r="2153">
          <cell r="A2153" t="str">
            <v>ISLFTC12012</v>
          </cell>
          <cell r="B2153" t="str">
            <v>ISL</v>
          </cell>
          <cell r="C2153" t="str">
            <v>Iceland</v>
          </cell>
          <cell r="D2153" t="str">
            <v>Item 10</v>
          </cell>
          <cell r="E2153" t="str">
            <v>FTC1</v>
          </cell>
          <cell r="F2153" t="str">
            <v>Valid cases for use of fixed-term contracts, other than  “objective”  or “material” situation</v>
          </cell>
          <cell r="G2153">
            <v>2012</v>
          </cell>
          <cell r="H2153">
            <v>2012</v>
          </cell>
          <cell r="I2153" t="str">
            <v>No restrictions</v>
          </cell>
          <cell r="J2153">
            <v>3</v>
          </cell>
          <cell r="M2153">
            <v>0</v>
          </cell>
          <cell r="N2153">
            <v>0</v>
          </cell>
          <cell r="O2153">
            <v>0</v>
          </cell>
        </row>
        <row r="2154">
          <cell r="A2154" t="str">
            <v>ISLFTC22012</v>
          </cell>
          <cell r="B2154" t="str">
            <v>ISL</v>
          </cell>
          <cell r="C2154" t="str">
            <v>Iceland</v>
          </cell>
          <cell r="D2154" t="str">
            <v>Item 11</v>
          </cell>
          <cell r="E2154" t="str">
            <v>FTC2</v>
          </cell>
          <cell r="F2154" t="str">
            <v>Maximum number of successive fixed-term contracts</v>
          </cell>
          <cell r="G2154">
            <v>2012</v>
          </cell>
          <cell r="H2154">
            <v>2012</v>
          </cell>
          <cell r="I2154" t="str">
            <v>No limit.</v>
          </cell>
          <cell r="J2154">
            <v>100</v>
          </cell>
          <cell r="M2154">
            <v>0</v>
          </cell>
          <cell r="N2154">
            <v>0</v>
          </cell>
          <cell r="O2154">
            <v>0</v>
          </cell>
        </row>
        <row r="2155">
          <cell r="A2155" t="str">
            <v>ISLFTC32012</v>
          </cell>
          <cell r="B2155" t="str">
            <v>ISL</v>
          </cell>
          <cell r="C2155" t="str">
            <v>Iceland</v>
          </cell>
          <cell r="D2155" t="str">
            <v>Item 12</v>
          </cell>
          <cell r="E2155" t="str">
            <v>FTC3</v>
          </cell>
          <cell r="F2155" t="str">
            <v>Maximum cumulated duration of successive fixed-term contracts</v>
          </cell>
          <cell r="G2155">
            <v>2012</v>
          </cell>
          <cell r="H2155">
            <v>2012</v>
          </cell>
          <cell r="I2155" t="str">
            <v>Maximum length of fixed term contracts is 24 months including renewals. Fixed-term contracts for managerial personnel are not time-limited.</v>
          </cell>
          <cell r="J2155">
            <v>24</v>
          </cell>
          <cell r="M2155">
            <v>3</v>
          </cell>
          <cell r="N2155">
            <v>0</v>
          </cell>
          <cell r="O2155">
            <v>0</v>
          </cell>
        </row>
        <row r="2156">
          <cell r="A2156" t="str">
            <v>ISLTWA12012</v>
          </cell>
          <cell r="B2156" t="str">
            <v>ISL</v>
          </cell>
          <cell r="C2156" t="str">
            <v>Iceland</v>
          </cell>
          <cell r="D2156" t="str">
            <v>Item 13</v>
          </cell>
          <cell r="E2156" t="str">
            <v>TWA1</v>
          </cell>
          <cell r="F2156" t="str">
            <v>Types of work for which TWA employment is legal</v>
          </cell>
          <cell r="G2156">
            <v>2012</v>
          </cell>
          <cell r="H2156">
            <v>2012</v>
          </cell>
          <cell r="I2156" t="str">
            <v>Generally allowed. However, TWA’s are not permitted to hire out a worker to a user firm if the worker has worked directly for the user firm in the previous six months.</v>
          </cell>
          <cell r="J2156">
            <v>4</v>
          </cell>
          <cell r="M2156">
            <v>0</v>
          </cell>
          <cell r="N2156">
            <v>0</v>
          </cell>
          <cell r="O2156">
            <v>0</v>
          </cell>
        </row>
        <row r="2157">
          <cell r="A2157" t="str">
            <v>ISLTWA22012</v>
          </cell>
          <cell r="B2157" t="str">
            <v>ISL</v>
          </cell>
          <cell r="C2157" t="str">
            <v>Iceland</v>
          </cell>
          <cell r="D2157" t="str">
            <v>Item 14</v>
          </cell>
          <cell r="E2157" t="str">
            <v>TWA2A, TWA2B</v>
          </cell>
          <cell r="F2157" t="str">
            <v>Are there any restrictions on the number of renewals of a TWA contract?</v>
          </cell>
          <cell r="G2157">
            <v>2012</v>
          </cell>
          <cell r="H2157">
            <v>2012</v>
          </cell>
          <cell r="I2157" t="str">
            <v>No</v>
          </cell>
          <cell r="J2157" t="str">
            <v>No</v>
          </cell>
          <cell r="K2157" t="str">
            <v>No</v>
          </cell>
          <cell r="M2157">
            <v>2</v>
          </cell>
          <cell r="N2157">
            <v>2</v>
          </cell>
          <cell r="O2157">
            <v>0</v>
          </cell>
        </row>
        <row r="2158">
          <cell r="A2158" t="str">
            <v>ISLTWA32012</v>
          </cell>
          <cell r="B2158" t="str">
            <v>ISL</v>
          </cell>
          <cell r="C2158" t="str">
            <v>Iceland</v>
          </cell>
          <cell r="D2158" t="str">
            <v>Item 15</v>
          </cell>
          <cell r="E2158" t="str">
            <v>TWA3A, TWA3B</v>
          </cell>
          <cell r="F2158" t="str">
            <v>Maximum cumulated duration of temporary work contracts</v>
          </cell>
          <cell r="G2158">
            <v>2012</v>
          </cell>
          <cell r="H2158">
            <v>2012</v>
          </cell>
          <cell r="I2158" t="str">
            <v>No limit</v>
          </cell>
          <cell r="J2158">
            <v>100</v>
          </cell>
          <cell r="K2158">
            <v>100</v>
          </cell>
          <cell r="M2158">
            <v>0</v>
          </cell>
          <cell r="N2158">
            <v>0</v>
          </cell>
          <cell r="O2158">
            <v>0</v>
          </cell>
        </row>
        <row r="2159">
          <cell r="A2159" t="str">
            <v>ISLTWA42012</v>
          </cell>
          <cell r="B2159" t="str">
            <v>ISL</v>
          </cell>
          <cell r="C2159" t="str">
            <v>Iceland</v>
          </cell>
          <cell r="D2159" t="str">
            <v>Item 16</v>
          </cell>
          <cell r="E2159" t="str">
            <v>TWA4</v>
          </cell>
          <cell r="F2159" t="str">
            <v>Authorisation or reporting requirements</v>
          </cell>
          <cell r="G2159">
            <v>2012</v>
          </cell>
          <cell r="H2159">
            <v>2012</v>
          </cell>
          <cell r="I2159" t="str">
            <v>Temporary work agencies must notify and report regularly to the Directorate of Labour.</v>
          </cell>
          <cell r="J2159">
            <v>3</v>
          </cell>
          <cell r="M2159">
            <v>6</v>
          </cell>
          <cell r="N2159">
            <v>0</v>
          </cell>
          <cell r="O2159">
            <v>0</v>
          </cell>
        </row>
        <row r="2160">
          <cell r="A2160" t="str">
            <v>ISLTWA52012</v>
          </cell>
          <cell r="B2160" t="str">
            <v>ISL</v>
          </cell>
          <cell r="C2160" t="str">
            <v>Iceland</v>
          </cell>
          <cell r="D2160" t="str">
            <v>Item 17</v>
          </cell>
          <cell r="E2160" t="str">
            <v>TWA5</v>
          </cell>
          <cell r="F2160" t="str">
            <v>Equal treatment for TWA workers</v>
          </cell>
          <cell r="G2160">
            <v>2012</v>
          </cell>
          <cell r="H2160">
            <v>2012</v>
          </cell>
          <cell r="I2160" t="str">
            <v>TWA workers enjoy basic pay and working conditions as agreed in collective agreements.
Calculation: half point for wages and half point for working conditions</v>
          </cell>
          <cell r="J2160">
            <v>1</v>
          </cell>
          <cell r="M2160">
            <v>3</v>
          </cell>
          <cell r="N2160">
            <v>0</v>
          </cell>
          <cell r="O2160">
            <v>0</v>
          </cell>
        </row>
        <row r="2161">
          <cell r="A2161" t="str">
            <v>ISLCD12012</v>
          </cell>
          <cell r="B2161" t="str">
            <v>ISL</v>
          </cell>
          <cell r="C2161" t="str">
            <v>Iceland</v>
          </cell>
          <cell r="D2161" t="str">
            <v>Item 18</v>
          </cell>
          <cell r="E2161" t="str">
            <v>CD1</v>
          </cell>
          <cell r="F2161" t="str">
            <v>Definition of collective dismissal</v>
          </cell>
          <cell r="G2161">
            <v>2012</v>
          </cell>
          <cell r="H2161">
            <v>2012</v>
          </cell>
          <cell r="I2161"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61">
            <v>3</v>
          </cell>
          <cell r="M2161">
            <v>4.5</v>
          </cell>
          <cell r="N2161">
            <v>0</v>
          </cell>
          <cell r="O2161">
            <v>0</v>
          </cell>
        </row>
        <row r="2162">
          <cell r="A2162" t="str">
            <v>ISLCD22012</v>
          </cell>
          <cell r="B2162" t="str">
            <v>ISL</v>
          </cell>
          <cell r="C2162" t="str">
            <v>Iceland</v>
          </cell>
          <cell r="D2162" t="str">
            <v>Item 19</v>
          </cell>
          <cell r="E2162" t="str">
            <v>CD2</v>
          </cell>
          <cell r="F2162" t="str">
            <v>Additional notification requirements in case of collective dismissals</v>
          </cell>
          <cell r="G2162">
            <v>2012</v>
          </cell>
          <cell r="H2162">
            <v>2012</v>
          </cell>
          <cell r="I2162"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62">
            <v>2</v>
          </cell>
          <cell r="M2162">
            <v>6</v>
          </cell>
          <cell r="N2162">
            <v>0</v>
          </cell>
          <cell r="O2162">
            <v>0</v>
          </cell>
        </row>
        <row r="2163">
          <cell r="A2163" t="str">
            <v>ISLCD32012</v>
          </cell>
          <cell r="B2163" t="str">
            <v>ISL</v>
          </cell>
          <cell r="C2163" t="str">
            <v>Iceland</v>
          </cell>
          <cell r="D2163" t="str">
            <v>Item 20</v>
          </cell>
          <cell r="E2163" t="str">
            <v>CD3</v>
          </cell>
          <cell r="F2163" t="str">
            <v>Additional delays involved in case of collective dismissals</v>
          </cell>
          <cell r="G2163">
            <v>2012</v>
          </cell>
          <cell r="H2163">
            <v>2012</v>
          </cell>
          <cell r="I2163" t="str">
            <v>The time taken for consultation between the employer and the workers' representatives varies widely.</v>
          </cell>
          <cell r="J2163" t="str">
            <v>..</v>
          </cell>
          <cell r="M2163" t="e">
            <v>#N/A</v>
          </cell>
          <cell r="N2163">
            <v>0</v>
          </cell>
          <cell r="O2163">
            <v>0</v>
          </cell>
        </row>
        <row r="2164">
          <cell r="A2164" t="str">
            <v>ISLCD42012</v>
          </cell>
          <cell r="B2164" t="str">
            <v>ISL</v>
          </cell>
          <cell r="C2164" t="str">
            <v>Iceland</v>
          </cell>
          <cell r="D2164" t="str">
            <v>Item 21</v>
          </cell>
          <cell r="E2164" t="str">
            <v>CD4</v>
          </cell>
          <cell r="F2164" t="str">
            <v>Other special costs to employers in case of collective dismissals</v>
          </cell>
          <cell r="G2164">
            <v>2012</v>
          </cell>
          <cell r="H2164">
            <v>2012</v>
          </cell>
          <cell r="I2164" t="str">
            <v>No additional costs.</v>
          </cell>
          <cell r="J2164">
            <v>0</v>
          </cell>
          <cell r="M2164">
            <v>0</v>
          </cell>
          <cell r="N2164">
            <v>0</v>
          </cell>
          <cell r="O2164">
            <v>0</v>
          </cell>
        </row>
        <row r="2165">
          <cell r="A2165" t="str">
            <v>ISLREG12013</v>
          </cell>
          <cell r="B2165" t="str">
            <v>ISL</v>
          </cell>
          <cell r="C2165" t="str">
            <v>Iceland</v>
          </cell>
          <cell r="D2165" t="str">
            <v>Item 1</v>
          </cell>
          <cell r="E2165" t="str">
            <v>REG1</v>
          </cell>
          <cell r="F2165" t="str">
            <v>Notification procedures</v>
          </cell>
          <cell r="G2165">
            <v>2013</v>
          </cell>
          <cell r="H2165">
            <v>2013</v>
          </cell>
          <cell r="I2165" t="str">
            <v>A worker must be notified of dismissal in writing.</v>
          </cell>
          <cell r="J2165">
            <v>1</v>
          </cell>
          <cell r="M2165">
            <v>2</v>
          </cell>
        </row>
        <row r="2166">
          <cell r="A2166" t="str">
            <v>ISLREG22013</v>
          </cell>
          <cell r="B2166" t="str">
            <v>ISL</v>
          </cell>
          <cell r="C2166" t="str">
            <v>Iceland</v>
          </cell>
          <cell r="D2166" t="str">
            <v>Item 2</v>
          </cell>
          <cell r="E2166" t="str">
            <v>REG2</v>
          </cell>
          <cell r="F2166" t="str">
            <v>Delay before notice can start</v>
          </cell>
          <cell r="G2166">
            <v>2013</v>
          </cell>
          <cell r="H2166">
            <v>2013</v>
          </cell>
          <cell r="I2166" t="str">
            <v xml:space="preserve">After notification in writing, the notice period begins first day of the month following notification.
Calculation: 1 day for notice in writing,15 days on average for first day of following month. </v>
          </cell>
          <cell r="J2166">
            <v>16</v>
          </cell>
          <cell r="M2166">
            <v>2</v>
          </cell>
        </row>
        <row r="2167">
          <cell r="A2167" t="str">
            <v>ISLREG32013</v>
          </cell>
          <cell r="B2167" t="str">
            <v>ISL</v>
          </cell>
          <cell r="C2167" t="str">
            <v>Iceland</v>
          </cell>
          <cell r="D2167" t="str">
            <v>Item 3</v>
          </cell>
          <cell r="E2167" t="str">
            <v>REG3A, REG3B, REG3C</v>
          </cell>
          <cell r="F2167" t="str">
            <v>Notice / tenure</v>
          </cell>
          <cell r="G2167">
            <v>2013</v>
          </cell>
          <cell r="H2167">
            <v>2013</v>
          </cell>
          <cell r="I2167"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67">
            <v>2</v>
          </cell>
          <cell r="K2167">
            <v>3</v>
          </cell>
          <cell r="L2167">
            <v>3</v>
          </cell>
          <cell r="M2167">
            <v>6</v>
          </cell>
          <cell r="N2167">
            <v>5</v>
          </cell>
          <cell r="O2167">
            <v>2</v>
          </cell>
        </row>
        <row r="2168">
          <cell r="A2168" t="str">
            <v>ISLREG42013</v>
          </cell>
          <cell r="B2168" t="str">
            <v>ISL</v>
          </cell>
          <cell r="C2168" t="str">
            <v>Iceland</v>
          </cell>
          <cell r="D2168" t="str">
            <v>Item 4</v>
          </cell>
          <cell r="E2168" t="str">
            <v>REG4A, REG4B, REG4C</v>
          </cell>
          <cell r="F2168" t="str">
            <v>Severance pay / tenure</v>
          </cell>
          <cell r="G2168">
            <v>2013</v>
          </cell>
          <cell r="H2168">
            <v>2013</v>
          </cell>
          <cell r="I2168" t="str">
            <v>There is no legal right to severance pay</v>
          </cell>
          <cell r="J2168">
            <v>0</v>
          </cell>
          <cell r="K2168">
            <v>0</v>
          </cell>
          <cell r="L2168">
            <v>0</v>
          </cell>
          <cell r="M2168">
            <v>0</v>
          </cell>
          <cell r="N2168">
            <v>0</v>
          </cell>
          <cell r="O2168">
            <v>0</v>
          </cell>
        </row>
        <row r="2169">
          <cell r="A2169" t="str">
            <v>ISLREG52013</v>
          </cell>
          <cell r="B2169" t="str">
            <v>ISL</v>
          </cell>
          <cell r="C2169" t="str">
            <v>Iceland</v>
          </cell>
          <cell r="D2169" t="str">
            <v>Item 5</v>
          </cell>
          <cell r="E2169" t="str">
            <v>REG5</v>
          </cell>
          <cell r="F2169" t="str">
            <v>Definition of justified or unfair dismissal</v>
          </cell>
          <cell r="G2169">
            <v>2013</v>
          </cell>
          <cell r="H2169">
            <v>2013</v>
          </cell>
          <cell r="I2169"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69">
            <v>0</v>
          </cell>
          <cell r="M2169">
            <v>0</v>
          </cell>
          <cell r="N2169">
            <v>0</v>
          </cell>
          <cell r="O2169">
            <v>0</v>
          </cell>
        </row>
        <row r="2170">
          <cell r="A2170" t="str">
            <v>ISLREG62013</v>
          </cell>
          <cell r="B2170" t="str">
            <v>ISL</v>
          </cell>
          <cell r="C2170" t="str">
            <v>Iceland</v>
          </cell>
          <cell r="D2170" t="str">
            <v>Item 6</v>
          </cell>
          <cell r="E2170" t="str">
            <v>REG6</v>
          </cell>
          <cell r="F2170" t="str">
            <v>Trial period</v>
          </cell>
          <cell r="G2170">
            <v>2013</v>
          </cell>
          <cell r="H2170">
            <v>2013</v>
          </cell>
          <cell r="I2170" t="str">
            <v>3 months</v>
          </cell>
          <cell r="J2170">
            <v>3</v>
          </cell>
          <cell r="M2170">
            <v>4</v>
          </cell>
          <cell r="N2170">
            <v>0</v>
          </cell>
          <cell r="O2170">
            <v>0</v>
          </cell>
        </row>
        <row r="2171">
          <cell r="A2171" t="str">
            <v>ISLREG72013</v>
          </cell>
          <cell r="B2171" t="str">
            <v>ISL</v>
          </cell>
          <cell r="C2171" t="str">
            <v>Iceland</v>
          </cell>
          <cell r="D2171" t="str">
            <v>Item 7</v>
          </cell>
          <cell r="E2171" t="str">
            <v>REG7</v>
          </cell>
          <cell r="F2171" t="str">
            <v xml:space="preserve">Compensation following unfair dismissal </v>
          </cell>
          <cell r="G2171">
            <v>2013</v>
          </cell>
          <cell r="H2171">
            <v>2013</v>
          </cell>
          <cell r="I2171" t="str">
            <v>Information not readily available.</v>
          </cell>
          <cell r="J2171" t="str">
            <v>..</v>
          </cell>
          <cell r="M2171" t="e">
            <v>#N/A</v>
          </cell>
          <cell r="N2171">
            <v>0</v>
          </cell>
          <cell r="O2171">
            <v>0</v>
          </cell>
        </row>
        <row r="2172">
          <cell r="A2172" t="str">
            <v>ISLREG82013</v>
          </cell>
          <cell r="B2172" t="str">
            <v>ISL</v>
          </cell>
          <cell r="C2172" t="str">
            <v>Iceland</v>
          </cell>
          <cell r="D2172" t="str">
            <v>Item 8</v>
          </cell>
          <cell r="E2172" t="str">
            <v>REG8</v>
          </cell>
          <cell r="F2172" t="str">
            <v>Possibility of reinstatement following unfair dismissal</v>
          </cell>
          <cell r="G2172">
            <v>2013</v>
          </cell>
          <cell r="H2172">
            <v>2013</v>
          </cell>
          <cell r="I2172" t="str">
            <v>If the termination is found to be unfair, the court does not typically order reinstatement.</v>
          </cell>
          <cell r="J2172">
            <v>0</v>
          </cell>
          <cell r="M2172">
            <v>0</v>
          </cell>
          <cell r="N2172">
            <v>0</v>
          </cell>
          <cell r="O2172">
            <v>0</v>
          </cell>
        </row>
        <row r="2173">
          <cell r="A2173" t="str">
            <v>ISLREG92013</v>
          </cell>
          <cell r="B2173" t="str">
            <v>ISL</v>
          </cell>
          <cell r="C2173" t="str">
            <v>Iceland</v>
          </cell>
          <cell r="D2173" t="str">
            <v>Item 9</v>
          </cell>
          <cell r="E2173" t="str">
            <v>REG9</v>
          </cell>
          <cell r="F2173" t="str">
            <v>Maximum time for claim</v>
          </cell>
          <cell r="G2173">
            <v>2013</v>
          </cell>
          <cell r="H2173">
            <v>2013</v>
          </cell>
          <cell r="I2173" t="str">
            <v>Generally, dispute cases lapse if not claimed without four years.</v>
          </cell>
          <cell r="J2173">
            <v>48</v>
          </cell>
          <cell r="M2173">
            <v>6</v>
          </cell>
        </row>
        <row r="2174">
          <cell r="A2174" t="str">
            <v>ISLFTC12013</v>
          </cell>
          <cell r="B2174" t="str">
            <v>ISL</v>
          </cell>
          <cell r="C2174" t="str">
            <v>Iceland</v>
          </cell>
          <cell r="D2174" t="str">
            <v>Item 10</v>
          </cell>
          <cell r="E2174" t="str">
            <v>FTC1</v>
          </cell>
          <cell r="F2174" t="str">
            <v>Valid cases for use of fixed-term contracts, other than  “objective”  or “material” situation</v>
          </cell>
          <cell r="G2174">
            <v>2013</v>
          </cell>
          <cell r="H2174">
            <v>2013</v>
          </cell>
          <cell r="I2174" t="str">
            <v>No restrictions</v>
          </cell>
          <cell r="J2174">
            <v>3</v>
          </cell>
          <cell r="M2174">
            <v>0</v>
          </cell>
          <cell r="N2174">
            <v>0</v>
          </cell>
          <cell r="O2174">
            <v>0</v>
          </cell>
        </row>
        <row r="2175">
          <cell r="A2175" t="str">
            <v>ISLFTC22013</v>
          </cell>
          <cell r="B2175" t="str">
            <v>ISL</v>
          </cell>
          <cell r="C2175" t="str">
            <v>Iceland</v>
          </cell>
          <cell r="D2175" t="str">
            <v>Item 11</v>
          </cell>
          <cell r="E2175" t="str">
            <v>FTC2</v>
          </cell>
          <cell r="F2175" t="str">
            <v>Maximum number of successive fixed-term contracts</v>
          </cell>
          <cell r="G2175">
            <v>2013</v>
          </cell>
          <cell r="H2175">
            <v>2013</v>
          </cell>
          <cell r="I2175" t="str">
            <v>No limit.</v>
          </cell>
          <cell r="J2175">
            <v>100</v>
          </cell>
          <cell r="M2175">
            <v>0</v>
          </cell>
          <cell r="N2175">
            <v>0</v>
          </cell>
          <cell r="O2175">
            <v>0</v>
          </cell>
        </row>
        <row r="2176">
          <cell r="A2176" t="str">
            <v>ISLFTC32013</v>
          </cell>
          <cell r="B2176" t="str">
            <v>ISL</v>
          </cell>
          <cell r="C2176" t="str">
            <v>Iceland</v>
          </cell>
          <cell r="D2176" t="str">
            <v>Item 12</v>
          </cell>
          <cell r="E2176" t="str">
            <v>FTC3</v>
          </cell>
          <cell r="F2176" t="str">
            <v>Maximum cumulated duration of successive fixed-term contracts</v>
          </cell>
          <cell r="G2176">
            <v>2013</v>
          </cell>
          <cell r="H2176">
            <v>2013</v>
          </cell>
          <cell r="I2176" t="str">
            <v>Maximum length of fixed term contracts is 24 months including renewals. Fixed-term contracts for managerial personnel are not time-limited.</v>
          </cell>
          <cell r="J2176">
            <v>24</v>
          </cell>
          <cell r="M2176">
            <v>3</v>
          </cell>
          <cell r="N2176">
            <v>0</v>
          </cell>
          <cell r="O2176">
            <v>0</v>
          </cell>
        </row>
        <row r="2177">
          <cell r="A2177" t="str">
            <v>ISLTWA12013</v>
          </cell>
          <cell r="B2177" t="str">
            <v>ISL</v>
          </cell>
          <cell r="C2177" t="str">
            <v>Iceland</v>
          </cell>
          <cell r="D2177" t="str">
            <v>Item 13</v>
          </cell>
          <cell r="E2177" t="str">
            <v>TWA1</v>
          </cell>
          <cell r="F2177" t="str">
            <v>Types of work for which TWA employment is legal</v>
          </cell>
          <cell r="G2177">
            <v>2013</v>
          </cell>
          <cell r="H2177">
            <v>2013</v>
          </cell>
          <cell r="I2177" t="str">
            <v>Generally allowed. However, TWA’s are not permitted to hire out a worker to a user firm if the worker has worked directly for the user firm in the previous six months.</v>
          </cell>
          <cell r="J2177">
            <v>4</v>
          </cell>
          <cell r="M2177">
            <v>0</v>
          </cell>
          <cell r="N2177">
            <v>0</v>
          </cell>
          <cell r="O2177">
            <v>0</v>
          </cell>
        </row>
        <row r="2178">
          <cell r="A2178" t="str">
            <v>ISLTWA22013</v>
          </cell>
          <cell r="B2178" t="str">
            <v>ISL</v>
          </cell>
          <cell r="C2178" t="str">
            <v>Iceland</v>
          </cell>
          <cell r="D2178" t="str">
            <v>Item 14</v>
          </cell>
          <cell r="E2178" t="str">
            <v>TWA2A, TWA2B</v>
          </cell>
          <cell r="F2178" t="str">
            <v>Are there any restrictions on the number of renewals of a TWA contract?</v>
          </cell>
          <cell r="G2178">
            <v>2013</v>
          </cell>
          <cell r="H2178">
            <v>2013</v>
          </cell>
          <cell r="I2178" t="str">
            <v>No</v>
          </cell>
          <cell r="J2178" t="str">
            <v>No</v>
          </cell>
          <cell r="K2178" t="str">
            <v>No</v>
          </cell>
          <cell r="M2178">
            <v>2</v>
          </cell>
          <cell r="N2178">
            <v>2</v>
          </cell>
          <cell r="O2178">
            <v>0</v>
          </cell>
        </row>
        <row r="2179">
          <cell r="A2179" t="str">
            <v>ISLTWA32013</v>
          </cell>
          <cell r="B2179" t="str">
            <v>ISL</v>
          </cell>
          <cell r="C2179" t="str">
            <v>Iceland</v>
          </cell>
          <cell r="D2179" t="str">
            <v>Item 15</v>
          </cell>
          <cell r="E2179" t="str">
            <v>TWA3A, TWA3B</v>
          </cell>
          <cell r="F2179" t="str">
            <v>Maximum cumulated duration of temporary work contracts</v>
          </cell>
          <cell r="G2179">
            <v>2013</v>
          </cell>
          <cell r="H2179">
            <v>2013</v>
          </cell>
          <cell r="I2179" t="str">
            <v>No limit</v>
          </cell>
          <cell r="J2179">
            <v>100</v>
          </cell>
          <cell r="K2179">
            <v>100</v>
          </cell>
          <cell r="M2179">
            <v>0</v>
          </cell>
          <cell r="N2179">
            <v>0</v>
          </cell>
          <cell r="O2179">
            <v>0</v>
          </cell>
        </row>
        <row r="2180">
          <cell r="A2180" t="str">
            <v>ISLTWA42013</v>
          </cell>
          <cell r="B2180" t="str">
            <v>ISL</v>
          </cell>
          <cell r="C2180" t="str">
            <v>Iceland</v>
          </cell>
          <cell r="D2180" t="str">
            <v>Item 16</v>
          </cell>
          <cell r="E2180" t="str">
            <v>TWA4</v>
          </cell>
          <cell r="F2180" t="str">
            <v>Authorisation or reporting requirements</v>
          </cell>
          <cell r="G2180">
            <v>2013</v>
          </cell>
          <cell r="H2180">
            <v>2013</v>
          </cell>
          <cell r="I2180" t="str">
            <v>Temporary work agencies must notify and report regularly to the Directorate of Labour.</v>
          </cell>
          <cell r="J2180">
            <v>3</v>
          </cell>
          <cell r="M2180">
            <v>6</v>
          </cell>
          <cell r="N2180">
            <v>0</v>
          </cell>
          <cell r="O2180">
            <v>0</v>
          </cell>
        </row>
        <row r="2181">
          <cell r="A2181" t="str">
            <v>ISLTWA52013</v>
          </cell>
          <cell r="B2181" t="str">
            <v>ISL</v>
          </cell>
          <cell r="C2181" t="str">
            <v>Iceland</v>
          </cell>
          <cell r="D2181" t="str">
            <v>Item 17</v>
          </cell>
          <cell r="E2181" t="str">
            <v>TWA5</v>
          </cell>
          <cell r="F2181" t="str">
            <v>Equal treatment for TWA workers</v>
          </cell>
          <cell r="G2181">
            <v>2013</v>
          </cell>
          <cell r="H2181">
            <v>2013</v>
          </cell>
          <cell r="I2181" t="str">
            <v>TWA workers enjoy basic pay and working conditions as agreed in collective agreements.
Calculation: half point for wages and half point for working conditions</v>
          </cell>
          <cell r="J2181">
            <v>1</v>
          </cell>
          <cell r="M2181">
            <v>3</v>
          </cell>
          <cell r="N2181">
            <v>0</v>
          </cell>
          <cell r="O2181">
            <v>0</v>
          </cell>
        </row>
        <row r="2182">
          <cell r="A2182" t="str">
            <v>ISLCD12013</v>
          </cell>
          <cell r="B2182" t="str">
            <v>ISL</v>
          </cell>
          <cell r="C2182" t="str">
            <v>Iceland</v>
          </cell>
          <cell r="D2182" t="str">
            <v>Item 18</v>
          </cell>
          <cell r="E2182" t="str">
            <v>CD1</v>
          </cell>
          <cell r="F2182" t="str">
            <v>Definition of collective dismissal</v>
          </cell>
          <cell r="G2182">
            <v>2013</v>
          </cell>
          <cell r="H2182">
            <v>2013</v>
          </cell>
          <cell r="I2182"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82">
            <v>3</v>
          </cell>
          <cell r="M2182">
            <v>4.5</v>
          </cell>
          <cell r="N2182">
            <v>0</v>
          </cell>
          <cell r="O2182">
            <v>0</v>
          </cell>
        </row>
        <row r="2183">
          <cell r="A2183" t="str">
            <v>ISLCD22013</v>
          </cell>
          <cell r="B2183" t="str">
            <v>ISL</v>
          </cell>
          <cell r="C2183" t="str">
            <v>Iceland</v>
          </cell>
          <cell r="D2183" t="str">
            <v>Item 19</v>
          </cell>
          <cell r="E2183" t="str">
            <v>CD2</v>
          </cell>
          <cell r="F2183" t="str">
            <v>Additional notification requirements in case of collective dismissals</v>
          </cell>
          <cell r="G2183">
            <v>2013</v>
          </cell>
          <cell r="H2183">
            <v>2013</v>
          </cell>
          <cell r="I2183"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83">
            <v>2</v>
          </cell>
          <cell r="M2183">
            <v>6</v>
          </cell>
          <cell r="N2183">
            <v>0</v>
          </cell>
          <cell r="O2183">
            <v>0</v>
          </cell>
        </row>
        <row r="2184">
          <cell r="A2184" t="str">
            <v>ISLCD32013</v>
          </cell>
          <cell r="B2184" t="str">
            <v>ISL</v>
          </cell>
          <cell r="C2184" t="str">
            <v>Iceland</v>
          </cell>
          <cell r="D2184" t="str">
            <v>Item 20</v>
          </cell>
          <cell r="E2184" t="str">
            <v>CD3</v>
          </cell>
          <cell r="F2184" t="str">
            <v>Additional delays involved in case of collective dismissals</v>
          </cell>
          <cell r="G2184">
            <v>2013</v>
          </cell>
          <cell r="H2184">
            <v>2013</v>
          </cell>
          <cell r="I2184" t="str">
            <v>The time taken for consultation between the employer and the workers' representatives varies widely.</v>
          </cell>
          <cell r="J2184" t="str">
            <v>..</v>
          </cell>
          <cell r="M2184" t="e">
            <v>#N/A</v>
          </cell>
          <cell r="N2184">
            <v>0</v>
          </cell>
          <cell r="O2184">
            <v>0</v>
          </cell>
        </row>
        <row r="2185">
          <cell r="A2185" t="str">
            <v>ISLCD42013</v>
          </cell>
          <cell r="B2185" t="str">
            <v>ISL</v>
          </cell>
          <cell r="C2185" t="str">
            <v>Iceland</v>
          </cell>
          <cell r="D2185" t="str">
            <v>Item 21</v>
          </cell>
          <cell r="E2185" t="str">
            <v>CD4</v>
          </cell>
          <cell r="F2185" t="str">
            <v>Other special costs to employers in case of collective dismissals</v>
          </cell>
          <cell r="G2185">
            <v>2013</v>
          </cell>
          <cell r="H2185">
            <v>2013</v>
          </cell>
          <cell r="I2185" t="str">
            <v>No additional costs.</v>
          </cell>
          <cell r="J2185">
            <v>0</v>
          </cell>
          <cell r="M2185">
            <v>0</v>
          </cell>
          <cell r="N2185">
            <v>0</v>
          </cell>
          <cell r="O2185">
            <v>0</v>
          </cell>
        </row>
        <row r="2186">
          <cell r="A2186" t="str">
            <v>LVAREG12012</v>
          </cell>
          <cell r="B2186" t="str">
            <v>LVA</v>
          </cell>
          <cell r="C2186" t="str">
            <v>Latvia</v>
          </cell>
          <cell r="D2186" t="str">
            <v>Item 1</v>
          </cell>
          <cell r="E2186" t="str">
            <v>REG1</v>
          </cell>
          <cell r="F2186" t="str">
            <v>Notification procedures</v>
          </cell>
          <cell r="G2186">
            <v>2012</v>
          </cell>
          <cell r="H2186">
            <v>2012</v>
          </cell>
          <cell r="I2186"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186">
            <v>2.5</v>
          </cell>
          <cell r="M2186">
            <v>5</v>
          </cell>
        </row>
        <row r="2187">
          <cell r="A2187" t="str">
            <v>LVAREG22012</v>
          </cell>
          <cell r="B2187" t="str">
            <v>LVA</v>
          </cell>
          <cell r="C2187" t="str">
            <v>Latvia</v>
          </cell>
          <cell r="D2187" t="str">
            <v>Item 2</v>
          </cell>
          <cell r="E2187" t="str">
            <v>REG2</v>
          </cell>
          <cell r="F2187" t="str">
            <v>Delay before notice can start</v>
          </cell>
          <cell r="G2187">
            <v>2012</v>
          </cell>
          <cell r="H2187">
            <v>2012</v>
          </cell>
          <cell r="I2187"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187">
            <v>12</v>
          </cell>
          <cell r="M2187">
            <v>2</v>
          </cell>
        </row>
        <row r="2188">
          <cell r="A2188" t="str">
            <v>LVAREG32012</v>
          </cell>
          <cell r="B2188" t="str">
            <v>LVA</v>
          </cell>
          <cell r="C2188" t="str">
            <v>Latvia</v>
          </cell>
          <cell r="D2188" t="str">
            <v>Item 3</v>
          </cell>
          <cell r="E2188" t="str">
            <v>REG3A, REG3B, REG3C</v>
          </cell>
          <cell r="F2188" t="str">
            <v>Notice / tenure</v>
          </cell>
          <cell r="G2188">
            <v>2012</v>
          </cell>
          <cell r="H2188">
            <v>2012</v>
          </cell>
          <cell r="I2188" t="str">
            <v>According to Section 103 Of Labour Law: 1 month except in cases of employee’s misconduct</v>
          </cell>
          <cell r="J2188">
            <v>1</v>
          </cell>
          <cell r="K2188">
            <v>1</v>
          </cell>
          <cell r="L2188">
            <v>1</v>
          </cell>
          <cell r="M2188">
            <v>3</v>
          </cell>
          <cell r="N2188">
            <v>2</v>
          </cell>
          <cell r="O2188">
            <v>1</v>
          </cell>
        </row>
        <row r="2189">
          <cell r="A2189" t="str">
            <v>LVAREG42012</v>
          </cell>
          <cell r="B2189" t="str">
            <v>LVA</v>
          </cell>
          <cell r="C2189" t="str">
            <v>Latvia</v>
          </cell>
          <cell r="D2189" t="str">
            <v>Item 4</v>
          </cell>
          <cell r="E2189" t="str">
            <v>REG4A, REG4B, REG4C</v>
          </cell>
          <cell r="F2189" t="str">
            <v>Severance pay / tenure</v>
          </cell>
          <cell r="G2189">
            <v>2012</v>
          </cell>
          <cell r="H2189">
            <v>2012</v>
          </cell>
          <cell r="I2189"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189">
            <v>1</v>
          </cell>
          <cell r="K2189">
            <v>1</v>
          </cell>
          <cell r="L2189">
            <v>3</v>
          </cell>
          <cell r="M2189">
            <v>2</v>
          </cell>
          <cell r="N2189">
            <v>2</v>
          </cell>
          <cell r="O2189">
            <v>1</v>
          </cell>
        </row>
        <row r="2190">
          <cell r="A2190" t="str">
            <v>LVAREG52012</v>
          </cell>
          <cell r="B2190" t="str">
            <v>LVA</v>
          </cell>
          <cell r="C2190" t="str">
            <v>Latvia</v>
          </cell>
          <cell r="D2190" t="str">
            <v>Item 5</v>
          </cell>
          <cell r="E2190" t="str">
            <v>REG5</v>
          </cell>
          <cell r="F2190" t="str">
            <v>Definition of justified or unfair dismissal</v>
          </cell>
          <cell r="G2190">
            <v>2012</v>
          </cell>
          <cell r="H2190">
            <v>2012</v>
          </cell>
          <cell r="I2190"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190">
            <v>0</v>
          </cell>
          <cell r="M2190">
            <v>0</v>
          </cell>
          <cell r="N2190">
            <v>0</v>
          </cell>
          <cell r="O2190">
            <v>0</v>
          </cell>
        </row>
        <row r="2191">
          <cell r="A2191" t="str">
            <v>LVAREG62012</v>
          </cell>
          <cell r="B2191" t="str">
            <v>LVA</v>
          </cell>
          <cell r="C2191" t="str">
            <v>Latvia</v>
          </cell>
          <cell r="D2191" t="str">
            <v>Item 6</v>
          </cell>
          <cell r="E2191" t="str">
            <v>REG6</v>
          </cell>
          <cell r="F2191" t="str">
            <v>Trial period</v>
          </cell>
          <cell r="G2191">
            <v>2012</v>
          </cell>
          <cell r="H2191">
            <v>2012</v>
          </cell>
          <cell r="I2191"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191">
            <v>3</v>
          </cell>
          <cell r="M2191">
            <v>4</v>
          </cell>
          <cell r="N2191">
            <v>0</v>
          </cell>
          <cell r="O2191">
            <v>0</v>
          </cell>
        </row>
        <row r="2192">
          <cell r="A2192" t="str">
            <v>LVAREG72012</v>
          </cell>
          <cell r="B2192" t="str">
            <v>LVA</v>
          </cell>
          <cell r="C2192" t="str">
            <v>Latvia</v>
          </cell>
          <cell r="D2192" t="str">
            <v>Item 7</v>
          </cell>
          <cell r="E2192" t="str">
            <v>REG7</v>
          </cell>
          <cell r="F2192" t="str">
            <v xml:space="preserve">Compensation following unfair dismissal </v>
          </cell>
          <cell r="G2192">
            <v>2012</v>
          </cell>
          <cell r="H2192">
            <v>2012</v>
          </cell>
          <cell r="I2192"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192">
            <v>6</v>
          </cell>
          <cell r="M2192">
            <v>1</v>
          </cell>
          <cell r="N2192">
            <v>0</v>
          </cell>
          <cell r="O2192">
            <v>0</v>
          </cell>
        </row>
        <row r="2193">
          <cell r="A2193" t="str">
            <v>LVAREG82012</v>
          </cell>
          <cell r="B2193" t="str">
            <v>LVA</v>
          </cell>
          <cell r="C2193" t="str">
            <v>Latvia</v>
          </cell>
          <cell r="D2193" t="str">
            <v>Item 8</v>
          </cell>
          <cell r="E2193" t="str">
            <v>REG8</v>
          </cell>
          <cell r="F2193" t="str">
            <v>Possibility of reinstatement following unfair dismissal</v>
          </cell>
          <cell r="G2193">
            <v>2012</v>
          </cell>
          <cell r="H2193">
            <v>2012</v>
          </cell>
          <cell r="I2193"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193">
            <v>3</v>
          </cell>
          <cell r="M2193">
            <v>6</v>
          </cell>
          <cell r="N2193">
            <v>0</v>
          </cell>
          <cell r="O2193">
            <v>0</v>
          </cell>
        </row>
        <row r="2194">
          <cell r="A2194" t="str">
            <v>LVAREG92012</v>
          </cell>
          <cell r="B2194" t="str">
            <v>LVA</v>
          </cell>
          <cell r="C2194" t="str">
            <v>Latvia</v>
          </cell>
          <cell r="D2194" t="str">
            <v>Item 9</v>
          </cell>
          <cell r="E2194" t="str">
            <v>REG9</v>
          </cell>
          <cell r="F2194" t="str">
            <v>Maximum time for claim</v>
          </cell>
          <cell r="G2194">
            <v>2012</v>
          </cell>
          <cell r="H2194">
            <v>2012</v>
          </cell>
          <cell r="I2194"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194">
            <v>1</v>
          </cell>
          <cell r="M2194">
            <v>1</v>
          </cell>
        </row>
        <row r="2195">
          <cell r="A2195" t="str">
            <v>LVAFTC12012</v>
          </cell>
          <cell r="B2195" t="str">
            <v>LVA</v>
          </cell>
          <cell r="C2195" t="str">
            <v>Latvia</v>
          </cell>
          <cell r="D2195" t="str">
            <v>Item 10</v>
          </cell>
          <cell r="E2195" t="str">
            <v>FTC1</v>
          </cell>
          <cell r="F2195" t="str">
            <v>Valid cases for use of fixed-term contracts, other than  “objective”  or “material” situation</v>
          </cell>
          <cell r="G2195">
            <v>2012</v>
          </cell>
          <cell r="H2195">
            <v>2012</v>
          </cell>
          <cell r="I2195"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195">
            <v>2</v>
          </cell>
          <cell r="M2195">
            <v>2</v>
          </cell>
          <cell r="N2195">
            <v>0</v>
          </cell>
          <cell r="O2195">
            <v>0</v>
          </cell>
        </row>
        <row r="2196">
          <cell r="A2196" t="str">
            <v>LVAFTC22012</v>
          </cell>
          <cell r="B2196" t="str">
            <v>LVA</v>
          </cell>
          <cell r="C2196" t="str">
            <v>Latvia</v>
          </cell>
          <cell r="D2196" t="str">
            <v>Item 11</v>
          </cell>
          <cell r="E2196" t="str">
            <v>FTC2</v>
          </cell>
          <cell r="F2196" t="str">
            <v>Maximum number of successive fixed-term contracts</v>
          </cell>
          <cell r="G2196">
            <v>2012</v>
          </cell>
          <cell r="H2196">
            <v>2012</v>
          </cell>
          <cell r="I2196" t="str">
            <v>No limit in legislation</v>
          </cell>
          <cell r="J2196">
            <v>100</v>
          </cell>
          <cell r="M2196">
            <v>0</v>
          </cell>
          <cell r="N2196">
            <v>0</v>
          </cell>
          <cell r="O2196">
            <v>0</v>
          </cell>
        </row>
        <row r="2197">
          <cell r="A2197" t="str">
            <v>LVAFTC32012</v>
          </cell>
          <cell r="B2197" t="str">
            <v>LVA</v>
          </cell>
          <cell r="C2197" t="str">
            <v>Latvia</v>
          </cell>
          <cell r="D2197" t="str">
            <v>Item 12</v>
          </cell>
          <cell r="E2197" t="str">
            <v>FTC3</v>
          </cell>
          <cell r="F2197" t="str">
            <v>Maximum cumulated duration of successive fixed-term contracts</v>
          </cell>
          <cell r="G2197">
            <v>2012</v>
          </cell>
          <cell r="H2197">
            <v>2012</v>
          </cell>
          <cell r="I2197"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197">
            <v>36</v>
          </cell>
          <cell r="M2197">
            <v>1</v>
          </cell>
          <cell r="N2197">
            <v>0</v>
          </cell>
          <cell r="O2197">
            <v>0</v>
          </cell>
        </row>
        <row r="2198">
          <cell r="A2198" t="str">
            <v>LVATWA12012</v>
          </cell>
          <cell r="B2198" t="str">
            <v>LVA</v>
          </cell>
          <cell r="C2198" t="str">
            <v>Latvia</v>
          </cell>
          <cell r="D2198" t="str">
            <v>Item 13</v>
          </cell>
          <cell r="E2198" t="str">
            <v>TWA1</v>
          </cell>
          <cell r="F2198" t="str">
            <v>Types of work for which TWA employment is legal</v>
          </cell>
          <cell r="G2198">
            <v>2012</v>
          </cell>
          <cell r="H2198">
            <v>2012</v>
          </cell>
          <cell r="I2198" t="str">
            <v>Generally there is no restrictions.</v>
          </cell>
          <cell r="J2198">
            <v>4</v>
          </cell>
          <cell r="M2198">
            <v>0</v>
          </cell>
          <cell r="N2198">
            <v>0</v>
          </cell>
          <cell r="O2198">
            <v>0</v>
          </cell>
        </row>
        <row r="2199">
          <cell r="A2199" t="str">
            <v>LVATWA22012</v>
          </cell>
          <cell r="B2199" t="str">
            <v>LVA</v>
          </cell>
          <cell r="C2199" t="str">
            <v>Latvia</v>
          </cell>
          <cell r="D2199" t="str">
            <v>Item 14</v>
          </cell>
          <cell r="E2199" t="str">
            <v>TWA2A, TWA2B</v>
          </cell>
          <cell r="F2199" t="str">
            <v>Are there any restrictions on the number of renewals of a TWA contract?</v>
          </cell>
          <cell r="G2199">
            <v>2012</v>
          </cell>
          <cell r="H2199">
            <v>2012</v>
          </cell>
          <cell r="I2199" t="str">
            <v xml:space="preserve">There is no restrictions in general, neither for assignments nor for contracts
If fixed term contract is concluded  -   rules of fixed term contracts are  applicable.
</v>
          </cell>
          <cell r="J2199" t="str">
            <v>No</v>
          </cell>
          <cell r="K2199" t="str">
            <v>Yes</v>
          </cell>
          <cell r="M2199">
            <v>2</v>
          </cell>
          <cell r="N2199">
            <v>4</v>
          </cell>
          <cell r="O2199">
            <v>0</v>
          </cell>
        </row>
        <row r="2200">
          <cell r="A2200" t="str">
            <v>LVATWA32012</v>
          </cell>
          <cell r="B2200" t="str">
            <v>LVA</v>
          </cell>
          <cell r="C2200" t="str">
            <v>Latvia</v>
          </cell>
          <cell r="D2200" t="str">
            <v>Item 15</v>
          </cell>
          <cell r="E2200" t="str">
            <v>TWA3A, TWA3B</v>
          </cell>
          <cell r="F2200" t="str">
            <v>Maximum cumulated duration of temporary work contracts</v>
          </cell>
          <cell r="G2200">
            <v>2012</v>
          </cell>
          <cell r="H2200">
            <v>2012</v>
          </cell>
          <cell r="I2200" t="str">
            <v>No restrictions concerning assignments.
If fixed term contract is concluded  -  rules of fixed term contracts are  applicable.</v>
          </cell>
          <cell r="J2200">
            <v>100</v>
          </cell>
          <cell r="K2200">
            <v>100</v>
          </cell>
          <cell r="M2200">
            <v>0</v>
          </cell>
          <cell r="N2200">
            <v>0</v>
          </cell>
          <cell r="O2200">
            <v>0</v>
          </cell>
        </row>
        <row r="2201">
          <cell r="A2201" t="str">
            <v>LVATWA42012</v>
          </cell>
          <cell r="B2201" t="str">
            <v>LVA</v>
          </cell>
          <cell r="C2201" t="str">
            <v>Latvia</v>
          </cell>
          <cell r="D2201" t="str">
            <v>Item 16</v>
          </cell>
          <cell r="E2201" t="str">
            <v>TWA4</v>
          </cell>
          <cell r="F2201" t="str">
            <v>Authorisation or reporting requirements</v>
          </cell>
          <cell r="G2201">
            <v>2012</v>
          </cell>
          <cell r="H2201">
            <v>2012</v>
          </cell>
          <cell r="I2201"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01">
            <v>3</v>
          </cell>
          <cell r="M2201">
            <v>6</v>
          </cell>
          <cell r="N2201">
            <v>0</v>
          </cell>
          <cell r="O2201">
            <v>0</v>
          </cell>
        </row>
        <row r="2202">
          <cell r="A2202" t="str">
            <v>LVATWA52012</v>
          </cell>
          <cell r="B2202" t="str">
            <v>LVA</v>
          </cell>
          <cell r="C2202" t="str">
            <v>Latvia</v>
          </cell>
          <cell r="D2202" t="str">
            <v>Item 17</v>
          </cell>
          <cell r="E2202" t="str">
            <v>TWA5</v>
          </cell>
          <cell r="F2202" t="str">
            <v>Equal treatment for TWA workers</v>
          </cell>
          <cell r="G2202">
            <v>2012</v>
          </cell>
          <cell r="H2202">
            <v>2012</v>
          </cell>
          <cell r="I2202"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02">
            <v>2</v>
          </cell>
          <cell r="M2202">
            <v>6</v>
          </cell>
          <cell r="N2202">
            <v>0</v>
          </cell>
          <cell r="O2202">
            <v>0</v>
          </cell>
        </row>
        <row r="2203">
          <cell r="A2203" t="str">
            <v>LVACD12012</v>
          </cell>
          <cell r="B2203" t="str">
            <v>LVA</v>
          </cell>
          <cell r="C2203" t="str">
            <v>Latvia</v>
          </cell>
          <cell r="D2203" t="str">
            <v>Item 18</v>
          </cell>
          <cell r="E2203" t="str">
            <v>CD1</v>
          </cell>
          <cell r="F2203" t="str">
            <v>Definition of collective dismissal</v>
          </cell>
          <cell r="G2203">
            <v>2012</v>
          </cell>
          <cell r="H2203">
            <v>2012</v>
          </cell>
          <cell r="I2203"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03">
            <v>4</v>
          </cell>
          <cell r="M2203">
            <v>6</v>
          </cell>
          <cell r="N2203">
            <v>0</v>
          </cell>
          <cell r="O2203">
            <v>0</v>
          </cell>
        </row>
        <row r="2204">
          <cell r="A2204" t="str">
            <v>LVACD22012</v>
          </cell>
          <cell r="B2204" t="str">
            <v>LVA</v>
          </cell>
          <cell r="C2204" t="str">
            <v>Latvia</v>
          </cell>
          <cell r="D2204" t="str">
            <v>Item 19</v>
          </cell>
          <cell r="E2204" t="str">
            <v>CD2</v>
          </cell>
          <cell r="F2204" t="str">
            <v>Additional notification requirements in case of collective dismissals</v>
          </cell>
          <cell r="G2204">
            <v>2012</v>
          </cell>
          <cell r="H2204">
            <v>2012</v>
          </cell>
          <cell r="I2204"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04">
            <v>2</v>
          </cell>
          <cell r="M2204">
            <v>6</v>
          </cell>
          <cell r="N2204">
            <v>0</v>
          </cell>
          <cell r="O2204">
            <v>0</v>
          </cell>
        </row>
        <row r="2205">
          <cell r="A2205" t="str">
            <v>LVACD32012</v>
          </cell>
          <cell r="B2205" t="str">
            <v>LVA</v>
          </cell>
          <cell r="C2205" t="str">
            <v>Latvia</v>
          </cell>
          <cell r="D2205" t="str">
            <v>Item 20</v>
          </cell>
          <cell r="E2205" t="str">
            <v>CD3</v>
          </cell>
          <cell r="F2205" t="str">
            <v>Additional delays involved in case of collective dismissals</v>
          </cell>
          <cell r="G2205">
            <v>2012</v>
          </cell>
          <cell r="H2205">
            <v>2012</v>
          </cell>
          <cell r="I2205"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05">
            <v>45.5</v>
          </cell>
          <cell r="M2205">
            <v>3</v>
          </cell>
          <cell r="N2205">
            <v>0</v>
          </cell>
          <cell r="O2205">
            <v>0</v>
          </cell>
        </row>
        <row r="2206">
          <cell r="A2206" t="str">
            <v>LVACD42012</v>
          </cell>
          <cell r="B2206" t="str">
            <v>LVA</v>
          </cell>
          <cell r="C2206" t="str">
            <v>Latvia</v>
          </cell>
          <cell r="D2206" t="str">
            <v>Item 21</v>
          </cell>
          <cell r="E2206" t="str">
            <v>CD4</v>
          </cell>
          <cell r="F2206" t="str">
            <v>Other special costs to employers in case of collective dismissals</v>
          </cell>
          <cell r="G2206">
            <v>2012</v>
          </cell>
          <cell r="H2206">
            <v>2012</v>
          </cell>
          <cell r="I2206"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06">
            <v>0</v>
          </cell>
          <cell r="M2206">
            <v>0</v>
          </cell>
          <cell r="N2206">
            <v>0</v>
          </cell>
          <cell r="O2206">
            <v>0</v>
          </cell>
        </row>
        <row r="2207">
          <cell r="A2207" t="str">
            <v>LVAREG12013</v>
          </cell>
          <cell r="B2207" t="str">
            <v>LVA</v>
          </cell>
          <cell r="C2207" t="str">
            <v>Latvia</v>
          </cell>
          <cell r="D2207" t="str">
            <v>Item 1</v>
          </cell>
          <cell r="E2207" t="str">
            <v>REG1</v>
          </cell>
          <cell r="F2207" t="str">
            <v>Notification procedures</v>
          </cell>
          <cell r="G2207">
            <v>2013</v>
          </cell>
          <cell r="H2207">
            <v>2013</v>
          </cell>
          <cell r="I2207"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207">
            <v>2.5</v>
          </cell>
          <cell r="M2207">
            <v>5</v>
          </cell>
        </row>
        <row r="2208">
          <cell r="A2208" t="str">
            <v>LVAREG22013</v>
          </cell>
          <cell r="B2208" t="str">
            <v>LVA</v>
          </cell>
          <cell r="C2208" t="str">
            <v>Latvia</v>
          </cell>
          <cell r="D2208" t="str">
            <v>Item 2</v>
          </cell>
          <cell r="E2208" t="str">
            <v>REG2</v>
          </cell>
          <cell r="F2208" t="str">
            <v>Delay before notice can start</v>
          </cell>
          <cell r="G2208">
            <v>2013</v>
          </cell>
          <cell r="H2208">
            <v>2013</v>
          </cell>
          <cell r="I2208"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208">
            <v>12</v>
          </cell>
          <cell r="M2208">
            <v>2</v>
          </cell>
        </row>
        <row r="2209">
          <cell r="A2209" t="str">
            <v>LVAREG32013</v>
          </cell>
          <cell r="B2209" t="str">
            <v>LVA</v>
          </cell>
          <cell r="C2209" t="str">
            <v>Latvia</v>
          </cell>
          <cell r="D2209" t="str">
            <v>Item 3</v>
          </cell>
          <cell r="E2209" t="str">
            <v>REG3A, REG3B, REG3C</v>
          </cell>
          <cell r="F2209" t="str">
            <v>Notice / tenure</v>
          </cell>
          <cell r="G2209">
            <v>2013</v>
          </cell>
          <cell r="H2209">
            <v>2013</v>
          </cell>
          <cell r="I2209" t="str">
            <v>According to Section 103 Of Labour Law: 1 month except in cases of employee’s misconduct</v>
          </cell>
          <cell r="J2209">
            <v>1</v>
          </cell>
          <cell r="K2209">
            <v>1</v>
          </cell>
          <cell r="L2209">
            <v>1</v>
          </cell>
          <cell r="M2209">
            <v>3</v>
          </cell>
          <cell r="N2209">
            <v>2</v>
          </cell>
          <cell r="O2209">
            <v>1</v>
          </cell>
        </row>
        <row r="2210">
          <cell r="A2210" t="str">
            <v>LVAREG42013</v>
          </cell>
          <cell r="B2210" t="str">
            <v>LVA</v>
          </cell>
          <cell r="C2210" t="str">
            <v>Latvia</v>
          </cell>
          <cell r="D2210" t="str">
            <v>Item 4</v>
          </cell>
          <cell r="E2210" t="str">
            <v>REG4A, REG4B, REG4C</v>
          </cell>
          <cell r="F2210" t="str">
            <v>Severance pay / tenure</v>
          </cell>
          <cell r="G2210">
            <v>2013</v>
          </cell>
          <cell r="H2210">
            <v>2013</v>
          </cell>
          <cell r="I2210"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210">
            <v>1</v>
          </cell>
          <cell r="K2210">
            <v>1</v>
          </cell>
          <cell r="L2210">
            <v>3</v>
          </cell>
          <cell r="M2210">
            <v>2</v>
          </cell>
          <cell r="N2210">
            <v>2</v>
          </cell>
          <cell r="O2210">
            <v>1</v>
          </cell>
        </row>
        <row r="2211">
          <cell r="A2211" t="str">
            <v>LVAREG52013</v>
          </cell>
          <cell r="B2211" t="str">
            <v>LVA</v>
          </cell>
          <cell r="C2211" t="str">
            <v>Latvia</v>
          </cell>
          <cell r="D2211" t="str">
            <v>Item 5</v>
          </cell>
          <cell r="E2211" t="str">
            <v>REG5</v>
          </cell>
          <cell r="F2211" t="str">
            <v>Definition of justified or unfair dismissal</v>
          </cell>
          <cell r="G2211">
            <v>2013</v>
          </cell>
          <cell r="H2211">
            <v>2013</v>
          </cell>
          <cell r="I2211"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211">
            <v>0</v>
          </cell>
          <cell r="M2211">
            <v>0</v>
          </cell>
          <cell r="N2211">
            <v>0</v>
          </cell>
          <cell r="O2211">
            <v>0</v>
          </cell>
        </row>
        <row r="2212">
          <cell r="A2212" t="str">
            <v>LVAREG62013</v>
          </cell>
          <cell r="B2212" t="str">
            <v>LVA</v>
          </cell>
          <cell r="C2212" t="str">
            <v>Latvia</v>
          </cell>
          <cell r="D2212" t="str">
            <v>Item 6</v>
          </cell>
          <cell r="E2212" t="str">
            <v>REG6</v>
          </cell>
          <cell r="F2212" t="str">
            <v>Trial period</v>
          </cell>
          <cell r="G2212">
            <v>2013</v>
          </cell>
          <cell r="H2212">
            <v>2013</v>
          </cell>
          <cell r="I2212"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212">
            <v>3</v>
          </cell>
          <cell r="M2212">
            <v>4</v>
          </cell>
          <cell r="N2212">
            <v>0</v>
          </cell>
          <cell r="O2212">
            <v>0</v>
          </cell>
        </row>
        <row r="2213">
          <cell r="A2213" t="str">
            <v>LVAREG72013</v>
          </cell>
          <cell r="B2213" t="str">
            <v>LVA</v>
          </cell>
          <cell r="C2213" t="str">
            <v>Latvia</v>
          </cell>
          <cell r="D2213" t="str">
            <v>Item 7</v>
          </cell>
          <cell r="E2213" t="str">
            <v>REG7</v>
          </cell>
          <cell r="F2213" t="str">
            <v xml:space="preserve">Compensation following unfair dismissal </v>
          </cell>
          <cell r="G2213">
            <v>2013</v>
          </cell>
          <cell r="H2213">
            <v>2013</v>
          </cell>
          <cell r="I2213"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213">
            <v>6</v>
          </cell>
          <cell r="M2213">
            <v>1</v>
          </cell>
          <cell r="N2213">
            <v>0</v>
          </cell>
          <cell r="O2213">
            <v>0</v>
          </cell>
        </row>
        <row r="2214">
          <cell r="A2214" t="str">
            <v>LVAREG82013</v>
          </cell>
          <cell r="B2214" t="str">
            <v>LVA</v>
          </cell>
          <cell r="C2214" t="str">
            <v>Latvia</v>
          </cell>
          <cell r="D2214" t="str">
            <v>Item 8</v>
          </cell>
          <cell r="E2214" t="str">
            <v>REG8</v>
          </cell>
          <cell r="F2214" t="str">
            <v>Possibility of reinstatement following unfair dismissal</v>
          </cell>
          <cell r="G2214">
            <v>2013</v>
          </cell>
          <cell r="H2214">
            <v>2013</v>
          </cell>
          <cell r="I2214"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214">
            <v>3</v>
          </cell>
          <cell r="M2214">
            <v>6</v>
          </cell>
          <cell r="N2214">
            <v>0</v>
          </cell>
          <cell r="O2214">
            <v>0</v>
          </cell>
        </row>
        <row r="2215">
          <cell r="A2215" t="str">
            <v>LVAREG92013</v>
          </cell>
          <cell r="B2215" t="str">
            <v>LVA</v>
          </cell>
          <cell r="C2215" t="str">
            <v>Latvia</v>
          </cell>
          <cell r="D2215" t="str">
            <v>Item 9</v>
          </cell>
          <cell r="E2215" t="str">
            <v>REG9</v>
          </cell>
          <cell r="F2215" t="str">
            <v>Maximum time for claim</v>
          </cell>
          <cell r="G2215">
            <v>2013</v>
          </cell>
          <cell r="H2215">
            <v>2013</v>
          </cell>
          <cell r="I2215"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215">
            <v>1</v>
          </cell>
          <cell r="M2215">
            <v>1</v>
          </cell>
        </row>
        <row r="2216">
          <cell r="A2216" t="str">
            <v>LVAFTC12013</v>
          </cell>
          <cell r="B2216" t="str">
            <v>LVA</v>
          </cell>
          <cell r="C2216" t="str">
            <v>Latvia</v>
          </cell>
          <cell r="D2216" t="str">
            <v>Item 10</v>
          </cell>
          <cell r="E2216" t="str">
            <v>FTC1</v>
          </cell>
          <cell r="F2216" t="str">
            <v>Valid cases for use of fixed-term contracts, other than  “objective”  or “material” situation</v>
          </cell>
          <cell r="G2216">
            <v>2013</v>
          </cell>
          <cell r="H2216">
            <v>2013</v>
          </cell>
          <cell r="I2216"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216">
            <v>2</v>
          </cell>
          <cell r="M2216">
            <v>2</v>
          </cell>
          <cell r="N2216">
            <v>0</v>
          </cell>
          <cell r="O2216">
            <v>0</v>
          </cell>
        </row>
        <row r="2217">
          <cell r="A2217" t="str">
            <v>LVAFTC22013</v>
          </cell>
          <cell r="B2217" t="str">
            <v>LVA</v>
          </cell>
          <cell r="C2217" t="str">
            <v>Latvia</v>
          </cell>
          <cell r="D2217" t="str">
            <v>Item 11</v>
          </cell>
          <cell r="E2217" t="str">
            <v>FTC2</v>
          </cell>
          <cell r="F2217" t="str">
            <v>Maximum number of successive fixed-term contracts</v>
          </cell>
          <cell r="G2217">
            <v>2013</v>
          </cell>
          <cell r="H2217">
            <v>2013</v>
          </cell>
          <cell r="I2217" t="str">
            <v>No limit in legislation</v>
          </cell>
          <cell r="J2217">
            <v>100</v>
          </cell>
          <cell r="M2217">
            <v>0</v>
          </cell>
          <cell r="N2217">
            <v>0</v>
          </cell>
          <cell r="O2217">
            <v>0</v>
          </cell>
        </row>
        <row r="2218">
          <cell r="A2218" t="str">
            <v>LVAFTC32013</v>
          </cell>
          <cell r="B2218" t="str">
            <v>LVA</v>
          </cell>
          <cell r="C2218" t="str">
            <v>Latvia</v>
          </cell>
          <cell r="D2218" t="str">
            <v>Item 12</v>
          </cell>
          <cell r="E2218" t="str">
            <v>FTC3</v>
          </cell>
          <cell r="F2218" t="str">
            <v>Maximum cumulated duration of successive fixed-term contracts</v>
          </cell>
          <cell r="G2218">
            <v>2013</v>
          </cell>
          <cell r="H2218">
            <v>2013</v>
          </cell>
          <cell r="I2218"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218">
            <v>36</v>
          </cell>
          <cell r="M2218">
            <v>1</v>
          </cell>
          <cell r="N2218">
            <v>0</v>
          </cell>
          <cell r="O2218">
            <v>0</v>
          </cell>
        </row>
        <row r="2219">
          <cell r="A2219" t="str">
            <v>LVATWA12013</v>
          </cell>
          <cell r="B2219" t="str">
            <v>LVA</v>
          </cell>
          <cell r="C2219" t="str">
            <v>Latvia</v>
          </cell>
          <cell r="D2219" t="str">
            <v>Item 13</v>
          </cell>
          <cell r="E2219" t="str">
            <v>TWA1</v>
          </cell>
          <cell r="F2219" t="str">
            <v>Types of work for which TWA employment is legal</v>
          </cell>
          <cell r="G2219">
            <v>2013</v>
          </cell>
          <cell r="H2219">
            <v>2013</v>
          </cell>
          <cell r="I2219" t="str">
            <v>Generally there is no restrictions.</v>
          </cell>
          <cell r="J2219">
            <v>4</v>
          </cell>
          <cell r="M2219">
            <v>0</v>
          </cell>
          <cell r="N2219">
            <v>0</v>
          </cell>
          <cell r="O2219">
            <v>0</v>
          </cell>
        </row>
        <row r="2220">
          <cell r="A2220" t="str">
            <v>LVATWA22013</v>
          </cell>
          <cell r="B2220" t="str">
            <v>LVA</v>
          </cell>
          <cell r="C2220" t="str">
            <v>Latvia</v>
          </cell>
          <cell r="D2220" t="str">
            <v>Item 14</v>
          </cell>
          <cell r="E2220" t="str">
            <v>TWA2A, TWA2B</v>
          </cell>
          <cell r="F2220" t="str">
            <v>Are there any restrictions on the number of renewals of a TWA contract?</v>
          </cell>
          <cell r="G2220">
            <v>2013</v>
          </cell>
          <cell r="H2220">
            <v>2013</v>
          </cell>
          <cell r="I2220" t="str">
            <v xml:space="preserve">There is no restrictions in general, neither for assignments nor for contracts
If fixed term contract is concluded  -   rules of fixed term contracts are  applicable.
</v>
          </cell>
          <cell r="J2220" t="str">
            <v>No</v>
          </cell>
          <cell r="K2220" t="str">
            <v>Yes</v>
          </cell>
          <cell r="M2220">
            <v>2</v>
          </cell>
          <cell r="N2220">
            <v>4</v>
          </cell>
          <cell r="O2220">
            <v>0</v>
          </cell>
        </row>
        <row r="2221">
          <cell r="A2221" t="str">
            <v>LVATWA32013</v>
          </cell>
          <cell r="B2221" t="str">
            <v>LVA</v>
          </cell>
          <cell r="C2221" t="str">
            <v>Latvia</v>
          </cell>
          <cell r="D2221" t="str">
            <v>Item 15</v>
          </cell>
          <cell r="E2221" t="str">
            <v>TWA3A, TWA3B</v>
          </cell>
          <cell r="F2221" t="str">
            <v>Maximum cumulated duration of temporary work contracts</v>
          </cell>
          <cell r="G2221">
            <v>2013</v>
          </cell>
          <cell r="H2221">
            <v>2013</v>
          </cell>
          <cell r="I2221" t="str">
            <v>No restrictions concerning assignments.
If fixed term contract is concluded  -  rules of fixed term contracts are  applicable.</v>
          </cell>
          <cell r="J2221">
            <v>100</v>
          </cell>
          <cell r="K2221">
            <v>100</v>
          </cell>
          <cell r="M2221">
            <v>0</v>
          </cell>
          <cell r="N2221">
            <v>0</v>
          </cell>
          <cell r="O2221">
            <v>0</v>
          </cell>
        </row>
        <row r="2222">
          <cell r="A2222" t="str">
            <v>LVATWA42013</v>
          </cell>
          <cell r="B2222" t="str">
            <v>LVA</v>
          </cell>
          <cell r="C2222" t="str">
            <v>Latvia</v>
          </cell>
          <cell r="D2222" t="str">
            <v>Item 16</v>
          </cell>
          <cell r="E2222" t="str">
            <v>TWA4</v>
          </cell>
          <cell r="F2222" t="str">
            <v>Authorisation or reporting requirements</v>
          </cell>
          <cell r="G2222">
            <v>2013</v>
          </cell>
          <cell r="H2222">
            <v>2013</v>
          </cell>
          <cell r="I2222"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22">
            <v>3</v>
          </cell>
          <cell r="M2222">
            <v>6</v>
          </cell>
          <cell r="N2222">
            <v>0</v>
          </cell>
          <cell r="O2222">
            <v>0</v>
          </cell>
        </row>
        <row r="2223">
          <cell r="A2223" t="str">
            <v>LVATWA52013</v>
          </cell>
          <cell r="B2223" t="str">
            <v>LVA</v>
          </cell>
          <cell r="C2223" t="str">
            <v>Latvia</v>
          </cell>
          <cell r="D2223" t="str">
            <v>Item 17</v>
          </cell>
          <cell r="E2223" t="str">
            <v>TWA5</v>
          </cell>
          <cell r="F2223" t="str">
            <v>Equal treatment for TWA workers</v>
          </cell>
          <cell r="G2223">
            <v>2013</v>
          </cell>
          <cell r="H2223">
            <v>2013</v>
          </cell>
          <cell r="I2223"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23">
            <v>2</v>
          </cell>
          <cell r="M2223">
            <v>6</v>
          </cell>
          <cell r="N2223">
            <v>0</v>
          </cell>
          <cell r="O2223">
            <v>0</v>
          </cell>
        </row>
        <row r="2224">
          <cell r="A2224" t="str">
            <v>LVACD12013</v>
          </cell>
          <cell r="B2224" t="str">
            <v>LVA</v>
          </cell>
          <cell r="C2224" t="str">
            <v>Latvia</v>
          </cell>
          <cell r="D2224" t="str">
            <v>Item 18</v>
          </cell>
          <cell r="E2224" t="str">
            <v>CD1</v>
          </cell>
          <cell r="F2224" t="str">
            <v>Definition of collective dismissal</v>
          </cell>
          <cell r="G2224">
            <v>2013</v>
          </cell>
          <cell r="H2224">
            <v>2013</v>
          </cell>
          <cell r="I2224"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24">
            <v>4</v>
          </cell>
          <cell r="M2224">
            <v>6</v>
          </cell>
          <cell r="N2224">
            <v>0</v>
          </cell>
          <cell r="O2224">
            <v>0</v>
          </cell>
        </row>
        <row r="2225">
          <cell r="A2225" t="str">
            <v>LVACD22013</v>
          </cell>
          <cell r="B2225" t="str">
            <v>LVA</v>
          </cell>
          <cell r="C2225" t="str">
            <v>Latvia</v>
          </cell>
          <cell r="D2225" t="str">
            <v>Item 19</v>
          </cell>
          <cell r="E2225" t="str">
            <v>CD2</v>
          </cell>
          <cell r="F2225" t="str">
            <v>Additional notification requirements in case of collective dismissals</v>
          </cell>
          <cell r="G2225">
            <v>2013</v>
          </cell>
          <cell r="H2225">
            <v>2013</v>
          </cell>
          <cell r="I2225"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25">
            <v>2</v>
          </cell>
          <cell r="M2225">
            <v>6</v>
          </cell>
          <cell r="N2225">
            <v>0</v>
          </cell>
          <cell r="O2225">
            <v>0</v>
          </cell>
        </row>
        <row r="2226">
          <cell r="A2226" t="str">
            <v>LVACD32013</v>
          </cell>
          <cell r="B2226" t="str">
            <v>LVA</v>
          </cell>
          <cell r="C2226" t="str">
            <v>Latvia</v>
          </cell>
          <cell r="D2226" t="str">
            <v>Item 20</v>
          </cell>
          <cell r="E2226" t="str">
            <v>CD3</v>
          </cell>
          <cell r="F2226" t="str">
            <v>Additional delays involved in case of collective dismissals</v>
          </cell>
          <cell r="G2226">
            <v>2013</v>
          </cell>
          <cell r="H2226">
            <v>2013</v>
          </cell>
          <cell r="I2226"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26">
            <v>45.5</v>
          </cell>
          <cell r="M2226">
            <v>3</v>
          </cell>
          <cell r="N2226">
            <v>0</v>
          </cell>
          <cell r="O2226">
            <v>0</v>
          </cell>
        </row>
        <row r="2227">
          <cell r="A2227" t="str">
            <v>LVACD42013</v>
          </cell>
          <cell r="B2227" t="str">
            <v>LVA</v>
          </cell>
          <cell r="C2227" t="str">
            <v>Latvia</v>
          </cell>
          <cell r="D2227" t="str">
            <v>Item 21</v>
          </cell>
          <cell r="E2227" t="str">
            <v>CD4</v>
          </cell>
          <cell r="F2227" t="str">
            <v>Other special costs to employers in case of collective dismissals</v>
          </cell>
          <cell r="G2227">
            <v>2013</v>
          </cell>
          <cell r="H2227">
            <v>2013</v>
          </cell>
          <cell r="I2227"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27">
            <v>0</v>
          </cell>
          <cell r="M2227">
            <v>0</v>
          </cell>
          <cell r="N2227">
            <v>0</v>
          </cell>
          <cell r="O2227">
            <v>0</v>
          </cell>
        </row>
        <row r="2228">
          <cell r="A2228" t="str">
            <v>USAREG12012</v>
          </cell>
          <cell r="B2228" t="str">
            <v>USA</v>
          </cell>
          <cell r="C2228" t="str">
            <v>United States</v>
          </cell>
          <cell r="D2228" t="str">
            <v>Item 1</v>
          </cell>
          <cell r="E2228" t="str">
            <v>REG1</v>
          </cell>
          <cell r="F2228" t="str">
            <v>Notification procedures</v>
          </cell>
          <cell r="G2228">
            <v>2012</v>
          </cell>
          <cell r="H2228">
            <v>2012</v>
          </cell>
          <cell r="I2228"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28">
            <v>0.27</v>
          </cell>
          <cell r="M2228">
            <v>0.54</v>
          </cell>
        </row>
        <row r="2229">
          <cell r="A2229" t="str">
            <v>USAREG22012</v>
          </cell>
          <cell r="B2229" t="str">
            <v>USA</v>
          </cell>
          <cell r="C2229" t="str">
            <v>United States</v>
          </cell>
          <cell r="D2229" t="str">
            <v>Item 2</v>
          </cell>
          <cell r="E2229" t="str">
            <v>REG2</v>
          </cell>
          <cell r="F2229" t="str">
            <v>Delay before notice can start</v>
          </cell>
          <cell r="G2229">
            <v>2012</v>
          </cell>
          <cell r="H2229">
            <v>2012</v>
          </cell>
          <cell r="I2229" t="str">
            <v>There are no notice requirements prior to dismissal, with certain exceptions, as discussed above.  
Coded as 1 day for oral notification or where written notice can be given to the employee.</v>
          </cell>
          <cell r="J2229">
            <v>1</v>
          </cell>
          <cell r="M2229">
            <v>0</v>
          </cell>
        </row>
        <row r="2230">
          <cell r="A2230" t="str">
            <v>USAREG32012</v>
          </cell>
          <cell r="B2230" t="str">
            <v>USA</v>
          </cell>
          <cell r="C2230" t="str">
            <v>United States</v>
          </cell>
          <cell r="D2230" t="str">
            <v>Item 3</v>
          </cell>
          <cell r="E2230" t="str">
            <v>REG3A, REG3B, REG3C</v>
          </cell>
          <cell r="F2230" t="str">
            <v>Notice / tenure</v>
          </cell>
          <cell r="G2230">
            <v>2012</v>
          </cell>
          <cell r="H2230">
            <v>2012</v>
          </cell>
          <cell r="I2230" t="str">
            <v>All workers: No legal regulations (but can be regulated in collective agreements or company policy manuals).</v>
          </cell>
          <cell r="J2230">
            <v>0</v>
          </cell>
          <cell r="K2230">
            <v>0</v>
          </cell>
          <cell r="L2230">
            <v>0</v>
          </cell>
          <cell r="M2230">
            <v>0</v>
          </cell>
          <cell r="N2230">
            <v>0</v>
          </cell>
          <cell r="O2230">
            <v>0</v>
          </cell>
        </row>
        <row r="2231">
          <cell r="A2231" t="str">
            <v>USAREG42012</v>
          </cell>
          <cell r="B2231" t="str">
            <v>USA</v>
          </cell>
          <cell r="C2231" t="str">
            <v>United States</v>
          </cell>
          <cell r="D2231" t="str">
            <v>Item 4</v>
          </cell>
          <cell r="E2231" t="str">
            <v>REG4A, REG4B, REG4C</v>
          </cell>
          <cell r="F2231" t="str">
            <v>Severance pay / tenure</v>
          </cell>
          <cell r="G2231">
            <v>2012</v>
          </cell>
          <cell r="H2231">
            <v>2012</v>
          </cell>
          <cell r="I2231" t="str">
            <v>No legal regulations (but can be regulated in collective agreements or company policy manuals.</v>
          </cell>
          <cell r="J2231">
            <v>0</v>
          </cell>
          <cell r="K2231">
            <v>0</v>
          </cell>
          <cell r="L2231">
            <v>0</v>
          </cell>
          <cell r="M2231">
            <v>0</v>
          </cell>
          <cell r="N2231">
            <v>0</v>
          </cell>
          <cell r="O2231">
            <v>0</v>
          </cell>
        </row>
        <row r="2232">
          <cell r="A2232" t="str">
            <v>USAREG52012</v>
          </cell>
          <cell r="B2232" t="str">
            <v>USA</v>
          </cell>
          <cell r="C2232" t="str">
            <v>United States</v>
          </cell>
          <cell r="D2232" t="str">
            <v>Item 5</v>
          </cell>
          <cell r="E2232" t="str">
            <v>REG5</v>
          </cell>
          <cell r="F2232" t="str">
            <v>Definition of justified or unfair dismissal</v>
          </cell>
          <cell r="G2232">
            <v>2012</v>
          </cell>
          <cell r="H2232">
            <v>2012</v>
          </cell>
          <cell r="I2232"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32">
            <v>0</v>
          </cell>
          <cell r="M2232">
            <v>0</v>
          </cell>
          <cell r="N2232">
            <v>0</v>
          </cell>
          <cell r="O2232">
            <v>0</v>
          </cell>
        </row>
        <row r="2233">
          <cell r="A2233" t="str">
            <v>USAREG62012</v>
          </cell>
          <cell r="B2233" t="str">
            <v>USA</v>
          </cell>
          <cell r="C2233" t="str">
            <v>United States</v>
          </cell>
          <cell r="D2233" t="str">
            <v>Item 6</v>
          </cell>
          <cell r="E2233" t="str">
            <v>REG6</v>
          </cell>
          <cell r="F2233" t="str">
            <v>Trial period</v>
          </cell>
          <cell r="G2233">
            <v>2012</v>
          </cell>
          <cell r="H2233">
            <v>2012</v>
          </cell>
          <cell r="I2233" t="str">
            <v xml:space="preserve">Wide range. Typically, the range in collective bargaining agreements is between 60-90 days.  </v>
          </cell>
          <cell r="J2233" t="str">
            <v>..</v>
          </cell>
          <cell r="M2233" t="e">
            <v>#N/A</v>
          </cell>
          <cell r="N2233">
            <v>0</v>
          </cell>
          <cell r="O2233">
            <v>0</v>
          </cell>
        </row>
        <row r="2234">
          <cell r="A2234" t="str">
            <v>USAREG72012</v>
          </cell>
          <cell r="B2234" t="str">
            <v>USA</v>
          </cell>
          <cell r="C2234" t="str">
            <v>United States</v>
          </cell>
          <cell r="D2234" t="str">
            <v>Item 7</v>
          </cell>
          <cell r="E2234" t="str">
            <v>REG7</v>
          </cell>
          <cell r="F2234" t="str">
            <v xml:space="preserve">Compensation following unfair dismissal </v>
          </cell>
          <cell r="G2234">
            <v>2012</v>
          </cell>
          <cell r="H2234">
            <v>2012</v>
          </cell>
          <cell r="I2234"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34" t="str">
            <v>..</v>
          </cell>
          <cell r="M2234" t="e">
            <v>#N/A</v>
          </cell>
          <cell r="N2234">
            <v>0</v>
          </cell>
          <cell r="O2234">
            <v>0</v>
          </cell>
        </row>
        <row r="2235">
          <cell r="A2235" t="str">
            <v>USAREG82012</v>
          </cell>
          <cell r="B2235" t="str">
            <v>USA</v>
          </cell>
          <cell r="C2235" t="str">
            <v>United States</v>
          </cell>
          <cell r="D2235" t="str">
            <v>Item 8</v>
          </cell>
          <cell r="E2235" t="str">
            <v>REG8</v>
          </cell>
          <cell r="F2235" t="str">
            <v>Possibility of reinstatement following unfair dismissal</v>
          </cell>
          <cell r="G2235">
            <v>2012</v>
          </cell>
          <cell r="H2235">
            <v>2012</v>
          </cell>
          <cell r="I2235"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35">
            <v>0.5</v>
          </cell>
          <cell r="M2235">
            <v>1</v>
          </cell>
          <cell r="N2235">
            <v>0</v>
          </cell>
          <cell r="O2235">
            <v>0</v>
          </cell>
        </row>
        <row r="2236">
          <cell r="A2236" t="str">
            <v>USAREG92012</v>
          </cell>
          <cell r="B2236" t="str">
            <v>USA</v>
          </cell>
          <cell r="C2236" t="str">
            <v>United States</v>
          </cell>
          <cell r="D2236" t="str">
            <v>Item 9</v>
          </cell>
          <cell r="E2236" t="str">
            <v>REG9</v>
          </cell>
          <cell r="F2236" t="str">
            <v>Maximum time for claim</v>
          </cell>
          <cell r="G2236">
            <v>2012</v>
          </cell>
          <cell r="H2236">
            <v>2012</v>
          </cell>
          <cell r="I2236"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36">
            <v>8</v>
          </cell>
          <cell r="M2236">
            <v>4</v>
          </cell>
        </row>
        <row r="2237">
          <cell r="A2237" t="str">
            <v>USAFTC12012</v>
          </cell>
          <cell r="B2237" t="str">
            <v>USA</v>
          </cell>
          <cell r="C2237" t="str">
            <v>United States</v>
          </cell>
          <cell r="D2237" t="str">
            <v>Item 10</v>
          </cell>
          <cell r="E2237" t="str">
            <v>FTC1</v>
          </cell>
          <cell r="F2237" t="str">
            <v>Valid cases for use of fixed-term contracts, other than  “objective”  or “material” situation</v>
          </cell>
          <cell r="G2237">
            <v>2012</v>
          </cell>
          <cell r="H2237">
            <v>2012</v>
          </cell>
          <cell r="I2237" t="str">
            <v>No restrictions.</v>
          </cell>
          <cell r="J2237">
            <v>3</v>
          </cell>
          <cell r="M2237">
            <v>0</v>
          </cell>
          <cell r="N2237">
            <v>0</v>
          </cell>
          <cell r="O2237">
            <v>0</v>
          </cell>
        </row>
        <row r="2238">
          <cell r="A2238" t="str">
            <v>USAFTC22012</v>
          </cell>
          <cell r="B2238" t="str">
            <v>USA</v>
          </cell>
          <cell r="C2238" t="str">
            <v>United States</v>
          </cell>
          <cell r="D2238" t="str">
            <v>Item 11</v>
          </cell>
          <cell r="E2238" t="str">
            <v>FTC2</v>
          </cell>
          <cell r="F2238" t="str">
            <v>Maximum number of successive fixed-term contracts</v>
          </cell>
          <cell r="G2238">
            <v>2012</v>
          </cell>
          <cell r="H2238">
            <v>2012</v>
          </cell>
          <cell r="I2238" t="str">
            <v>No limit</v>
          </cell>
          <cell r="J2238">
            <v>100</v>
          </cell>
          <cell r="M2238">
            <v>0</v>
          </cell>
          <cell r="N2238">
            <v>0</v>
          </cell>
          <cell r="O2238">
            <v>0</v>
          </cell>
        </row>
        <row r="2239">
          <cell r="A2239" t="str">
            <v>USAFTC32012</v>
          </cell>
          <cell r="B2239" t="str">
            <v>USA</v>
          </cell>
          <cell r="C2239" t="str">
            <v>United States</v>
          </cell>
          <cell r="D2239" t="str">
            <v>Item 12</v>
          </cell>
          <cell r="E2239" t="str">
            <v>FTC3</v>
          </cell>
          <cell r="F2239" t="str">
            <v>Maximum cumulated duration of successive fixed-term contracts</v>
          </cell>
          <cell r="G2239">
            <v>2012</v>
          </cell>
          <cell r="H2239">
            <v>2012</v>
          </cell>
          <cell r="I2239" t="str">
            <v>No limit</v>
          </cell>
          <cell r="J2239">
            <v>200</v>
          </cell>
          <cell r="M2239">
            <v>0</v>
          </cell>
          <cell r="N2239">
            <v>0</v>
          </cell>
          <cell r="O2239">
            <v>0</v>
          </cell>
        </row>
        <row r="2240">
          <cell r="A2240" t="str">
            <v>USATWA12012</v>
          </cell>
          <cell r="B2240" t="str">
            <v>USA</v>
          </cell>
          <cell r="C2240" t="str">
            <v>United States</v>
          </cell>
          <cell r="D2240" t="str">
            <v>Item 13</v>
          </cell>
          <cell r="E2240" t="str">
            <v>TWA1</v>
          </cell>
          <cell r="F2240" t="str">
            <v>Types of work for which TWA employment is legal</v>
          </cell>
          <cell r="G2240">
            <v>2012</v>
          </cell>
          <cell r="H2240">
            <v>2012</v>
          </cell>
          <cell r="I2240" t="str">
            <v>General</v>
          </cell>
          <cell r="J2240">
            <v>4</v>
          </cell>
          <cell r="M2240">
            <v>0</v>
          </cell>
          <cell r="N2240">
            <v>0</v>
          </cell>
          <cell r="O2240">
            <v>0</v>
          </cell>
        </row>
        <row r="2241">
          <cell r="A2241" t="str">
            <v>USATWA22012</v>
          </cell>
          <cell r="B2241" t="str">
            <v>USA</v>
          </cell>
          <cell r="C2241" t="str">
            <v>United States</v>
          </cell>
          <cell r="D2241" t="str">
            <v>Item 14</v>
          </cell>
          <cell r="E2241" t="str">
            <v>TWA2A, TWA2B</v>
          </cell>
          <cell r="F2241" t="str">
            <v>Are there any restrictions on the number of renewals of a TWA contract?</v>
          </cell>
          <cell r="G2241">
            <v>2012</v>
          </cell>
          <cell r="H2241">
            <v>2012</v>
          </cell>
          <cell r="I2241" t="str">
            <v>No</v>
          </cell>
          <cell r="J2241" t="str">
            <v>No</v>
          </cell>
          <cell r="K2241" t="str">
            <v>No</v>
          </cell>
          <cell r="M2241">
            <v>2</v>
          </cell>
          <cell r="N2241">
            <v>2</v>
          </cell>
          <cell r="O2241">
            <v>0</v>
          </cell>
        </row>
        <row r="2242">
          <cell r="A2242" t="str">
            <v>USATWA32012</v>
          </cell>
          <cell r="B2242" t="str">
            <v>USA</v>
          </cell>
          <cell r="C2242" t="str">
            <v>United States</v>
          </cell>
          <cell r="D2242" t="str">
            <v>Item 15</v>
          </cell>
          <cell r="E2242" t="str">
            <v>TWA3A, TWA3B</v>
          </cell>
          <cell r="F2242" t="str">
            <v>Maximum cumulated duration of temporary work contracts</v>
          </cell>
          <cell r="G2242">
            <v>2012</v>
          </cell>
          <cell r="H2242">
            <v>2012</v>
          </cell>
          <cell r="I2242" t="str">
            <v>No limit</v>
          </cell>
          <cell r="J2242">
            <v>100</v>
          </cell>
          <cell r="K2242">
            <v>100</v>
          </cell>
          <cell r="M2242">
            <v>0</v>
          </cell>
          <cell r="N2242">
            <v>0</v>
          </cell>
          <cell r="O2242">
            <v>0</v>
          </cell>
        </row>
        <row r="2243">
          <cell r="A2243" t="str">
            <v>USATWA42012</v>
          </cell>
          <cell r="B2243" t="str">
            <v>USA</v>
          </cell>
          <cell r="C2243" t="str">
            <v>United States</v>
          </cell>
          <cell r="D2243" t="str">
            <v>Item 16</v>
          </cell>
          <cell r="E2243" t="str">
            <v>TWA4</v>
          </cell>
          <cell r="F2243" t="str">
            <v>Authorisation and reporting obligations</v>
          </cell>
          <cell r="G2243">
            <v>2012</v>
          </cell>
          <cell r="H2243">
            <v>2012</v>
          </cell>
          <cell r="I2243"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43">
            <v>1</v>
          </cell>
          <cell r="M2243">
            <v>2</v>
          </cell>
          <cell r="N2243">
            <v>0</v>
          </cell>
          <cell r="O2243">
            <v>0</v>
          </cell>
        </row>
        <row r="2244">
          <cell r="A2244" t="str">
            <v>USATWA52012</v>
          </cell>
          <cell r="B2244" t="str">
            <v>USA</v>
          </cell>
          <cell r="C2244" t="str">
            <v>United States</v>
          </cell>
          <cell r="D2244" t="str">
            <v>Item 17</v>
          </cell>
          <cell r="E2244" t="str">
            <v>TWA5</v>
          </cell>
          <cell r="F2244" t="str">
            <v>Equal treatment for TWA workers</v>
          </cell>
          <cell r="G2244">
            <v>2012</v>
          </cell>
          <cell r="H2244">
            <v>2012</v>
          </cell>
          <cell r="I2244"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44">
            <v>0</v>
          </cell>
          <cell r="M2244">
            <v>0</v>
          </cell>
          <cell r="N2244">
            <v>0</v>
          </cell>
          <cell r="O2244">
            <v>0</v>
          </cell>
        </row>
        <row r="2245">
          <cell r="A2245" t="str">
            <v>USACD12012</v>
          </cell>
          <cell r="B2245" t="str">
            <v>USA</v>
          </cell>
          <cell r="C2245" t="str">
            <v>United States</v>
          </cell>
          <cell r="D2245" t="str">
            <v>Item 18</v>
          </cell>
          <cell r="E2245" t="str">
            <v>CD1</v>
          </cell>
          <cell r="F2245" t="str">
            <v>Definition of collective dismissal</v>
          </cell>
          <cell r="G2245">
            <v>2012</v>
          </cell>
          <cell r="H2245">
            <v>2012</v>
          </cell>
          <cell r="I2245"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45">
            <v>1</v>
          </cell>
          <cell r="M2245">
            <v>1.5</v>
          </cell>
          <cell r="N2245">
            <v>0</v>
          </cell>
          <cell r="O2245">
            <v>0</v>
          </cell>
        </row>
        <row r="2246">
          <cell r="A2246" t="str">
            <v>USACD22012</v>
          </cell>
          <cell r="B2246" t="str">
            <v>USA</v>
          </cell>
          <cell r="C2246" t="str">
            <v>United States</v>
          </cell>
          <cell r="D2246" t="str">
            <v>Item 19</v>
          </cell>
          <cell r="E2246" t="str">
            <v>CD2</v>
          </cell>
          <cell r="F2246" t="str">
            <v>Additional notification requirements in case of collective dismissals</v>
          </cell>
          <cell r="G2246">
            <v>2012</v>
          </cell>
          <cell r="H2246">
            <v>2012</v>
          </cell>
          <cell r="I2246" t="str">
            <v>Notification of employee representatives: Duty to inform affected workers or labour unions (where they exist). Notification of public authorities: Duty to notify state and local authorities.</v>
          </cell>
          <cell r="J2246">
            <v>2</v>
          </cell>
          <cell r="M2246">
            <v>6</v>
          </cell>
          <cell r="N2246">
            <v>0</v>
          </cell>
          <cell r="O2246">
            <v>0</v>
          </cell>
        </row>
        <row r="2247">
          <cell r="A2247" t="str">
            <v>USACD32012</v>
          </cell>
          <cell r="B2247" t="str">
            <v>USA</v>
          </cell>
          <cell r="C2247" t="str">
            <v>United States</v>
          </cell>
          <cell r="D2247" t="str">
            <v>Item 20</v>
          </cell>
          <cell r="E2247" t="str">
            <v>CD3</v>
          </cell>
          <cell r="F2247" t="str">
            <v>Additional delays involved in case of collective dismissals</v>
          </cell>
          <cell r="G2247">
            <v>2012</v>
          </cell>
          <cell r="H2247">
            <v>2012</v>
          </cell>
          <cell r="I2247" t="str">
            <v>Special 60-day notice period. Exceptions to the notice period include layoffs due to risk of bankruptcy, unforeseen circumstances, or ending of a temporary business activity.</v>
          </cell>
          <cell r="J2247">
            <v>59</v>
          </cell>
          <cell r="M2247">
            <v>4</v>
          </cell>
          <cell r="N2247">
            <v>0</v>
          </cell>
          <cell r="O2247">
            <v>0</v>
          </cell>
        </row>
        <row r="2248">
          <cell r="A2248" t="str">
            <v>USACD42012</v>
          </cell>
          <cell r="B2248" t="str">
            <v>USA</v>
          </cell>
          <cell r="C2248" t="str">
            <v>United States</v>
          </cell>
          <cell r="D2248" t="str">
            <v>Item 21</v>
          </cell>
          <cell r="E2248" t="str">
            <v>CD4</v>
          </cell>
          <cell r="F2248" t="str">
            <v>Other special costs to employers in case of collective dismissals</v>
          </cell>
          <cell r="G2248">
            <v>2012</v>
          </cell>
          <cell r="H2248">
            <v>2012</v>
          </cell>
          <cell r="I2248" t="str">
            <v>Type of negotiation required: No legal requirements. Selection criteria: As laid down in collective agreements or company manuals; usually seniority-based. Severance pay: No special regulations for collective dismissal.</v>
          </cell>
          <cell r="J2248">
            <v>0</v>
          </cell>
          <cell r="M2248">
            <v>0</v>
          </cell>
          <cell r="N2248">
            <v>0</v>
          </cell>
          <cell r="O2248">
            <v>0</v>
          </cell>
        </row>
        <row r="2249">
          <cell r="A2249" t="str">
            <v>USAREG12013</v>
          </cell>
          <cell r="B2249" t="str">
            <v>USA</v>
          </cell>
          <cell r="C2249" t="str">
            <v>United States</v>
          </cell>
          <cell r="D2249" t="str">
            <v>Item 1</v>
          </cell>
          <cell r="E2249" t="str">
            <v>REG1</v>
          </cell>
          <cell r="F2249" t="str">
            <v>Notification procedures</v>
          </cell>
          <cell r="G2249">
            <v>2013</v>
          </cell>
          <cell r="H2249">
            <v>2013</v>
          </cell>
          <cell r="I2249"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49">
            <v>0.27</v>
          </cell>
          <cell r="M2249">
            <v>0.54</v>
          </cell>
        </row>
        <row r="2250">
          <cell r="A2250" t="str">
            <v>USAREG22013</v>
          </cell>
          <cell r="B2250" t="str">
            <v>USA</v>
          </cell>
          <cell r="C2250" t="str">
            <v>United States</v>
          </cell>
          <cell r="D2250" t="str">
            <v>Item 2</v>
          </cell>
          <cell r="E2250" t="str">
            <v>REG2</v>
          </cell>
          <cell r="F2250" t="str">
            <v>Delay before notice can start</v>
          </cell>
          <cell r="G2250">
            <v>2013</v>
          </cell>
          <cell r="H2250">
            <v>2013</v>
          </cell>
          <cell r="I2250" t="str">
            <v>There are no notice requirements prior to dismissal, with certain exceptions, as discussed above.  
Coded as 1 day for oral notification or where written notice can be given to the employee.</v>
          </cell>
          <cell r="J2250">
            <v>1</v>
          </cell>
          <cell r="M2250">
            <v>0</v>
          </cell>
        </row>
        <row r="2251">
          <cell r="A2251" t="str">
            <v>USAREG32013</v>
          </cell>
          <cell r="B2251" t="str">
            <v>USA</v>
          </cell>
          <cell r="C2251" t="str">
            <v>United States</v>
          </cell>
          <cell r="D2251" t="str">
            <v>Item 3</v>
          </cell>
          <cell r="E2251" t="str">
            <v>REG3A, REG3B, REG3C</v>
          </cell>
          <cell r="F2251" t="str">
            <v>Notice / tenure</v>
          </cell>
          <cell r="G2251">
            <v>2013</v>
          </cell>
          <cell r="H2251">
            <v>2013</v>
          </cell>
          <cell r="I2251" t="str">
            <v>All workers: No legal regulations (but can be regulated in collective agreements or company policy manuals).</v>
          </cell>
          <cell r="J2251">
            <v>0</v>
          </cell>
          <cell r="K2251">
            <v>0</v>
          </cell>
          <cell r="L2251">
            <v>0</v>
          </cell>
          <cell r="M2251">
            <v>0</v>
          </cell>
          <cell r="N2251">
            <v>0</v>
          </cell>
          <cell r="O2251">
            <v>0</v>
          </cell>
        </row>
        <row r="2252">
          <cell r="A2252" t="str">
            <v>USAREG42013</v>
          </cell>
          <cell r="B2252" t="str">
            <v>USA</v>
          </cell>
          <cell r="C2252" t="str">
            <v>United States</v>
          </cell>
          <cell r="D2252" t="str">
            <v>Item 4</v>
          </cell>
          <cell r="E2252" t="str">
            <v>REG4A, REG4B, REG4C</v>
          </cell>
          <cell r="F2252" t="str">
            <v>Severance pay / tenure</v>
          </cell>
          <cell r="G2252">
            <v>2013</v>
          </cell>
          <cell r="H2252">
            <v>2013</v>
          </cell>
          <cell r="I2252" t="str">
            <v>No legal regulations (but can be regulated in collective agreements or company policy manuals.</v>
          </cell>
          <cell r="J2252">
            <v>0</v>
          </cell>
          <cell r="K2252">
            <v>0</v>
          </cell>
          <cell r="L2252">
            <v>0</v>
          </cell>
          <cell r="M2252">
            <v>0</v>
          </cell>
          <cell r="N2252">
            <v>0</v>
          </cell>
          <cell r="O2252">
            <v>0</v>
          </cell>
        </row>
        <row r="2253">
          <cell r="A2253" t="str">
            <v>USAREG52013</v>
          </cell>
          <cell r="B2253" t="str">
            <v>USA</v>
          </cell>
          <cell r="C2253" t="str">
            <v>United States</v>
          </cell>
          <cell r="D2253" t="str">
            <v>Item 5</v>
          </cell>
          <cell r="E2253" t="str">
            <v>REG5</v>
          </cell>
          <cell r="F2253" t="str">
            <v>Definition of justified or unfair dismissal</v>
          </cell>
          <cell r="G2253">
            <v>2013</v>
          </cell>
          <cell r="H2253">
            <v>2013</v>
          </cell>
          <cell r="I2253"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53">
            <v>0</v>
          </cell>
          <cell r="M2253">
            <v>0</v>
          </cell>
          <cell r="N2253">
            <v>0</v>
          </cell>
          <cell r="O2253">
            <v>0</v>
          </cell>
        </row>
        <row r="2254">
          <cell r="A2254" t="str">
            <v>USAREG62013</v>
          </cell>
          <cell r="B2254" t="str">
            <v>USA</v>
          </cell>
          <cell r="C2254" t="str">
            <v>United States</v>
          </cell>
          <cell r="D2254" t="str">
            <v>Item 6</v>
          </cell>
          <cell r="E2254" t="str">
            <v>REG6</v>
          </cell>
          <cell r="F2254" t="str">
            <v>Trial period</v>
          </cell>
          <cell r="G2254">
            <v>2013</v>
          </cell>
          <cell r="H2254">
            <v>2013</v>
          </cell>
          <cell r="I2254" t="str">
            <v xml:space="preserve">Wide range. Typically, the range in collective bargaining agreements is between 60-90 days.  </v>
          </cell>
          <cell r="J2254" t="str">
            <v>..</v>
          </cell>
          <cell r="M2254" t="e">
            <v>#N/A</v>
          </cell>
          <cell r="N2254">
            <v>0</v>
          </cell>
          <cell r="O2254">
            <v>0</v>
          </cell>
        </row>
        <row r="2255">
          <cell r="A2255" t="str">
            <v>USAREG72013</v>
          </cell>
          <cell r="B2255" t="str">
            <v>USA</v>
          </cell>
          <cell r="C2255" t="str">
            <v>United States</v>
          </cell>
          <cell r="D2255" t="str">
            <v>Item 7</v>
          </cell>
          <cell r="E2255" t="str">
            <v>REG7</v>
          </cell>
          <cell r="F2255" t="str">
            <v xml:space="preserve">Compensation following unfair dismissal </v>
          </cell>
          <cell r="G2255">
            <v>2013</v>
          </cell>
          <cell r="H2255">
            <v>2013</v>
          </cell>
          <cell r="I2255"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55" t="str">
            <v>..</v>
          </cell>
          <cell r="M2255" t="e">
            <v>#N/A</v>
          </cell>
          <cell r="N2255">
            <v>0</v>
          </cell>
          <cell r="O2255">
            <v>0</v>
          </cell>
        </row>
        <row r="2256">
          <cell r="A2256" t="str">
            <v>USAREG82013</v>
          </cell>
          <cell r="B2256" t="str">
            <v>USA</v>
          </cell>
          <cell r="C2256" t="str">
            <v>United States</v>
          </cell>
          <cell r="D2256" t="str">
            <v>Item 8</v>
          </cell>
          <cell r="E2256" t="str">
            <v>REG8</v>
          </cell>
          <cell r="F2256" t="str">
            <v>Possibility of reinstatement following unfair dismissal</v>
          </cell>
          <cell r="G2256">
            <v>2013</v>
          </cell>
          <cell r="H2256">
            <v>2013</v>
          </cell>
          <cell r="I2256"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56">
            <v>0.5</v>
          </cell>
          <cell r="M2256">
            <v>1</v>
          </cell>
          <cell r="N2256">
            <v>0</v>
          </cell>
          <cell r="O2256">
            <v>0</v>
          </cell>
        </row>
        <row r="2257">
          <cell r="A2257" t="str">
            <v>USAREG92013</v>
          </cell>
          <cell r="B2257" t="str">
            <v>USA</v>
          </cell>
          <cell r="C2257" t="str">
            <v>United States</v>
          </cell>
          <cell r="D2257" t="str">
            <v>Item 9</v>
          </cell>
          <cell r="E2257" t="str">
            <v>REG9</v>
          </cell>
          <cell r="F2257" t="str">
            <v>Maximum time for claim</v>
          </cell>
          <cell r="G2257">
            <v>2013</v>
          </cell>
          <cell r="H2257">
            <v>2013</v>
          </cell>
          <cell r="I2257"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57">
            <v>8</v>
          </cell>
          <cell r="M2257">
            <v>4</v>
          </cell>
        </row>
        <row r="2258">
          <cell r="A2258" t="str">
            <v>USAFTC12013</v>
          </cell>
          <cell r="B2258" t="str">
            <v>USA</v>
          </cell>
          <cell r="C2258" t="str">
            <v>United States</v>
          </cell>
          <cell r="D2258" t="str">
            <v>Item 10</v>
          </cell>
          <cell r="E2258" t="str">
            <v>FTC1</v>
          </cell>
          <cell r="F2258" t="str">
            <v>Valid cases for use of fixed-term contracts, other than  “objective”  or “material” situation</v>
          </cell>
          <cell r="G2258">
            <v>2013</v>
          </cell>
          <cell r="H2258">
            <v>2013</v>
          </cell>
          <cell r="I2258" t="str">
            <v>No restrictions.</v>
          </cell>
          <cell r="J2258">
            <v>3</v>
          </cell>
          <cell r="M2258">
            <v>0</v>
          </cell>
          <cell r="N2258">
            <v>0</v>
          </cell>
          <cell r="O2258">
            <v>0</v>
          </cell>
        </row>
        <row r="2259">
          <cell r="A2259" t="str">
            <v>USAFTC22013</v>
          </cell>
          <cell r="B2259" t="str">
            <v>USA</v>
          </cell>
          <cell r="C2259" t="str">
            <v>United States</v>
          </cell>
          <cell r="D2259" t="str">
            <v>Item 11</v>
          </cell>
          <cell r="E2259" t="str">
            <v>FTC2</v>
          </cell>
          <cell r="F2259" t="str">
            <v>Maximum number of successive fixed-term contracts</v>
          </cell>
          <cell r="G2259">
            <v>2013</v>
          </cell>
          <cell r="H2259">
            <v>2013</v>
          </cell>
          <cell r="I2259" t="str">
            <v>No limit</v>
          </cell>
          <cell r="J2259">
            <v>100</v>
          </cell>
          <cell r="M2259">
            <v>0</v>
          </cell>
          <cell r="N2259">
            <v>0</v>
          </cell>
          <cell r="O2259">
            <v>0</v>
          </cell>
        </row>
        <row r="2260">
          <cell r="A2260" t="str">
            <v>USAFTC32013</v>
          </cell>
          <cell r="B2260" t="str">
            <v>USA</v>
          </cell>
          <cell r="C2260" t="str">
            <v>United States</v>
          </cell>
          <cell r="D2260" t="str">
            <v>Item 12</v>
          </cell>
          <cell r="E2260" t="str">
            <v>FTC3</v>
          </cell>
          <cell r="F2260" t="str">
            <v>Maximum cumulated duration of successive fixed-term contracts</v>
          </cell>
          <cell r="G2260">
            <v>2013</v>
          </cell>
          <cell r="H2260">
            <v>2013</v>
          </cell>
          <cell r="I2260" t="str">
            <v>No limit</v>
          </cell>
          <cell r="J2260">
            <v>200</v>
          </cell>
          <cell r="M2260">
            <v>0</v>
          </cell>
          <cell r="N2260">
            <v>0</v>
          </cell>
          <cell r="O2260">
            <v>0</v>
          </cell>
        </row>
        <row r="2261">
          <cell r="A2261" t="str">
            <v>USATWA12013</v>
          </cell>
          <cell r="B2261" t="str">
            <v>USA</v>
          </cell>
          <cell r="C2261" t="str">
            <v>United States</v>
          </cell>
          <cell r="D2261" t="str">
            <v>Item 13</v>
          </cell>
          <cell r="E2261" t="str">
            <v>TWA1</v>
          </cell>
          <cell r="F2261" t="str">
            <v>Types of work for which TWA employment is legal</v>
          </cell>
          <cell r="G2261">
            <v>2013</v>
          </cell>
          <cell r="H2261">
            <v>2013</v>
          </cell>
          <cell r="I2261" t="str">
            <v>General</v>
          </cell>
          <cell r="J2261">
            <v>4</v>
          </cell>
          <cell r="M2261">
            <v>0</v>
          </cell>
          <cell r="N2261">
            <v>0</v>
          </cell>
          <cell r="O2261">
            <v>0</v>
          </cell>
        </row>
        <row r="2262">
          <cell r="A2262" t="str">
            <v>USATWA22013</v>
          </cell>
          <cell r="B2262" t="str">
            <v>USA</v>
          </cell>
          <cell r="C2262" t="str">
            <v>United States</v>
          </cell>
          <cell r="D2262" t="str">
            <v>Item 14</v>
          </cell>
          <cell r="E2262" t="str">
            <v>TWA2A, TWA2B</v>
          </cell>
          <cell r="F2262" t="str">
            <v>Are there any restrictions on the number of renewals of a TWA contract?</v>
          </cell>
          <cell r="G2262">
            <v>2013</v>
          </cell>
          <cell r="H2262">
            <v>2013</v>
          </cell>
          <cell r="I2262" t="str">
            <v>No</v>
          </cell>
          <cell r="J2262" t="str">
            <v>No</v>
          </cell>
          <cell r="K2262" t="str">
            <v>No</v>
          </cell>
          <cell r="M2262">
            <v>2</v>
          </cell>
          <cell r="N2262">
            <v>2</v>
          </cell>
          <cell r="O2262">
            <v>0</v>
          </cell>
        </row>
        <row r="2263">
          <cell r="A2263" t="str">
            <v>USATWA32013</v>
          </cell>
          <cell r="B2263" t="str">
            <v>USA</v>
          </cell>
          <cell r="C2263" t="str">
            <v>United States</v>
          </cell>
          <cell r="D2263" t="str">
            <v>Item 15</v>
          </cell>
          <cell r="E2263" t="str">
            <v>TWA3A, TWA3B</v>
          </cell>
          <cell r="F2263" t="str">
            <v>Maximum cumulated duration of temporary work contracts</v>
          </cell>
          <cell r="G2263">
            <v>2013</v>
          </cell>
          <cell r="H2263">
            <v>2013</v>
          </cell>
          <cell r="I2263" t="str">
            <v>No limit</v>
          </cell>
          <cell r="J2263">
            <v>100</v>
          </cell>
          <cell r="K2263">
            <v>100</v>
          </cell>
          <cell r="M2263">
            <v>0</v>
          </cell>
          <cell r="N2263">
            <v>0</v>
          </cell>
          <cell r="O2263">
            <v>0</v>
          </cell>
        </row>
        <row r="2264">
          <cell r="A2264" t="str">
            <v>USATWA42013</v>
          </cell>
          <cell r="B2264" t="str">
            <v>USA</v>
          </cell>
          <cell r="C2264" t="str">
            <v>United States</v>
          </cell>
          <cell r="D2264" t="str">
            <v>Item 16</v>
          </cell>
          <cell r="E2264" t="str">
            <v>TWA4</v>
          </cell>
          <cell r="F2264" t="str">
            <v>Authorisation and reporting obligations</v>
          </cell>
          <cell r="G2264">
            <v>2013</v>
          </cell>
          <cell r="H2264">
            <v>2013</v>
          </cell>
          <cell r="I2264"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64">
            <v>1</v>
          </cell>
          <cell r="M2264">
            <v>2</v>
          </cell>
          <cell r="N2264">
            <v>0</v>
          </cell>
          <cell r="O2264">
            <v>0</v>
          </cell>
        </row>
        <row r="2265">
          <cell r="A2265" t="str">
            <v>USATWA52013</v>
          </cell>
          <cell r="B2265" t="str">
            <v>USA</v>
          </cell>
          <cell r="C2265" t="str">
            <v>United States</v>
          </cell>
          <cell r="D2265" t="str">
            <v>Item 17</v>
          </cell>
          <cell r="E2265" t="str">
            <v>TWA5</v>
          </cell>
          <cell r="F2265" t="str">
            <v>Equal treatment for TWA workers</v>
          </cell>
          <cell r="G2265">
            <v>2013</v>
          </cell>
          <cell r="H2265">
            <v>2013</v>
          </cell>
          <cell r="I2265"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65">
            <v>0</v>
          </cell>
          <cell r="M2265">
            <v>0</v>
          </cell>
          <cell r="N2265">
            <v>0</v>
          </cell>
          <cell r="O2265">
            <v>0</v>
          </cell>
        </row>
        <row r="2266">
          <cell r="A2266" t="str">
            <v>USACD12013</v>
          </cell>
          <cell r="B2266" t="str">
            <v>USA</v>
          </cell>
          <cell r="C2266" t="str">
            <v>United States</v>
          </cell>
          <cell r="D2266" t="str">
            <v>Item 18</v>
          </cell>
          <cell r="E2266" t="str">
            <v>CD1</v>
          </cell>
          <cell r="F2266" t="str">
            <v>Definition of collective dismissal</v>
          </cell>
          <cell r="G2266">
            <v>2013</v>
          </cell>
          <cell r="H2266">
            <v>2013</v>
          </cell>
          <cell r="I2266"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66">
            <v>1</v>
          </cell>
          <cell r="M2266">
            <v>1.5</v>
          </cell>
          <cell r="N2266">
            <v>0</v>
          </cell>
          <cell r="O2266">
            <v>0</v>
          </cell>
        </row>
        <row r="2267">
          <cell r="A2267" t="str">
            <v>USACD22013</v>
          </cell>
          <cell r="B2267" t="str">
            <v>USA</v>
          </cell>
          <cell r="C2267" t="str">
            <v>United States</v>
          </cell>
          <cell r="D2267" t="str">
            <v>Item 19</v>
          </cell>
          <cell r="E2267" t="str">
            <v>CD2</v>
          </cell>
          <cell r="F2267" t="str">
            <v>Additional notification requirements in case of collective dismissals</v>
          </cell>
          <cell r="G2267">
            <v>2013</v>
          </cell>
          <cell r="H2267">
            <v>2013</v>
          </cell>
          <cell r="I2267" t="str">
            <v>Notification of employee representatives: Duty to inform affected workers or labour unions (where they exist). Notification of public authorities: Duty to notify state and local authorities.</v>
          </cell>
          <cell r="J2267">
            <v>2</v>
          </cell>
          <cell r="M2267">
            <v>6</v>
          </cell>
          <cell r="N2267">
            <v>0</v>
          </cell>
          <cell r="O2267">
            <v>0</v>
          </cell>
        </row>
        <row r="2268">
          <cell r="A2268" t="str">
            <v>USACD32013</v>
          </cell>
          <cell r="B2268" t="str">
            <v>USA</v>
          </cell>
          <cell r="C2268" t="str">
            <v>United States</v>
          </cell>
          <cell r="D2268" t="str">
            <v>Item 20</v>
          </cell>
          <cell r="E2268" t="str">
            <v>CD3</v>
          </cell>
          <cell r="F2268" t="str">
            <v>Additional delays involved in case of collective dismissals</v>
          </cell>
          <cell r="G2268">
            <v>2013</v>
          </cell>
          <cell r="H2268">
            <v>2013</v>
          </cell>
          <cell r="I2268" t="str">
            <v>Special 60-day notice period. Exceptions to the notice period include layoffs due to risk of bankruptcy, unforeseen circumstances, or ending of a temporary business activity.</v>
          </cell>
          <cell r="J2268">
            <v>59</v>
          </cell>
          <cell r="M2268">
            <v>4</v>
          </cell>
          <cell r="N2268">
            <v>0</v>
          </cell>
          <cell r="O2268">
            <v>0</v>
          </cell>
        </row>
        <row r="2269">
          <cell r="A2269" t="str">
            <v>USACD42013</v>
          </cell>
          <cell r="B2269" t="str">
            <v>USA</v>
          </cell>
          <cell r="C2269" t="str">
            <v>United States</v>
          </cell>
          <cell r="D2269" t="str">
            <v>Item 21</v>
          </cell>
          <cell r="E2269" t="str">
            <v>CD4</v>
          </cell>
          <cell r="F2269" t="str">
            <v>Other special costs to employers in case of collective dismissals</v>
          </cell>
          <cell r="G2269">
            <v>2013</v>
          </cell>
          <cell r="H2269">
            <v>2013</v>
          </cell>
          <cell r="I2269" t="str">
            <v>Type of negotiation required: No legal requirements. Selection criteria: As laid down in collective agreements or company manuals; usually seniority-based. Severance pay: No special regulations for collective dismissal.</v>
          </cell>
          <cell r="J2269">
            <v>0</v>
          </cell>
          <cell r="M2269">
            <v>0</v>
          </cell>
          <cell r="N2269">
            <v>0</v>
          </cell>
          <cell r="O2269">
            <v>0</v>
          </cell>
        </row>
        <row r="2270">
          <cell r="A2270" t="str">
            <v>NLDREG12012</v>
          </cell>
          <cell r="B2270" t="str">
            <v>NLD</v>
          </cell>
          <cell r="C2270" t="str">
            <v>Netherlands</v>
          </cell>
          <cell r="D2270" t="str">
            <v>Item 1</v>
          </cell>
          <cell r="E2270" t="str">
            <v>REG1</v>
          </cell>
          <cell r="F2270" t="str">
            <v>Notification procedures</v>
          </cell>
          <cell r="G2270">
            <v>2012</v>
          </cell>
          <cell r="H2270">
            <v>2012</v>
          </cell>
          <cell r="I227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70">
            <v>2.5</v>
          </cell>
          <cell r="M2270">
            <v>5</v>
          </cell>
        </row>
        <row r="2271">
          <cell r="A2271" t="str">
            <v>NLDREG22012</v>
          </cell>
          <cell r="B2271" t="str">
            <v>NLD</v>
          </cell>
          <cell r="C2271" t="str">
            <v>Netherlands</v>
          </cell>
          <cell r="D2271" t="str">
            <v>Item 2</v>
          </cell>
          <cell r="E2271" t="str">
            <v>REG2</v>
          </cell>
          <cell r="F2271" t="str">
            <v>Delay before notice can start</v>
          </cell>
          <cell r="G2271">
            <v>2012</v>
          </cell>
          <cell r="H2271">
            <v>2012</v>
          </cell>
          <cell r="I2271" t="str">
            <v>Termination via PES: Authorisation procedure normally takes 4 6 weeks. 
Termination via courts: The delay in cases which proceed to court varies from 1-30 days. 
Calculation: average of PES (5 weeks on average) and courts (15 days on average).</v>
          </cell>
          <cell r="J2271">
            <v>25</v>
          </cell>
          <cell r="M2271">
            <v>3</v>
          </cell>
        </row>
        <row r="2272">
          <cell r="A2272" t="str">
            <v>NLDREG32012</v>
          </cell>
          <cell r="B2272" t="str">
            <v>NLD</v>
          </cell>
          <cell r="C2272" t="str">
            <v>Netherlands</v>
          </cell>
          <cell r="D2272" t="str">
            <v>Item 3</v>
          </cell>
          <cell r="E2272" t="str">
            <v>REG3A, REG3B, REG3C</v>
          </cell>
          <cell r="F2272" t="str">
            <v>Notice / tenure</v>
          </cell>
          <cell r="G2272">
            <v>2012</v>
          </cell>
          <cell r="H2272">
            <v>2012</v>
          </cell>
          <cell r="I2272"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72">
            <v>0.5</v>
          </cell>
          <cell r="K2272">
            <v>0.5</v>
          </cell>
          <cell r="L2272">
            <v>1.5</v>
          </cell>
          <cell r="M2272">
            <v>2</v>
          </cell>
          <cell r="N2272">
            <v>1</v>
          </cell>
          <cell r="O2272">
            <v>1</v>
          </cell>
        </row>
        <row r="2273">
          <cell r="A2273" t="str">
            <v>NLDREG42012</v>
          </cell>
          <cell r="B2273" t="str">
            <v>NLD</v>
          </cell>
          <cell r="C2273" t="str">
            <v>Netherlands</v>
          </cell>
          <cell r="D2273" t="str">
            <v>Item 4</v>
          </cell>
          <cell r="E2273" t="str">
            <v>REG4A, REG4B, REG4C</v>
          </cell>
          <cell r="F2273" t="str">
            <v>Severance pay / tenure</v>
          </cell>
          <cell r="G2273">
            <v>2012</v>
          </cell>
          <cell r="H2273">
            <v>2012</v>
          </cell>
          <cell r="I227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73">
            <v>0</v>
          </cell>
          <cell r="K2273">
            <v>1.6</v>
          </cell>
          <cell r="L2273">
            <v>10</v>
          </cell>
          <cell r="M2273">
            <v>0</v>
          </cell>
          <cell r="N2273">
            <v>3</v>
          </cell>
          <cell r="O2273">
            <v>3</v>
          </cell>
        </row>
        <row r="2274">
          <cell r="A2274" t="str">
            <v>NLDREG52012</v>
          </cell>
          <cell r="B2274" t="str">
            <v>NLD</v>
          </cell>
          <cell r="C2274" t="str">
            <v>Netherlands</v>
          </cell>
          <cell r="D2274" t="str">
            <v>Item 5</v>
          </cell>
          <cell r="E2274" t="str">
            <v>REG5</v>
          </cell>
          <cell r="F2274" t="str">
            <v>Definition of justified or unfair dismissal</v>
          </cell>
          <cell r="G2274">
            <v>2012</v>
          </cell>
          <cell r="H2274">
            <v>2012</v>
          </cell>
          <cell r="I227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74">
            <v>1.5</v>
          </cell>
          <cell r="M2274">
            <v>3</v>
          </cell>
          <cell r="N2274">
            <v>0</v>
          </cell>
          <cell r="O2274">
            <v>0</v>
          </cell>
        </row>
        <row r="2275">
          <cell r="A2275" t="str">
            <v>NLDREG62012</v>
          </cell>
          <cell r="B2275" t="str">
            <v>NLD</v>
          </cell>
          <cell r="C2275" t="str">
            <v>Netherlands</v>
          </cell>
          <cell r="D2275" t="str">
            <v>Item 6</v>
          </cell>
          <cell r="E2275" t="str">
            <v>REG6</v>
          </cell>
          <cell r="F2275" t="str">
            <v>Trial period</v>
          </cell>
          <cell r="G2275">
            <v>2012</v>
          </cell>
          <cell r="H2275">
            <v>2012</v>
          </cell>
          <cell r="I227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75">
            <v>2</v>
          </cell>
          <cell r="M2275">
            <v>5</v>
          </cell>
          <cell r="N2275">
            <v>0</v>
          </cell>
          <cell r="O2275">
            <v>0</v>
          </cell>
        </row>
        <row r="2276">
          <cell r="A2276" t="str">
            <v>NLDREG72012</v>
          </cell>
          <cell r="B2276" t="str">
            <v>NLD</v>
          </cell>
          <cell r="C2276" t="str">
            <v>Netherlands</v>
          </cell>
          <cell r="D2276" t="str">
            <v>Item 7</v>
          </cell>
          <cell r="E2276" t="str">
            <v>REG7</v>
          </cell>
          <cell r="F2276" t="str">
            <v xml:space="preserve">Compensation following unfair dismissal </v>
          </cell>
          <cell r="G2276">
            <v>2012</v>
          </cell>
          <cell r="H2276">
            <v>2012</v>
          </cell>
          <cell r="I227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76">
            <v>7</v>
          </cell>
          <cell r="M2276">
            <v>1</v>
          </cell>
          <cell r="N2276">
            <v>0</v>
          </cell>
          <cell r="O2276">
            <v>0</v>
          </cell>
        </row>
        <row r="2277">
          <cell r="A2277" t="str">
            <v>NLDREG82012</v>
          </cell>
          <cell r="B2277" t="str">
            <v>NLD</v>
          </cell>
          <cell r="C2277" t="str">
            <v>Netherlands</v>
          </cell>
          <cell r="D2277" t="str">
            <v>Item 8</v>
          </cell>
          <cell r="E2277" t="str">
            <v>REG8</v>
          </cell>
          <cell r="F2277" t="str">
            <v>Possibility of reinstatement following unfair dismissal</v>
          </cell>
          <cell r="G2277">
            <v>2012</v>
          </cell>
          <cell r="H2277">
            <v>2012</v>
          </cell>
          <cell r="I2277" t="str">
            <v>The option of reinstatement is rarely made available to the employee.</v>
          </cell>
          <cell r="J2277">
            <v>1</v>
          </cell>
          <cell r="M2277">
            <v>2</v>
          </cell>
          <cell r="N2277">
            <v>0</v>
          </cell>
          <cell r="O2277">
            <v>0</v>
          </cell>
        </row>
        <row r="2278">
          <cell r="A2278" t="str">
            <v>NLDREG92012</v>
          </cell>
          <cell r="B2278" t="str">
            <v>NLD</v>
          </cell>
          <cell r="C2278" t="str">
            <v>Netherlands</v>
          </cell>
          <cell r="D2278" t="str">
            <v>Item 9</v>
          </cell>
          <cell r="E2278" t="str">
            <v>REG9</v>
          </cell>
          <cell r="F2278" t="str">
            <v>Maximum time for claim</v>
          </cell>
          <cell r="G2278">
            <v>2012</v>
          </cell>
          <cell r="H2278">
            <v>2012</v>
          </cell>
          <cell r="I2278" t="str">
            <v>6 months from the effective date of termination (Civil Code, art. 7:683).</v>
          </cell>
          <cell r="J2278">
            <v>6</v>
          </cell>
          <cell r="M2278">
            <v>3</v>
          </cell>
        </row>
        <row r="2279">
          <cell r="A2279" t="str">
            <v>NLDFTC12012</v>
          </cell>
          <cell r="B2279" t="str">
            <v>NLD</v>
          </cell>
          <cell r="C2279" t="str">
            <v>Netherlands</v>
          </cell>
          <cell r="D2279" t="str">
            <v>Item 10</v>
          </cell>
          <cell r="E2279" t="str">
            <v>FTC1</v>
          </cell>
          <cell r="F2279" t="str">
            <v>Valid cases for use of fixed-term contracts, other than  “objective”  or “material” situation</v>
          </cell>
          <cell r="G2279">
            <v>2012</v>
          </cell>
          <cell r="H2279">
            <v>2012</v>
          </cell>
          <cell r="I2279" t="str">
            <v xml:space="preserve">No restrictions. </v>
          </cell>
          <cell r="J2279">
            <v>3</v>
          </cell>
          <cell r="M2279">
            <v>0</v>
          </cell>
          <cell r="N2279">
            <v>0</v>
          </cell>
          <cell r="O2279">
            <v>0</v>
          </cell>
        </row>
        <row r="2280">
          <cell r="A2280" t="str">
            <v>NLDFTC22012</v>
          </cell>
          <cell r="B2280" t="str">
            <v>NLD</v>
          </cell>
          <cell r="C2280" t="str">
            <v>Netherlands</v>
          </cell>
          <cell r="D2280" t="str">
            <v>Item 11</v>
          </cell>
          <cell r="E2280" t="str">
            <v>FTC2</v>
          </cell>
          <cell r="F2280" t="str">
            <v>Maximum number of successive fixed-term contracts</v>
          </cell>
          <cell r="G2280">
            <v>2012</v>
          </cell>
          <cell r="H2280">
            <v>2012</v>
          </cell>
          <cell r="I228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280">
            <v>3</v>
          </cell>
          <cell r="M2280">
            <v>3</v>
          </cell>
          <cell r="N2280">
            <v>0</v>
          </cell>
          <cell r="O2280">
            <v>0</v>
          </cell>
        </row>
        <row r="2281">
          <cell r="A2281" t="str">
            <v>NLDFTC32012</v>
          </cell>
          <cell r="B2281" t="str">
            <v>NLD</v>
          </cell>
          <cell r="C2281" t="str">
            <v>Netherlands</v>
          </cell>
          <cell r="D2281" t="str">
            <v>Item 12</v>
          </cell>
          <cell r="E2281" t="str">
            <v>FTC3</v>
          </cell>
          <cell r="F2281" t="str">
            <v>Maximum cumulated duration of successive fixed-term contracts</v>
          </cell>
          <cell r="G2281">
            <v>2012</v>
          </cell>
          <cell r="H2281">
            <v>2012</v>
          </cell>
          <cell r="I2281" t="str">
            <v xml:space="preserve">No limit for first fixed-term contracts, but 3 years in case of renewals. </v>
          </cell>
          <cell r="J2281">
            <v>36</v>
          </cell>
          <cell r="M2281">
            <v>1</v>
          </cell>
          <cell r="N2281">
            <v>0</v>
          </cell>
          <cell r="O2281">
            <v>0</v>
          </cell>
        </row>
        <row r="2282">
          <cell r="A2282" t="str">
            <v>NLDTWA12012</v>
          </cell>
          <cell r="B2282" t="str">
            <v>NLD</v>
          </cell>
          <cell r="C2282" t="str">
            <v>Netherlands</v>
          </cell>
          <cell r="D2282" t="str">
            <v>Item 13</v>
          </cell>
          <cell r="E2282" t="str">
            <v>TWA1</v>
          </cell>
          <cell r="F2282" t="str">
            <v>Types of work for which TWA employment is legal</v>
          </cell>
          <cell r="G2282">
            <v>2012</v>
          </cell>
          <cell r="H2282">
            <v>2012</v>
          </cell>
          <cell r="I2282" t="str">
            <v>General, with the exception of seamen.</v>
          </cell>
          <cell r="J2282">
            <v>3.5</v>
          </cell>
          <cell r="M2282">
            <v>0.75</v>
          </cell>
          <cell r="N2282">
            <v>0</v>
          </cell>
          <cell r="O2282">
            <v>0</v>
          </cell>
        </row>
        <row r="2283">
          <cell r="A2283" t="str">
            <v>NLDTWA22012</v>
          </cell>
          <cell r="B2283" t="str">
            <v>NLD</v>
          </cell>
          <cell r="C2283" t="str">
            <v>Netherlands</v>
          </cell>
          <cell r="D2283" t="str">
            <v>Item 14</v>
          </cell>
          <cell r="E2283" t="str">
            <v>TWA2A, TWA2B</v>
          </cell>
          <cell r="F2283" t="str">
            <v>Are there any restrictions on the number of renewals of a TWA contract?</v>
          </cell>
          <cell r="G2283">
            <v>2012</v>
          </cell>
          <cell r="H2283">
            <v>2012</v>
          </cell>
          <cell r="I228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283" t="str">
            <v>No</v>
          </cell>
          <cell r="K2283" t="str">
            <v>Yes</v>
          </cell>
          <cell r="M2283">
            <v>2</v>
          </cell>
          <cell r="N2283">
            <v>4</v>
          </cell>
          <cell r="O2283">
            <v>0</v>
          </cell>
        </row>
        <row r="2284">
          <cell r="A2284" t="str">
            <v>NLDTWA32012</v>
          </cell>
          <cell r="B2284" t="str">
            <v>NLD</v>
          </cell>
          <cell r="C2284" t="str">
            <v>Netherlands</v>
          </cell>
          <cell r="D2284" t="str">
            <v>Item 15</v>
          </cell>
          <cell r="E2284" t="str">
            <v>TWA3A, TWA3B</v>
          </cell>
          <cell r="F2284" t="str">
            <v>Maximum cumulated duration of temporary work contracts</v>
          </cell>
          <cell r="G2284">
            <v>2012</v>
          </cell>
          <cell r="H2284">
            <v>2012</v>
          </cell>
          <cell r="I2284" t="str">
            <v>Unlimited. After 3.5 years of cumulation of TWA-contracts, the last fixed-term contract will be altered into a contract for an indefinite period with the TWA.</v>
          </cell>
          <cell r="J2284">
            <v>100</v>
          </cell>
          <cell r="K2284">
            <v>100</v>
          </cell>
          <cell r="M2284">
            <v>0</v>
          </cell>
          <cell r="N2284">
            <v>0</v>
          </cell>
          <cell r="O2284">
            <v>0</v>
          </cell>
        </row>
        <row r="2285">
          <cell r="A2285" t="str">
            <v>NLDTWA42012</v>
          </cell>
          <cell r="B2285" t="str">
            <v>NLD</v>
          </cell>
          <cell r="C2285" t="str">
            <v>Netherlands</v>
          </cell>
          <cell r="D2285" t="str">
            <v>Item 16</v>
          </cell>
          <cell r="E2285" t="str">
            <v>TWA4</v>
          </cell>
          <cell r="F2285" t="str">
            <v>Authorisation and reporting obligations</v>
          </cell>
          <cell r="G2285">
            <v>2012</v>
          </cell>
          <cell r="H2285">
            <v>2012</v>
          </cell>
          <cell r="I2285" t="str">
            <v>No</v>
          </cell>
          <cell r="J2285">
            <v>0</v>
          </cell>
          <cell r="M2285">
            <v>0</v>
          </cell>
          <cell r="N2285">
            <v>0</v>
          </cell>
          <cell r="O2285">
            <v>0</v>
          </cell>
        </row>
        <row r="2286">
          <cell r="A2286" t="str">
            <v>NLDTWA52012</v>
          </cell>
          <cell r="B2286" t="str">
            <v>NLD</v>
          </cell>
          <cell r="C2286" t="str">
            <v>Netherlands</v>
          </cell>
          <cell r="D2286" t="str">
            <v>Item 17</v>
          </cell>
          <cell r="E2286" t="str">
            <v>TWA5</v>
          </cell>
          <cell r="F2286" t="str">
            <v>Equal treatment for TWA workers</v>
          </cell>
          <cell r="G2286">
            <v>2012</v>
          </cell>
          <cell r="H2286">
            <v>2012</v>
          </cell>
          <cell r="I228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286">
            <v>1.5</v>
          </cell>
          <cell r="M2286">
            <v>4.5</v>
          </cell>
          <cell r="N2286">
            <v>0</v>
          </cell>
          <cell r="O2286">
            <v>0</v>
          </cell>
        </row>
        <row r="2287">
          <cell r="A2287" t="str">
            <v>NLDCD12012</v>
          </cell>
          <cell r="B2287" t="str">
            <v>NLD</v>
          </cell>
          <cell r="C2287" t="str">
            <v>Netherlands</v>
          </cell>
          <cell r="D2287" t="str">
            <v>Item 18</v>
          </cell>
          <cell r="E2287" t="str">
            <v>CD1</v>
          </cell>
          <cell r="F2287" t="str">
            <v>Definition of collective dismissal</v>
          </cell>
          <cell r="G2287">
            <v>2012</v>
          </cell>
          <cell r="H2287">
            <v>2012</v>
          </cell>
          <cell r="I2287" t="str">
            <v>Over 3 months, 20+ workers dismissed by one employer in one employment service region</v>
          </cell>
          <cell r="J2287">
            <v>2</v>
          </cell>
          <cell r="M2287">
            <v>3</v>
          </cell>
          <cell r="N2287">
            <v>0</v>
          </cell>
          <cell r="O2287">
            <v>0</v>
          </cell>
        </row>
        <row r="2288">
          <cell r="A2288" t="str">
            <v>NLDCD22012</v>
          </cell>
          <cell r="B2288" t="str">
            <v>NLD</v>
          </cell>
          <cell r="C2288" t="str">
            <v>Netherlands</v>
          </cell>
          <cell r="D2288" t="str">
            <v>Item 19</v>
          </cell>
          <cell r="E2288" t="str">
            <v>CD2</v>
          </cell>
          <cell r="F2288" t="str">
            <v>Additional notification requirements in case of collective dismissals</v>
          </cell>
          <cell r="G2288">
            <v>2012</v>
          </cell>
          <cell r="H2288">
            <v>2012</v>
          </cell>
          <cell r="I2288" t="str">
            <v>Notification of employee representatives: Duty to inform and consult with Works Council and trade union delegation.
Notification of public authorities: Notification of regional employment office.</v>
          </cell>
          <cell r="J2288">
            <v>1</v>
          </cell>
          <cell r="M2288">
            <v>3</v>
          </cell>
          <cell r="N2288">
            <v>0</v>
          </cell>
          <cell r="O2288">
            <v>0</v>
          </cell>
        </row>
        <row r="2289">
          <cell r="A2289" t="str">
            <v>NLDCD32012</v>
          </cell>
          <cell r="B2289" t="str">
            <v>NLD</v>
          </cell>
          <cell r="C2289" t="str">
            <v>Netherlands</v>
          </cell>
          <cell r="D2289" t="str">
            <v>Item 20</v>
          </cell>
          <cell r="E2289" t="str">
            <v>CD3</v>
          </cell>
          <cell r="F2289" t="str">
            <v>Additional delays involved in case of collective dismissals</v>
          </cell>
          <cell r="G2289">
            <v>2012</v>
          </cell>
          <cell r="H2289">
            <v>2012</v>
          </cell>
          <cell r="I2289" t="str">
            <v>30 days waiting period to allow for social plan negotiations (unless the social partners have agreed in writing to refrain from the waiting period.</v>
          </cell>
          <cell r="J2289">
            <v>30</v>
          </cell>
          <cell r="M2289">
            <v>3</v>
          </cell>
          <cell r="N2289">
            <v>0</v>
          </cell>
          <cell r="O2289">
            <v>0</v>
          </cell>
        </row>
        <row r="2290">
          <cell r="A2290" t="str">
            <v>NLDCD42012</v>
          </cell>
          <cell r="B2290" t="str">
            <v>NLD</v>
          </cell>
          <cell r="C2290" t="str">
            <v>Netherlands</v>
          </cell>
          <cell r="D2290" t="str">
            <v>Item 21</v>
          </cell>
          <cell r="E2290" t="str">
            <v>CD4</v>
          </cell>
          <cell r="F2290" t="str">
            <v>Other special costs to employers in case of collective dismissals</v>
          </cell>
          <cell r="G2290">
            <v>2012</v>
          </cell>
          <cell r="H2290">
            <v>2012</v>
          </cell>
          <cell r="I229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290">
            <v>1</v>
          </cell>
          <cell r="M2290">
            <v>3</v>
          </cell>
          <cell r="N2290">
            <v>0</v>
          </cell>
          <cell r="O2290">
            <v>0</v>
          </cell>
        </row>
        <row r="2291">
          <cell r="A2291" t="str">
            <v>NLDREG12013</v>
          </cell>
          <cell r="B2291" t="str">
            <v>NLD</v>
          </cell>
          <cell r="C2291" t="str">
            <v>Netherlands</v>
          </cell>
          <cell r="D2291" t="str">
            <v>Item 1</v>
          </cell>
          <cell r="E2291" t="str">
            <v>REG1</v>
          </cell>
          <cell r="F2291" t="str">
            <v>Notification procedures</v>
          </cell>
          <cell r="G2291">
            <v>2013</v>
          </cell>
          <cell r="H2291">
            <v>2013</v>
          </cell>
          <cell r="I2291"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91">
            <v>2.5</v>
          </cell>
          <cell r="M2291">
            <v>5</v>
          </cell>
        </row>
        <row r="2292">
          <cell r="A2292" t="str">
            <v>NLDREG22013</v>
          </cell>
          <cell r="B2292" t="str">
            <v>NLD</v>
          </cell>
          <cell r="C2292" t="str">
            <v>Netherlands</v>
          </cell>
          <cell r="D2292" t="str">
            <v>Item 2</v>
          </cell>
          <cell r="E2292" t="str">
            <v>REG2</v>
          </cell>
          <cell r="F2292" t="str">
            <v>Delay before notice can start</v>
          </cell>
          <cell r="G2292">
            <v>2013</v>
          </cell>
          <cell r="H2292">
            <v>2013</v>
          </cell>
          <cell r="I2292" t="str">
            <v>Termination via PES: Authorisation procedure normally takes 4 6 weeks. 
Termination via courts: The delay in cases which proceed to court varies from 1-30 days. 
Calculation: average of PES (5 weeks on average) and courts (15 days on average).</v>
          </cell>
          <cell r="J2292">
            <v>25</v>
          </cell>
          <cell r="M2292">
            <v>3</v>
          </cell>
        </row>
        <row r="2293">
          <cell r="A2293" t="str">
            <v>NLDREG32013</v>
          </cell>
          <cell r="B2293" t="str">
            <v>NLD</v>
          </cell>
          <cell r="C2293" t="str">
            <v>Netherlands</v>
          </cell>
          <cell r="D2293" t="str">
            <v>Item 3</v>
          </cell>
          <cell r="E2293" t="str">
            <v>REG3A, REG3B, REG3C</v>
          </cell>
          <cell r="F2293" t="str">
            <v>Notice / tenure</v>
          </cell>
          <cell r="G2293">
            <v>2013</v>
          </cell>
          <cell r="H2293">
            <v>2013</v>
          </cell>
          <cell r="I2293"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93">
            <v>0.5</v>
          </cell>
          <cell r="K2293">
            <v>0.5</v>
          </cell>
          <cell r="L2293">
            <v>1.5</v>
          </cell>
          <cell r="M2293">
            <v>2</v>
          </cell>
          <cell r="N2293">
            <v>1</v>
          </cell>
          <cell r="O2293">
            <v>1</v>
          </cell>
        </row>
        <row r="2294">
          <cell r="A2294" t="str">
            <v>NLDREG42013</v>
          </cell>
          <cell r="B2294" t="str">
            <v>NLD</v>
          </cell>
          <cell r="C2294" t="str">
            <v>Netherlands</v>
          </cell>
          <cell r="D2294" t="str">
            <v>Item 4</v>
          </cell>
          <cell r="E2294" t="str">
            <v>REG4A, REG4B, REG4C</v>
          </cell>
          <cell r="F2294" t="str">
            <v>Severance pay / tenure</v>
          </cell>
          <cell r="G2294">
            <v>2013</v>
          </cell>
          <cell r="H2294">
            <v>2013</v>
          </cell>
          <cell r="I2294"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94">
            <v>0</v>
          </cell>
          <cell r="K2294">
            <v>1.6</v>
          </cell>
          <cell r="L2294">
            <v>10</v>
          </cell>
          <cell r="M2294">
            <v>0</v>
          </cell>
          <cell r="N2294">
            <v>3</v>
          </cell>
          <cell r="O2294">
            <v>3</v>
          </cell>
        </row>
        <row r="2295">
          <cell r="A2295" t="str">
            <v>NLDREG52013</v>
          </cell>
          <cell r="B2295" t="str">
            <v>NLD</v>
          </cell>
          <cell r="C2295" t="str">
            <v>Netherlands</v>
          </cell>
          <cell r="D2295" t="str">
            <v>Item 5</v>
          </cell>
          <cell r="E2295" t="str">
            <v>REG5</v>
          </cell>
          <cell r="F2295" t="str">
            <v>Definition of justified or unfair dismissal</v>
          </cell>
          <cell r="G2295">
            <v>2013</v>
          </cell>
          <cell r="H2295">
            <v>2013</v>
          </cell>
          <cell r="I2295"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95">
            <v>1.5</v>
          </cell>
          <cell r="M2295">
            <v>3</v>
          </cell>
          <cell r="N2295">
            <v>0</v>
          </cell>
          <cell r="O2295">
            <v>0</v>
          </cell>
        </row>
        <row r="2296">
          <cell r="A2296" t="str">
            <v>NLDREG62013</v>
          </cell>
          <cell r="B2296" t="str">
            <v>NLD</v>
          </cell>
          <cell r="C2296" t="str">
            <v>Netherlands</v>
          </cell>
          <cell r="D2296" t="str">
            <v>Item 6</v>
          </cell>
          <cell r="E2296" t="str">
            <v>REG6</v>
          </cell>
          <cell r="F2296" t="str">
            <v>Trial period</v>
          </cell>
          <cell r="G2296">
            <v>2013</v>
          </cell>
          <cell r="H2296">
            <v>2013</v>
          </cell>
          <cell r="I2296"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96">
            <v>2</v>
          </cell>
          <cell r="M2296">
            <v>5</v>
          </cell>
          <cell r="N2296">
            <v>0</v>
          </cell>
          <cell r="O2296">
            <v>0</v>
          </cell>
        </row>
        <row r="2297">
          <cell r="A2297" t="str">
            <v>NLDREG72013</v>
          </cell>
          <cell r="B2297" t="str">
            <v>NLD</v>
          </cell>
          <cell r="C2297" t="str">
            <v>Netherlands</v>
          </cell>
          <cell r="D2297" t="str">
            <v>Item 7</v>
          </cell>
          <cell r="E2297" t="str">
            <v>REG7</v>
          </cell>
          <cell r="F2297" t="str">
            <v xml:space="preserve">Compensation following unfair dismissal </v>
          </cell>
          <cell r="G2297">
            <v>2013</v>
          </cell>
          <cell r="H2297">
            <v>2013</v>
          </cell>
          <cell r="I2297"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97">
            <v>7</v>
          </cell>
          <cell r="M2297">
            <v>1</v>
          </cell>
          <cell r="N2297">
            <v>0</v>
          </cell>
          <cell r="O2297">
            <v>0</v>
          </cell>
        </row>
        <row r="2298">
          <cell r="A2298" t="str">
            <v>NLDREG82013</v>
          </cell>
          <cell r="B2298" t="str">
            <v>NLD</v>
          </cell>
          <cell r="C2298" t="str">
            <v>Netherlands</v>
          </cell>
          <cell r="D2298" t="str">
            <v>Item 8</v>
          </cell>
          <cell r="E2298" t="str">
            <v>REG8</v>
          </cell>
          <cell r="F2298" t="str">
            <v>Possibility of reinstatement following unfair dismissal</v>
          </cell>
          <cell r="G2298">
            <v>2013</v>
          </cell>
          <cell r="H2298">
            <v>2013</v>
          </cell>
          <cell r="I2298" t="str">
            <v>The option of reinstatement is rarely made available to the employee.</v>
          </cell>
          <cell r="J2298">
            <v>1</v>
          </cell>
          <cell r="M2298">
            <v>2</v>
          </cell>
          <cell r="N2298">
            <v>0</v>
          </cell>
          <cell r="O2298">
            <v>0</v>
          </cell>
        </row>
        <row r="2299">
          <cell r="A2299" t="str">
            <v>NLDREG92013</v>
          </cell>
          <cell r="B2299" t="str">
            <v>NLD</v>
          </cell>
          <cell r="C2299" t="str">
            <v>Netherlands</v>
          </cell>
          <cell r="D2299" t="str">
            <v>Item 9</v>
          </cell>
          <cell r="E2299" t="str">
            <v>REG9</v>
          </cell>
          <cell r="F2299" t="str">
            <v>Maximum time for claim</v>
          </cell>
          <cell r="G2299">
            <v>2013</v>
          </cell>
          <cell r="H2299">
            <v>2013</v>
          </cell>
          <cell r="I2299" t="str">
            <v>6 months from the effective date of termination (Civil Code, art. 7:683).</v>
          </cell>
          <cell r="J2299">
            <v>6</v>
          </cell>
          <cell r="M2299">
            <v>3</v>
          </cell>
        </row>
        <row r="2300">
          <cell r="A2300" t="str">
            <v>NLDFTC12013</v>
          </cell>
          <cell r="B2300" t="str">
            <v>NLD</v>
          </cell>
          <cell r="C2300" t="str">
            <v>Netherlands</v>
          </cell>
          <cell r="D2300" t="str">
            <v>Item 10</v>
          </cell>
          <cell r="E2300" t="str">
            <v>FTC1</v>
          </cell>
          <cell r="F2300" t="str">
            <v>Valid cases for use of fixed-term contracts, other than  “objective”  or “material” situation</v>
          </cell>
          <cell r="G2300">
            <v>2013</v>
          </cell>
          <cell r="H2300">
            <v>2013</v>
          </cell>
          <cell r="I2300" t="str">
            <v xml:space="preserve">No restrictions. </v>
          </cell>
          <cell r="J2300">
            <v>3</v>
          </cell>
          <cell r="M2300">
            <v>0</v>
          </cell>
          <cell r="N2300">
            <v>0</v>
          </cell>
          <cell r="O2300">
            <v>0</v>
          </cell>
        </row>
        <row r="2301">
          <cell r="A2301" t="str">
            <v>NLDFTC22013</v>
          </cell>
          <cell r="B2301" t="str">
            <v>NLD</v>
          </cell>
          <cell r="C2301" t="str">
            <v>Netherlands</v>
          </cell>
          <cell r="D2301" t="str">
            <v>Item 11</v>
          </cell>
          <cell r="E2301" t="str">
            <v>FTC2</v>
          </cell>
          <cell r="F2301" t="str">
            <v>Maximum number of successive fixed-term contracts</v>
          </cell>
          <cell r="G2301">
            <v>2013</v>
          </cell>
          <cell r="H2301">
            <v>2013</v>
          </cell>
          <cell r="I2301"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301">
            <v>3</v>
          </cell>
          <cell r="M2301">
            <v>3</v>
          </cell>
          <cell r="N2301">
            <v>0</v>
          </cell>
          <cell r="O2301">
            <v>0</v>
          </cell>
        </row>
        <row r="2302">
          <cell r="A2302" t="str">
            <v>NLDFTC32013</v>
          </cell>
          <cell r="B2302" t="str">
            <v>NLD</v>
          </cell>
          <cell r="C2302" t="str">
            <v>Netherlands</v>
          </cell>
          <cell r="D2302" t="str">
            <v>Item 12</v>
          </cell>
          <cell r="E2302" t="str">
            <v>FTC3</v>
          </cell>
          <cell r="F2302" t="str">
            <v>Maximum cumulated duration of successive fixed-term contracts</v>
          </cell>
          <cell r="G2302">
            <v>2013</v>
          </cell>
          <cell r="H2302">
            <v>2013</v>
          </cell>
          <cell r="I2302" t="str">
            <v xml:space="preserve">No limit for first fixed-term contracts, but 3 years in case of renewals. </v>
          </cell>
          <cell r="J2302">
            <v>36</v>
          </cell>
          <cell r="M2302">
            <v>1</v>
          </cell>
          <cell r="N2302">
            <v>0</v>
          </cell>
          <cell r="O2302">
            <v>0</v>
          </cell>
        </row>
        <row r="2303">
          <cell r="A2303" t="str">
            <v>NLDTWA12013</v>
          </cell>
          <cell r="B2303" t="str">
            <v>NLD</v>
          </cell>
          <cell r="C2303" t="str">
            <v>Netherlands</v>
          </cell>
          <cell r="D2303" t="str">
            <v>Item 13</v>
          </cell>
          <cell r="E2303" t="str">
            <v>TWA1</v>
          </cell>
          <cell r="F2303" t="str">
            <v>Types of work for which TWA employment is legal</v>
          </cell>
          <cell r="G2303">
            <v>2013</v>
          </cell>
          <cell r="H2303">
            <v>2013</v>
          </cell>
          <cell r="I2303" t="str">
            <v>General, with the exception of seamen.</v>
          </cell>
          <cell r="J2303">
            <v>3.5</v>
          </cell>
          <cell r="M2303">
            <v>0.75</v>
          </cell>
          <cell r="N2303">
            <v>0</v>
          </cell>
          <cell r="O2303">
            <v>0</v>
          </cell>
        </row>
        <row r="2304">
          <cell r="A2304" t="str">
            <v>NLDTWA22013</v>
          </cell>
          <cell r="B2304" t="str">
            <v>NLD</v>
          </cell>
          <cell r="C2304" t="str">
            <v>Netherlands</v>
          </cell>
          <cell r="D2304" t="str">
            <v>Item 14</v>
          </cell>
          <cell r="E2304" t="str">
            <v>TWA2A, TWA2B</v>
          </cell>
          <cell r="F2304" t="str">
            <v>Are there any restrictions on the number of renewals of a TWA contract?</v>
          </cell>
          <cell r="G2304">
            <v>2013</v>
          </cell>
          <cell r="H2304">
            <v>2013</v>
          </cell>
          <cell r="I2304"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304" t="str">
            <v>No</v>
          </cell>
          <cell r="K2304" t="str">
            <v>Yes</v>
          </cell>
          <cell r="M2304">
            <v>2</v>
          </cell>
          <cell r="N2304">
            <v>4</v>
          </cell>
          <cell r="O2304">
            <v>0</v>
          </cell>
        </row>
        <row r="2305">
          <cell r="A2305" t="str">
            <v>NLDTWA32013</v>
          </cell>
          <cell r="B2305" t="str">
            <v>NLD</v>
          </cell>
          <cell r="C2305" t="str">
            <v>Netherlands</v>
          </cell>
          <cell r="D2305" t="str">
            <v>Item 15</v>
          </cell>
          <cell r="E2305" t="str">
            <v>TWA3A, TWA3B</v>
          </cell>
          <cell r="F2305" t="str">
            <v>Maximum cumulated duration of temporary work contracts</v>
          </cell>
          <cell r="G2305">
            <v>2013</v>
          </cell>
          <cell r="H2305">
            <v>2013</v>
          </cell>
          <cell r="I2305" t="str">
            <v>Unlimited. After 3.5 years of cumulation of TWA-contracts, the last fixed-term contract will be altered into a contract for an indefinite period with the TWA.</v>
          </cell>
          <cell r="J2305">
            <v>100</v>
          </cell>
          <cell r="K2305">
            <v>100</v>
          </cell>
          <cell r="M2305">
            <v>0</v>
          </cell>
          <cell r="N2305">
            <v>0</v>
          </cell>
          <cell r="O2305">
            <v>0</v>
          </cell>
        </row>
        <row r="2306">
          <cell r="A2306" t="str">
            <v>NLDTWA42013</v>
          </cell>
          <cell r="B2306" t="str">
            <v>NLD</v>
          </cell>
          <cell r="C2306" t="str">
            <v>Netherlands</v>
          </cell>
          <cell r="D2306" t="str">
            <v>Item 16</v>
          </cell>
          <cell r="E2306" t="str">
            <v>TWA4</v>
          </cell>
          <cell r="F2306" t="str">
            <v>Authorisation and reporting obligations</v>
          </cell>
          <cell r="G2306">
            <v>2013</v>
          </cell>
          <cell r="H2306">
            <v>2013</v>
          </cell>
          <cell r="I2306" t="str">
            <v>No</v>
          </cell>
          <cell r="J2306">
            <v>0</v>
          </cell>
          <cell r="M2306">
            <v>0</v>
          </cell>
          <cell r="N2306">
            <v>0</v>
          </cell>
          <cell r="O2306">
            <v>0</v>
          </cell>
        </row>
        <row r="2307">
          <cell r="A2307" t="str">
            <v>NLDTWA52013</v>
          </cell>
          <cell r="B2307" t="str">
            <v>NLD</v>
          </cell>
          <cell r="C2307" t="str">
            <v>Netherlands</v>
          </cell>
          <cell r="D2307" t="str">
            <v>Item 17</v>
          </cell>
          <cell r="E2307" t="str">
            <v>TWA5</v>
          </cell>
          <cell r="F2307" t="str">
            <v>Equal treatment for TWA workers</v>
          </cell>
          <cell r="G2307">
            <v>2013</v>
          </cell>
          <cell r="H2307">
            <v>2013</v>
          </cell>
          <cell r="I2307"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307">
            <v>1.5</v>
          </cell>
          <cell r="M2307">
            <v>4.5</v>
          </cell>
          <cell r="N2307">
            <v>0</v>
          </cell>
          <cell r="O2307">
            <v>0</v>
          </cell>
        </row>
        <row r="2308">
          <cell r="A2308" t="str">
            <v>NLDCD12013</v>
          </cell>
          <cell r="B2308" t="str">
            <v>NLD</v>
          </cell>
          <cell r="C2308" t="str">
            <v>Netherlands</v>
          </cell>
          <cell r="D2308" t="str">
            <v>Item 18</v>
          </cell>
          <cell r="E2308" t="str">
            <v>CD1</v>
          </cell>
          <cell r="F2308" t="str">
            <v>Definition of collective dismissal</v>
          </cell>
          <cell r="G2308">
            <v>2013</v>
          </cell>
          <cell r="H2308">
            <v>2013</v>
          </cell>
          <cell r="I2308" t="str">
            <v>Over 3 months, 20+ workers dismissed by one employer in one employment service region. Terminations by mutual agreement shall also be included in the number of dismissed employees for the purpose of determining whether a collective dismissal is taking place (Act No. 197/2011 dated 17 November 2011: amendment to the Collective Redundancy Notification Act, 24 March 1976, Art. 3 (1)).</v>
          </cell>
          <cell r="J2308">
            <v>2.5</v>
          </cell>
          <cell r="M2308">
            <v>3.75</v>
          </cell>
          <cell r="N2308">
            <v>0</v>
          </cell>
          <cell r="O2308">
            <v>0</v>
          </cell>
          <cell r="P2308">
            <v>40911</v>
          </cell>
        </row>
        <row r="2309">
          <cell r="A2309" t="str">
            <v>NLDCD22013</v>
          </cell>
          <cell r="B2309" t="str">
            <v>NLD</v>
          </cell>
          <cell r="C2309" t="str">
            <v>Netherlands</v>
          </cell>
          <cell r="D2309" t="str">
            <v>Item 19</v>
          </cell>
          <cell r="E2309" t="str">
            <v>CD2</v>
          </cell>
          <cell r="F2309" t="str">
            <v>Additional notification requirements in case of collective dismissals</v>
          </cell>
          <cell r="G2309">
            <v>2013</v>
          </cell>
          <cell r="H2309">
            <v>2013</v>
          </cell>
          <cell r="I2309" t="str">
            <v>Notification of employee representatives: Duty to inform and consult with Works Council and trade union delegation.
Notification of public authorities: Notification of regional employment office.</v>
          </cell>
          <cell r="J2309">
            <v>1</v>
          </cell>
          <cell r="M2309">
            <v>3</v>
          </cell>
          <cell r="N2309">
            <v>0</v>
          </cell>
          <cell r="O2309">
            <v>0</v>
          </cell>
        </row>
        <row r="2310">
          <cell r="A2310" t="str">
            <v>NLDCD32013</v>
          </cell>
          <cell r="B2310" t="str">
            <v>NLD</v>
          </cell>
          <cell r="C2310" t="str">
            <v>Netherlands</v>
          </cell>
          <cell r="D2310" t="str">
            <v>Item 20</v>
          </cell>
          <cell r="E2310" t="str">
            <v>CD3</v>
          </cell>
          <cell r="F2310" t="str">
            <v>Additional delays involved in case of collective dismissals</v>
          </cell>
          <cell r="G2310">
            <v>2013</v>
          </cell>
          <cell r="H2310">
            <v>2013</v>
          </cell>
          <cell r="I2310" t="str">
            <v>30 days waiting period to allow for social plan negotiations (unless the social partners have agreed in writing to refrain from the waiting period.</v>
          </cell>
          <cell r="J2310">
            <v>30</v>
          </cell>
          <cell r="M2310">
            <v>3</v>
          </cell>
          <cell r="N2310">
            <v>0</v>
          </cell>
          <cell r="O2310">
            <v>0</v>
          </cell>
        </row>
        <row r="2311">
          <cell r="A2311" t="str">
            <v>NLDCD42013</v>
          </cell>
          <cell r="B2311" t="str">
            <v>NLD</v>
          </cell>
          <cell r="C2311" t="str">
            <v>Netherlands</v>
          </cell>
          <cell r="D2311" t="str">
            <v>Item 21</v>
          </cell>
          <cell r="E2311" t="str">
            <v>CD4</v>
          </cell>
          <cell r="F2311" t="str">
            <v>Other special costs to employers in case of collective dismissals</v>
          </cell>
          <cell r="G2311">
            <v>2013</v>
          </cell>
          <cell r="H2311">
            <v>2013</v>
          </cell>
          <cell r="I2311"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311">
            <v>1</v>
          </cell>
          <cell r="M2311">
            <v>3</v>
          </cell>
          <cell r="N2311">
            <v>0</v>
          </cell>
          <cell r="O2311">
            <v>0</v>
          </cell>
        </row>
        <row r="2312">
          <cell r="A2312" t="str">
            <v>ESPREG12012</v>
          </cell>
          <cell r="B2312" t="str">
            <v>ESP</v>
          </cell>
          <cell r="C2312" t="str">
            <v>Spain</v>
          </cell>
          <cell r="D2312" t="str">
            <v>Item 1</v>
          </cell>
          <cell r="E2312" t="str">
            <v>REG1</v>
          </cell>
          <cell r="F2312" t="str">
            <v>Notification procedures</v>
          </cell>
          <cell r="G2312">
            <v>2012</v>
          </cell>
          <cell r="H2312">
            <v>2012</v>
          </cell>
          <cell r="I2312"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12">
            <v>1.5</v>
          </cell>
          <cell r="M2312">
            <v>3</v>
          </cell>
        </row>
        <row r="2313">
          <cell r="A2313" t="str">
            <v>ESPREG22012</v>
          </cell>
          <cell r="B2313" t="str">
            <v>ESP</v>
          </cell>
          <cell r="C2313" t="str">
            <v>Spain</v>
          </cell>
          <cell r="D2313" t="str">
            <v>Item 2</v>
          </cell>
          <cell r="E2313" t="str">
            <v>REG2</v>
          </cell>
          <cell r="F2313" t="str">
            <v>Delay before notice can start</v>
          </cell>
          <cell r="G2313">
            <v>2012</v>
          </cell>
          <cell r="H2313">
            <v>2012</v>
          </cell>
          <cell r="I2313" t="str">
            <v>Letter sent by mail or handed directly to employee.</v>
          </cell>
          <cell r="J2313">
            <v>1</v>
          </cell>
          <cell r="M2313">
            <v>0</v>
          </cell>
        </row>
        <row r="2314">
          <cell r="A2314" t="str">
            <v>ESPREG32012</v>
          </cell>
          <cell r="B2314" t="str">
            <v>ESP</v>
          </cell>
          <cell r="C2314" t="str">
            <v>Spain</v>
          </cell>
          <cell r="D2314" t="str">
            <v>Item 3</v>
          </cell>
          <cell r="E2314" t="str">
            <v>REG3A, REG3B, REG3C</v>
          </cell>
          <cell r="F2314" t="str">
            <v>Notice / tenure</v>
          </cell>
          <cell r="G2314">
            <v>2012</v>
          </cell>
          <cell r="H2314">
            <v>2012</v>
          </cell>
          <cell r="I2314" t="str">
            <v>Workers dismissed for “objective” reasons: 15d.</v>
          </cell>
          <cell r="J2314">
            <v>0.5</v>
          </cell>
          <cell r="K2314">
            <v>0.5</v>
          </cell>
          <cell r="L2314">
            <v>0.5</v>
          </cell>
          <cell r="M2314">
            <v>2</v>
          </cell>
          <cell r="N2314">
            <v>1</v>
          </cell>
          <cell r="O2314">
            <v>0</v>
          </cell>
          <cell r="P2314" t="str">
            <v>19-9-2010</v>
          </cell>
        </row>
        <row r="2315">
          <cell r="A2315" t="str">
            <v>ESPREG42012</v>
          </cell>
          <cell r="B2315" t="str">
            <v>ESP</v>
          </cell>
          <cell r="C2315" t="str">
            <v>Spain</v>
          </cell>
          <cell r="D2315" t="str">
            <v>Item 4</v>
          </cell>
          <cell r="E2315" t="str">
            <v>REG4A, REG4B, REG4C</v>
          </cell>
          <cell r="F2315" t="str">
            <v>Severance pay / tenure</v>
          </cell>
          <cell r="G2315">
            <v>2012</v>
          </cell>
          <cell r="H2315">
            <v>2012</v>
          </cell>
          <cell r="I2315"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15">
            <v>0.5</v>
          </cell>
          <cell r="K2315">
            <v>2.67</v>
          </cell>
          <cell r="L2315">
            <v>12</v>
          </cell>
          <cell r="M2315">
            <v>1</v>
          </cell>
          <cell r="N2315">
            <v>4</v>
          </cell>
          <cell r="O2315">
            <v>4</v>
          </cell>
          <cell r="P2315" t="str">
            <v>19-9-2012</v>
          </cell>
        </row>
        <row r="2316">
          <cell r="A2316" t="str">
            <v>ESPREG52012</v>
          </cell>
          <cell r="B2316" t="str">
            <v>ESP</v>
          </cell>
          <cell r="C2316" t="str">
            <v>Spain</v>
          </cell>
          <cell r="D2316" t="str">
            <v>Item 5</v>
          </cell>
          <cell r="E2316" t="str">
            <v>REG5</v>
          </cell>
          <cell r="F2316" t="str">
            <v>Definition of justified or unfair dismissal</v>
          </cell>
          <cell r="G2316">
            <v>2012</v>
          </cell>
          <cell r="H2316">
            <v>2012</v>
          </cell>
          <cell r="I2316"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16">
            <v>2</v>
          </cell>
          <cell r="M2316">
            <v>4</v>
          </cell>
          <cell r="N2316">
            <v>0</v>
          </cell>
          <cell r="O2316">
            <v>0</v>
          </cell>
        </row>
        <row r="2317">
          <cell r="A2317" t="str">
            <v>ESPREG62012</v>
          </cell>
          <cell r="B2317" t="str">
            <v>ESP</v>
          </cell>
          <cell r="C2317" t="str">
            <v>Spain</v>
          </cell>
          <cell r="D2317" t="str">
            <v>Item 6</v>
          </cell>
          <cell r="E2317" t="str">
            <v>REG6</v>
          </cell>
          <cell r="F2317" t="str">
            <v>Trial period</v>
          </cell>
          <cell r="G2317">
            <v>2012</v>
          </cell>
          <cell r="H2317">
            <v>2012</v>
          </cell>
          <cell r="I2317"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2317">
            <v>4</v>
          </cell>
          <cell r="M2317">
            <v>4</v>
          </cell>
          <cell r="N2317">
            <v>0</v>
          </cell>
          <cell r="O2317">
            <v>0</v>
          </cell>
        </row>
        <row r="2318">
          <cell r="A2318" t="str">
            <v>ESPREG72012</v>
          </cell>
          <cell r="B2318" t="str">
            <v>ESP</v>
          </cell>
          <cell r="C2318" t="str">
            <v>Spain</v>
          </cell>
          <cell r="D2318" t="str">
            <v>Item 7</v>
          </cell>
          <cell r="E2318" t="str">
            <v>REG7</v>
          </cell>
          <cell r="F2318" t="str">
            <v xml:space="preserve">Compensation following unfair dismissal </v>
          </cell>
          <cell r="G2318">
            <v>2012</v>
          </cell>
          <cell r="H2318">
            <v>2012</v>
          </cell>
          <cell r="I2318"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2318">
            <v>21</v>
          </cell>
          <cell r="M2318">
            <v>4</v>
          </cell>
          <cell r="N2318">
            <v>0</v>
          </cell>
          <cell r="O2318">
            <v>0</v>
          </cell>
        </row>
        <row r="2319">
          <cell r="A2319" t="str">
            <v>ESPREG82012</v>
          </cell>
          <cell r="B2319" t="str">
            <v>ESP</v>
          </cell>
          <cell r="C2319" t="str">
            <v>Spain</v>
          </cell>
          <cell r="D2319" t="str">
            <v>Item 8</v>
          </cell>
          <cell r="E2319" t="str">
            <v>REG8</v>
          </cell>
          <cell r="F2319" t="str">
            <v>Possibility of reinstatement following unfair dismissal</v>
          </cell>
          <cell r="G2319">
            <v>2012</v>
          </cell>
          <cell r="H2319">
            <v>2012</v>
          </cell>
          <cell r="I2319"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19">
            <v>0</v>
          </cell>
          <cell r="M2319">
            <v>0</v>
          </cell>
          <cell r="N2319">
            <v>0</v>
          </cell>
          <cell r="O2319">
            <v>0</v>
          </cell>
        </row>
        <row r="2320">
          <cell r="A2320" t="str">
            <v>ESPREG92012</v>
          </cell>
          <cell r="B2320" t="str">
            <v>ESP</v>
          </cell>
          <cell r="C2320" t="str">
            <v>Spain</v>
          </cell>
          <cell r="D2320" t="str">
            <v>Item 9</v>
          </cell>
          <cell r="E2320" t="str">
            <v>REG9</v>
          </cell>
          <cell r="F2320" t="str">
            <v>Maximum time for claim</v>
          </cell>
          <cell r="G2320">
            <v>2012</v>
          </cell>
          <cell r="H2320">
            <v>2012</v>
          </cell>
          <cell r="I2320" t="str">
            <v>The worker can file a claim against dismissal within 20 working days following the date of effect of the dismissal. 
Calculation: 20 working days = approx. one calendar month</v>
          </cell>
          <cell r="J2320">
            <v>1</v>
          </cell>
          <cell r="M2320">
            <v>1</v>
          </cell>
        </row>
        <row r="2321">
          <cell r="A2321" t="str">
            <v>ESPFTC12012</v>
          </cell>
          <cell r="B2321" t="str">
            <v>ESP</v>
          </cell>
          <cell r="C2321" t="str">
            <v>Spain</v>
          </cell>
          <cell r="D2321" t="str">
            <v>Item 10</v>
          </cell>
          <cell r="E2321" t="str">
            <v>FTC1</v>
          </cell>
          <cell r="F2321" t="str">
            <v>Valid cases for use of fixed-term contracts, other than  “objective”  or “material” situation</v>
          </cell>
          <cell r="G2321">
            <v>2012</v>
          </cell>
          <cell r="H2321">
            <v>2012</v>
          </cell>
          <cell r="I2321"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21">
            <v>1.5</v>
          </cell>
          <cell r="M2321">
            <v>3</v>
          </cell>
          <cell r="N2321">
            <v>0</v>
          </cell>
          <cell r="O2321">
            <v>0</v>
          </cell>
        </row>
        <row r="2322">
          <cell r="A2322" t="str">
            <v>ESPFTC22012</v>
          </cell>
          <cell r="B2322" t="str">
            <v>ESP</v>
          </cell>
          <cell r="C2322" t="str">
            <v>Spain</v>
          </cell>
          <cell r="D2322" t="str">
            <v>Item 11</v>
          </cell>
          <cell r="E2322" t="str">
            <v>FTC2</v>
          </cell>
          <cell r="F2322" t="str">
            <v>Maximum number of successive fixed-term contracts</v>
          </cell>
          <cell r="G2322">
            <v>2012</v>
          </cell>
          <cell r="H2322">
            <v>2012</v>
          </cell>
          <cell r="I2322"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22">
            <v>3</v>
          </cell>
          <cell r="M2322">
            <v>3</v>
          </cell>
          <cell r="N2322">
            <v>0</v>
          </cell>
          <cell r="O2322">
            <v>0</v>
          </cell>
          <cell r="P2322" t="str">
            <v>16-6-2010</v>
          </cell>
        </row>
        <row r="2323">
          <cell r="A2323" t="str">
            <v>ESPFTC32012</v>
          </cell>
          <cell r="B2323" t="str">
            <v>ESP</v>
          </cell>
          <cell r="C2323" t="str">
            <v>Spain</v>
          </cell>
          <cell r="D2323" t="str">
            <v>Item 12</v>
          </cell>
          <cell r="E2323" t="str">
            <v>FTC3</v>
          </cell>
          <cell r="F2323" t="str">
            <v>Maximum cumulated duration of successive fixed-term contracts</v>
          </cell>
          <cell r="G2323">
            <v>2012</v>
          </cell>
          <cell r="H2323">
            <v>2012</v>
          </cell>
          <cell r="I2323"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23">
            <v>27</v>
          </cell>
          <cell r="M2323">
            <v>3</v>
          </cell>
          <cell r="N2323">
            <v>0</v>
          </cell>
          <cell r="O2323">
            <v>0</v>
          </cell>
          <cell r="P2323" t="str">
            <v>From 16/6/2010 to 
31/8/2011 30 months
From 31/8/2011 to 12/2/2012
27 months</v>
          </cell>
        </row>
        <row r="2324">
          <cell r="A2324" t="str">
            <v>ESPTWA12012</v>
          </cell>
          <cell r="B2324" t="str">
            <v>ESP</v>
          </cell>
          <cell r="C2324" t="str">
            <v>Spain</v>
          </cell>
          <cell r="D2324" t="str">
            <v>Item 13</v>
          </cell>
          <cell r="E2324" t="str">
            <v>TWA1</v>
          </cell>
          <cell r="F2324" t="str">
            <v>Types of work for which TWA employment is legal</v>
          </cell>
          <cell r="G2324">
            <v>2012</v>
          </cell>
          <cell r="H2324">
            <v>2012</v>
          </cell>
          <cell r="I2324"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24">
            <v>2.5</v>
          </cell>
          <cell r="M2324">
            <v>2.25</v>
          </cell>
          <cell r="N2324">
            <v>0</v>
          </cell>
          <cell r="O2324">
            <v>0</v>
          </cell>
          <cell r="P2324" t="str">
            <v>19/9/2010</v>
          </cell>
        </row>
        <row r="2325">
          <cell r="A2325" t="str">
            <v>ESPTWA22012</v>
          </cell>
          <cell r="B2325" t="str">
            <v>ESP</v>
          </cell>
          <cell r="C2325" t="str">
            <v>Spain</v>
          </cell>
          <cell r="D2325" t="str">
            <v>Item 14</v>
          </cell>
          <cell r="E2325" t="str">
            <v>TWA2A, TWA2B</v>
          </cell>
          <cell r="F2325" t="str">
            <v>Are there any restrictions on the number of renewals of a TWA contract?</v>
          </cell>
          <cell r="G2325">
            <v>2012</v>
          </cell>
          <cell r="H2325">
            <v>2012</v>
          </cell>
          <cell r="I2325" t="str">
            <v>General rules applicable to temporary contracts and fixed-term employment contracts.
No limitation for renewals of contracts between the agency and the worker.</v>
          </cell>
          <cell r="J2325" t="str">
            <v>Yes</v>
          </cell>
          <cell r="K2325" t="str">
            <v>Yes</v>
          </cell>
          <cell r="M2325">
            <v>4</v>
          </cell>
          <cell r="N2325">
            <v>4</v>
          </cell>
          <cell r="O2325">
            <v>0</v>
          </cell>
        </row>
        <row r="2326">
          <cell r="A2326" t="str">
            <v>ESPTWA32012</v>
          </cell>
          <cell r="B2326" t="str">
            <v>ESP</v>
          </cell>
          <cell r="C2326" t="str">
            <v>Spain</v>
          </cell>
          <cell r="D2326" t="str">
            <v>Item 15</v>
          </cell>
          <cell r="E2326" t="str">
            <v>TWA3A, TWA3B</v>
          </cell>
          <cell r="F2326" t="str">
            <v>Maximum cumulated duration of temporary work contracts</v>
          </cell>
          <cell r="G2326">
            <v>2012</v>
          </cell>
          <cell r="H2326">
            <v>2012</v>
          </cell>
          <cell r="I2326"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26">
            <v>36</v>
          </cell>
          <cell r="K2326">
            <v>100</v>
          </cell>
          <cell r="M2326">
            <v>1</v>
          </cell>
          <cell r="N2326">
            <v>0</v>
          </cell>
          <cell r="O2326">
            <v>0</v>
          </cell>
          <cell r="P2326" t="str">
            <v>19-9-2010</v>
          </cell>
        </row>
        <row r="2327">
          <cell r="A2327" t="str">
            <v>ESPTWA42012</v>
          </cell>
          <cell r="B2327" t="str">
            <v>ESP</v>
          </cell>
          <cell r="C2327" t="str">
            <v>Spain</v>
          </cell>
          <cell r="D2327" t="str">
            <v>Item 16</v>
          </cell>
          <cell r="E2327" t="str">
            <v>TWA4</v>
          </cell>
          <cell r="F2327" t="str">
            <v>Authorisation and reporting obligations</v>
          </cell>
          <cell r="G2327">
            <v>2012</v>
          </cell>
          <cell r="H2327">
            <v>2012</v>
          </cell>
          <cell r="I2327"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27">
            <v>3</v>
          </cell>
          <cell r="M2327">
            <v>6</v>
          </cell>
          <cell r="N2327">
            <v>0</v>
          </cell>
          <cell r="O2327">
            <v>0</v>
          </cell>
        </row>
        <row r="2328">
          <cell r="A2328" t="str">
            <v>ESPTWA52012</v>
          </cell>
          <cell r="B2328" t="str">
            <v>ESP</v>
          </cell>
          <cell r="C2328" t="str">
            <v>Spain</v>
          </cell>
          <cell r="D2328" t="str">
            <v>Item 17</v>
          </cell>
          <cell r="E2328" t="str">
            <v>TWA5</v>
          </cell>
          <cell r="F2328" t="str">
            <v>Equal treatment for TWA workers</v>
          </cell>
          <cell r="G2328">
            <v>2012</v>
          </cell>
          <cell r="H2328">
            <v>2012</v>
          </cell>
          <cell r="I2328"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28">
            <v>2</v>
          </cell>
          <cell r="M2328">
            <v>6</v>
          </cell>
          <cell r="N2328">
            <v>0</v>
          </cell>
          <cell r="O2328">
            <v>0</v>
          </cell>
          <cell r="P2328" t="str">
            <v>19/9/2010</v>
          </cell>
        </row>
        <row r="2329">
          <cell r="A2329" t="str">
            <v>ESPCD12012</v>
          </cell>
          <cell r="B2329" t="str">
            <v>ESP</v>
          </cell>
          <cell r="C2329" t="str">
            <v>Spain</v>
          </cell>
          <cell r="D2329" t="str">
            <v>Item 18</v>
          </cell>
          <cell r="E2329" t="str">
            <v>CD1</v>
          </cell>
          <cell r="F2329" t="str">
            <v>Definition of collective dismissal</v>
          </cell>
          <cell r="G2329">
            <v>2012</v>
          </cell>
          <cell r="H2329">
            <v>2012</v>
          </cell>
          <cell r="I2329" t="str">
            <v>Within 90 days, 10+ workers in firms &lt;100 employees; 10%+ in firms 100-299; 30+ workers in firms 300+ employees.</v>
          </cell>
          <cell r="J2329">
            <v>3</v>
          </cell>
          <cell r="M2329">
            <v>4.5</v>
          </cell>
          <cell r="N2329">
            <v>0</v>
          </cell>
          <cell r="O2329">
            <v>0</v>
          </cell>
        </row>
        <row r="2330">
          <cell r="A2330" t="str">
            <v>ESPCD22012</v>
          </cell>
          <cell r="B2330" t="str">
            <v>ESP</v>
          </cell>
          <cell r="C2330" t="str">
            <v>Spain</v>
          </cell>
          <cell r="D2330" t="str">
            <v>Item 19</v>
          </cell>
          <cell r="E2330" t="str">
            <v>CD2</v>
          </cell>
          <cell r="F2330" t="str">
            <v>Additional notification requirements in case of collective dismissals</v>
          </cell>
          <cell r="G2330">
            <v>2012</v>
          </cell>
          <cell r="H2330">
            <v>2012</v>
          </cell>
          <cell r="I2330"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30">
            <v>1.5</v>
          </cell>
          <cell r="M2330">
            <v>4.5</v>
          </cell>
          <cell r="N2330">
            <v>0</v>
          </cell>
          <cell r="O2330">
            <v>0</v>
          </cell>
        </row>
        <row r="2331">
          <cell r="A2331" t="str">
            <v>ESPCD32012</v>
          </cell>
          <cell r="B2331" t="str">
            <v>ESP</v>
          </cell>
          <cell r="C2331" t="str">
            <v>Spain</v>
          </cell>
          <cell r="D2331" t="str">
            <v>Item 20</v>
          </cell>
          <cell r="E2331" t="str">
            <v>CD3</v>
          </cell>
          <cell r="F2331" t="str">
            <v>Additional delays involved in case of collective dismissals</v>
          </cell>
          <cell r="G2331">
            <v>2012</v>
          </cell>
          <cell r="H2331">
            <v>2012</v>
          </cell>
          <cell r="I2331"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2331">
            <v>36.5</v>
          </cell>
          <cell r="M2331">
            <v>3</v>
          </cell>
          <cell r="N2331">
            <v>0</v>
          </cell>
          <cell r="O2331">
            <v>0</v>
          </cell>
        </row>
        <row r="2332">
          <cell r="A2332" t="str">
            <v>ESPCD42012</v>
          </cell>
          <cell r="B2332" t="str">
            <v>ESP</v>
          </cell>
          <cell r="C2332" t="str">
            <v>Spain</v>
          </cell>
          <cell r="D2332" t="str">
            <v>Item 21</v>
          </cell>
          <cell r="E2332" t="str">
            <v>CD4</v>
          </cell>
          <cell r="F2332" t="str">
            <v>Other special costs to employers in case of collective dismissals</v>
          </cell>
          <cell r="G2332">
            <v>2012</v>
          </cell>
          <cell r="H2332">
            <v>2012</v>
          </cell>
          <cell r="I2332"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2332">
            <v>1</v>
          </cell>
          <cell r="M2332">
            <v>3</v>
          </cell>
          <cell r="N2332">
            <v>0</v>
          </cell>
          <cell r="O2332">
            <v>0</v>
          </cell>
        </row>
        <row r="2333">
          <cell r="A2333" t="str">
            <v>ESPREG12013</v>
          </cell>
          <cell r="B2333" t="str">
            <v>ESP</v>
          </cell>
          <cell r="C2333" t="str">
            <v>Spain</v>
          </cell>
          <cell r="D2333" t="str">
            <v>Item 1</v>
          </cell>
          <cell r="E2333" t="str">
            <v>REG1</v>
          </cell>
          <cell r="F2333" t="str">
            <v>Notification procedures</v>
          </cell>
          <cell r="G2333">
            <v>2013</v>
          </cell>
          <cell r="H2333">
            <v>2013</v>
          </cell>
          <cell r="I2333"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33">
            <v>1.5</v>
          </cell>
          <cell r="M2333">
            <v>3</v>
          </cell>
          <cell r="P2333">
            <v>40951</v>
          </cell>
        </row>
        <row r="2334">
          <cell r="A2334" t="str">
            <v>ESPREG22013</v>
          </cell>
          <cell r="B2334" t="str">
            <v>ESP</v>
          </cell>
          <cell r="C2334" t="str">
            <v>Spain</v>
          </cell>
          <cell r="D2334" t="str">
            <v>Item 2</v>
          </cell>
          <cell r="E2334" t="str">
            <v>REG2</v>
          </cell>
          <cell r="F2334" t="str">
            <v>Delay before notice can start</v>
          </cell>
          <cell r="G2334">
            <v>2013</v>
          </cell>
          <cell r="H2334">
            <v>2013</v>
          </cell>
          <cell r="I2334" t="str">
            <v>Letter sent by mail or handed directly to employee.</v>
          </cell>
          <cell r="J2334">
            <v>1</v>
          </cell>
          <cell r="M2334">
            <v>0</v>
          </cell>
        </row>
        <row r="2335">
          <cell r="A2335" t="str">
            <v>ESPREG32013</v>
          </cell>
          <cell r="B2335" t="str">
            <v>ESP</v>
          </cell>
          <cell r="C2335" t="str">
            <v>Spain</v>
          </cell>
          <cell r="D2335" t="str">
            <v>Item 3</v>
          </cell>
          <cell r="E2335" t="str">
            <v>REG3A, REG3B, REG3C</v>
          </cell>
          <cell r="F2335" t="str">
            <v>Notice / tenure</v>
          </cell>
          <cell r="G2335">
            <v>2013</v>
          </cell>
          <cell r="H2335">
            <v>2013</v>
          </cell>
          <cell r="I2335" t="str">
            <v>Workers dismissed for “objective” reasons: 15d.</v>
          </cell>
          <cell r="J2335">
            <v>0.5</v>
          </cell>
          <cell r="K2335">
            <v>0.5</v>
          </cell>
          <cell r="L2335">
            <v>0.5</v>
          </cell>
          <cell r="M2335">
            <v>2</v>
          </cell>
          <cell r="N2335">
            <v>1</v>
          </cell>
          <cell r="O2335">
            <v>0</v>
          </cell>
        </row>
        <row r="2336">
          <cell r="A2336" t="str">
            <v>ESPREG42013</v>
          </cell>
          <cell r="B2336" t="str">
            <v>ESP</v>
          </cell>
          <cell r="C2336" t="str">
            <v>Spain</v>
          </cell>
          <cell r="D2336" t="str">
            <v>Item 4</v>
          </cell>
          <cell r="E2336" t="str">
            <v>REG4A, REG4B, REG4C</v>
          </cell>
          <cell r="F2336" t="str">
            <v>Severance pay / tenure</v>
          </cell>
          <cell r="G2336">
            <v>2013</v>
          </cell>
          <cell r="H2336">
            <v>2013</v>
          </cell>
          <cell r="I2336"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36">
            <v>0.5</v>
          </cell>
          <cell r="K2336">
            <v>2.67</v>
          </cell>
          <cell r="L2336">
            <v>12</v>
          </cell>
          <cell r="M2336">
            <v>1</v>
          </cell>
          <cell r="N2336">
            <v>4</v>
          </cell>
          <cell r="O2336">
            <v>4</v>
          </cell>
        </row>
        <row r="2337">
          <cell r="A2337" t="str">
            <v>ESPREG52013</v>
          </cell>
          <cell r="B2337" t="str">
            <v>ESP</v>
          </cell>
          <cell r="C2337" t="str">
            <v>Spain</v>
          </cell>
          <cell r="D2337" t="str">
            <v>Item 5</v>
          </cell>
          <cell r="E2337" t="str">
            <v>REG5</v>
          </cell>
          <cell r="F2337" t="str">
            <v>Definition of justified or unfair dismissal</v>
          </cell>
          <cell r="G2337">
            <v>2013</v>
          </cell>
          <cell r="H2337">
            <v>2013</v>
          </cell>
          <cell r="I2337"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37">
            <v>2</v>
          </cell>
          <cell r="M2337">
            <v>4</v>
          </cell>
          <cell r="N2337">
            <v>0</v>
          </cell>
          <cell r="O2337">
            <v>0</v>
          </cell>
        </row>
        <row r="2338">
          <cell r="A2338" t="str">
            <v>ESPREG62013</v>
          </cell>
          <cell r="B2338" t="str">
            <v>ESP</v>
          </cell>
          <cell r="C2338" t="str">
            <v>Spain</v>
          </cell>
          <cell r="D2338" t="str">
            <v>Item 6</v>
          </cell>
          <cell r="E2338" t="str">
            <v>REG6</v>
          </cell>
          <cell r="F2338" t="str">
            <v>Trial period</v>
          </cell>
          <cell r="G2338">
            <v>2013</v>
          </cell>
          <cell r="H2338">
            <v>2013</v>
          </cell>
          <cell r="I2338" t="str">
            <v xml:space="preserve">The length of trial period shall be the one established by collective agreements and if there is no provision on this matter, this period cannot be longer than six months for qualified technicians nor two months for the rest of workers (3 months in firms with less than 25 workers).
A new type of employment contract was created in 2012, the Permanent Employment Contract to Support Entrepreneurs available exclusively to SMEs with less than 50 employees that did not make unfair or collective dismissals in the 6 months preceding hiring. This contract sets the duration of trial period to 1 year. 
</v>
          </cell>
          <cell r="J2338">
            <v>4</v>
          </cell>
          <cell r="M2338">
            <v>4</v>
          </cell>
          <cell r="N2338">
            <v>0</v>
          </cell>
          <cell r="O2338">
            <v>0</v>
          </cell>
          <cell r="P2338">
            <v>41245</v>
          </cell>
        </row>
        <row r="2339">
          <cell r="A2339" t="str">
            <v>ESPREG72013</v>
          </cell>
          <cell r="B2339" t="str">
            <v>ESP</v>
          </cell>
          <cell r="C2339" t="str">
            <v>Spain</v>
          </cell>
          <cell r="D2339" t="str">
            <v>Item 7</v>
          </cell>
          <cell r="E2339" t="str">
            <v>REG7</v>
          </cell>
          <cell r="F2339" t="str">
            <v xml:space="preserve">Compensation following unfair dismissal </v>
          </cell>
          <cell r="G2339">
            <v>2013</v>
          </cell>
          <cell r="H2339">
            <v>2013</v>
          </cell>
          <cell r="I2339" t="str">
            <v>A new level for severance pay concerning unfair dismissal is established which is calculated on 33 days pay per year of service with an upper limit of 24 months pay. This is fully applicable to contracts signed as from the entry into force of the Royal Decree Law 3/2012, that is 12 February 2012.
As for contracts drawn up before this date -12 February 2012- and being extinguished after that date, severance pay for unfair dismissal is calculated on 45 of salary per year of service prior to 12 February 2012 and calculated on 33 days of salary per year of service rendered after that date i.e. the severance pay is calculated for each period in accordance with the amount provided for by the existing rule as to each of them. Nevertheless, the total amount will not be higher than 720 days of salary unless from the calculation of the compensation for the previous period prior to the entry into force of the RDL 3/2012 (12nd February 2012) resulted in a higher number of days, in which case it will be applied the latter as a maximum severance pay without this amount being higher than 42 months pay, in any case.
No interim wages for the duration of the judicial procedure when the employer opts for the severance pay. These interim wages remain only if the employer accepts reinstatement as an option with respect of a dismissal declared as unfair or as a consequence of being declared null, except for legal representatives of workers and union delegates since they can choose between reinstatement and severance pay and in both cases they are entitled to receive interim wages.
Calculation: 22-month compensation minus severance pay as reported in item 4 (12 months).</v>
          </cell>
          <cell r="J2339">
            <v>10</v>
          </cell>
          <cell r="M2339">
            <v>2</v>
          </cell>
          <cell r="N2339">
            <v>0</v>
          </cell>
          <cell r="O2339">
            <v>0</v>
          </cell>
          <cell r="P2339">
            <v>41245</v>
          </cell>
        </row>
        <row r="2340">
          <cell r="A2340" t="str">
            <v>ESPREG82013</v>
          </cell>
          <cell r="B2340" t="str">
            <v>ESP</v>
          </cell>
          <cell r="C2340" t="str">
            <v>Spain</v>
          </cell>
          <cell r="D2340" t="str">
            <v>Item 8</v>
          </cell>
          <cell r="E2340" t="str">
            <v>REG8</v>
          </cell>
          <cell r="F2340" t="str">
            <v>Possibility of reinstatement following unfair dismissal</v>
          </cell>
          <cell r="G2340">
            <v>2013</v>
          </cell>
          <cell r="H2340">
            <v>2013</v>
          </cell>
          <cell r="I2340"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40">
            <v>0</v>
          </cell>
          <cell r="M2340">
            <v>0</v>
          </cell>
          <cell r="N2340">
            <v>0</v>
          </cell>
          <cell r="O2340">
            <v>0</v>
          </cell>
        </row>
        <row r="2341">
          <cell r="A2341" t="str">
            <v>ESPREG92013</v>
          </cell>
          <cell r="B2341" t="str">
            <v>ESP</v>
          </cell>
          <cell r="C2341" t="str">
            <v>Spain</v>
          </cell>
          <cell r="D2341" t="str">
            <v>Item 9</v>
          </cell>
          <cell r="E2341" t="str">
            <v>REG9</v>
          </cell>
          <cell r="F2341" t="str">
            <v>Maximum time for claim</v>
          </cell>
          <cell r="G2341">
            <v>2013</v>
          </cell>
          <cell r="H2341">
            <v>2013</v>
          </cell>
          <cell r="I2341" t="str">
            <v>The worker can file a claim against dismissal within 20 working days following the date of effect of the dismissal. 
Calculation: 20 working days = approx. one calendar month</v>
          </cell>
          <cell r="J2341">
            <v>1</v>
          </cell>
          <cell r="M2341">
            <v>1</v>
          </cell>
        </row>
        <row r="2342">
          <cell r="A2342" t="str">
            <v>ESPFTC12013</v>
          </cell>
          <cell r="B2342" t="str">
            <v>ESP</v>
          </cell>
          <cell r="C2342" t="str">
            <v>Spain</v>
          </cell>
          <cell r="D2342" t="str">
            <v>Item 10</v>
          </cell>
          <cell r="E2342" t="str">
            <v>FTC1</v>
          </cell>
          <cell r="F2342" t="str">
            <v>Valid cases for use of fixed-term contracts, other than  “objective”  or “material” situation</v>
          </cell>
          <cell r="G2342">
            <v>2013</v>
          </cell>
          <cell r="H2342">
            <v>2013</v>
          </cell>
          <cell r="I2342"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42">
            <v>1.5</v>
          </cell>
          <cell r="M2342">
            <v>3</v>
          </cell>
          <cell r="N2342">
            <v>0</v>
          </cell>
          <cell r="O2342">
            <v>0</v>
          </cell>
        </row>
        <row r="2343">
          <cell r="A2343" t="str">
            <v>ESPFTC22013</v>
          </cell>
          <cell r="B2343" t="str">
            <v>ESP</v>
          </cell>
          <cell r="C2343" t="str">
            <v>Spain</v>
          </cell>
          <cell r="D2343" t="str">
            <v>Item 11</v>
          </cell>
          <cell r="E2343" t="str">
            <v>FTC2</v>
          </cell>
          <cell r="F2343" t="str">
            <v>Maximum number of successive fixed-term contracts</v>
          </cell>
          <cell r="G2343">
            <v>2013</v>
          </cell>
          <cell r="H2343">
            <v>2013</v>
          </cell>
          <cell r="I2343"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43">
            <v>3</v>
          </cell>
          <cell r="M2343">
            <v>3</v>
          </cell>
          <cell r="N2343">
            <v>0</v>
          </cell>
          <cell r="O2343">
            <v>0</v>
          </cell>
        </row>
        <row r="2344">
          <cell r="A2344" t="str">
            <v>ESPFTC32013</v>
          </cell>
          <cell r="B2344" t="str">
            <v>ESP</v>
          </cell>
          <cell r="C2344" t="str">
            <v>Spain</v>
          </cell>
          <cell r="D2344" t="str">
            <v>Item 12</v>
          </cell>
          <cell r="E2344" t="str">
            <v>FTC3</v>
          </cell>
          <cell r="F2344" t="str">
            <v>Maximum cumulated duration of successive fixed-term contracts</v>
          </cell>
          <cell r="G2344">
            <v>2013</v>
          </cell>
          <cell r="H2344">
            <v>2013</v>
          </cell>
          <cell r="I2344"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44">
            <v>30</v>
          </cell>
          <cell r="M2344">
            <v>2</v>
          </cell>
          <cell r="N2344">
            <v>0</v>
          </cell>
          <cell r="O2344">
            <v>0</v>
          </cell>
          <cell r="P2344" t="str">
            <v xml:space="preserve">12/2/2012
New score:
30 months
</v>
          </cell>
        </row>
        <row r="2345">
          <cell r="A2345" t="str">
            <v>ESPTWA12013</v>
          </cell>
          <cell r="B2345" t="str">
            <v>ESP</v>
          </cell>
          <cell r="C2345" t="str">
            <v>Spain</v>
          </cell>
          <cell r="D2345" t="str">
            <v>Item 13</v>
          </cell>
          <cell r="E2345" t="str">
            <v>TWA1</v>
          </cell>
          <cell r="F2345" t="str">
            <v>Types of work for which TWA employment is legal</v>
          </cell>
          <cell r="G2345">
            <v>2013</v>
          </cell>
          <cell r="H2345">
            <v>2013</v>
          </cell>
          <cell r="I2345"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45">
            <v>2.5</v>
          </cell>
          <cell r="M2345">
            <v>2.25</v>
          </cell>
          <cell r="N2345">
            <v>0</v>
          </cell>
          <cell r="O2345">
            <v>0</v>
          </cell>
        </row>
        <row r="2346">
          <cell r="A2346" t="str">
            <v>ESPTWA22013</v>
          </cell>
          <cell r="B2346" t="str">
            <v>ESP</v>
          </cell>
          <cell r="C2346" t="str">
            <v>Spain</v>
          </cell>
          <cell r="D2346" t="str">
            <v>Item 14</v>
          </cell>
          <cell r="E2346" t="str">
            <v>TWA2A, TWA2B</v>
          </cell>
          <cell r="F2346" t="str">
            <v>Are there any restrictions on the number of renewals of a TWA contract?</v>
          </cell>
          <cell r="G2346">
            <v>2013</v>
          </cell>
          <cell r="H2346">
            <v>2013</v>
          </cell>
          <cell r="I2346" t="str">
            <v>General rules applicable to temporary contracts and fixed-term employment contracts.
No limitation for renewals of contracts between the agency and the worker.</v>
          </cell>
          <cell r="J2346" t="str">
            <v>Yes</v>
          </cell>
          <cell r="K2346" t="str">
            <v>Yes</v>
          </cell>
          <cell r="M2346">
            <v>4</v>
          </cell>
          <cell r="N2346">
            <v>4</v>
          </cell>
          <cell r="O2346">
            <v>0</v>
          </cell>
        </row>
        <row r="2347">
          <cell r="A2347" t="str">
            <v>ESPTWA32013</v>
          </cell>
          <cell r="B2347" t="str">
            <v>ESP</v>
          </cell>
          <cell r="C2347" t="str">
            <v>Spain</v>
          </cell>
          <cell r="D2347" t="str">
            <v>Item 15</v>
          </cell>
          <cell r="E2347" t="str">
            <v>TWA3A, TWA3B</v>
          </cell>
          <cell r="F2347" t="str">
            <v>Maximum cumulated duration of temporary work contracts</v>
          </cell>
          <cell r="G2347">
            <v>2013</v>
          </cell>
          <cell r="H2347">
            <v>2013</v>
          </cell>
          <cell r="I2347"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47">
            <v>36</v>
          </cell>
          <cell r="K2347">
            <v>100</v>
          </cell>
          <cell r="M2347">
            <v>1</v>
          </cell>
          <cell r="N2347">
            <v>0</v>
          </cell>
          <cell r="O2347">
            <v>0</v>
          </cell>
        </row>
        <row r="2348">
          <cell r="A2348" t="str">
            <v>ESPTWA42013</v>
          </cell>
          <cell r="B2348" t="str">
            <v>ESP</v>
          </cell>
          <cell r="C2348" t="str">
            <v>Spain</v>
          </cell>
          <cell r="D2348" t="str">
            <v>Item 16</v>
          </cell>
          <cell r="E2348" t="str">
            <v>TWA4</v>
          </cell>
          <cell r="F2348" t="str">
            <v>Authorisation and reporting obligations</v>
          </cell>
          <cell r="G2348">
            <v>2013</v>
          </cell>
          <cell r="H2348">
            <v>2013</v>
          </cell>
          <cell r="I2348"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48">
            <v>3</v>
          </cell>
          <cell r="M2348">
            <v>6</v>
          </cell>
          <cell r="N2348">
            <v>0</v>
          </cell>
          <cell r="O2348">
            <v>0</v>
          </cell>
        </row>
        <row r="2349">
          <cell r="A2349" t="str">
            <v>ESPTWA52013</v>
          </cell>
          <cell r="B2349" t="str">
            <v>ESP</v>
          </cell>
          <cell r="C2349" t="str">
            <v>Spain</v>
          </cell>
          <cell r="D2349" t="str">
            <v>Item 17</v>
          </cell>
          <cell r="E2349" t="str">
            <v>TWA5</v>
          </cell>
          <cell r="F2349" t="str">
            <v>Equal treatment for TWA workers</v>
          </cell>
          <cell r="G2349">
            <v>2013</v>
          </cell>
          <cell r="H2349">
            <v>2013</v>
          </cell>
          <cell r="I2349"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49">
            <v>2</v>
          </cell>
          <cell r="M2349">
            <v>6</v>
          </cell>
          <cell r="N2349">
            <v>0</v>
          </cell>
          <cell r="O2349">
            <v>0</v>
          </cell>
        </row>
        <row r="2350">
          <cell r="A2350" t="str">
            <v>ESPCD12013</v>
          </cell>
          <cell r="B2350" t="str">
            <v>ESP</v>
          </cell>
          <cell r="C2350" t="str">
            <v>Spain</v>
          </cell>
          <cell r="D2350" t="str">
            <v>Item 18</v>
          </cell>
          <cell r="E2350" t="str">
            <v>CD1</v>
          </cell>
          <cell r="F2350" t="str">
            <v>Definition of collective dismissal</v>
          </cell>
          <cell r="G2350">
            <v>2013</v>
          </cell>
          <cell r="H2350">
            <v>2013</v>
          </cell>
          <cell r="I2350" t="str">
            <v>Within 90 days, 10+ workers in firms &lt;100 employees; 10%+ in firms 100-299; 30+ workers in firms 300+ employees.</v>
          </cell>
          <cell r="J2350">
            <v>3</v>
          </cell>
          <cell r="M2350">
            <v>4.5</v>
          </cell>
          <cell r="N2350">
            <v>0</v>
          </cell>
          <cell r="O2350">
            <v>0</v>
          </cell>
        </row>
        <row r="2351">
          <cell r="A2351" t="str">
            <v>ESPCD22013</v>
          </cell>
          <cell r="B2351" t="str">
            <v>ESP</v>
          </cell>
          <cell r="C2351" t="str">
            <v>Spain</v>
          </cell>
          <cell r="D2351" t="str">
            <v>Item 19</v>
          </cell>
          <cell r="E2351" t="str">
            <v>CD2</v>
          </cell>
          <cell r="F2351" t="str">
            <v>Additional notification requirements in case of collective dismissals</v>
          </cell>
          <cell r="G2351">
            <v>2013</v>
          </cell>
          <cell r="H2351">
            <v>2013</v>
          </cell>
          <cell r="I2351"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51">
            <v>1.5</v>
          </cell>
          <cell r="M2351">
            <v>4.5</v>
          </cell>
          <cell r="N2351">
            <v>0</v>
          </cell>
          <cell r="O2351">
            <v>0</v>
          </cell>
          <cell r="P2351">
            <v>41245</v>
          </cell>
        </row>
        <row r="2352">
          <cell r="A2352" t="str">
            <v>ESPCD32013</v>
          </cell>
          <cell r="B2352" t="str">
            <v>ESP</v>
          </cell>
          <cell r="C2352" t="str">
            <v>Spain</v>
          </cell>
          <cell r="D2352" t="str">
            <v>Item 20</v>
          </cell>
          <cell r="E2352" t="str">
            <v>CD3</v>
          </cell>
          <cell r="F2352" t="str">
            <v>Additional delays involved in case of collective dismissals</v>
          </cell>
          <cell r="G2352">
            <v>2013</v>
          </cell>
          <cell r="H2352">
            <v>2013</v>
          </cell>
          <cell r="I2352" t="str">
            <v>Period of consultation required with the representatives of workers of 30 days (15 days in enterprises of less than 50 workers). There is also the possibility that the labour authority contest the arrangements achieved during the consultation period if considered to be concluded unlawfully, deceit, by coercion or abuse or where the benefit management institution reports that there is no cause accrediting legal unemployment situation. And Labour and Social Security Inspectorate can intervene in the proceeding issuing a report on the aspects included within the employer’s notification initiating the procedure, as well as concerning the unemployment benefits management institution.
Once the period of consultation has ended, the employer must notify, on individual basis, the decision of dismissal to workers concerned.
Calculation: 29 days = 30 days for consultation - 1 day for individual dismissal at Item 2.</v>
          </cell>
          <cell r="J2352">
            <v>29</v>
          </cell>
          <cell r="M2352">
            <v>2</v>
          </cell>
          <cell r="N2352">
            <v>0</v>
          </cell>
          <cell r="O2352">
            <v>0</v>
          </cell>
          <cell r="P2352">
            <v>41245</v>
          </cell>
        </row>
        <row r="2353">
          <cell r="A2353" t="str">
            <v>ESPCD42013</v>
          </cell>
          <cell r="B2353" t="str">
            <v>ESP</v>
          </cell>
          <cell r="C2353" t="str">
            <v>Spain</v>
          </cell>
          <cell r="D2353" t="str">
            <v>Item 21</v>
          </cell>
          <cell r="E2353" t="str">
            <v>CD4</v>
          </cell>
          <cell r="F2353" t="str">
            <v>Other special costs to employers in case of collective dismissals</v>
          </cell>
          <cell r="G2353">
            <v>2013</v>
          </cell>
          <cell r="H2353">
            <v>2013</v>
          </cell>
          <cell r="I2353" t="str">
            <v xml:space="preserve">The consultation with representatives must be aimed, at least, at avoiding or reducing collective dismissal while mitigating its effects by means of accompanied social measures such as replacement measures, or training and occupational retraining for improving employability, and not compulsorily for dealing with reasons of collective measure.
New design for accompanied social measures:
Firms carrying out a collective dismissal affecting more than 50 workers should offer to these employees concerned an external replacement plan through the authorized employment agencies. This plan, designed for a minimum period of 6 months should include training actions and professional counselling measures, personalized assistance to the employee concerned as well as an active job-seeking support. In any case, the abovementioned is not applicable to those firms that are subject to a bankruptcy procedure. The cost of carrying out and implementation for this plan will not fall on workers, in any case.
The non-compliance with this obligation established or as regards accompanied social measures taken on by the employer could result in a claim proceeding for its compliance by the part of the workers, without prejudice to administrative responsibilities which may proceed based on its non-compliance.
Calculation: average of large and small size of dismissal (1+0)/2=0.5
</v>
          </cell>
          <cell r="J2353">
            <v>0.5</v>
          </cell>
          <cell r="M2353">
            <v>1.5</v>
          </cell>
          <cell r="N2353">
            <v>0</v>
          </cell>
          <cell r="O2353">
            <v>0</v>
          </cell>
        </row>
        <row r="2354">
          <cell r="A2354" t="str">
            <v>DEUREG12012</v>
          </cell>
          <cell r="B2354" t="str">
            <v>DEU</v>
          </cell>
          <cell r="C2354" t="str">
            <v>Germany</v>
          </cell>
          <cell r="D2354" t="str">
            <v>Item 1</v>
          </cell>
          <cell r="E2354" t="str">
            <v>REG1</v>
          </cell>
          <cell r="F2354" t="str">
            <v>Notification procedures</v>
          </cell>
          <cell r="G2354">
            <v>2012</v>
          </cell>
          <cell r="H2354">
            <v>2012</v>
          </cell>
          <cell r="I2354"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54">
            <v>2.5</v>
          </cell>
          <cell r="M2354">
            <v>5</v>
          </cell>
        </row>
        <row r="2355">
          <cell r="A2355" t="str">
            <v>DEUREG22012</v>
          </cell>
          <cell r="B2355" t="str">
            <v>DEU</v>
          </cell>
          <cell r="C2355" t="str">
            <v>Germany</v>
          </cell>
          <cell r="D2355" t="str">
            <v>Item 2</v>
          </cell>
          <cell r="E2355" t="str">
            <v>REG2</v>
          </cell>
          <cell r="F2355" t="str">
            <v>Delay before notice can start</v>
          </cell>
          <cell r="G2355">
            <v>2012</v>
          </cell>
          <cell r="H2355">
            <v>2012</v>
          </cell>
          <cell r="I2355"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55">
            <v>16</v>
          </cell>
          <cell r="M2355">
            <v>2</v>
          </cell>
        </row>
        <row r="2356">
          <cell r="A2356" t="str">
            <v>DEUREG32012</v>
          </cell>
          <cell r="B2356" t="str">
            <v>DEU</v>
          </cell>
          <cell r="C2356" t="str">
            <v>Germany</v>
          </cell>
          <cell r="D2356" t="str">
            <v>Item 3</v>
          </cell>
          <cell r="E2356" t="str">
            <v>REG3A, REG3B, REG3C</v>
          </cell>
          <cell r="F2356" t="str">
            <v>Notice / tenure</v>
          </cell>
          <cell r="G2356">
            <v>2012</v>
          </cell>
          <cell r="H2356">
            <v>2012</v>
          </cell>
          <cell r="I2356" t="str">
            <v xml:space="preserve">All workers: 2w in trial period, 4w&lt;2y, 1m&lt;5y, 2m&lt;8y, 3m&lt;10y, 4m&lt;12y, 5m&lt;15y, 6m&lt;20y, 7m&gt;20y. (Notice periods &gt;4w only apply to workers above 25 years of age.)
9 months tenure: 4 weeks, 4 years tenure: 1 month, 20 years tenure: 7 months.
</v>
          </cell>
          <cell r="J2356">
            <v>1</v>
          </cell>
          <cell r="K2356">
            <v>1</v>
          </cell>
          <cell r="L2356">
            <v>7</v>
          </cell>
          <cell r="M2356">
            <v>3</v>
          </cell>
          <cell r="N2356">
            <v>2</v>
          </cell>
          <cell r="O2356">
            <v>4</v>
          </cell>
        </row>
        <row r="2357">
          <cell r="A2357" t="str">
            <v>DEUREG42012</v>
          </cell>
          <cell r="B2357" t="str">
            <v>DEU</v>
          </cell>
          <cell r="C2357" t="str">
            <v>Germany</v>
          </cell>
          <cell r="D2357" t="str">
            <v>Item 4</v>
          </cell>
          <cell r="E2357" t="str">
            <v>REG4A, REG4B, REG4C</v>
          </cell>
          <cell r="F2357" t="str">
            <v>Severance pay / tenure</v>
          </cell>
          <cell r="G2357">
            <v>2012</v>
          </cell>
          <cell r="H2357">
            <v>2012</v>
          </cell>
          <cell r="I2357"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57">
            <v>9.4E-2</v>
          </cell>
          <cell r="K2357">
            <v>0.5</v>
          </cell>
          <cell r="L2357">
            <v>2.5</v>
          </cell>
          <cell r="M2357">
            <v>1</v>
          </cell>
          <cell r="N2357">
            <v>1</v>
          </cell>
          <cell r="O2357">
            <v>1</v>
          </cell>
        </row>
        <row r="2358">
          <cell r="A2358" t="str">
            <v>DEUREG52012</v>
          </cell>
          <cell r="B2358" t="str">
            <v>DEU</v>
          </cell>
          <cell r="C2358" t="str">
            <v>Germany</v>
          </cell>
          <cell r="D2358" t="str">
            <v>Item 5</v>
          </cell>
          <cell r="E2358" t="str">
            <v>REG5</v>
          </cell>
          <cell r="F2358" t="str">
            <v>Definition of justified or unfair dismissal</v>
          </cell>
          <cell r="G2358">
            <v>2012</v>
          </cell>
          <cell r="H2358">
            <v>2012</v>
          </cell>
          <cell r="I2358"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58">
            <v>2</v>
          </cell>
          <cell r="M2358">
            <v>4</v>
          </cell>
          <cell r="N2358">
            <v>0</v>
          </cell>
          <cell r="O2358">
            <v>0</v>
          </cell>
        </row>
        <row r="2359">
          <cell r="A2359" t="str">
            <v>DEUREG62012</v>
          </cell>
          <cell r="B2359" t="str">
            <v>DEU</v>
          </cell>
          <cell r="C2359" t="str">
            <v>Germany</v>
          </cell>
          <cell r="D2359" t="str">
            <v>Item 6</v>
          </cell>
          <cell r="E2359" t="str">
            <v>REG6</v>
          </cell>
          <cell r="F2359" t="str">
            <v>Trial period</v>
          </cell>
          <cell r="G2359">
            <v>2012</v>
          </cell>
          <cell r="H2359">
            <v>2012</v>
          </cell>
          <cell r="I2359" t="str">
            <v>6 months (all workers)</v>
          </cell>
          <cell r="J2359">
            <v>6</v>
          </cell>
          <cell r="M2359">
            <v>3</v>
          </cell>
          <cell r="N2359">
            <v>0</v>
          </cell>
          <cell r="O2359">
            <v>0</v>
          </cell>
        </row>
        <row r="2360">
          <cell r="A2360" t="str">
            <v>DEUREG72012</v>
          </cell>
          <cell r="B2360" t="str">
            <v>DEU</v>
          </cell>
          <cell r="C2360" t="str">
            <v>Germany</v>
          </cell>
          <cell r="D2360" t="str">
            <v>Item 7</v>
          </cell>
          <cell r="E2360" t="str">
            <v>REG7</v>
          </cell>
          <cell r="F2360" t="str">
            <v xml:space="preserve">Compensation following unfair dismissal </v>
          </cell>
          <cell r="G2360">
            <v>2012</v>
          </cell>
          <cell r="H2360">
            <v>2012</v>
          </cell>
          <cell r="I2360"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60">
            <v>15.5</v>
          </cell>
          <cell r="M2360">
            <v>3</v>
          </cell>
          <cell r="N2360">
            <v>0</v>
          </cell>
          <cell r="O2360">
            <v>0</v>
          </cell>
        </row>
        <row r="2361">
          <cell r="A2361" t="str">
            <v>DEUREG82012</v>
          </cell>
          <cell r="B2361" t="str">
            <v>DEU</v>
          </cell>
          <cell r="C2361" t="str">
            <v>Germany</v>
          </cell>
          <cell r="D2361" t="str">
            <v>Item 8</v>
          </cell>
          <cell r="E2361" t="str">
            <v>REG8</v>
          </cell>
          <cell r="F2361" t="str">
            <v>Possibility of reinstatement following unfair dismissal</v>
          </cell>
          <cell r="G2361">
            <v>2012</v>
          </cell>
          <cell r="H2361">
            <v>2012</v>
          </cell>
          <cell r="I2361"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61">
            <v>1.5</v>
          </cell>
          <cell r="M2361">
            <v>3</v>
          </cell>
          <cell r="N2361">
            <v>0</v>
          </cell>
          <cell r="O2361">
            <v>0</v>
          </cell>
        </row>
        <row r="2362">
          <cell r="A2362" t="str">
            <v>DEUREG92012</v>
          </cell>
          <cell r="B2362" t="str">
            <v>DEU</v>
          </cell>
          <cell r="C2362" t="str">
            <v>Germany</v>
          </cell>
          <cell r="D2362" t="str">
            <v>Item 9</v>
          </cell>
          <cell r="E2362" t="str">
            <v>REG9</v>
          </cell>
          <cell r="F2362" t="str">
            <v>Maximum time for claim</v>
          </cell>
          <cell r="G2362">
            <v>2012</v>
          </cell>
          <cell r="H2362">
            <v>2012</v>
          </cell>
          <cell r="I2362" t="str">
            <v>3 weeks</v>
          </cell>
          <cell r="J2362">
            <v>0.75</v>
          </cell>
          <cell r="M2362">
            <v>1</v>
          </cell>
        </row>
        <row r="2363">
          <cell r="A2363" t="str">
            <v>DEUFTC12012</v>
          </cell>
          <cell r="B2363" t="str">
            <v>DEU</v>
          </cell>
          <cell r="C2363" t="str">
            <v>Germany</v>
          </cell>
          <cell r="D2363" t="str">
            <v>Item 10</v>
          </cell>
          <cell r="E2363" t="str">
            <v>FTC1</v>
          </cell>
          <cell r="F2363" t="str">
            <v>Valid cases for use of fixed-term contracts, other than  “objective”  or “material” situation</v>
          </cell>
          <cell r="G2363">
            <v>2012</v>
          </cell>
          <cell r="H2363">
            <v>2012</v>
          </cell>
          <cell r="I2363"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63">
            <v>3</v>
          </cell>
          <cell r="M2363">
            <v>0</v>
          </cell>
          <cell r="N2363">
            <v>0</v>
          </cell>
          <cell r="O2363">
            <v>0</v>
          </cell>
        </row>
        <row r="2364">
          <cell r="A2364" t="str">
            <v>DEUFTC22012</v>
          </cell>
          <cell r="B2364" t="str">
            <v>DEU</v>
          </cell>
          <cell r="C2364" t="str">
            <v>Germany</v>
          </cell>
          <cell r="D2364" t="str">
            <v>Item 11</v>
          </cell>
          <cell r="E2364" t="str">
            <v>FTC2</v>
          </cell>
          <cell r="F2364" t="str">
            <v>Maximum number of successive fixed-term contracts</v>
          </cell>
          <cell r="G2364">
            <v>2012</v>
          </cell>
          <cell r="H2364">
            <v>2012</v>
          </cell>
          <cell r="I2364"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64">
            <v>4</v>
          </cell>
          <cell r="M2364">
            <v>2</v>
          </cell>
          <cell r="N2364">
            <v>0</v>
          </cell>
          <cell r="O2364">
            <v>0</v>
          </cell>
        </row>
        <row r="2365">
          <cell r="A2365" t="str">
            <v>DEUFTC32012</v>
          </cell>
          <cell r="B2365" t="str">
            <v>DEU</v>
          </cell>
          <cell r="C2365" t="str">
            <v>Germany</v>
          </cell>
          <cell r="D2365" t="str">
            <v>Item 12</v>
          </cell>
          <cell r="E2365" t="str">
            <v>FTC3</v>
          </cell>
          <cell r="F2365" t="str">
            <v>Maximum cumulated duration of successive fixed-term contracts</v>
          </cell>
          <cell r="G2365">
            <v>2012</v>
          </cell>
          <cell r="H2365">
            <v>2012</v>
          </cell>
          <cell r="I2365" t="str">
            <v xml:space="preserve">24 months (No legal limit in case of objective reason). Exceptions: launching a new business: 48 months, older unemployed (see above): 60 months
Calculation: average of 24 and 48 months.
</v>
          </cell>
          <cell r="J2365">
            <v>36</v>
          </cell>
          <cell r="M2365">
            <v>1</v>
          </cell>
          <cell r="N2365">
            <v>0</v>
          </cell>
          <cell r="O2365">
            <v>0</v>
          </cell>
        </row>
        <row r="2366">
          <cell r="A2366" t="str">
            <v>DEUTWA12012</v>
          </cell>
          <cell r="B2366" t="str">
            <v>DEU</v>
          </cell>
          <cell r="C2366" t="str">
            <v>Germany</v>
          </cell>
          <cell r="D2366" t="str">
            <v>Item 13</v>
          </cell>
          <cell r="E2366" t="str">
            <v>TWA1</v>
          </cell>
          <cell r="F2366" t="str">
            <v>Types of work for which TWA employment is legal</v>
          </cell>
          <cell r="G2366">
            <v>2012</v>
          </cell>
          <cell r="H2366">
            <v>2012</v>
          </cell>
          <cell r="I2366" t="str">
            <v xml:space="preserve">General, with exception of construction industry. In the construction industry the law does not prohibit the use of TAW employment if there is a universally-binding collective agreement allowing its use, which at the moment is not the case. </v>
          </cell>
          <cell r="J2366">
            <v>3</v>
          </cell>
          <cell r="M2366">
            <v>1.5</v>
          </cell>
          <cell r="N2366">
            <v>0</v>
          </cell>
          <cell r="O2366">
            <v>0</v>
          </cell>
        </row>
        <row r="2367">
          <cell r="A2367" t="str">
            <v>DEUTWA22012</v>
          </cell>
          <cell r="B2367" t="str">
            <v>DEU</v>
          </cell>
          <cell r="C2367" t="str">
            <v>Germany</v>
          </cell>
          <cell r="D2367" t="str">
            <v>Item 14</v>
          </cell>
          <cell r="E2367" t="str">
            <v>TWA2A, TWA2B</v>
          </cell>
          <cell r="F2367" t="str">
            <v>Are there any restrictions on the number of renewals of a TWA contract?</v>
          </cell>
          <cell r="G2367">
            <v>2012</v>
          </cell>
          <cell r="H2367">
            <v>2012</v>
          </cell>
          <cell r="I2367" t="str">
            <v xml:space="preserve">No for assignments
Yes for contracts between the agency and the worker (see fixed term contracts - item 10)
</v>
          </cell>
          <cell r="J2367" t="str">
            <v>No</v>
          </cell>
          <cell r="K2367" t="str">
            <v>Yes</v>
          </cell>
          <cell r="M2367">
            <v>2</v>
          </cell>
          <cell r="N2367">
            <v>4</v>
          </cell>
          <cell r="O2367">
            <v>0</v>
          </cell>
        </row>
        <row r="2368">
          <cell r="A2368" t="str">
            <v>DEUTWA32012</v>
          </cell>
          <cell r="B2368" t="str">
            <v>DEU</v>
          </cell>
          <cell r="C2368" t="str">
            <v>Germany</v>
          </cell>
          <cell r="D2368" t="str">
            <v>Item 15</v>
          </cell>
          <cell r="E2368" t="str">
            <v>TWA3A, TWA3B</v>
          </cell>
          <cell r="F2368" t="str">
            <v>Maximum cumulated duration of temporary work contracts</v>
          </cell>
          <cell r="G2368">
            <v>2012</v>
          </cell>
          <cell r="H2368">
            <v>2012</v>
          </cell>
          <cell r="I2368" t="str">
            <v>No legal limit for assignments. However, limits can be set by collective agreements. 
Contracts between the agency and the worker can be open-ended.</v>
          </cell>
          <cell r="J2368">
            <v>100</v>
          </cell>
          <cell r="K2368">
            <v>100</v>
          </cell>
          <cell r="M2368">
            <v>0</v>
          </cell>
          <cell r="N2368">
            <v>0</v>
          </cell>
          <cell r="O2368">
            <v>0</v>
          </cell>
        </row>
        <row r="2369">
          <cell r="A2369" t="str">
            <v>DEUTWA42012</v>
          </cell>
          <cell r="B2369" t="str">
            <v>DEU</v>
          </cell>
          <cell r="C2369" t="str">
            <v>Germany</v>
          </cell>
          <cell r="D2369" t="str">
            <v>Item 16</v>
          </cell>
          <cell r="E2369" t="str">
            <v>TWA4</v>
          </cell>
          <cell r="F2369" t="str">
            <v>Authorisation and reporting obligations</v>
          </cell>
          <cell r="G2369">
            <v>2012</v>
          </cell>
          <cell r="H2369">
            <v>2012</v>
          </cell>
          <cell r="I2369" t="str">
            <v>TWA needs permission by labour authority and needs to report</v>
          </cell>
          <cell r="J2369">
            <v>3</v>
          </cell>
          <cell r="M2369">
            <v>6</v>
          </cell>
          <cell r="N2369">
            <v>0</v>
          </cell>
          <cell r="O2369">
            <v>0</v>
          </cell>
        </row>
        <row r="2370">
          <cell r="A2370" t="str">
            <v>DEUTWA52012</v>
          </cell>
          <cell r="B2370" t="str">
            <v>DEU</v>
          </cell>
          <cell r="C2370" t="str">
            <v>Germany</v>
          </cell>
          <cell r="D2370" t="str">
            <v>Item 17</v>
          </cell>
          <cell r="E2370" t="str">
            <v>TWA5</v>
          </cell>
          <cell r="F2370" t="str">
            <v>Equal treatment for TWA workers</v>
          </cell>
          <cell r="G2370">
            <v>2012</v>
          </cell>
          <cell r="H2370">
            <v>2012</v>
          </cell>
          <cell r="I2370" t="str">
            <v>Equal treatment on pay and conditions, but the principle of equal treatment can be waited as fas as the employees are protected by applicable collective agreements in the TWA sector.</v>
          </cell>
          <cell r="J2370">
            <v>1</v>
          </cell>
          <cell r="M2370">
            <v>3</v>
          </cell>
          <cell r="N2370">
            <v>0</v>
          </cell>
          <cell r="O2370">
            <v>0</v>
          </cell>
        </row>
        <row r="2371">
          <cell r="A2371" t="str">
            <v>DEUCD12012</v>
          </cell>
          <cell r="B2371" t="str">
            <v>DEU</v>
          </cell>
          <cell r="C2371" t="str">
            <v>Germany</v>
          </cell>
          <cell r="D2371" t="str">
            <v>Item 18</v>
          </cell>
          <cell r="E2371" t="str">
            <v>CD1</v>
          </cell>
          <cell r="F2371" t="str">
            <v>Definition of collective dismissal</v>
          </cell>
          <cell r="G2371">
            <v>2012</v>
          </cell>
          <cell r="H2371">
            <v>2012</v>
          </cell>
          <cell r="I2371" t="str">
            <v xml:space="preserve">Within 30 days, &gt;5 dimissals in firms 21-59 employees; 10% or &gt; 25 dismissals in firms 60-499; &gt;30 dismissals in firms &gt; 500 employees.
Firms with 20 employees or less are exempt from requirements for collective dismissals.
</v>
          </cell>
          <cell r="J2371">
            <v>4</v>
          </cell>
          <cell r="M2371">
            <v>6</v>
          </cell>
          <cell r="N2371">
            <v>0</v>
          </cell>
          <cell r="O2371">
            <v>0</v>
          </cell>
        </row>
        <row r="2372">
          <cell r="A2372" t="str">
            <v>DEUCD22012</v>
          </cell>
          <cell r="B2372" t="str">
            <v>DEU</v>
          </cell>
          <cell r="C2372" t="str">
            <v>Germany</v>
          </cell>
          <cell r="D2372" t="str">
            <v>Item 19</v>
          </cell>
          <cell r="E2372" t="str">
            <v>CD2</v>
          </cell>
          <cell r="F2372" t="str">
            <v>Additional notification requirements in case of collective dismissals</v>
          </cell>
          <cell r="G2372">
            <v>2012</v>
          </cell>
          <cell r="H2372">
            <v>2012</v>
          </cell>
          <cell r="I2372" t="str">
            <v>Notification of employee representatives: Consultation with Works Council. Notification of public authorities: Notification of local employment office.</v>
          </cell>
          <cell r="J2372">
            <v>1</v>
          </cell>
          <cell r="M2372">
            <v>3</v>
          </cell>
          <cell r="N2372">
            <v>0</v>
          </cell>
          <cell r="O2372">
            <v>0</v>
          </cell>
        </row>
        <row r="2373">
          <cell r="A2373" t="str">
            <v>DEUCD32012</v>
          </cell>
          <cell r="B2373" t="str">
            <v>DEU</v>
          </cell>
          <cell r="C2373" t="str">
            <v>Germany</v>
          </cell>
          <cell r="D2373" t="str">
            <v>Item 20</v>
          </cell>
          <cell r="E2373" t="str">
            <v>CD3</v>
          </cell>
          <cell r="F2373" t="str">
            <v>Additional delays involved in case of collective dismissals</v>
          </cell>
          <cell r="G2373">
            <v>2012</v>
          </cell>
          <cell r="H2373">
            <v>2012</v>
          </cell>
          <cell r="I2373"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73">
            <v>14</v>
          </cell>
          <cell r="M2373">
            <v>1</v>
          </cell>
          <cell r="N2373">
            <v>0</v>
          </cell>
          <cell r="O2373">
            <v>0</v>
          </cell>
        </row>
        <row r="2374">
          <cell r="A2374" t="str">
            <v>DEUCD42012</v>
          </cell>
          <cell r="B2374" t="str">
            <v>DEU</v>
          </cell>
          <cell r="C2374" t="str">
            <v>Germany</v>
          </cell>
          <cell r="D2374" t="str">
            <v>Item 21</v>
          </cell>
          <cell r="E2374" t="str">
            <v>CD4</v>
          </cell>
          <cell r="F2374" t="str">
            <v>Other special costs to employers in case of collective dismissals</v>
          </cell>
          <cell r="G2374">
            <v>2012</v>
          </cell>
          <cell r="H2374">
            <v>2012</v>
          </cell>
          <cell r="I2374"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74">
            <v>1.5</v>
          </cell>
          <cell r="M2374">
            <v>4.5</v>
          </cell>
          <cell r="N2374">
            <v>0</v>
          </cell>
          <cell r="O2374">
            <v>0</v>
          </cell>
        </row>
        <row r="2375">
          <cell r="A2375" t="str">
            <v>DEUREG12013</v>
          </cell>
          <cell r="B2375" t="str">
            <v>DEU</v>
          </cell>
          <cell r="C2375" t="str">
            <v>Germany</v>
          </cell>
          <cell r="D2375" t="str">
            <v>Item 1</v>
          </cell>
          <cell r="E2375" t="str">
            <v>REG1</v>
          </cell>
          <cell r="F2375" t="str">
            <v>Notification procedures</v>
          </cell>
          <cell r="G2375">
            <v>2013</v>
          </cell>
          <cell r="H2375">
            <v>2013</v>
          </cell>
          <cell r="I2375"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75">
            <v>2.5</v>
          </cell>
          <cell r="M2375">
            <v>5</v>
          </cell>
        </row>
        <row r="2376">
          <cell r="A2376" t="str">
            <v>DEUREG22013</v>
          </cell>
          <cell r="B2376" t="str">
            <v>DEU</v>
          </cell>
          <cell r="C2376" t="str">
            <v>Germany</v>
          </cell>
          <cell r="D2376" t="str">
            <v>Item 2</v>
          </cell>
          <cell r="E2376" t="str">
            <v>REG2</v>
          </cell>
          <cell r="F2376" t="str">
            <v>Delay before notice can start</v>
          </cell>
          <cell r="G2376">
            <v>2013</v>
          </cell>
          <cell r="H2376">
            <v>2013</v>
          </cell>
          <cell r="I2376"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76">
            <v>16</v>
          </cell>
          <cell r="M2376">
            <v>2</v>
          </cell>
        </row>
        <row r="2377">
          <cell r="A2377" t="str">
            <v>DEUREG32013</v>
          </cell>
          <cell r="B2377" t="str">
            <v>DEU</v>
          </cell>
          <cell r="C2377" t="str">
            <v>Germany</v>
          </cell>
          <cell r="D2377" t="str">
            <v>Item 3</v>
          </cell>
          <cell r="E2377" t="str">
            <v>REG3A, REG3B, REG3C</v>
          </cell>
          <cell r="F2377" t="str">
            <v>Notice / tenure</v>
          </cell>
          <cell r="G2377">
            <v>2013</v>
          </cell>
          <cell r="H2377">
            <v>2013</v>
          </cell>
          <cell r="I2377" t="str">
            <v xml:space="preserve">All workers: 2w in trial period, 4w&lt;2y, 1m&lt;5y, 2m&lt;8y, 3m&lt;10y, 4m&lt;12y, 5m&lt;15y, 6m&lt;20y, 7m&gt;20y. (Notice periods &gt;4w only apply to workers above 25 years of age.)
9 months tenure: 4 weeks, 4 years tenure: 1 month, 20 years tenure: 7 months.
</v>
          </cell>
          <cell r="J2377">
            <v>1</v>
          </cell>
          <cell r="K2377">
            <v>1</v>
          </cell>
          <cell r="L2377">
            <v>7</v>
          </cell>
          <cell r="M2377">
            <v>3</v>
          </cell>
          <cell r="N2377">
            <v>2</v>
          </cell>
          <cell r="O2377">
            <v>4</v>
          </cell>
        </row>
        <row r="2378">
          <cell r="A2378" t="str">
            <v>DEUREG42013</v>
          </cell>
          <cell r="B2378" t="str">
            <v>DEU</v>
          </cell>
          <cell r="C2378" t="str">
            <v>Germany</v>
          </cell>
          <cell r="D2378" t="str">
            <v>Item 4</v>
          </cell>
          <cell r="E2378" t="str">
            <v>REG4A, REG4B, REG4C</v>
          </cell>
          <cell r="F2378" t="str">
            <v>Severance pay / tenure</v>
          </cell>
          <cell r="G2378">
            <v>2013</v>
          </cell>
          <cell r="H2378">
            <v>2013</v>
          </cell>
          <cell r="I2378"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78">
            <v>9.4E-2</v>
          </cell>
          <cell r="K2378">
            <v>0.5</v>
          </cell>
          <cell r="L2378">
            <v>2.5</v>
          </cell>
          <cell r="M2378">
            <v>1</v>
          </cell>
          <cell r="N2378">
            <v>1</v>
          </cell>
          <cell r="O2378">
            <v>1</v>
          </cell>
        </row>
        <row r="2379">
          <cell r="A2379" t="str">
            <v>DEUREG52013</v>
          </cell>
          <cell r="B2379" t="str">
            <v>DEU</v>
          </cell>
          <cell r="C2379" t="str">
            <v>Germany</v>
          </cell>
          <cell r="D2379" t="str">
            <v>Item 5</v>
          </cell>
          <cell r="E2379" t="str">
            <v>REG5</v>
          </cell>
          <cell r="F2379" t="str">
            <v>Definition of justified or unfair dismissal</v>
          </cell>
          <cell r="G2379">
            <v>2013</v>
          </cell>
          <cell r="H2379">
            <v>2013</v>
          </cell>
          <cell r="I2379"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79">
            <v>2</v>
          </cell>
          <cell r="M2379">
            <v>4</v>
          </cell>
          <cell r="N2379">
            <v>0</v>
          </cell>
          <cell r="O2379">
            <v>0</v>
          </cell>
        </row>
        <row r="2380">
          <cell r="A2380" t="str">
            <v>DEUREG62013</v>
          </cell>
          <cell r="B2380" t="str">
            <v>DEU</v>
          </cell>
          <cell r="C2380" t="str">
            <v>Germany</v>
          </cell>
          <cell r="D2380" t="str">
            <v>Item 6</v>
          </cell>
          <cell r="E2380" t="str">
            <v>REG6</v>
          </cell>
          <cell r="F2380" t="str">
            <v>Trial period</v>
          </cell>
          <cell r="G2380">
            <v>2013</v>
          </cell>
          <cell r="H2380">
            <v>2013</v>
          </cell>
          <cell r="I2380" t="str">
            <v>6 months (all workers)</v>
          </cell>
          <cell r="J2380">
            <v>6</v>
          </cell>
          <cell r="M2380">
            <v>3</v>
          </cell>
          <cell r="N2380">
            <v>0</v>
          </cell>
          <cell r="O2380">
            <v>0</v>
          </cell>
        </row>
        <row r="2381">
          <cell r="A2381" t="str">
            <v>DEUREG72013</v>
          </cell>
          <cell r="B2381" t="str">
            <v>DEU</v>
          </cell>
          <cell r="C2381" t="str">
            <v>Germany</v>
          </cell>
          <cell r="D2381" t="str">
            <v>Item 7</v>
          </cell>
          <cell r="E2381" t="str">
            <v>REG7</v>
          </cell>
          <cell r="F2381" t="str">
            <v xml:space="preserve">Compensation following unfair dismissal </v>
          </cell>
          <cell r="G2381">
            <v>2013</v>
          </cell>
          <cell r="H2381">
            <v>2013</v>
          </cell>
          <cell r="I2381"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81">
            <v>15.5</v>
          </cell>
          <cell r="M2381">
            <v>3</v>
          </cell>
          <cell r="N2381">
            <v>0</v>
          </cell>
          <cell r="O2381">
            <v>0</v>
          </cell>
        </row>
        <row r="2382">
          <cell r="A2382" t="str">
            <v>DEUREG82013</v>
          </cell>
          <cell r="B2382" t="str">
            <v>DEU</v>
          </cell>
          <cell r="C2382" t="str">
            <v>Germany</v>
          </cell>
          <cell r="D2382" t="str">
            <v>Item 8</v>
          </cell>
          <cell r="E2382" t="str">
            <v>REG8</v>
          </cell>
          <cell r="F2382" t="str">
            <v>Possibility of reinstatement following unfair dismissal</v>
          </cell>
          <cell r="G2382">
            <v>2013</v>
          </cell>
          <cell r="H2382">
            <v>2013</v>
          </cell>
          <cell r="I2382"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82">
            <v>1.5</v>
          </cell>
          <cell r="M2382">
            <v>3</v>
          </cell>
          <cell r="N2382">
            <v>0</v>
          </cell>
          <cell r="O2382">
            <v>0</v>
          </cell>
        </row>
        <row r="2383">
          <cell r="A2383" t="str">
            <v>DEUREG92013</v>
          </cell>
          <cell r="B2383" t="str">
            <v>DEU</v>
          </cell>
          <cell r="C2383" t="str">
            <v>Germany</v>
          </cell>
          <cell r="D2383" t="str">
            <v>Item 9</v>
          </cell>
          <cell r="E2383" t="str">
            <v>REG9</v>
          </cell>
          <cell r="F2383" t="str">
            <v>Maximum time for claim</v>
          </cell>
          <cell r="G2383">
            <v>2013</v>
          </cell>
          <cell r="H2383">
            <v>2013</v>
          </cell>
          <cell r="I2383" t="str">
            <v>3 weeks</v>
          </cell>
          <cell r="J2383">
            <v>0.75</v>
          </cell>
          <cell r="M2383">
            <v>1</v>
          </cell>
        </row>
        <row r="2384">
          <cell r="A2384" t="str">
            <v>DEUFTC12013</v>
          </cell>
          <cell r="B2384" t="str">
            <v>DEU</v>
          </cell>
          <cell r="C2384" t="str">
            <v>Germany</v>
          </cell>
          <cell r="D2384" t="str">
            <v>Item 10</v>
          </cell>
          <cell r="E2384" t="str">
            <v>FTC1</v>
          </cell>
          <cell r="F2384" t="str">
            <v>Valid cases for use of fixed-term contracts, other than  “objective”  or “material” situation</v>
          </cell>
          <cell r="G2384">
            <v>2013</v>
          </cell>
          <cell r="H2384">
            <v>2013</v>
          </cell>
          <cell r="I2384"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84">
            <v>3</v>
          </cell>
          <cell r="M2384">
            <v>0</v>
          </cell>
          <cell r="N2384">
            <v>0</v>
          </cell>
          <cell r="O2384">
            <v>0</v>
          </cell>
        </row>
        <row r="2385">
          <cell r="A2385" t="str">
            <v>DEUFTC22013</v>
          </cell>
          <cell r="B2385" t="str">
            <v>DEU</v>
          </cell>
          <cell r="C2385" t="str">
            <v>Germany</v>
          </cell>
          <cell r="D2385" t="str">
            <v>Item 11</v>
          </cell>
          <cell r="E2385" t="str">
            <v>FTC2</v>
          </cell>
          <cell r="F2385" t="str">
            <v>Maximum number of successive fixed-term contracts</v>
          </cell>
          <cell r="G2385">
            <v>2013</v>
          </cell>
          <cell r="H2385">
            <v>2013</v>
          </cell>
          <cell r="I2385"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85">
            <v>4</v>
          </cell>
          <cell r="M2385">
            <v>2</v>
          </cell>
          <cell r="N2385">
            <v>0</v>
          </cell>
          <cell r="O2385">
            <v>0</v>
          </cell>
        </row>
        <row r="2386">
          <cell r="A2386" t="str">
            <v>DEUFTC32013</v>
          </cell>
          <cell r="B2386" t="str">
            <v>DEU</v>
          </cell>
          <cell r="C2386" t="str">
            <v>Germany</v>
          </cell>
          <cell r="D2386" t="str">
            <v>Item 12</v>
          </cell>
          <cell r="E2386" t="str">
            <v>FTC3</v>
          </cell>
          <cell r="F2386" t="str">
            <v>Maximum cumulated duration of successive fixed-term contracts</v>
          </cell>
          <cell r="G2386">
            <v>2013</v>
          </cell>
          <cell r="H2386">
            <v>2013</v>
          </cell>
          <cell r="I2386" t="str">
            <v xml:space="preserve">24 months (No legal limit in case of objective reason). Exceptions: launching a new business: 48 months, older unemployed (see above): 60 months
Calculation: average of 24 and 48 months.
</v>
          </cell>
          <cell r="J2386">
            <v>36</v>
          </cell>
          <cell r="M2386">
            <v>1</v>
          </cell>
          <cell r="N2386">
            <v>0</v>
          </cell>
          <cell r="O2386">
            <v>0</v>
          </cell>
        </row>
        <row r="2387">
          <cell r="A2387" t="str">
            <v>DEUTWA12013</v>
          </cell>
          <cell r="B2387" t="str">
            <v>DEU</v>
          </cell>
          <cell r="C2387" t="str">
            <v>Germany</v>
          </cell>
          <cell r="D2387" t="str">
            <v>Item 13</v>
          </cell>
          <cell r="E2387" t="str">
            <v>TWA1</v>
          </cell>
          <cell r="F2387" t="str">
            <v>Types of work for which TWA employment is legal</v>
          </cell>
          <cell r="G2387">
            <v>2013</v>
          </cell>
          <cell r="H2387">
            <v>2013</v>
          </cell>
          <cell r="I2387" t="str">
            <v xml:space="preserve">General, with exception of construction industry. In the construction industry the law does not prohibit the use of TAW employment if there is a universally-binding collective agreement allowing its use, which at the moment is not the case. </v>
          </cell>
          <cell r="J2387">
            <v>3</v>
          </cell>
          <cell r="M2387">
            <v>1.5</v>
          </cell>
          <cell r="N2387">
            <v>0</v>
          </cell>
          <cell r="O2387">
            <v>0</v>
          </cell>
        </row>
        <row r="2388">
          <cell r="A2388" t="str">
            <v>DEUTWA22013</v>
          </cell>
          <cell r="B2388" t="str">
            <v>DEU</v>
          </cell>
          <cell r="C2388" t="str">
            <v>Germany</v>
          </cell>
          <cell r="D2388" t="str">
            <v>Item 14</v>
          </cell>
          <cell r="E2388" t="str">
            <v>TWA2A, TWA2B</v>
          </cell>
          <cell r="F2388" t="str">
            <v>Are there any restrictions on the number of renewals of a TWA contract?</v>
          </cell>
          <cell r="G2388">
            <v>2013</v>
          </cell>
          <cell r="H2388">
            <v>2013</v>
          </cell>
          <cell r="I2388" t="str">
            <v xml:space="preserve">No for assignments
Yes for contracts between the agency and the worker (see fixed term contracts - item 10)
</v>
          </cell>
          <cell r="J2388" t="str">
            <v>No</v>
          </cell>
          <cell r="K2388" t="str">
            <v>Yes</v>
          </cell>
          <cell r="M2388">
            <v>2</v>
          </cell>
          <cell r="N2388">
            <v>4</v>
          </cell>
          <cell r="O2388">
            <v>0</v>
          </cell>
        </row>
        <row r="2389">
          <cell r="A2389" t="str">
            <v>DEUTWA32013</v>
          </cell>
          <cell r="B2389" t="str">
            <v>DEU</v>
          </cell>
          <cell r="C2389" t="str">
            <v>Germany</v>
          </cell>
          <cell r="D2389" t="str">
            <v>Item 15</v>
          </cell>
          <cell r="E2389" t="str">
            <v>TWA3A, TWA3B</v>
          </cell>
          <cell r="F2389" t="str">
            <v>Maximum cumulated duration of temporary work contracts</v>
          </cell>
          <cell r="G2389">
            <v>2013</v>
          </cell>
          <cell r="H2389">
            <v>2013</v>
          </cell>
          <cell r="I2389" t="str">
            <v xml:space="preserve">No legal limit for assignments. However, limits can be set by collective agreements. The collective labour agreement of the metalworking sector limits, with few exceptions, the maximum length of assignments in the metalworking sector to 24 months.
Contracts between the agency and the worker can be open-ended.
New score for assignments 5 years or more
</v>
          </cell>
          <cell r="J2389">
            <v>60</v>
          </cell>
          <cell r="K2389">
            <v>100</v>
          </cell>
          <cell r="M2389">
            <v>1</v>
          </cell>
          <cell r="N2389">
            <v>0</v>
          </cell>
          <cell r="O2389">
            <v>0</v>
          </cell>
          <cell r="P2389">
            <v>41061</v>
          </cell>
        </row>
        <row r="2390">
          <cell r="A2390" t="str">
            <v>DEUTWA42013</v>
          </cell>
          <cell r="B2390" t="str">
            <v>DEU</v>
          </cell>
          <cell r="C2390" t="str">
            <v>Germany</v>
          </cell>
          <cell r="D2390" t="str">
            <v>Item 16</v>
          </cell>
          <cell r="E2390" t="str">
            <v>TWA4</v>
          </cell>
          <cell r="F2390" t="str">
            <v>Authorisation and reporting obligations</v>
          </cell>
          <cell r="G2390">
            <v>2013</v>
          </cell>
          <cell r="H2390">
            <v>2013</v>
          </cell>
          <cell r="I2390" t="str">
            <v>TWA needs permission by labour authority and needs to report</v>
          </cell>
          <cell r="J2390">
            <v>3</v>
          </cell>
          <cell r="M2390">
            <v>6</v>
          </cell>
          <cell r="N2390">
            <v>0</v>
          </cell>
          <cell r="O2390">
            <v>0</v>
          </cell>
        </row>
        <row r="2391">
          <cell r="A2391" t="str">
            <v>DEUTWA52013</v>
          </cell>
          <cell r="B2391" t="str">
            <v>DEU</v>
          </cell>
          <cell r="C2391" t="str">
            <v>Germany</v>
          </cell>
          <cell r="D2391" t="str">
            <v>Item 17</v>
          </cell>
          <cell r="E2391" t="str">
            <v>TWA5</v>
          </cell>
          <cell r="F2391" t="str">
            <v>Equal treatment for TWA workers</v>
          </cell>
          <cell r="G2391">
            <v>2013</v>
          </cell>
          <cell r="H2391">
            <v>2013</v>
          </cell>
          <cell r="I2391" t="str">
            <v>Equal treatment on pay and conditions, but the principle of equal treatment can be waited as fas as the employees are protected by applicable collective agreements in the TWA sector. Collective agreements in the metalworking sector and the chemical industry guarantee workers a percentage of pay supplements received by regular employees in the user firm, and this percentage rises with job tenure.</v>
          </cell>
          <cell r="J2391">
            <v>1.5</v>
          </cell>
          <cell r="M2391">
            <v>4.5</v>
          </cell>
          <cell r="N2391">
            <v>0</v>
          </cell>
          <cell r="O2391">
            <v>0</v>
          </cell>
          <cell r="P2391">
            <v>41214</v>
          </cell>
        </row>
        <row r="2392">
          <cell r="A2392" t="str">
            <v>DEUCD12013</v>
          </cell>
          <cell r="B2392" t="str">
            <v>DEU</v>
          </cell>
          <cell r="C2392" t="str">
            <v>Germany</v>
          </cell>
          <cell r="D2392" t="str">
            <v>Item 18</v>
          </cell>
          <cell r="E2392" t="str">
            <v>CD1</v>
          </cell>
          <cell r="F2392" t="str">
            <v>Definition of collective dismissal</v>
          </cell>
          <cell r="G2392">
            <v>2013</v>
          </cell>
          <cell r="H2392">
            <v>2013</v>
          </cell>
          <cell r="I2392" t="str">
            <v xml:space="preserve">Within 30 days, &gt;5 dimissals in firms 21-59 employees; 10% or &gt; 25 dismissals in firms 60-499; &gt;30 dismissals in firms &gt; 500 employees.
Firms with 20 employees or less are exempt from requirements for collective dismissals.
</v>
          </cell>
          <cell r="J2392">
            <v>4</v>
          </cell>
          <cell r="M2392">
            <v>6</v>
          </cell>
          <cell r="N2392">
            <v>0</v>
          </cell>
          <cell r="O2392">
            <v>0</v>
          </cell>
        </row>
        <row r="2393">
          <cell r="A2393" t="str">
            <v>DEUCD22013</v>
          </cell>
          <cell r="B2393" t="str">
            <v>DEU</v>
          </cell>
          <cell r="C2393" t="str">
            <v>Germany</v>
          </cell>
          <cell r="D2393" t="str">
            <v>Item 19</v>
          </cell>
          <cell r="E2393" t="str">
            <v>CD2</v>
          </cell>
          <cell r="F2393" t="str">
            <v>Additional notification requirements in case of collective dismissals</v>
          </cell>
          <cell r="G2393">
            <v>2013</v>
          </cell>
          <cell r="H2393">
            <v>2013</v>
          </cell>
          <cell r="I2393" t="str">
            <v>Notification of employee representatives: Consultation with Works Council. Notification of public authorities: Notification of local employment office.</v>
          </cell>
          <cell r="J2393">
            <v>1</v>
          </cell>
          <cell r="M2393">
            <v>3</v>
          </cell>
          <cell r="N2393">
            <v>0</v>
          </cell>
          <cell r="O2393">
            <v>0</v>
          </cell>
        </row>
        <row r="2394">
          <cell r="A2394" t="str">
            <v>DEUCD32013</v>
          </cell>
          <cell r="B2394" t="str">
            <v>DEU</v>
          </cell>
          <cell r="C2394" t="str">
            <v>Germany</v>
          </cell>
          <cell r="D2394" t="str">
            <v>Item 20</v>
          </cell>
          <cell r="E2394" t="str">
            <v>CD3</v>
          </cell>
          <cell r="F2394" t="str">
            <v>Additional delays involved in case of collective dismissals</v>
          </cell>
          <cell r="G2394">
            <v>2013</v>
          </cell>
          <cell r="H2394">
            <v>2013</v>
          </cell>
          <cell r="I2394"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94">
            <v>14</v>
          </cell>
          <cell r="M2394">
            <v>1</v>
          </cell>
          <cell r="N2394">
            <v>0</v>
          </cell>
          <cell r="O2394">
            <v>0</v>
          </cell>
        </row>
        <row r="2395">
          <cell r="A2395" t="str">
            <v>DEUCD42013</v>
          </cell>
          <cell r="B2395" t="str">
            <v>DEU</v>
          </cell>
          <cell r="C2395" t="str">
            <v>Germany</v>
          </cell>
          <cell r="D2395" t="str">
            <v>Item 21</v>
          </cell>
          <cell r="E2395" t="str">
            <v>CD4</v>
          </cell>
          <cell r="F2395" t="str">
            <v>Other special costs to employers in case of collective dismissals</v>
          </cell>
          <cell r="G2395">
            <v>2013</v>
          </cell>
          <cell r="H2395">
            <v>2013</v>
          </cell>
          <cell r="I2395"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95">
            <v>1.5</v>
          </cell>
          <cell r="M2395">
            <v>4.5</v>
          </cell>
          <cell r="N2395">
            <v>0</v>
          </cell>
          <cell r="O2395">
            <v>0</v>
          </cell>
        </row>
        <row r="2396">
          <cell r="A2396" t="str">
            <v>PRTREG12013</v>
          </cell>
          <cell r="B2396" t="str">
            <v>PRT</v>
          </cell>
          <cell r="C2396" t="str">
            <v>Portugal</v>
          </cell>
          <cell r="D2396" t="str">
            <v>Item 1</v>
          </cell>
          <cell r="E2396" t="str">
            <v>REG1</v>
          </cell>
          <cell r="F2396" t="str">
            <v>Notification procedures</v>
          </cell>
          <cell r="G2396">
            <v>2013</v>
          </cell>
          <cell r="H2396">
            <v>2013</v>
          </cell>
          <cell r="I2396"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established requirements for dismissal, informing simultaneously the employer of this fact (number 2 of article 370 of the CT).
Dismissal due to unsuitability:
The employer notifies, in writing: (i) the worker and, (ii) if the worker is a union representative, the union association (number 1 of article 376 of the CT) the grounds for dismissal. If the worker is not a union representative, three business days after having received the notification referred in the previous number, the employer must send the same notification to the union association that the worker has indicated for the effect or, if the worker does not indicate any, to the workers committee or, in its absence, to the inter-union committee or union committee (number 2 of article 376 of the CT).
</v>
          </cell>
          <cell r="J2396">
            <v>2</v>
          </cell>
          <cell r="M2396">
            <v>4</v>
          </cell>
          <cell r="P2396" t="str">
            <v>1st Aug 2012</v>
          </cell>
        </row>
        <row r="2397">
          <cell r="A2397" t="str">
            <v>PRTREG22013</v>
          </cell>
          <cell r="B2397" t="str">
            <v>PRT</v>
          </cell>
          <cell r="C2397" t="str">
            <v>Portugal</v>
          </cell>
          <cell r="D2397" t="str">
            <v>Item 2</v>
          </cell>
          <cell r="E2397" t="str">
            <v>REG2</v>
          </cell>
          <cell r="F2397" t="str">
            <v>Delay before notice can start</v>
          </cell>
          <cell r="G2397">
            <v>2013</v>
          </cell>
          <cell r="H2397">
            <v>2013</v>
          </cell>
          <cell r="I2397"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A training and adaptation period or a previous warning must precede the beginning of the procedure of dismissal for unsuitability (see item 5). During the 10 days following the notification referred to in the previous item, the worker may attach documents and request the needed investigative evidences (number 1 of article 377 of the CT). If the worker requested to investigate evidences, the employer should inform the worker, the committee representing the workers and, if the worker is a union representative, the respective union association, of the result of this investigation (number 2 of article 377 of the CT). After the referred notifications, the worker and the committee representing the worker may, within the period of 10 business days, send to the employer their substantiated opinion, namely the motives justifying the dismissal (number 3 of article 377 of the CT).
Decision: After the receipt of the opinions referred in the previous paragraph or the end of the period for the effect, the employer has 30 days to proceed with the dismissal, otherwise it will expire (number 1 of article 378 of the CT).
Calculation: average of extinction of work position (16 days = 1 day for letter + 10 days for first notification and reactions + 5 days for employer to make decision) and unsuitability (23.5 days = 6 days for training and post-training adaptation or previous warning + 1 day for letter + 10 days for first notification plus 5/2 days for investigation plus 10/2 days for reaction to result of investigation). The last two items are divided by 2 to account for the possibility that investigation is not requested. 
</v>
          </cell>
          <cell r="J2397">
            <v>20.25</v>
          </cell>
          <cell r="M2397">
            <v>3</v>
          </cell>
          <cell r="P2397">
            <v>41122</v>
          </cell>
        </row>
        <row r="2398">
          <cell r="A2398" t="str">
            <v>PRTREG32013</v>
          </cell>
          <cell r="B2398" t="str">
            <v>PRT</v>
          </cell>
          <cell r="C2398" t="str">
            <v>Portugal</v>
          </cell>
          <cell r="D2398" t="str">
            <v>Item 3</v>
          </cell>
          <cell r="E2398" t="str">
            <v>REG3A, REG3B, REG3C</v>
          </cell>
          <cell r="F2398" t="str">
            <v>Notice / tenure</v>
          </cell>
          <cell r="G2398">
            <v>2013</v>
          </cell>
          <cell r="H2398">
            <v>2013</v>
          </cell>
          <cell r="I2398"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2398">
            <v>0.5</v>
          </cell>
          <cell r="K2398">
            <v>1</v>
          </cell>
          <cell r="L2398">
            <v>2.5</v>
          </cell>
          <cell r="M2398">
            <v>2</v>
          </cell>
          <cell r="N2398">
            <v>2</v>
          </cell>
          <cell r="O2398">
            <v>1</v>
          </cell>
        </row>
        <row r="2399">
          <cell r="A2399" t="str">
            <v>PRTREG42013</v>
          </cell>
          <cell r="B2399" t="str">
            <v>PRT</v>
          </cell>
          <cell r="C2399" t="str">
            <v>Portugal</v>
          </cell>
          <cell r="D2399" t="str">
            <v>Item 4</v>
          </cell>
          <cell r="E2399" t="str">
            <v>REG4A, REG4B, REG4C</v>
          </cell>
          <cell r="F2399" t="str">
            <v>Severance pay / tenure</v>
          </cell>
          <cell r="G2399">
            <v>2013</v>
          </cell>
          <cell r="H2399">
            <v>2013</v>
          </cell>
          <cell r="I2399" t="str">
            <v xml:space="preserve">Severance payments in the case of termination of employment contracts signed after 1 November 2011:
The worker is entitled to severance payments corresponding to 20 days of base wage and tenure based increments for every year of tenure. The worker’s monthly base wage and tenure based increments that are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(Article 366 CT).
Severance payments in the case of termination of employment contracts:
In the case of termination of employment contract signed before the 1st of November 2011, the severance payments are calculated as established in article 366 of the Labour Code, (number 1 of article 6 of Law number 23/2012):
a) Regarding the contract period until 31st of October 2012, the amount of severance payments corresponds to one month of base wage and tenure based increments for every full year of tenure;
b) Regarding the period of the contract after the date referred in the preceding subparagraph, the amount of severance payments corresponds to that established in article 366 of the CT (see above).
c) The total amount of severance payments cannot be less than three months of base wage and tenure based increments. 
Calculation: based on contracts signed after November 2011. </v>
          </cell>
          <cell r="J2399">
            <v>0.5</v>
          </cell>
          <cell r="K2399">
            <v>2.67</v>
          </cell>
          <cell r="L2399">
            <v>12</v>
          </cell>
          <cell r="M2399">
            <v>1</v>
          </cell>
          <cell r="N2399">
            <v>4</v>
          </cell>
          <cell r="O2399">
            <v>4</v>
          </cell>
        </row>
        <row r="2400">
          <cell r="A2400" t="str">
            <v>PRTREG52013</v>
          </cell>
          <cell r="B2400" t="str">
            <v>PRT</v>
          </cell>
          <cell r="C2400" t="str">
            <v>Portugal</v>
          </cell>
          <cell r="D2400" t="str">
            <v>Item 5</v>
          </cell>
          <cell r="E2400" t="str">
            <v>REG5</v>
          </cell>
          <cell r="F2400" t="str">
            <v>Definition of justified or unfair dismissal</v>
          </cell>
          <cell r="G2400">
            <v>2013</v>
          </cell>
          <cell r="H2400">
            <v>2013</v>
          </cell>
          <cell r="I2400" t="str">
            <v xml:space="preserve">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the employer is responsible for defining relevant and non-discriminatory criteria in view of the objectives underlying the extinction of the job.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selection of redundant employees is consistent with the selection criteria mentioned above.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take place in two circumstances: i) in the previous six month modifications of the job requirements occurred, vocational training suitable to the modifications of the job has been provided and after the training, the worker has been provided with a period of adaptation of at least 30 days; or ii) the following conditions are met, cumulatively: a) Substantial modification of the output produced by the worker, determined by the poor performance of his/her duties which is predicted to be definitive; b) the employer informs the worker, attaching documents where the previously provided work is stated, demonstrating this way the substantial modification in the work provided, the worker may issue a statement in writing on the referred elements within a period of no less than five business days; c) After the worker statement or after the end of the period prescribed for that, the employer gives the worker, in writing, suitable orders and instructions relative to the execution of his/her tasks, with the purpose of correcting it; and d) the provisions above concerning training and post-training adaptation has been applied (with appropriate modifications)
The procedure under ii) applies also to unsuitability under 2.
Discriminatory dismissal is always unfair.
Calculation: average of unsuitability (2) and redundancy (0.5). 0.5 in the case of redundancy stems from the obligation of defining relevant and non-discriminatory criteria in view of the objectives underlying the extinction of the job as well as the fact that any worker who, in the three months prior to the beginning of the dismissal procedure, has been transferred to a job which is then made extinct, is entitled to be reallocated to the previous job.
</v>
          </cell>
          <cell r="J2400">
            <v>1.25</v>
          </cell>
          <cell r="M2400">
            <v>2.5</v>
          </cell>
          <cell r="N2400">
            <v>0</v>
          </cell>
          <cell r="O2400">
            <v>0</v>
          </cell>
        </row>
        <row r="2401">
          <cell r="A2401" t="str">
            <v>PRTREG62013</v>
          </cell>
          <cell r="B2401" t="str">
            <v>PRT</v>
          </cell>
          <cell r="C2401" t="str">
            <v>Portugal</v>
          </cell>
          <cell r="D2401" t="str">
            <v>Item 6</v>
          </cell>
          <cell r="E2401" t="str">
            <v>REG6</v>
          </cell>
          <cell r="F2401" t="str">
            <v>Trial period</v>
          </cell>
          <cell r="G2401">
            <v>2013</v>
          </cell>
          <cell r="H2401">
            <v>2013</v>
          </cell>
          <cell r="I2401" t="str">
            <v>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v>
          </cell>
          <cell r="J2401">
            <v>4.5</v>
          </cell>
          <cell r="M2401">
            <v>4</v>
          </cell>
          <cell r="N2401">
            <v>0</v>
          </cell>
          <cell r="O2401">
            <v>0</v>
          </cell>
        </row>
        <row r="2402">
          <cell r="A2402" t="str">
            <v>PRTREG72013</v>
          </cell>
          <cell r="B2402" t="str">
            <v>PRT</v>
          </cell>
          <cell r="C2402" t="str">
            <v>Portugal</v>
          </cell>
          <cell r="D2402" t="str">
            <v>Item 7</v>
          </cell>
          <cell r="E2402" t="str">
            <v>REG7</v>
          </cell>
          <cell r="F2402" t="str">
            <v xml:space="preserve">Compensation following unfair dismissal </v>
          </cell>
          <cell r="G2402">
            <v>2013</v>
          </cell>
          <cell r="H2402">
            <v>2013</v>
          </cell>
          <cell r="I2402" t="str">
            <v>Dismissal declared unfair (art. 389 CT):
The employer is condemned to indemnify the worker for all the damages caused, material and moral.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corresponding to half the value that would result from the application of that established for indemnity instead of reinstatement at the worker’s request (number 2 of article 389 of the CT).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Calculation: average of unsuitability and redundancy. For the former, average of irregular procedure (10 months) and indemnity in lieu of reinstatement (20 months): 15 months.</v>
          </cell>
          <cell r="J2402">
            <v>17.5</v>
          </cell>
          <cell r="M2402">
            <v>3</v>
          </cell>
          <cell r="N2402">
            <v>0</v>
          </cell>
          <cell r="O2402">
            <v>0</v>
          </cell>
          <cell r="P2402">
            <v>41122</v>
          </cell>
        </row>
        <row r="2403">
          <cell r="A2403" t="str">
            <v>PRTREG82013</v>
          </cell>
          <cell r="B2403" t="str">
            <v>PRT</v>
          </cell>
          <cell r="C2403" t="str">
            <v>Portugal</v>
          </cell>
          <cell r="D2403" t="str">
            <v>Item 8</v>
          </cell>
          <cell r="E2403" t="str">
            <v>REG8</v>
          </cell>
          <cell r="F2403" t="str">
            <v>Possibility of reinstatement following unfair dismissal</v>
          </cell>
          <cell r="G2403">
            <v>2013</v>
          </cell>
          <cell r="H2403">
            <v>2013</v>
          </cell>
          <cell r="I2403"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Calculation: average of unsuitability (2) and redundancy (3)</v>
          </cell>
          <cell r="J2403">
            <v>2.5</v>
          </cell>
          <cell r="M2403">
            <v>5</v>
          </cell>
          <cell r="N2403">
            <v>0</v>
          </cell>
          <cell r="O2403">
            <v>0</v>
          </cell>
        </row>
        <row r="2404">
          <cell r="A2404" t="str">
            <v>PRTREG92013</v>
          </cell>
          <cell r="B2404" t="str">
            <v>PRT</v>
          </cell>
          <cell r="C2404" t="str">
            <v>Portugal</v>
          </cell>
          <cell r="D2404" t="str">
            <v>Item 9</v>
          </cell>
          <cell r="E2404" t="str">
            <v>REG9</v>
          </cell>
          <cell r="F2404" t="str">
            <v>Maximum time for claim</v>
          </cell>
          <cell r="G2404">
            <v>2013</v>
          </cell>
          <cell r="H2404">
            <v>2013</v>
          </cell>
          <cell r="I2404"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2404">
            <v>1</v>
          </cell>
          <cell r="M2404">
            <v>1</v>
          </cell>
        </row>
        <row r="2405">
          <cell r="A2405" t="str">
            <v>PRTFTC12013</v>
          </cell>
          <cell r="B2405" t="str">
            <v>PRT</v>
          </cell>
          <cell r="C2405" t="str">
            <v>Portugal</v>
          </cell>
          <cell r="D2405" t="str">
            <v>Item 10</v>
          </cell>
          <cell r="E2405" t="str">
            <v>FTC1</v>
          </cell>
          <cell r="F2405" t="str">
            <v>Valid cases for use of fixed-term contracts, other than  “objective”  or “material” situation</v>
          </cell>
          <cell r="G2405">
            <v>2013</v>
          </cell>
          <cell r="H2405">
            <v>2013</v>
          </cell>
          <cell r="I2405"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2405">
            <v>2</v>
          </cell>
          <cell r="M2405">
            <v>2</v>
          </cell>
          <cell r="N2405">
            <v>0</v>
          </cell>
          <cell r="O2405">
            <v>0</v>
          </cell>
        </row>
        <row r="2406">
          <cell r="A2406" t="str">
            <v>PRTFTC22013</v>
          </cell>
          <cell r="B2406" t="str">
            <v>PRT</v>
          </cell>
          <cell r="C2406" t="str">
            <v>Portugal</v>
          </cell>
          <cell r="D2406" t="str">
            <v>Item 11</v>
          </cell>
          <cell r="E2406" t="str">
            <v>FTC2</v>
          </cell>
          <cell r="F2406" t="str">
            <v>Maximum number of successive fixed-term contracts</v>
          </cell>
          <cell r="G2406">
            <v>2013</v>
          </cell>
          <cell r="H2406">
            <v>2013</v>
          </cell>
          <cell r="I2406" t="str">
            <v>Renewal of fixed term contracts:
A fixed term contracts may be renewed up to three times (number 1 of article 148 of the CT), which means that the maximum number of successive fixed term contracts is 4 (initial contract plus the three permitted renewals).
Exceptional renewal regime (Law 3/2012):
Two exceptional renewals are permitted in the case of fixed term contracts which, up to 30 June 2013, reach the maximum limit of duration established in number 1 of article 148 of the CT (number 1 of article 2).</v>
          </cell>
          <cell r="J2406">
            <v>6</v>
          </cell>
          <cell r="M2406">
            <v>1</v>
          </cell>
          <cell r="N2406">
            <v>0</v>
          </cell>
          <cell r="O2406">
            <v>0</v>
          </cell>
          <cell r="P2406" t="str">
            <v>11 January 2012
4 in 2014
1/11/2012</v>
          </cell>
        </row>
        <row r="2407">
          <cell r="A2407" t="str">
            <v>PRTFTC32013</v>
          </cell>
          <cell r="B2407" t="str">
            <v>PRT</v>
          </cell>
          <cell r="C2407" t="str">
            <v>Portugal</v>
          </cell>
          <cell r="D2407" t="str">
            <v>Item 12</v>
          </cell>
          <cell r="E2407" t="str">
            <v>FTC3</v>
          </cell>
          <cell r="F2407" t="str">
            <v>Maximum cumulated duration of successive fixed-term contracts</v>
          </cell>
          <cell r="G2407">
            <v>2013</v>
          </cell>
          <cell r="H2407">
            <v>2013</v>
          </cell>
          <cell r="I2407" t="str">
            <v>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Exceptional renewal regime (Law 3/2012):
The total duration of the renewals cannot exceed 18 months (number 2 of article 2) and the duration of each exceptional renewal cannot be less than one sixth of the maximum duration of the fixed term contract or its effective duration, according to which is lower (number 3 of article 2).
The validity limit of a fixed term contract which has been renewed under exceptional conditions is 31 December 2014, without prejudice to the provisions in number 3 of article 2 (number 4 of article 2).
Calculation: average of cases established in number 4 of article 140 and other cases (((24+24)/2)+((36+72)/2))/2= 40.5 months</v>
          </cell>
          <cell r="J2407">
            <v>40.5</v>
          </cell>
          <cell r="M2407">
            <v>1</v>
          </cell>
          <cell r="N2407">
            <v>0</v>
          </cell>
          <cell r="O2407">
            <v>0</v>
          </cell>
          <cell r="P2407" t="str">
            <v xml:space="preserve">11 January 2012
37.5 months in 2014
</v>
          </cell>
        </row>
        <row r="2408">
          <cell r="A2408" t="str">
            <v>PRTTWA12013</v>
          </cell>
          <cell r="B2408" t="str">
            <v>PRT</v>
          </cell>
          <cell r="C2408" t="str">
            <v>Portugal</v>
          </cell>
          <cell r="D2408" t="str">
            <v>Item 13</v>
          </cell>
          <cell r="E2408" t="str">
            <v>TWA1</v>
          </cell>
          <cell r="F2408" t="str">
            <v>Types of work for which TWA employment is legal</v>
          </cell>
          <cell r="G2408">
            <v>2013</v>
          </cell>
          <cell r="H2408">
            <v>2013</v>
          </cell>
          <cell r="I2408"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2408">
            <v>2.5</v>
          </cell>
          <cell r="M2408">
            <v>2.25</v>
          </cell>
          <cell r="N2408">
            <v>0</v>
          </cell>
          <cell r="O2408">
            <v>0</v>
          </cell>
        </row>
        <row r="2409">
          <cell r="A2409" t="str">
            <v>PRTTWA22013</v>
          </cell>
          <cell r="B2409" t="str">
            <v>PRT</v>
          </cell>
          <cell r="C2409" t="str">
            <v>Portugal</v>
          </cell>
          <cell r="D2409" t="str">
            <v>Item 14</v>
          </cell>
          <cell r="E2409" t="str">
            <v>TWA2A, TWA2B</v>
          </cell>
          <cell r="F2409" t="str">
            <v>Are there any restrictions on the number of renewals of a TWA contract?</v>
          </cell>
          <cell r="G2409">
            <v>2013</v>
          </cell>
          <cell r="H2409">
            <v>2013</v>
          </cell>
          <cell r="I2409" t="str">
            <v>Renewal of temporary employment contracts:
A temporary fixed term contract may be renewed for as long as the justifying motive is maintained (number 2 of article 182 of the CT).</v>
          </cell>
          <cell r="J2409" t="str">
            <v>No</v>
          </cell>
          <cell r="K2409" t="str">
            <v>No</v>
          </cell>
          <cell r="M2409">
            <v>2</v>
          </cell>
          <cell r="N2409">
            <v>2</v>
          </cell>
          <cell r="O2409">
            <v>0</v>
          </cell>
        </row>
        <row r="2410">
          <cell r="A2410" t="str">
            <v>PRTTWA32013</v>
          </cell>
          <cell r="B2410" t="str">
            <v>PRT</v>
          </cell>
          <cell r="C2410" t="str">
            <v>Portugal</v>
          </cell>
          <cell r="D2410" t="str">
            <v>Item 15</v>
          </cell>
          <cell r="E2410" t="str">
            <v>TWA3A, TWA3B</v>
          </cell>
          <cell r="F2410" t="str">
            <v>Maximum cumulated duration of temporary work contracts</v>
          </cell>
          <cell r="G2410">
            <v>2013</v>
          </cell>
          <cell r="H2410">
            <v>2013</v>
          </cell>
          <cell r="I2410"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2410">
            <v>24</v>
          </cell>
          <cell r="K2410">
            <v>24</v>
          </cell>
          <cell r="M2410">
            <v>2</v>
          </cell>
          <cell r="N2410">
            <v>2</v>
          </cell>
          <cell r="O2410">
            <v>0</v>
          </cell>
        </row>
        <row r="2411">
          <cell r="A2411" t="str">
            <v>PRTTWA42013</v>
          </cell>
          <cell r="B2411" t="str">
            <v>PRT</v>
          </cell>
          <cell r="C2411" t="str">
            <v>Portugal</v>
          </cell>
          <cell r="D2411" t="str">
            <v>Item 16</v>
          </cell>
          <cell r="E2411" t="str">
            <v>TWA4</v>
          </cell>
          <cell r="F2411" t="str">
            <v>Authorisation and reporting obligations</v>
          </cell>
          <cell r="G2411">
            <v>2013</v>
          </cell>
          <cell r="H2411">
            <v>2013</v>
          </cell>
          <cell r="I2411"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2411">
            <v>3</v>
          </cell>
          <cell r="M2411">
            <v>6</v>
          </cell>
          <cell r="N2411">
            <v>0</v>
          </cell>
          <cell r="O2411">
            <v>0</v>
          </cell>
        </row>
        <row r="2412">
          <cell r="A2412" t="str">
            <v>PRTTWA52013</v>
          </cell>
          <cell r="B2412" t="str">
            <v>PRT</v>
          </cell>
          <cell r="C2412" t="str">
            <v>Portugal</v>
          </cell>
          <cell r="D2412" t="str">
            <v>Item 17</v>
          </cell>
          <cell r="E2412" t="str">
            <v>TWA5</v>
          </cell>
          <cell r="F2412" t="str">
            <v>Equal treatment for TWA workers</v>
          </cell>
          <cell r="G2412">
            <v>2013</v>
          </cell>
          <cell r="H2412">
            <v>2013</v>
          </cell>
          <cell r="I2412"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2412">
            <v>1.5</v>
          </cell>
          <cell r="M2412">
            <v>4.5</v>
          </cell>
          <cell r="N2412">
            <v>0</v>
          </cell>
          <cell r="O2412">
            <v>0</v>
          </cell>
        </row>
        <row r="2413">
          <cell r="A2413" t="str">
            <v>PRTCD12013</v>
          </cell>
          <cell r="B2413" t="str">
            <v>PRT</v>
          </cell>
          <cell r="C2413" t="str">
            <v>Portugal</v>
          </cell>
          <cell r="D2413" t="str">
            <v>Item 18</v>
          </cell>
          <cell r="E2413" t="str">
            <v>CD1</v>
          </cell>
          <cell r="F2413" t="str">
            <v>Definition of collective dismissal</v>
          </cell>
          <cell r="G2413">
            <v>2013</v>
          </cell>
          <cell r="H2413">
            <v>2013</v>
          </cell>
          <cell r="I2413"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2413">
            <v>4</v>
          </cell>
          <cell r="M2413">
            <v>6</v>
          </cell>
          <cell r="N2413">
            <v>0</v>
          </cell>
          <cell r="O2413">
            <v>0</v>
          </cell>
        </row>
        <row r="2414">
          <cell r="A2414" t="str">
            <v>PRTCD22013</v>
          </cell>
          <cell r="B2414" t="str">
            <v>PRT</v>
          </cell>
          <cell r="C2414" t="str">
            <v>Portugal</v>
          </cell>
          <cell r="D2414" t="str">
            <v>Item 19</v>
          </cell>
          <cell r="E2414" t="str">
            <v>CD2</v>
          </cell>
          <cell r="F2414" t="str">
            <v>Additional notification requirements in case of collective dismissals</v>
          </cell>
          <cell r="G2414">
            <v>2013</v>
          </cell>
          <cell r="H2414">
            <v>2013</v>
          </cell>
          <cell r="I2414"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2414">
            <v>0.5</v>
          </cell>
          <cell r="M2414">
            <v>1.5</v>
          </cell>
          <cell r="N2414">
            <v>0</v>
          </cell>
          <cell r="O2414">
            <v>0</v>
          </cell>
        </row>
        <row r="2415">
          <cell r="A2415" t="str">
            <v>PRTCD32013</v>
          </cell>
          <cell r="B2415" t="str">
            <v>PRT</v>
          </cell>
          <cell r="C2415" t="str">
            <v>Portugal</v>
          </cell>
          <cell r="D2415" t="str">
            <v>Item 20</v>
          </cell>
          <cell r="E2415" t="str">
            <v>CD3</v>
          </cell>
          <cell r="F2415" t="str">
            <v>Additional delays involved in case of collective dismissals</v>
          </cell>
          <cell r="G2415">
            <v>2013</v>
          </cell>
          <cell r="H2415">
            <v>2013</v>
          </cell>
          <cell r="I2415"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2415">
            <v>0</v>
          </cell>
          <cell r="M2415">
            <v>0</v>
          </cell>
          <cell r="N2415">
            <v>0</v>
          </cell>
          <cell r="O2415">
            <v>0</v>
          </cell>
        </row>
        <row r="2416">
          <cell r="A2416" t="str">
            <v>PRTCD42013</v>
          </cell>
          <cell r="B2416" t="str">
            <v>PRT</v>
          </cell>
          <cell r="C2416" t="str">
            <v>Portugal</v>
          </cell>
          <cell r="D2416" t="str">
            <v>Item 21</v>
          </cell>
          <cell r="E2416" t="str">
            <v>CD4</v>
          </cell>
          <cell r="F2416" t="str">
            <v>Other special costs to employers in case of collective dismissals</v>
          </cell>
          <cell r="G2416">
            <v>2013</v>
          </cell>
          <cell r="H2416">
            <v>2013</v>
          </cell>
          <cell r="I2416" t="str">
            <v>No additional requirements</v>
          </cell>
          <cell r="J2416">
            <v>0</v>
          </cell>
          <cell r="M2416">
            <v>0</v>
          </cell>
          <cell r="N2416">
            <v>0</v>
          </cell>
          <cell r="O2416">
            <v>0</v>
          </cell>
        </row>
        <row r="2417">
          <cell r="A2417" t="str">
            <v>HUNREG12012</v>
          </cell>
          <cell r="B2417" t="str">
            <v>HUN</v>
          </cell>
          <cell r="C2417" t="str">
            <v>Hungary</v>
          </cell>
          <cell r="D2417" t="str">
            <v>Item 1</v>
          </cell>
          <cell r="E2417" t="str">
            <v>REG1</v>
          </cell>
          <cell r="F2417" t="str">
            <v>Notification procedures</v>
          </cell>
          <cell r="G2417">
            <v>2012</v>
          </cell>
          <cell r="H2417">
            <v>2012</v>
          </cell>
          <cell r="I2417"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417">
            <v>1</v>
          </cell>
          <cell r="M2417">
            <v>2</v>
          </cell>
        </row>
        <row r="2418">
          <cell r="A2418" t="str">
            <v>HUNREG22012</v>
          </cell>
          <cell r="B2418" t="str">
            <v>HUN</v>
          </cell>
          <cell r="C2418" t="str">
            <v>Hungary</v>
          </cell>
          <cell r="D2418" t="str">
            <v>Item 2</v>
          </cell>
          <cell r="E2418" t="str">
            <v>REG2</v>
          </cell>
          <cell r="F2418" t="str">
            <v>Delay before notice can start</v>
          </cell>
          <cell r="G2418">
            <v>2012</v>
          </cell>
          <cell r="H2418">
            <v>2012</v>
          </cell>
          <cell r="I241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2418">
            <v>3</v>
          </cell>
          <cell r="M2418">
            <v>1</v>
          </cell>
        </row>
        <row r="2419">
          <cell r="A2419" t="str">
            <v>HUNREG32012</v>
          </cell>
          <cell r="B2419" t="str">
            <v>HUN</v>
          </cell>
          <cell r="C2419" t="str">
            <v>Hungary</v>
          </cell>
          <cell r="D2419" t="str">
            <v>Item 3</v>
          </cell>
          <cell r="E2419" t="str">
            <v>REG3A, REG3B, REG3C</v>
          </cell>
          <cell r="F2419" t="str">
            <v>Notice / tenure</v>
          </cell>
          <cell r="G2419">
            <v>2012</v>
          </cell>
          <cell r="H2419">
            <v>2012</v>
          </cell>
          <cell r="I2419" t="str">
            <v xml:space="preserve">All workers: 30d&lt;3y, 35d&lt;5y, 45d&lt;8y, 50d&lt;10y, 55d&lt;15y, 60d&lt;18y, 70d&lt; 20y, 90d&gt;20y.
9 months tenure: 30 days, 4 years tenure: 35 days, 20 years tenure: 90 days.
</v>
          </cell>
          <cell r="J2419">
            <v>1</v>
          </cell>
          <cell r="K2419">
            <v>1.2</v>
          </cell>
          <cell r="L2419">
            <v>3</v>
          </cell>
          <cell r="M2419">
            <v>3</v>
          </cell>
          <cell r="N2419">
            <v>2</v>
          </cell>
          <cell r="O2419">
            <v>2</v>
          </cell>
        </row>
        <row r="2420">
          <cell r="A2420" t="str">
            <v>HUNREG42012</v>
          </cell>
          <cell r="B2420" t="str">
            <v>HUN</v>
          </cell>
          <cell r="C2420" t="str">
            <v>Hungary</v>
          </cell>
          <cell r="D2420" t="str">
            <v>Item 4</v>
          </cell>
          <cell r="E2420" t="str">
            <v>REG4A, REG4B, REG4C</v>
          </cell>
          <cell r="F2420" t="str">
            <v>Severance pay / tenure</v>
          </cell>
          <cell r="G2420">
            <v>2012</v>
          </cell>
          <cell r="H2420">
            <v>2012</v>
          </cell>
          <cell r="I2420" t="str">
            <v xml:space="preserve">All workers: 0&lt;3y, 1m&lt;5y, 2m&lt;10y, 3m&lt;15y, 4m&lt;20,  5m&lt;25y and 6m&gt;25y.
9 months tenure: 0, 4 years tenure: 1 month, 20 years tenure: 5 months.
</v>
          </cell>
          <cell r="J2420">
            <v>0</v>
          </cell>
          <cell r="K2420">
            <v>1</v>
          </cell>
          <cell r="L2420">
            <v>5</v>
          </cell>
          <cell r="M2420">
            <v>0</v>
          </cell>
          <cell r="N2420">
            <v>2</v>
          </cell>
          <cell r="O2420">
            <v>2</v>
          </cell>
        </row>
        <row r="2421">
          <cell r="A2421" t="str">
            <v>HUNREG52012</v>
          </cell>
          <cell r="B2421" t="str">
            <v>HUN</v>
          </cell>
          <cell r="C2421" t="str">
            <v>Hungary</v>
          </cell>
          <cell r="D2421" t="str">
            <v>Item 5</v>
          </cell>
          <cell r="E2421" t="str">
            <v>REG5</v>
          </cell>
          <cell r="F2421" t="str">
            <v>Definition of justified or unfair dismissal</v>
          </cell>
          <cell r="G2421">
            <v>2012</v>
          </cell>
          <cell r="H2421">
            <v>2012</v>
          </cell>
          <cell r="I2421"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21">
            <v>0</v>
          </cell>
          <cell r="M2421">
            <v>0</v>
          </cell>
          <cell r="N2421">
            <v>0</v>
          </cell>
          <cell r="O2421">
            <v>0</v>
          </cell>
        </row>
        <row r="2422">
          <cell r="A2422" t="str">
            <v>HUNREG62012</v>
          </cell>
          <cell r="B2422" t="str">
            <v>HUN</v>
          </cell>
          <cell r="C2422" t="str">
            <v>Hungary</v>
          </cell>
          <cell r="D2422" t="str">
            <v>Item 6</v>
          </cell>
          <cell r="E2422" t="str">
            <v>REG6</v>
          </cell>
          <cell r="F2422" t="str">
            <v>Trial period</v>
          </cell>
          <cell r="G2422">
            <v>2012</v>
          </cell>
          <cell r="H2422">
            <v>2012</v>
          </cell>
          <cell r="I2422" t="str">
            <v>30 days. This period may be extended up to 3 months by agreement of parties or collective agreement.</v>
          </cell>
          <cell r="J2422">
            <v>3</v>
          </cell>
          <cell r="M2422">
            <v>4</v>
          </cell>
          <cell r="N2422">
            <v>0</v>
          </cell>
          <cell r="O2422">
            <v>0</v>
          </cell>
        </row>
        <row r="2423">
          <cell r="A2423" t="str">
            <v>HUNREG72012</v>
          </cell>
          <cell r="B2423" t="str">
            <v>HUN</v>
          </cell>
          <cell r="C2423" t="str">
            <v>Hungary</v>
          </cell>
          <cell r="D2423" t="str">
            <v>Item 7</v>
          </cell>
          <cell r="E2423" t="str">
            <v>REG7</v>
          </cell>
          <cell r="F2423" t="str">
            <v xml:space="preserve">Compensation following unfair dismissal </v>
          </cell>
          <cell r="G2423">
            <v>2012</v>
          </cell>
          <cell r="H2423">
            <v>2012</v>
          </cell>
          <cell r="I2423"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423">
            <v>16</v>
          </cell>
          <cell r="M2423">
            <v>3</v>
          </cell>
          <cell r="N2423">
            <v>0</v>
          </cell>
          <cell r="O2423">
            <v>0</v>
          </cell>
        </row>
        <row r="2424">
          <cell r="A2424" t="str">
            <v>HUNREG82012</v>
          </cell>
          <cell r="B2424" t="str">
            <v>HUN</v>
          </cell>
          <cell r="C2424" t="str">
            <v>Hungary</v>
          </cell>
          <cell r="D2424" t="str">
            <v>Item 8</v>
          </cell>
          <cell r="E2424" t="str">
            <v>REG8</v>
          </cell>
          <cell r="F2424" t="str">
            <v>Possibility of reinstatement following unfair dismissal</v>
          </cell>
          <cell r="G2424">
            <v>2012</v>
          </cell>
          <cell r="H2424">
            <v>2012</v>
          </cell>
          <cell r="I2424"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24">
            <v>2</v>
          </cell>
          <cell r="M2424">
            <v>4</v>
          </cell>
          <cell r="N2424">
            <v>0</v>
          </cell>
          <cell r="O2424">
            <v>0</v>
          </cell>
        </row>
        <row r="2425">
          <cell r="A2425" t="str">
            <v>HUNREG92012</v>
          </cell>
          <cell r="B2425" t="str">
            <v>HUN</v>
          </cell>
          <cell r="C2425" t="str">
            <v>Hungary</v>
          </cell>
          <cell r="D2425" t="str">
            <v>Item 9</v>
          </cell>
          <cell r="E2425" t="str">
            <v>REG9</v>
          </cell>
          <cell r="F2425" t="str">
            <v>Maximum time for claim</v>
          </cell>
          <cell r="G2425">
            <v>2012</v>
          </cell>
          <cell r="H2425">
            <v>2012</v>
          </cell>
          <cell r="I2425" t="str">
            <v xml:space="preserve">A dismissal claim may be filed within 30 days after the written notice is received.
Before dismissal takes effect </v>
          </cell>
          <cell r="J2425">
            <v>0</v>
          </cell>
          <cell r="M2425">
            <v>0</v>
          </cell>
        </row>
        <row r="2426">
          <cell r="A2426" t="str">
            <v>HUNFTC12012</v>
          </cell>
          <cell r="B2426" t="str">
            <v>HUN</v>
          </cell>
          <cell r="C2426" t="str">
            <v>Hungary</v>
          </cell>
          <cell r="D2426" t="str">
            <v>Item 10</v>
          </cell>
          <cell r="E2426" t="str">
            <v>FTC1</v>
          </cell>
          <cell r="F2426" t="str">
            <v>Valid cases for use of fixed-term contracts, other than  “objective”  or “material” situation</v>
          </cell>
          <cell r="G2426">
            <v>2012</v>
          </cell>
          <cell r="H2426">
            <v>2012</v>
          </cell>
          <cell r="I2426" t="str">
            <v>There are no restrictions for the first contract, but the extension of the fixed-term contracts must be based on objective grounds that have no bearing on work organization and must not infringe upon the employee’s legitimate interest..</v>
          </cell>
          <cell r="J2426">
            <v>2.5</v>
          </cell>
          <cell r="M2426">
            <v>1</v>
          </cell>
          <cell r="N2426">
            <v>0</v>
          </cell>
          <cell r="O2426">
            <v>0</v>
          </cell>
        </row>
        <row r="2427">
          <cell r="A2427" t="str">
            <v>HUNFTC22012</v>
          </cell>
          <cell r="B2427" t="str">
            <v>HUN</v>
          </cell>
          <cell r="C2427" t="str">
            <v>Hungary</v>
          </cell>
          <cell r="D2427" t="str">
            <v>Item 11</v>
          </cell>
          <cell r="E2427" t="str">
            <v>FTC2</v>
          </cell>
          <cell r="F2427" t="str">
            <v>Maximum number of successive fixed-term contracts</v>
          </cell>
          <cell r="G2427">
            <v>2012</v>
          </cell>
          <cell r="H2427">
            <v>2012</v>
          </cell>
          <cell r="I2427" t="str">
            <v>No limit specified. But the extension of the fixed-term contracts must be based on objective grounds that have no bearing on work organization and must not infringe upon the employee’s legitimate interest.</v>
          </cell>
          <cell r="J2427">
            <v>2.5</v>
          </cell>
          <cell r="M2427">
            <v>4</v>
          </cell>
          <cell r="N2427">
            <v>0</v>
          </cell>
          <cell r="O2427">
            <v>0</v>
          </cell>
        </row>
        <row r="2428">
          <cell r="A2428" t="str">
            <v>HUNFTC32012</v>
          </cell>
          <cell r="B2428" t="str">
            <v>HUN</v>
          </cell>
          <cell r="C2428" t="str">
            <v>Hungary</v>
          </cell>
          <cell r="D2428" t="str">
            <v>Item 12</v>
          </cell>
          <cell r="E2428" t="str">
            <v>FTC3</v>
          </cell>
          <cell r="F2428" t="str">
            <v>Maximum cumulated duration of successive fixed-term contracts</v>
          </cell>
          <cell r="G2428">
            <v>2012</v>
          </cell>
          <cell r="H2428">
            <v>2012</v>
          </cell>
          <cell r="I2428"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28">
            <v>60</v>
          </cell>
          <cell r="M2428">
            <v>1</v>
          </cell>
          <cell r="N2428">
            <v>0</v>
          </cell>
          <cell r="O2428">
            <v>0</v>
          </cell>
        </row>
        <row r="2429">
          <cell r="A2429" t="str">
            <v>HUNTWA12012</v>
          </cell>
          <cell r="B2429" t="str">
            <v>HUN</v>
          </cell>
          <cell r="C2429" t="str">
            <v>Hungary</v>
          </cell>
          <cell r="D2429" t="str">
            <v>Item 13</v>
          </cell>
          <cell r="E2429" t="str">
            <v>TWA1</v>
          </cell>
          <cell r="F2429" t="str">
            <v>Types of work for which TWA employment is legal</v>
          </cell>
          <cell r="G2429">
            <v>2012</v>
          </cell>
          <cell r="H2429">
            <v>2012</v>
          </cell>
          <cell r="I2429"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29">
            <v>4</v>
          </cell>
          <cell r="M2429">
            <v>0</v>
          </cell>
          <cell r="N2429">
            <v>0</v>
          </cell>
          <cell r="O2429">
            <v>0</v>
          </cell>
        </row>
        <row r="2430">
          <cell r="A2430" t="str">
            <v>HUNTWA22012</v>
          </cell>
          <cell r="B2430" t="str">
            <v>HUN</v>
          </cell>
          <cell r="C2430" t="str">
            <v>Hungary</v>
          </cell>
          <cell r="D2430" t="str">
            <v>Item 14</v>
          </cell>
          <cell r="E2430" t="str">
            <v>TWA2A, TWA2B</v>
          </cell>
          <cell r="F2430" t="str">
            <v>Are there any restrictions on the number of renewals of a TWA contract?</v>
          </cell>
          <cell r="G2430">
            <v>2012</v>
          </cell>
          <cell r="H2430">
            <v>2012</v>
          </cell>
          <cell r="I2430"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30" t="str">
            <v>No</v>
          </cell>
          <cell r="K2430" t="str">
            <v>No</v>
          </cell>
          <cell r="M2430">
            <v>2</v>
          </cell>
          <cell r="N2430">
            <v>2</v>
          </cell>
          <cell r="O2430">
            <v>0</v>
          </cell>
        </row>
        <row r="2431">
          <cell r="A2431" t="str">
            <v>HUNTWA32012</v>
          </cell>
          <cell r="B2431" t="str">
            <v>HUN</v>
          </cell>
          <cell r="C2431" t="str">
            <v>Hungary</v>
          </cell>
          <cell r="D2431" t="str">
            <v>Item 15</v>
          </cell>
          <cell r="E2431" t="str">
            <v>TWA3A, TWA3B</v>
          </cell>
          <cell r="F2431" t="str">
            <v>Maximum cumulated duration of temporary work contracts</v>
          </cell>
          <cell r="G2431">
            <v>2012</v>
          </cell>
          <cell r="H2431">
            <v>2012</v>
          </cell>
          <cell r="I2431"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31">
            <v>98</v>
          </cell>
          <cell r="K2431">
            <v>100</v>
          </cell>
          <cell r="M2431">
            <v>1</v>
          </cell>
          <cell r="N2431">
            <v>0</v>
          </cell>
          <cell r="O2431">
            <v>0</v>
          </cell>
          <cell r="P2431">
            <v>40878</v>
          </cell>
        </row>
        <row r="2432">
          <cell r="A2432" t="str">
            <v>HUNTWA42012</v>
          </cell>
          <cell r="B2432" t="str">
            <v>HUN</v>
          </cell>
          <cell r="C2432" t="str">
            <v>Hungary</v>
          </cell>
          <cell r="D2432" t="str">
            <v>Item 16</v>
          </cell>
          <cell r="E2432" t="str">
            <v>TWA4</v>
          </cell>
          <cell r="F2432" t="str">
            <v>Authorisation and reporting obligations</v>
          </cell>
          <cell r="G2432">
            <v>2012</v>
          </cell>
          <cell r="H2432">
            <v>2012</v>
          </cell>
          <cell r="I2432"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32">
            <v>3</v>
          </cell>
          <cell r="M2432">
            <v>6</v>
          </cell>
          <cell r="N2432">
            <v>0</v>
          </cell>
          <cell r="O2432">
            <v>0</v>
          </cell>
        </row>
        <row r="2433">
          <cell r="A2433" t="str">
            <v>HUNTWA52012</v>
          </cell>
          <cell r="B2433" t="str">
            <v>HUN</v>
          </cell>
          <cell r="C2433" t="str">
            <v>Hungary</v>
          </cell>
          <cell r="D2433" t="str">
            <v>Item 17</v>
          </cell>
          <cell r="E2433" t="str">
            <v>TWA5</v>
          </cell>
          <cell r="F2433" t="str">
            <v>Equal treatment for TWA workers</v>
          </cell>
          <cell r="G2433">
            <v>2012</v>
          </cell>
          <cell r="H2433">
            <v>2012</v>
          </cell>
          <cell r="I2433" t="str">
            <v>Equal treatment shall be granted for temporary agency workers from the first day of the employment, excluding wages. As regards wages, equal treatment shall be granted after 6 months employment at the same user firm.</v>
          </cell>
          <cell r="J2433">
            <v>1.5</v>
          </cell>
          <cell r="M2433">
            <v>4.5</v>
          </cell>
          <cell r="N2433">
            <v>0</v>
          </cell>
          <cell r="O2433">
            <v>0</v>
          </cell>
        </row>
        <row r="2434">
          <cell r="A2434" t="str">
            <v>HUNCD12012</v>
          </cell>
          <cell r="B2434" t="str">
            <v>HUN</v>
          </cell>
          <cell r="C2434" t="str">
            <v>Hungary</v>
          </cell>
          <cell r="D2434" t="str">
            <v>Item 18</v>
          </cell>
          <cell r="E2434" t="str">
            <v>CD1</v>
          </cell>
          <cell r="F2434" t="str">
            <v>Definition of collective dismissal</v>
          </cell>
          <cell r="G2434">
            <v>2012</v>
          </cell>
          <cell r="H2434">
            <v>2012</v>
          </cell>
          <cell r="I2434" t="str">
            <v>10+ workers in firms 20-99 employees; &gt;10% in firms 100-299; 30+ workers in firms 300+ employee</v>
          </cell>
          <cell r="J2434">
            <v>3</v>
          </cell>
          <cell r="M2434">
            <v>4.5</v>
          </cell>
          <cell r="N2434">
            <v>0</v>
          </cell>
          <cell r="O2434">
            <v>0</v>
          </cell>
        </row>
        <row r="2435">
          <cell r="A2435" t="str">
            <v>HUNCD22012</v>
          </cell>
          <cell r="B2435" t="str">
            <v>HUN</v>
          </cell>
          <cell r="C2435" t="str">
            <v>Hungary</v>
          </cell>
          <cell r="D2435" t="str">
            <v>Item 19</v>
          </cell>
          <cell r="E2435" t="str">
            <v>CD2</v>
          </cell>
          <cell r="F2435" t="str">
            <v>Additional notification requirements in case of collective dismissals</v>
          </cell>
          <cell r="G2435">
            <v>2012</v>
          </cell>
          <cell r="H2435">
            <v>2012</v>
          </cell>
          <cell r="I2435"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35">
            <v>2</v>
          </cell>
          <cell r="M2435">
            <v>6</v>
          </cell>
          <cell r="N2435">
            <v>0</v>
          </cell>
          <cell r="O2435">
            <v>0</v>
          </cell>
        </row>
        <row r="2436">
          <cell r="A2436" t="str">
            <v>HUNCD32012</v>
          </cell>
          <cell r="B2436" t="str">
            <v>HUN</v>
          </cell>
          <cell r="C2436" t="str">
            <v>Hungary</v>
          </cell>
          <cell r="D2436" t="str">
            <v>Item 20</v>
          </cell>
          <cell r="E2436" t="str">
            <v>CD3</v>
          </cell>
          <cell r="F2436" t="str">
            <v>Additional delays involved in case of collective dismissals</v>
          </cell>
          <cell r="G2436">
            <v>2012</v>
          </cell>
          <cell r="H2436">
            <v>2012</v>
          </cell>
          <cell r="I2436"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436">
            <v>49</v>
          </cell>
          <cell r="M2436">
            <v>3</v>
          </cell>
          <cell r="N2436">
            <v>0</v>
          </cell>
          <cell r="O2436">
            <v>0</v>
          </cell>
        </row>
        <row r="2437">
          <cell r="A2437" t="str">
            <v>HUNCD42012</v>
          </cell>
          <cell r="B2437" t="str">
            <v>HUN</v>
          </cell>
          <cell r="C2437" t="str">
            <v>Hungary</v>
          </cell>
          <cell r="D2437" t="str">
            <v>Item 21</v>
          </cell>
          <cell r="E2437" t="str">
            <v>CD4</v>
          </cell>
          <cell r="F2437" t="str">
            <v>Other special costs to employers in case of collective dismissals</v>
          </cell>
          <cell r="G2437">
            <v>2012</v>
          </cell>
          <cell r="H2437">
            <v>2012</v>
          </cell>
          <cell r="I2437"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37">
            <v>0</v>
          </cell>
          <cell r="M2437">
            <v>0</v>
          </cell>
          <cell r="N2437">
            <v>0</v>
          </cell>
          <cell r="O2437">
            <v>0</v>
          </cell>
        </row>
        <row r="2438">
          <cell r="A2438" t="str">
            <v>HUNREG12013</v>
          </cell>
          <cell r="B2438" t="str">
            <v>HUN</v>
          </cell>
          <cell r="C2438" t="str">
            <v>Hungary</v>
          </cell>
          <cell r="D2438" t="str">
            <v>Item 1</v>
          </cell>
          <cell r="E2438" t="str">
            <v>REG1</v>
          </cell>
          <cell r="F2438" t="str">
            <v>Notification procedures</v>
          </cell>
          <cell r="G2438">
            <v>2013</v>
          </cell>
          <cell r="H2438">
            <v>2013</v>
          </cell>
          <cell r="I2438" t="str">
            <v>The employer shall justify his notice. The justification shall clearly indicate the cause of the notice. Agreements and statements of termination of an employment relationship shall be made in writing.</v>
          </cell>
          <cell r="J2438">
            <v>1</v>
          </cell>
          <cell r="M2438">
            <v>2</v>
          </cell>
          <cell r="P2438">
            <v>41091</v>
          </cell>
        </row>
        <row r="2439">
          <cell r="A2439" t="str">
            <v>HUNREG22013</v>
          </cell>
          <cell r="B2439" t="str">
            <v>HUN</v>
          </cell>
          <cell r="C2439" t="str">
            <v>Hungary</v>
          </cell>
          <cell r="D2439" t="str">
            <v>Item 2</v>
          </cell>
          <cell r="E2439" t="str">
            <v>REG2</v>
          </cell>
          <cell r="F2439" t="str">
            <v>Delay before notice can start</v>
          </cell>
          <cell r="G2439">
            <v>2013</v>
          </cell>
          <cell r="H2439">
            <v>2013</v>
          </cell>
          <cell r="I2439" t="str">
            <v>The notice period starts on the next day after the written notification is given to the employee. 
Calculation: 1 day for letter</v>
          </cell>
          <cell r="J2439">
            <v>1</v>
          </cell>
          <cell r="M2439">
            <v>0</v>
          </cell>
          <cell r="P2439">
            <v>41091</v>
          </cell>
        </row>
        <row r="2440">
          <cell r="A2440" t="str">
            <v>HUNREG32013</v>
          </cell>
          <cell r="B2440" t="str">
            <v>HUN</v>
          </cell>
          <cell r="C2440" t="str">
            <v>Hungary</v>
          </cell>
          <cell r="D2440" t="str">
            <v>Item 3</v>
          </cell>
          <cell r="E2440" t="str">
            <v>REG3A, REG3B, REG3C</v>
          </cell>
          <cell r="F2440" t="str">
            <v>Notice / tenure</v>
          </cell>
          <cell r="G2440">
            <v>2013</v>
          </cell>
          <cell r="H2440">
            <v>2013</v>
          </cell>
          <cell r="I2440" t="str">
            <v xml:space="preserve">All workers: 30d&lt;3y, 35d&lt;5y, 45d&lt;8y, 50d&lt;10y, 55d&lt;15y, 60d&lt;18y, 70d&lt; 20y, 90d&gt;20y.
9 months tenure: 30 days, 4 years tenure: 35 days, 20 years tenure: 90 days.
</v>
          </cell>
          <cell r="J2440">
            <v>1</v>
          </cell>
          <cell r="K2440">
            <v>1.2</v>
          </cell>
          <cell r="L2440">
            <v>3</v>
          </cell>
          <cell r="M2440">
            <v>3</v>
          </cell>
          <cell r="N2440">
            <v>2</v>
          </cell>
          <cell r="O2440">
            <v>2</v>
          </cell>
        </row>
        <row r="2441">
          <cell r="A2441" t="str">
            <v>HUNREG42013</v>
          </cell>
          <cell r="B2441" t="str">
            <v>HUN</v>
          </cell>
          <cell r="C2441" t="str">
            <v>Hungary</v>
          </cell>
          <cell r="D2441" t="str">
            <v>Item 4</v>
          </cell>
          <cell r="E2441" t="str">
            <v>REG4A, REG4B, REG4C</v>
          </cell>
          <cell r="F2441" t="str">
            <v>Severance pay / tenure</v>
          </cell>
          <cell r="G2441">
            <v>2013</v>
          </cell>
          <cell r="H2441">
            <v>2013</v>
          </cell>
          <cell r="I2441" t="str">
            <v xml:space="preserve">All workers: 0&lt;3y, 1m&lt;5y, 2m&lt;10y, 3m&lt;15y, 4m&lt;20,  5m&lt;25y and 6m&gt;25y.
9 months tenure: 0, 4 years tenure: 1 month, 20 years tenure: 5 months.
</v>
          </cell>
          <cell r="J2441">
            <v>0</v>
          </cell>
          <cell r="K2441">
            <v>1</v>
          </cell>
          <cell r="L2441">
            <v>5</v>
          </cell>
          <cell r="M2441">
            <v>0</v>
          </cell>
          <cell r="N2441">
            <v>2</v>
          </cell>
          <cell r="O2441">
            <v>2</v>
          </cell>
        </row>
        <row r="2442">
          <cell r="A2442" t="str">
            <v>HUNREG52013</v>
          </cell>
          <cell r="B2442" t="str">
            <v>HUN</v>
          </cell>
          <cell r="C2442" t="str">
            <v>Hungary</v>
          </cell>
          <cell r="D2442" t="str">
            <v>Item 5</v>
          </cell>
          <cell r="E2442" t="str">
            <v>REG5</v>
          </cell>
          <cell r="F2442" t="str">
            <v>Definition of justified or unfair dismissal</v>
          </cell>
          <cell r="G2442">
            <v>2013</v>
          </cell>
          <cell r="H2442">
            <v>2013</v>
          </cell>
          <cell r="I2442"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42">
            <v>0</v>
          </cell>
          <cell r="M2442">
            <v>0</v>
          </cell>
          <cell r="N2442">
            <v>0</v>
          </cell>
          <cell r="O2442">
            <v>0</v>
          </cell>
        </row>
        <row r="2443">
          <cell r="A2443" t="str">
            <v>HUNREG62013</v>
          </cell>
          <cell r="B2443" t="str">
            <v>HUN</v>
          </cell>
          <cell r="C2443" t="str">
            <v>Hungary</v>
          </cell>
          <cell r="D2443" t="str">
            <v>Item 6</v>
          </cell>
          <cell r="E2443" t="str">
            <v>REG6</v>
          </cell>
          <cell r="F2443" t="str">
            <v>Trial period</v>
          </cell>
          <cell r="G2443">
            <v>2013</v>
          </cell>
          <cell r="H2443">
            <v>2013</v>
          </cell>
          <cell r="I2443" t="str">
            <v>In the employment contract the parties may stipulate a probationary period of not more than three months from the date of commencement of the employment relationship. In the event that a shorter probationary period has been stipulated the parties may extend the probationary period once. In either case, the duration of the probationary period may not exceed three months. It may be extended by collective agreement up to 6 months.
Calculation: average of individual contracts and collective agreements</v>
          </cell>
          <cell r="J2443">
            <v>4.5</v>
          </cell>
          <cell r="M2443">
            <v>4</v>
          </cell>
          <cell r="N2443">
            <v>0</v>
          </cell>
          <cell r="O2443">
            <v>0</v>
          </cell>
          <cell r="P2443">
            <v>41091</v>
          </cell>
        </row>
        <row r="2444">
          <cell r="A2444" t="str">
            <v>HUNREG72013</v>
          </cell>
          <cell r="B2444" t="str">
            <v>HUN</v>
          </cell>
          <cell r="C2444" t="str">
            <v>Hungary</v>
          </cell>
          <cell r="D2444" t="str">
            <v>Item 7</v>
          </cell>
          <cell r="E2444" t="str">
            <v>REG7</v>
          </cell>
          <cell r="F2444" t="str">
            <v xml:space="preserve">Compensation following unfair dismissal </v>
          </cell>
          <cell r="G2444">
            <v>2013</v>
          </cell>
          <cell r="H2444">
            <v>2013</v>
          </cell>
          <cell r="I2444" t="str">
            <v>The employer shall be liable to provide compensation for damages resulting from the wrongful termination of an employment relationship. Compensation for income loss may not exceed 12 months’ base pay. In addition, the employee is entitled to ordinary severance pay.</v>
          </cell>
          <cell r="J2444">
            <v>10</v>
          </cell>
          <cell r="M2444">
            <v>2</v>
          </cell>
          <cell r="N2444">
            <v>0</v>
          </cell>
          <cell r="O2444">
            <v>0</v>
          </cell>
          <cell r="P2444">
            <v>41091</v>
          </cell>
        </row>
        <row r="2445">
          <cell r="A2445" t="str">
            <v>HUNREG82013</v>
          </cell>
          <cell r="B2445" t="str">
            <v>HUN</v>
          </cell>
          <cell r="C2445" t="str">
            <v>Hungary</v>
          </cell>
          <cell r="D2445" t="str">
            <v>Item 8</v>
          </cell>
          <cell r="E2445" t="str">
            <v>REG8</v>
          </cell>
          <cell r="F2445" t="str">
            <v>Possibility of reinstatement following unfair dismissal</v>
          </cell>
          <cell r="G2445">
            <v>2013</v>
          </cell>
          <cell r="H2445">
            <v>2013</v>
          </cell>
          <cell r="I2445" t="str">
            <v>Reinstatement is possible in the case of violation of equal treatment, or dismissal on prohibited grounds or of protected categories such as for maternity or of trade union official or employees’ representative. It is also possible when the employee successfully challenged termination by mutual consent. But reinstatement is not available in ordinary dismissal cases other than those above.</v>
          </cell>
          <cell r="J2445">
            <v>1</v>
          </cell>
          <cell r="M2445">
            <v>2</v>
          </cell>
          <cell r="N2445">
            <v>0</v>
          </cell>
          <cell r="O2445">
            <v>0</v>
          </cell>
        </row>
        <row r="2446">
          <cell r="A2446" t="str">
            <v>HUNREG92013</v>
          </cell>
          <cell r="B2446" t="str">
            <v>HUN</v>
          </cell>
          <cell r="C2446" t="str">
            <v>Hungary</v>
          </cell>
          <cell r="D2446" t="str">
            <v>Item 9</v>
          </cell>
          <cell r="E2446" t="str">
            <v>REG9</v>
          </cell>
          <cell r="F2446" t="str">
            <v>Maximum time for claim</v>
          </cell>
          <cell r="G2446">
            <v>2013</v>
          </cell>
          <cell r="H2446">
            <v>2013</v>
          </cell>
          <cell r="I2446" t="str">
            <v xml:space="preserve">A dismissal claim may be filed within 30 days after the written notice is received.
Before dismissal takes effect </v>
          </cell>
          <cell r="J2446">
            <v>0</v>
          </cell>
          <cell r="M2446">
            <v>0</v>
          </cell>
        </row>
        <row r="2447">
          <cell r="A2447" t="str">
            <v>HUNFTC12013</v>
          </cell>
          <cell r="B2447" t="str">
            <v>HUN</v>
          </cell>
          <cell r="C2447" t="str">
            <v>Hungary</v>
          </cell>
          <cell r="D2447" t="str">
            <v>Item 10</v>
          </cell>
          <cell r="E2447" t="str">
            <v>FTC1</v>
          </cell>
          <cell r="F2447" t="str">
            <v>Valid cases for use of fixed-term contracts, other than  “objective”  or “material” situation</v>
          </cell>
          <cell r="G2447">
            <v>2013</v>
          </cell>
          <cell r="H2447">
            <v>2013</v>
          </cell>
          <cell r="I2447" t="str">
            <v>There are no restrictions for the first contract, but the extension of the fixed-term contracts must be based on objective grounds that have no bearing on work organization and must not infringe upon the employee’s legitimate interest..</v>
          </cell>
          <cell r="J2447">
            <v>2.5</v>
          </cell>
          <cell r="M2447">
            <v>1</v>
          </cell>
          <cell r="N2447">
            <v>0</v>
          </cell>
          <cell r="O2447">
            <v>0</v>
          </cell>
        </row>
        <row r="2448">
          <cell r="A2448" t="str">
            <v>HUNFTC22013</v>
          </cell>
          <cell r="B2448" t="str">
            <v>HUN</v>
          </cell>
          <cell r="C2448" t="str">
            <v>Hungary</v>
          </cell>
          <cell r="D2448" t="str">
            <v>Item 11</v>
          </cell>
          <cell r="E2448" t="str">
            <v>FTC2</v>
          </cell>
          <cell r="F2448" t="str">
            <v>Maximum number of successive fixed-term contracts</v>
          </cell>
          <cell r="G2448">
            <v>2013</v>
          </cell>
          <cell r="H2448">
            <v>2013</v>
          </cell>
          <cell r="I2448" t="str">
            <v>No limit specified. But the extension of the fixed-term contracts must be based on objective grounds that have no bearing on work organization and must not infringe upon the employee’s legitimate interest.</v>
          </cell>
          <cell r="J2448">
            <v>2.5</v>
          </cell>
          <cell r="M2448">
            <v>4</v>
          </cell>
          <cell r="N2448">
            <v>0</v>
          </cell>
          <cell r="O2448">
            <v>0</v>
          </cell>
        </row>
        <row r="2449">
          <cell r="A2449" t="str">
            <v>HUNFTC32013</v>
          </cell>
          <cell r="B2449" t="str">
            <v>HUN</v>
          </cell>
          <cell r="C2449" t="str">
            <v>Hungary</v>
          </cell>
          <cell r="D2449" t="str">
            <v>Item 12</v>
          </cell>
          <cell r="E2449" t="str">
            <v>FTC3</v>
          </cell>
          <cell r="F2449" t="str">
            <v>Maximum cumulated duration of successive fixed-term contracts</v>
          </cell>
          <cell r="G2449">
            <v>2013</v>
          </cell>
          <cell r="H2449">
            <v>2013</v>
          </cell>
          <cell r="I2449"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9">
            <v>60</v>
          </cell>
          <cell r="M2449">
            <v>1</v>
          </cell>
          <cell r="N2449">
            <v>0</v>
          </cell>
          <cell r="O2449">
            <v>0</v>
          </cell>
        </row>
        <row r="2450">
          <cell r="A2450" t="str">
            <v>HUNTWA12013</v>
          </cell>
          <cell r="B2450" t="str">
            <v>HUN</v>
          </cell>
          <cell r="C2450" t="str">
            <v>Hungary</v>
          </cell>
          <cell r="D2450" t="str">
            <v>Item 13</v>
          </cell>
          <cell r="E2450" t="str">
            <v>TWA1</v>
          </cell>
          <cell r="F2450" t="str">
            <v>Types of work for which TWA employment is legal</v>
          </cell>
          <cell r="G2450">
            <v>2013</v>
          </cell>
          <cell r="H2450">
            <v>2013</v>
          </cell>
          <cell r="I2450"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0">
            <v>4</v>
          </cell>
          <cell r="M2450">
            <v>0</v>
          </cell>
          <cell r="N2450">
            <v>0</v>
          </cell>
          <cell r="O2450">
            <v>0</v>
          </cell>
        </row>
        <row r="2451">
          <cell r="A2451" t="str">
            <v>HUNTWA22013</v>
          </cell>
          <cell r="B2451" t="str">
            <v>HUN</v>
          </cell>
          <cell r="C2451" t="str">
            <v>Hungary</v>
          </cell>
          <cell r="D2451" t="str">
            <v>Item 14</v>
          </cell>
          <cell r="E2451" t="str">
            <v>TWA2A, TWA2B</v>
          </cell>
          <cell r="F2451" t="str">
            <v>Are there any restrictions on the number of renewals of a TWA contract?</v>
          </cell>
          <cell r="G2451">
            <v>2013</v>
          </cell>
          <cell r="H2451">
            <v>2013</v>
          </cell>
          <cell r="I2451"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51" t="str">
            <v>No</v>
          </cell>
          <cell r="K2451" t="str">
            <v>No</v>
          </cell>
          <cell r="M2451">
            <v>2</v>
          </cell>
          <cell r="N2451">
            <v>2</v>
          </cell>
          <cell r="O2451">
            <v>0</v>
          </cell>
        </row>
        <row r="2452">
          <cell r="A2452" t="str">
            <v>HUNTWA32013</v>
          </cell>
          <cell r="B2452" t="str">
            <v>HUN</v>
          </cell>
          <cell r="C2452" t="str">
            <v>Hungary</v>
          </cell>
          <cell r="D2452" t="str">
            <v>Item 15</v>
          </cell>
          <cell r="E2452" t="str">
            <v>TWA3A, TWA3B</v>
          </cell>
          <cell r="F2452" t="str">
            <v>Maximum cumulated duration of temporary work contracts</v>
          </cell>
          <cell r="G2452">
            <v>2013</v>
          </cell>
          <cell r="H2452">
            <v>2013</v>
          </cell>
          <cell r="I2452"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52">
            <v>98</v>
          </cell>
          <cell r="K2452">
            <v>100</v>
          </cell>
          <cell r="M2452">
            <v>1</v>
          </cell>
          <cell r="N2452">
            <v>0</v>
          </cell>
          <cell r="O2452">
            <v>0</v>
          </cell>
        </row>
        <row r="2453">
          <cell r="A2453" t="str">
            <v>HUNTWA42013</v>
          </cell>
          <cell r="B2453" t="str">
            <v>HUN</v>
          </cell>
          <cell r="C2453" t="str">
            <v>Hungary</v>
          </cell>
          <cell r="D2453" t="str">
            <v>Item 16</v>
          </cell>
          <cell r="E2453" t="str">
            <v>TWA4</v>
          </cell>
          <cell r="F2453" t="str">
            <v>Authorisation and reporting obligations</v>
          </cell>
          <cell r="G2453">
            <v>2013</v>
          </cell>
          <cell r="H2453">
            <v>2013</v>
          </cell>
          <cell r="I2453"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53">
            <v>3</v>
          </cell>
          <cell r="M2453">
            <v>6</v>
          </cell>
          <cell r="N2453">
            <v>0</v>
          </cell>
          <cell r="O2453">
            <v>0</v>
          </cell>
        </row>
        <row r="2454">
          <cell r="A2454" t="str">
            <v>HUNTWA52013</v>
          </cell>
          <cell r="B2454" t="str">
            <v>HUN</v>
          </cell>
          <cell r="C2454" t="str">
            <v>Hungary</v>
          </cell>
          <cell r="D2454" t="str">
            <v>Item 17</v>
          </cell>
          <cell r="E2454" t="str">
            <v>TWA5</v>
          </cell>
          <cell r="F2454" t="str">
            <v>Equal treatment for TWA workers</v>
          </cell>
          <cell r="G2454">
            <v>2013</v>
          </cell>
          <cell r="H2454">
            <v>2013</v>
          </cell>
          <cell r="I2454" t="str">
            <v>Equal treatment shall be granted for temporary agency workers from the first day of the employment, excluding wages. As regards wages, equal treatment shall be granted after 6 months employment at the same user firm.</v>
          </cell>
          <cell r="J2454">
            <v>1.5</v>
          </cell>
          <cell r="M2454">
            <v>4.5</v>
          </cell>
          <cell r="N2454">
            <v>0</v>
          </cell>
          <cell r="O2454">
            <v>0</v>
          </cell>
        </row>
        <row r="2455">
          <cell r="A2455" t="str">
            <v>HUNCD12013</v>
          </cell>
          <cell r="B2455" t="str">
            <v>HUN</v>
          </cell>
          <cell r="C2455" t="str">
            <v>Hungary</v>
          </cell>
          <cell r="D2455" t="str">
            <v>Item 18</v>
          </cell>
          <cell r="E2455" t="str">
            <v>CD1</v>
          </cell>
          <cell r="F2455" t="str">
            <v>Definition of collective dismissal</v>
          </cell>
          <cell r="G2455">
            <v>2013</v>
          </cell>
          <cell r="H2455">
            <v>2013</v>
          </cell>
          <cell r="I2455" t="str">
            <v>10+ workers in firms 20-99 employees; &gt;10% in firms 100-299; 30+ workers in firms 300+ employee</v>
          </cell>
          <cell r="J2455">
            <v>3</v>
          </cell>
          <cell r="M2455">
            <v>4.5</v>
          </cell>
          <cell r="N2455">
            <v>0</v>
          </cell>
          <cell r="O2455">
            <v>0</v>
          </cell>
        </row>
        <row r="2456">
          <cell r="A2456" t="str">
            <v>HUNCD22013</v>
          </cell>
          <cell r="B2456" t="str">
            <v>HUN</v>
          </cell>
          <cell r="C2456" t="str">
            <v>Hungary</v>
          </cell>
          <cell r="D2456" t="str">
            <v>Item 19</v>
          </cell>
          <cell r="E2456" t="str">
            <v>CD2</v>
          </cell>
          <cell r="F2456" t="str">
            <v>Additional notification requirements in case of collective dismissals</v>
          </cell>
          <cell r="G2456">
            <v>2013</v>
          </cell>
          <cell r="H2456">
            <v>2013</v>
          </cell>
          <cell r="I2456"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56">
            <v>2</v>
          </cell>
          <cell r="M2456">
            <v>6</v>
          </cell>
          <cell r="N2456">
            <v>0</v>
          </cell>
          <cell r="O2456">
            <v>0</v>
          </cell>
        </row>
        <row r="2457">
          <cell r="A2457" t="str">
            <v>HUNCD32013</v>
          </cell>
          <cell r="B2457" t="str">
            <v>HUN</v>
          </cell>
          <cell r="C2457" t="str">
            <v>Hungary</v>
          </cell>
          <cell r="D2457" t="str">
            <v>Item 20</v>
          </cell>
          <cell r="E2457" t="str">
            <v>CD3</v>
          </cell>
          <cell r="F2457" t="str">
            <v>Additional delays involved in case of collective dismissals</v>
          </cell>
          <cell r="G2457">
            <v>2013</v>
          </cell>
          <cell r="H2457">
            <v>2013</v>
          </cell>
          <cell r="I2457"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1 day for individual dismissals= 51 days
</v>
          </cell>
          <cell r="J2457">
            <v>51</v>
          </cell>
          <cell r="M2457">
            <v>4</v>
          </cell>
          <cell r="N2457">
            <v>0</v>
          </cell>
          <cell r="O2457">
            <v>0</v>
          </cell>
        </row>
        <row r="2458">
          <cell r="A2458" t="str">
            <v>HUNCD42013</v>
          </cell>
          <cell r="B2458" t="str">
            <v>HUN</v>
          </cell>
          <cell r="C2458" t="str">
            <v>Hungary</v>
          </cell>
          <cell r="D2458" t="str">
            <v>Item 21</v>
          </cell>
          <cell r="E2458" t="str">
            <v>CD4</v>
          </cell>
          <cell r="F2458" t="str">
            <v>Other special costs to employers in case of collective dismissals</v>
          </cell>
          <cell r="G2458">
            <v>2013</v>
          </cell>
          <cell r="H2458">
            <v>2013</v>
          </cell>
          <cell r="I2458"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58">
            <v>0</v>
          </cell>
          <cell r="M2458">
            <v>0</v>
          </cell>
          <cell r="N2458">
            <v>0</v>
          </cell>
          <cell r="O2458">
            <v>0</v>
          </cell>
        </row>
        <row r="2459">
          <cell r="A2459" t="str">
            <v>GRCREG12012</v>
          </cell>
          <cell r="B2459" t="str">
            <v>GRC</v>
          </cell>
          <cell r="C2459" t="str">
            <v>Greece</v>
          </cell>
          <cell r="D2459" t="str">
            <v>Item 1</v>
          </cell>
          <cell r="E2459" t="str">
            <v>REG1</v>
          </cell>
          <cell r="F2459" t="str">
            <v>Notification procedures</v>
          </cell>
          <cell r="G2459">
            <v>2012</v>
          </cell>
          <cell r="H2459">
            <v>2012</v>
          </cell>
          <cell r="I2459" t="str">
            <v>Written notice to employee, plus additional notification to OAED local office (public employment service).  Previous warning in case of dismissal for poor performance may be advisable.</v>
          </cell>
          <cell r="J2459">
            <v>2</v>
          </cell>
          <cell r="M2459">
            <v>4</v>
          </cell>
        </row>
        <row r="2460">
          <cell r="A2460" t="str">
            <v>GRCREG22012</v>
          </cell>
          <cell r="B2460" t="str">
            <v>GRC</v>
          </cell>
          <cell r="C2460" t="str">
            <v>Greece</v>
          </cell>
          <cell r="D2460" t="str">
            <v>Item 2</v>
          </cell>
          <cell r="E2460" t="str">
            <v>REG2</v>
          </cell>
          <cell r="F2460" t="str">
            <v>Delay before notice can start</v>
          </cell>
          <cell r="G2460">
            <v>2012</v>
          </cell>
          <cell r="H2460">
            <v>2012</v>
          </cell>
          <cell r="I2460" t="str">
            <v xml:space="preserve">Letter sent by mail or handed directly to employee.
Advisable previous warning (conventionally evaluated at 6 days) counting for half weight (3 days) in the case of personal reasons.
Calculation: average of personal and economic reasons.
</v>
          </cell>
          <cell r="J2460">
            <v>2.5</v>
          </cell>
          <cell r="M2460">
            <v>1</v>
          </cell>
        </row>
        <row r="2461">
          <cell r="A2461" t="str">
            <v>GRCREG32012</v>
          </cell>
          <cell r="B2461" t="str">
            <v>GRC</v>
          </cell>
          <cell r="C2461" t="str">
            <v>Greece</v>
          </cell>
          <cell r="D2461" t="str">
            <v>Item 3</v>
          </cell>
          <cell r="E2461" t="str">
            <v>REG3A, REG3B, REG3C</v>
          </cell>
          <cell r="F2461" t="str">
            <v>Notice / tenure</v>
          </cell>
          <cell r="G2461">
            <v>2012</v>
          </cell>
          <cell r="H2461">
            <v>2012</v>
          </cell>
          <cell r="I2461"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461">
            <v>0</v>
          </cell>
          <cell r="K2461">
            <v>1</v>
          </cell>
          <cell r="L2461">
            <v>3</v>
          </cell>
          <cell r="M2461">
            <v>0</v>
          </cell>
          <cell r="N2461">
            <v>2</v>
          </cell>
          <cell r="O2461">
            <v>2</v>
          </cell>
        </row>
        <row r="2462">
          <cell r="A2462" t="str">
            <v>GRCREG42012</v>
          </cell>
          <cell r="B2462" t="str">
            <v>GRC</v>
          </cell>
          <cell r="C2462" t="str">
            <v>Greece</v>
          </cell>
          <cell r="D2462" t="str">
            <v>Item 4</v>
          </cell>
          <cell r="E2462" t="str">
            <v>REG4A, REG4B, REG4C</v>
          </cell>
          <cell r="F2462" t="str">
            <v>Severance pay / tenure</v>
          </cell>
          <cell r="G2462">
            <v>2012</v>
          </cell>
          <cell r="H2462">
            <v>2012</v>
          </cell>
          <cell r="J2462">
            <v>0</v>
          </cell>
          <cell r="K2462">
            <v>1</v>
          </cell>
          <cell r="L2462">
            <v>6</v>
          </cell>
          <cell r="M2462">
            <v>0</v>
          </cell>
          <cell r="N2462">
            <v>2</v>
          </cell>
          <cell r="O2462">
            <v>2</v>
          </cell>
        </row>
        <row r="2463">
          <cell r="A2463" t="str">
            <v>GRCREG52012</v>
          </cell>
          <cell r="B2463" t="str">
            <v>GRC</v>
          </cell>
          <cell r="C2463" t="str">
            <v>Greece</v>
          </cell>
          <cell r="D2463" t="str">
            <v>Item 5</v>
          </cell>
          <cell r="E2463" t="str">
            <v>REG5</v>
          </cell>
          <cell r="F2463" t="str">
            <v>Definition of justified or unfair dismissal</v>
          </cell>
          <cell r="G2463">
            <v>2012</v>
          </cell>
          <cell r="H2463">
            <v>2012</v>
          </cell>
          <cell r="I2463"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63">
            <v>0.5</v>
          </cell>
          <cell r="M2463">
            <v>1</v>
          </cell>
          <cell r="N2463">
            <v>0</v>
          </cell>
          <cell r="O2463">
            <v>0</v>
          </cell>
        </row>
        <row r="2464">
          <cell r="A2464" t="str">
            <v>GRCREG62012</v>
          </cell>
          <cell r="B2464" t="str">
            <v>GRC</v>
          </cell>
          <cell r="C2464" t="str">
            <v>Greece</v>
          </cell>
          <cell r="D2464" t="str">
            <v>Item 6</v>
          </cell>
          <cell r="E2464" t="str">
            <v>REG6</v>
          </cell>
          <cell r="F2464" t="str">
            <v>Trial period</v>
          </cell>
          <cell r="G2464">
            <v>2012</v>
          </cell>
          <cell r="H2464">
            <v>2012</v>
          </cell>
          <cell r="I2464"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64">
            <v>6</v>
          </cell>
          <cell r="M2464">
            <v>3</v>
          </cell>
          <cell r="N2464">
            <v>0</v>
          </cell>
          <cell r="O2464">
            <v>0</v>
          </cell>
        </row>
        <row r="2465">
          <cell r="A2465" t="str">
            <v>GRCREG72012</v>
          </cell>
          <cell r="B2465" t="str">
            <v>GRC</v>
          </cell>
          <cell r="C2465" t="str">
            <v>Greece</v>
          </cell>
          <cell r="D2465" t="str">
            <v>Item 7</v>
          </cell>
          <cell r="E2465" t="str">
            <v>REG7</v>
          </cell>
          <cell r="F2465" t="str">
            <v xml:space="preserve">Compensation following unfair dismissal </v>
          </cell>
          <cell r="G2465">
            <v>2012</v>
          </cell>
          <cell r="H2465">
            <v>2012</v>
          </cell>
          <cell r="I2465"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65" t="str">
            <v>..</v>
          </cell>
          <cell r="M2465" t="e">
            <v>#N/A</v>
          </cell>
          <cell r="N2465">
            <v>0</v>
          </cell>
          <cell r="O2465">
            <v>0</v>
          </cell>
        </row>
        <row r="2466">
          <cell r="A2466" t="str">
            <v>GRCREG82012</v>
          </cell>
          <cell r="B2466" t="str">
            <v>GRC</v>
          </cell>
          <cell r="C2466" t="str">
            <v>Greece</v>
          </cell>
          <cell r="D2466" t="str">
            <v>Item 8</v>
          </cell>
          <cell r="E2466" t="str">
            <v>REG8</v>
          </cell>
          <cell r="F2466" t="str">
            <v>Possibility of reinstatement following unfair dismissal</v>
          </cell>
          <cell r="G2466">
            <v>2012</v>
          </cell>
          <cell r="H2466">
            <v>2012</v>
          </cell>
          <cell r="I2466" t="str">
            <v>Frequent reinstatement orders, accompanied by indemnity for the period of time between notice of termination and court ruling. No reinstatement if severance pay has been requested.</v>
          </cell>
          <cell r="J2466">
            <v>2</v>
          </cell>
          <cell r="M2466">
            <v>4</v>
          </cell>
          <cell r="N2466">
            <v>0</v>
          </cell>
          <cell r="O2466">
            <v>0</v>
          </cell>
        </row>
        <row r="2467">
          <cell r="A2467" t="str">
            <v>GRCREG92012</v>
          </cell>
          <cell r="B2467" t="str">
            <v>GRC</v>
          </cell>
          <cell r="C2467" t="str">
            <v>Greece</v>
          </cell>
          <cell r="D2467" t="str">
            <v>Item 9</v>
          </cell>
          <cell r="E2467" t="str">
            <v>REG9</v>
          </cell>
          <cell r="F2467" t="str">
            <v>Maximum time for claim</v>
          </cell>
          <cell r="G2467">
            <v>2012</v>
          </cell>
          <cell r="H2467">
            <v>2012</v>
          </cell>
          <cell r="I2467" t="str">
            <v>Three months.</v>
          </cell>
          <cell r="J2467">
            <v>3</v>
          </cell>
          <cell r="M2467">
            <v>2</v>
          </cell>
        </row>
        <row r="2468">
          <cell r="A2468" t="str">
            <v>GRCFTC12012</v>
          </cell>
          <cell r="B2468" t="str">
            <v>GRC</v>
          </cell>
          <cell r="C2468" t="str">
            <v>Greece</v>
          </cell>
          <cell r="D2468" t="str">
            <v>Item 10</v>
          </cell>
          <cell r="E2468" t="str">
            <v>FTC1</v>
          </cell>
          <cell r="F2468" t="str">
            <v>Valid cases for use of fixed-term contracts, other than  “objective”  or “material” situation</v>
          </cell>
          <cell r="G2468">
            <v>2012</v>
          </cell>
          <cell r="H2468">
            <v>2012</v>
          </cell>
          <cell r="I2468"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68">
            <v>1</v>
          </cell>
          <cell r="M2468">
            <v>4</v>
          </cell>
          <cell r="N2468">
            <v>0</v>
          </cell>
          <cell r="O2468">
            <v>0</v>
          </cell>
        </row>
        <row r="2469">
          <cell r="A2469" t="str">
            <v>GRCFTC22012</v>
          </cell>
          <cell r="B2469" t="str">
            <v>GRC</v>
          </cell>
          <cell r="C2469" t="str">
            <v>Greece</v>
          </cell>
          <cell r="D2469" t="str">
            <v>Item 11</v>
          </cell>
          <cell r="E2469" t="str">
            <v>FTC2</v>
          </cell>
          <cell r="F2469" t="str">
            <v>Maximum number of successive fixed-term contracts</v>
          </cell>
          <cell r="G2469">
            <v>2012</v>
          </cell>
          <cell r="H2469">
            <v>2012</v>
          </cell>
          <cell r="I2469"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69">
            <v>3</v>
          </cell>
          <cell r="M2469">
            <v>3</v>
          </cell>
          <cell r="N2469">
            <v>0</v>
          </cell>
          <cell r="O2469">
            <v>0</v>
          </cell>
          <cell r="P2469">
            <v>40725</v>
          </cell>
        </row>
        <row r="2470">
          <cell r="A2470" t="str">
            <v>GRCFTC32012</v>
          </cell>
          <cell r="B2470" t="str">
            <v>GRC</v>
          </cell>
          <cell r="C2470" t="str">
            <v>Greece</v>
          </cell>
          <cell r="D2470" t="str">
            <v>Item 12</v>
          </cell>
          <cell r="E2470" t="str">
            <v>FTC3</v>
          </cell>
          <cell r="F2470" t="str">
            <v>Maximum cumulated duration of successive fixed-term contracts</v>
          </cell>
          <cell r="G2470">
            <v>2012</v>
          </cell>
          <cell r="H2470">
            <v>2012</v>
          </cell>
          <cell r="I2470"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70">
            <v>36</v>
          </cell>
          <cell r="M2470">
            <v>1</v>
          </cell>
          <cell r="N2470">
            <v>0</v>
          </cell>
          <cell r="O2470">
            <v>0</v>
          </cell>
          <cell r="P2470">
            <v>40695</v>
          </cell>
        </row>
        <row r="2471">
          <cell r="A2471" t="str">
            <v>GRCTWA12012</v>
          </cell>
          <cell r="B2471" t="str">
            <v>GRC</v>
          </cell>
          <cell r="C2471" t="str">
            <v>Greece</v>
          </cell>
          <cell r="D2471" t="str">
            <v>Item 13</v>
          </cell>
          <cell r="E2471" t="str">
            <v>TWA1</v>
          </cell>
          <cell r="F2471" t="str">
            <v>Types of work for which TWA employment is legal</v>
          </cell>
          <cell r="G2471">
            <v>2012</v>
          </cell>
          <cell r="H2471">
            <v>2012</v>
          </cell>
          <cell r="I2471"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71">
            <v>3</v>
          </cell>
          <cell r="M2471">
            <v>1.5</v>
          </cell>
          <cell r="N2471">
            <v>0</v>
          </cell>
          <cell r="O2471">
            <v>0</v>
          </cell>
        </row>
        <row r="2472">
          <cell r="A2472" t="str">
            <v>GRCTWA22012</v>
          </cell>
          <cell r="B2472" t="str">
            <v>GRC</v>
          </cell>
          <cell r="C2472" t="str">
            <v>Greece</v>
          </cell>
          <cell r="D2472" t="str">
            <v>Item 14</v>
          </cell>
          <cell r="E2472" t="str">
            <v>TWA2A, TWA2B</v>
          </cell>
          <cell r="F2472" t="str">
            <v>Are there any restrictions on the number of renewals of a TWA contract?</v>
          </cell>
          <cell r="G2472">
            <v>2012</v>
          </cell>
          <cell r="H2472">
            <v>2012</v>
          </cell>
          <cell r="I2472" t="str">
            <v>No restriction in the number of renewals for employment in the indirect employer (user firm).</v>
          </cell>
          <cell r="J2472" t="str">
            <v>No</v>
          </cell>
          <cell r="K2472" t="str">
            <v>No</v>
          </cell>
          <cell r="M2472">
            <v>2</v>
          </cell>
          <cell r="N2472">
            <v>2</v>
          </cell>
          <cell r="O2472">
            <v>0</v>
          </cell>
        </row>
        <row r="2473">
          <cell r="A2473" t="str">
            <v>GRCTWA32012</v>
          </cell>
          <cell r="B2473" t="str">
            <v>GRC</v>
          </cell>
          <cell r="C2473" t="str">
            <v>Greece</v>
          </cell>
          <cell r="D2473" t="str">
            <v>Item 15</v>
          </cell>
          <cell r="E2473" t="str">
            <v>TWA3A, TWA3B</v>
          </cell>
          <cell r="F2473" t="str">
            <v>Maximum cumulated duration of temporary work contracts</v>
          </cell>
          <cell r="G2473">
            <v>2012</v>
          </cell>
          <cell r="H2473">
            <v>2012</v>
          </cell>
          <cell r="I2473" t="str">
            <v>Maximum duration for employment in the indirect employer (user firm), including any renewals has been prolonged to 36 months under Art. 17 para.6 L. 3899/2010.</v>
          </cell>
          <cell r="J2473">
            <v>36</v>
          </cell>
          <cell r="K2473">
            <v>36</v>
          </cell>
          <cell r="M2473">
            <v>1</v>
          </cell>
          <cell r="N2473">
            <v>1</v>
          </cell>
          <cell r="O2473">
            <v>0</v>
          </cell>
        </row>
        <row r="2474">
          <cell r="A2474" t="str">
            <v>GRCTWA42012</v>
          </cell>
          <cell r="B2474" t="str">
            <v>GRC</v>
          </cell>
          <cell r="C2474" t="str">
            <v>Greece</v>
          </cell>
          <cell r="D2474" t="str">
            <v>Item 16</v>
          </cell>
          <cell r="E2474" t="str">
            <v>TWA4</v>
          </cell>
          <cell r="F2474" t="str">
            <v>Authorisation and reporting obligations</v>
          </cell>
          <cell r="G2474">
            <v>2012</v>
          </cell>
          <cell r="H2474">
            <v>2012</v>
          </cell>
          <cell r="I2474"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74">
            <v>2.5</v>
          </cell>
          <cell r="M2474">
            <v>5</v>
          </cell>
          <cell r="N2474">
            <v>0</v>
          </cell>
          <cell r="O2474">
            <v>0</v>
          </cell>
          <cell r="P2474">
            <v>40581</v>
          </cell>
        </row>
        <row r="2475">
          <cell r="A2475" t="str">
            <v>GRCTWA52012</v>
          </cell>
          <cell r="B2475" t="str">
            <v>GRC</v>
          </cell>
          <cell r="C2475" t="str">
            <v>Greece</v>
          </cell>
          <cell r="D2475" t="str">
            <v>Item 17</v>
          </cell>
          <cell r="E2475" t="str">
            <v>TWA5</v>
          </cell>
          <cell r="F2475" t="str">
            <v>Equal treatment for TWA workers</v>
          </cell>
          <cell r="G2475">
            <v>2012</v>
          </cell>
          <cell r="H2475">
            <v>2012</v>
          </cell>
          <cell r="I2475" t="str">
            <v>Law 3846/2010 amended Art.22 of Law 2956/2001 and included clear regulations for non-discrimination in employment terms including payment for the TWA employees working in the firm of the indirect employer.</v>
          </cell>
          <cell r="J2475">
            <v>2</v>
          </cell>
          <cell r="M2475">
            <v>6</v>
          </cell>
          <cell r="N2475">
            <v>0</v>
          </cell>
          <cell r="O2475">
            <v>0</v>
          </cell>
        </row>
        <row r="2476">
          <cell r="A2476" t="str">
            <v>GRCCD12012</v>
          </cell>
          <cell r="B2476" t="str">
            <v>GRC</v>
          </cell>
          <cell r="C2476" t="str">
            <v>Greece</v>
          </cell>
          <cell r="D2476" t="str">
            <v>Item 18</v>
          </cell>
          <cell r="E2476" t="str">
            <v>CD1</v>
          </cell>
          <cell r="F2476" t="str">
            <v>Definition of collective dismissal</v>
          </cell>
          <cell r="G2476">
            <v>2012</v>
          </cell>
          <cell r="H2476">
            <v>2012</v>
          </cell>
          <cell r="I2476"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76">
            <v>4</v>
          </cell>
          <cell r="M2476">
            <v>6</v>
          </cell>
          <cell r="N2476">
            <v>0</v>
          </cell>
          <cell r="O2476">
            <v>0</v>
          </cell>
        </row>
        <row r="2477">
          <cell r="A2477" t="str">
            <v>GRCCD22012</v>
          </cell>
          <cell r="B2477" t="str">
            <v>GRC</v>
          </cell>
          <cell r="C2477" t="str">
            <v>Greece</v>
          </cell>
          <cell r="D2477" t="str">
            <v>Item 19</v>
          </cell>
          <cell r="E2477" t="str">
            <v>CD2</v>
          </cell>
          <cell r="F2477" t="str">
            <v>Additional notification requirements in case of collective dismissals</v>
          </cell>
          <cell r="G2477">
            <v>2012</v>
          </cell>
          <cell r="H2477">
            <v>2012</v>
          </cell>
          <cell r="I2477"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77">
            <v>1</v>
          </cell>
          <cell r="M2477">
            <v>3</v>
          </cell>
          <cell r="N2477">
            <v>0</v>
          </cell>
          <cell r="O2477">
            <v>0</v>
          </cell>
        </row>
        <row r="2478">
          <cell r="A2478" t="str">
            <v>GRCCD32012</v>
          </cell>
          <cell r="B2478" t="str">
            <v>GRC</v>
          </cell>
          <cell r="C2478" t="str">
            <v>Greece</v>
          </cell>
          <cell r="D2478" t="str">
            <v>Item 20</v>
          </cell>
          <cell r="E2478" t="str">
            <v>CD3</v>
          </cell>
          <cell r="F2478" t="str">
            <v>Additional delays involved in case of collective dismissals</v>
          </cell>
          <cell r="G2478">
            <v>2012</v>
          </cell>
          <cell r="H2478">
            <v>2012</v>
          </cell>
          <cell r="I2478"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78">
            <v>17.5</v>
          </cell>
          <cell r="M2478">
            <v>1</v>
          </cell>
          <cell r="N2478">
            <v>0</v>
          </cell>
          <cell r="O2478">
            <v>0</v>
          </cell>
        </row>
        <row r="2479">
          <cell r="A2479" t="str">
            <v>GRCCD42012</v>
          </cell>
          <cell r="B2479" t="str">
            <v>GRC</v>
          </cell>
          <cell r="C2479" t="str">
            <v>Greece</v>
          </cell>
          <cell r="D2479" t="str">
            <v>Item 21</v>
          </cell>
          <cell r="E2479" t="str">
            <v>CD4</v>
          </cell>
          <cell r="F2479" t="str">
            <v>Other special costs to employers in case of collective dismissals</v>
          </cell>
          <cell r="G2479">
            <v>2012</v>
          </cell>
          <cell r="H2479">
            <v>2012</v>
          </cell>
          <cell r="I2479"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479">
            <v>1</v>
          </cell>
          <cell r="M2479">
            <v>3</v>
          </cell>
          <cell r="N2479">
            <v>0</v>
          </cell>
          <cell r="O2479">
            <v>0</v>
          </cell>
        </row>
        <row r="2480">
          <cell r="A2480" t="str">
            <v>GRCREG12013</v>
          </cell>
          <cell r="B2480" t="str">
            <v>GRC</v>
          </cell>
          <cell r="C2480" t="str">
            <v>Greece</v>
          </cell>
          <cell r="D2480" t="str">
            <v>Item 1</v>
          </cell>
          <cell r="E2480" t="str">
            <v>REG1</v>
          </cell>
          <cell r="F2480" t="str">
            <v>Notification procedures</v>
          </cell>
          <cell r="G2480">
            <v>2013</v>
          </cell>
          <cell r="H2480">
            <v>2013</v>
          </cell>
          <cell r="I2480" t="str">
            <v>Written notice to employee, plus additional notification to OAED local office (public employment service).  Previous warning in case of dismissal for poor performance may be advisable.</v>
          </cell>
          <cell r="J2480">
            <v>2</v>
          </cell>
          <cell r="M2480">
            <v>4</v>
          </cell>
        </row>
        <row r="2481">
          <cell r="A2481" t="str">
            <v>GRCREG22013</v>
          </cell>
          <cell r="B2481" t="str">
            <v>GRC</v>
          </cell>
          <cell r="C2481" t="str">
            <v>Greece</v>
          </cell>
          <cell r="D2481" t="str">
            <v>Item 2</v>
          </cell>
          <cell r="E2481" t="str">
            <v>REG2</v>
          </cell>
          <cell r="F2481" t="str">
            <v>Delay before notice can start</v>
          </cell>
          <cell r="G2481">
            <v>2013</v>
          </cell>
          <cell r="H2481">
            <v>2013</v>
          </cell>
          <cell r="I2481" t="str">
            <v>Letter sent by mail or handed directly to employee.
In the case of termination of a private sector employee’s indefinite period employment contract, lasting more than twelve (12) months, the written notice period, comes into effect from the day after its notification to the employee.
Advisable previous warning (conventionally evaluated at 6 days) counting for half weight (3 days) in the case of personal reasons.
Calculation: average of personal and economic reasons</v>
          </cell>
          <cell r="J2481">
            <v>3.5</v>
          </cell>
          <cell r="M2481">
            <v>1</v>
          </cell>
          <cell r="P2481">
            <v>41225</v>
          </cell>
        </row>
        <row r="2482">
          <cell r="A2482" t="str">
            <v>GRCREG32013</v>
          </cell>
          <cell r="B2482" t="str">
            <v>GRC</v>
          </cell>
          <cell r="C2482" t="str">
            <v>Greece</v>
          </cell>
          <cell r="D2482" t="str">
            <v>Item 3</v>
          </cell>
          <cell r="E2482" t="str">
            <v>REG3A, REG3B, REG3C</v>
          </cell>
          <cell r="F2482" t="str">
            <v>Notice / tenure</v>
          </cell>
          <cell r="G2482">
            <v>2013</v>
          </cell>
          <cell r="H2482">
            <v>2013</v>
          </cell>
          <cell r="I2482" t="str">
            <v>Blue collar: None.
White collar: The employer can choose whether to notify the termination of employment or not. If the employer does not make prior notification severance pay is higher (see below). If notice periods are respected, notice period must be (according to Laws): 
0&lt;1y, 1m&lt;2y, 2m&lt;5y, 3m&lt;10y, 4m≥20y. 
9 months tenure: 0, 4 years tenure: 1 month, 20 years tenure: 2 months.
Calculation: average of blue and white collar notice periods, assuming that prior notification is given for white collars as this is less costly for the employer in most situations.</v>
          </cell>
          <cell r="J2482">
            <v>0</v>
          </cell>
          <cell r="K2482">
            <v>1</v>
          </cell>
          <cell r="L2482">
            <v>2</v>
          </cell>
          <cell r="M2482">
            <v>0</v>
          </cell>
          <cell r="N2482">
            <v>2</v>
          </cell>
          <cell r="O2482">
            <v>1</v>
          </cell>
          <cell r="P2482">
            <v>41225</v>
          </cell>
        </row>
        <row r="2483">
          <cell r="A2483" t="str">
            <v>GRCREG42013</v>
          </cell>
          <cell r="B2483" t="str">
            <v>GRC</v>
          </cell>
          <cell r="C2483" t="str">
            <v>Greece</v>
          </cell>
          <cell r="D2483" t="str">
            <v>Item 4</v>
          </cell>
          <cell r="E2483" t="str">
            <v>REG4A, REG4B, REG4C</v>
          </cell>
          <cell r="F2483" t="str">
            <v>Severance pay / tenure</v>
          </cell>
          <cell r="G2483">
            <v>2013</v>
          </cell>
          <cell r="H2483">
            <v>2013</v>
          </cell>
          <cell r="I2483"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12m for tenure duration of 16y and more. For the calculation, monthly wages capped at 8 times the daily wage of unskilled workers multiplied by 30. More generous severance pay for those who had at least 17 years of job tenure on 12-11-2012. 
Blue collar: 9 months tenure: 0 days, 4 years tenure: 15 days, 20 years tenure (completed but less than 25y): 4 months.
White collar: 9 months tenure: 0 days, 4 years tenure (completed): 1.5 months, 20 years tenure (completed): 6 months. (Calculated assuming that notice is given).
Score calculated as average of blue and white collars</v>
          </cell>
          <cell r="J2483">
            <v>0</v>
          </cell>
          <cell r="K2483">
            <v>1</v>
          </cell>
          <cell r="L2483">
            <v>5</v>
          </cell>
          <cell r="M2483">
            <v>0</v>
          </cell>
          <cell r="N2483">
            <v>2</v>
          </cell>
          <cell r="O2483">
            <v>2</v>
          </cell>
        </row>
        <row r="2484">
          <cell r="A2484" t="str">
            <v>GRCREG52013</v>
          </cell>
          <cell r="B2484" t="str">
            <v>GRC</v>
          </cell>
          <cell r="C2484" t="str">
            <v>Greece</v>
          </cell>
          <cell r="D2484" t="str">
            <v>Item 5</v>
          </cell>
          <cell r="E2484" t="str">
            <v>REG5</v>
          </cell>
          <cell r="F2484" t="str">
            <v>Definition of justified or unfair dismissal</v>
          </cell>
          <cell r="G2484">
            <v>2013</v>
          </cell>
          <cell r="H2484">
            <v>2013</v>
          </cell>
          <cell r="I2484"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84">
            <v>0.5</v>
          </cell>
          <cell r="M2484">
            <v>1</v>
          </cell>
          <cell r="N2484">
            <v>0</v>
          </cell>
          <cell r="O2484">
            <v>0</v>
          </cell>
        </row>
        <row r="2485">
          <cell r="A2485" t="str">
            <v>GRCREG62013</v>
          </cell>
          <cell r="B2485" t="str">
            <v>GRC</v>
          </cell>
          <cell r="C2485" t="str">
            <v>Greece</v>
          </cell>
          <cell r="D2485" t="str">
            <v>Item 6</v>
          </cell>
          <cell r="E2485" t="str">
            <v>REG6</v>
          </cell>
          <cell r="F2485" t="str">
            <v>Trial period</v>
          </cell>
          <cell r="G2485">
            <v>2013</v>
          </cell>
          <cell r="H2485">
            <v>2013</v>
          </cell>
          <cell r="I2485"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85">
            <v>6</v>
          </cell>
          <cell r="M2485">
            <v>3</v>
          </cell>
          <cell r="N2485">
            <v>0</v>
          </cell>
          <cell r="O2485">
            <v>0</v>
          </cell>
        </row>
        <row r="2486">
          <cell r="A2486" t="str">
            <v>GRCREG72013</v>
          </cell>
          <cell r="B2486" t="str">
            <v>GRC</v>
          </cell>
          <cell r="C2486" t="str">
            <v>Greece</v>
          </cell>
          <cell r="D2486" t="str">
            <v>Item 7</v>
          </cell>
          <cell r="E2486" t="str">
            <v>REG7</v>
          </cell>
          <cell r="F2486" t="str">
            <v xml:space="preserve">Compensation following unfair dismissal </v>
          </cell>
          <cell r="G2486">
            <v>2013</v>
          </cell>
          <cell r="H2486">
            <v>2013</v>
          </cell>
          <cell r="I2486"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86" t="str">
            <v>..</v>
          </cell>
          <cell r="M2486" t="e">
            <v>#N/A</v>
          </cell>
          <cell r="N2486">
            <v>0</v>
          </cell>
          <cell r="O2486">
            <v>0</v>
          </cell>
        </row>
        <row r="2487">
          <cell r="A2487" t="str">
            <v>GRCREG82013</v>
          </cell>
          <cell r="B2487" t="str">
            <v>GRC</v>
          </cell>
          <cell r="C2487" t="str">
            <v>Greece</v>
          </cell>
          <cell r="D2487" t="str">
            <v>Item 8</v>
          </cell>
          <cell r="E2487" t="str">
            <v>REG8</v>
          </cell>
          <cell r="F2487" t="str">
            <v>Possibility of reinstatement following unfair dismissal</v>
          </cell>
          <cell r="G2487">
            <v>2013</v>
          </cell>
          <cell r="H2487">
            <v>2013</v>
          </cell>
          <cell r="I2487" t="str">
            <v>Frequent reinstatement orders, accompanied by indemnity for the period of time between notice of termination and court ruling. No reinstatement if severance pay has been requested.</v>
          </cell>
          <cell r="J2487">
            <v>2</v>
          </cell>
          <cell r="M2487">
            <v>4</v>
          </cell>
          <cell r="N2487">
            <v>0</v>
          </cell>
          <cell r="O2487">
            <v>0</v>
          </cell>
        </row>
        <row r="2488">
          <cell r="A2488" t="str">
            <v>GRCREG92013</v>
          </cell>
          <cell r="B2488" t="str">
            <v>GRC</v>
          </cell>
          <cell r="C2488" t="str">
            <v>Greece</v>
          </cell>
          <cell r="D2488" t="str">
            <v>Item 9</v>
          </cell>
          <cell r="E2488" t="str">
            <v>REG9</v>
          </cell>
          <cell r="F2488" t="str">
            <v>Maximum time for claim</v>
          </cell>
          <cell r="G2488">
            <v>2013</v>
          </cell>
          <cell r="H2488">
            <v>2013</v>
          </cell>
          <cell r="I2488" t="str">
            <v>Three months.</v>
          </cell>
          <cell r="J2488">
            <v>3</v>
          </cell>
          <cell r="M2488">
            <v>2</v>
          </cell>
        </row>
        <row r="2489">
          <cell r="A2489" t="str">
            <v>GRCFTC12013</v>
          </cell>
          <cell r="B2489" t="str">
            <v>GRC</v>
          </cell>
          <cell r="C2489" t="str">
            <v>Greece</v>
          </cell>
          <cell r="D2489" t="str">
            <v>Item 10</v>
          </cell>
          <cell r="E2489" t="str">
            <v>FTC1</v>
          </cell>
          <cell r="F2489" t="str">
            <v>Valid cases for use of fixed-term contracts, other than  “objective”  or “material” situation</v>
          </cell>
          <cell r="G2489">
            <v>2013</v>
          </cell>
          <cell r="H2489">
            <v>2013</v>
          </cell>
          <cell r="I2489"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89">
            <v>1</v>
          </cell>
          <cell r="M2489">
            <v>4</v>
          </cell>
          <cell r="N2489">
            <v>0</v>
          </cell>
          <cell r="O2489">
            <v>0</v>
          </cell>
        </row>
        <row r="2490">
          <cell r="A2490" t="str">
            <v>GRCFTC22013</v>
          </cell>
          <cell r="B2490" t="str">
            <v>GRC</v>
          </cell>
          <cell r="C2490" t="str">
            <v>Greece</v>
          </cell>
          <cell r="D2490" t="str">
            <v>Item 11</v>
          </cell>
          <cell r="E2490" t="str">
            <v>FTC2</v>
          </cell>
          <cell r="F2490" t="str">
            <v>Maximum number of successive fixed-term contracts</v>
          </cell>
          <cell r="G2490">
            <v>2013</v>
          </cell>
          <cell r="H2490">
            <v>2013</v>
          </cell>
          <cell r="I2490"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90">
            <v>3</v>
          </cell>
          <cell r="M2490">
            <v>3</v>
          </cell>
          <cell r="N2490">
            <v>0</v>
          </cell>
          <cell r="O2490">
            <v>0</v>
          </cell>
        </row>
        <row r="2491">
          <cell r="A2491" t="str">
            <v>GRCFTC32013</v>
          </cell>
          <cell r="B2491" t="str">
            <v>GRC</v>
          </cell>
          <cell r="C2491" t="str">
            <v>Greece</v>
          </cell>
          <cell r="D2491" t="str">
            <v>Item 12</v>
          </cell>
          <cell r="E2491" t="str">
            <v>FTC3</v>
          </cell>
          <cell r="F2491" t="str">
            <v>Maximum cumulated duration of successive fixed-term contracts</v>
          </cell>
          <cell r="G2491">
            <v>2013</v>
          </cell>
          <cell r="H2491">
            <v>2013</v>
          </cell>
          <cell r="I2491"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91">
            <v>36</v>
          </cell>
          <cell r="M2491">
            <v>1</v>
          </cell>
          <cell r="N2491">
            <v>0</v>
          </cell>
          <cell r="O2491">
            <v>0</v>
          </cell>
          <cell r="P2491">
            <v>0</v>
          </cell>
        </row>
        <row r="2492">
          <cell r="A2492" t="str">
            <v>GRCTWA12013</v>
          </cell>
          <cell r="B2492" t="str">
            <v>GRC</v>
          </cell>
          <cell r="C2492" t="str">
            <v>Greece</v>
          </cell>
          <cell r="D2492" t="str">
            <v>Item 13</v>
          </cell>
          <cell r="E2492" t="str">
            <v>TWA1</v>
          </cell>
          <cell r="F2492" t="str">
            <v>Types of work for which TWA employment is legal</v>
          </cell>
          <cell r="G2492">
            <v>2013</v>
          </cell>
          <cell r="H2492">
            <v>2013</v>
          </cell>
          <cell r="I2492"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92">
            <v>3</v>
          </cell>
          <cell r="M2492">
            <v>1.5</v>
          </cell>
          <cell r="N2492">
            <v>0</v>
          </cell>
          <cell r="O2492">
            <v>0</v>
          </cell>
        </row>
        <row r="2493">
          <cell r="A2493" t="str">
            <v>GRCTWA22013</v>
          </cell>
          <cell r="B2493" t="str">
            <v>GRC</v>
          </cell>
          <cell r="C2493" t="str">
            <v>Greece</v>
          </cell>
          <cell r="D2493" t="str">
            <v>Item 14</v>
          </cell>
          <cell r="E2493" t="str">
            <v>TWA2A, TWA2B</v>
          </cell>
          <cell r="F2493" t="str">
            <v>Are there any restrictions on the number of renewals of a TWA contract?</v>
          </cell>
          <cell r="G2493">
            <v>2013</v>
          </cell>
          <cell r="H2493">
            <v>2013</v>
          </cell>
          <cell r="I2493" t="str">
            <v>No restriction in the number of renewals for employment in the indirect employer (user firm).</v>
          </cell>
          <cell r="J2493" t="str">
            <v>No</v>
          </cell>
          <cell r="K2493" t="str">
            <v>No</v>
          </cell>
          <cell r="M2493">
            <v>2</v>
          </cell>
          <cell r="N2493">
            <v>2</v>
          </cell>
          <cell r="O2493">
            <v>0</v>
          </cell>
        </row>
        <row r="2494">
          <cell r="A2494" t="str">
            <v>GRCTWA32013</v>
          </cell>
          <cell r="B2494" t="str">
            <v>GRC</v>
          </cell>
          <cell r="C2494" t="str">
            <v>Greece</v>
          </cell>
          <cell r="D2494" t="str">
            <v>Item 15</v>
          </cell>
          <cell r="E2494" t="str">
            <v>TWA3A, TWA3B</v>
          </cell>
          <cell r="F2494" t="str">
            <v>Maximum cumulated duration of temporary work contracts</v>
          </cell>
          <cell r="G2494">
            <v>2013</v>
          </cell>
          <cell r="H2494">
            <v>2013</v>
          </cell>
          <cell r="I2494" t="str">
            <v>Law 4052/2012, article 117 provides that 
the duration of the placement of an employee on an indirect employer, which includes any renewals made in writing, shall not be greater than thirty-six (36) months.</v>
          </cell>
          <cell r="J2494">
            <v>36</v>
          </cell>
          <cell r="K2494">
            <v>36</v>
          </cell>
          <cell r="M2494">
            <v>1</v>
          </cell>
          <cell r="N2494">
            <v>1</v>
          </cell>
          <cell r="O2494">
            <v>0</v>
          </cell>
        </row>
        <row r="2495">
          <cell r="A2495" t="str">
            <v>GRCTWA42013</v>
          </cell>
          <cell r="B2495" t="str">
            <v>GRC</v>
          </cell>
          <cell r="C2495" t="str">
            <v>Greece</v>
          </cell>
          <cell r="D2495" t="str">
            <v>Item 16</v>
          </cell>
          <cell r="E2495" t="str">
            <v>TWA4</v>
          </cell>
          <cell r="F2495" t="str">
            <v>Authorisation and reporting obligations</v>
          </cell>
          <cell r="G2495">
            <v>2013</v>
          </cell>
          <cell r="H2495">
            <v>2013</v>
          </cell>
          <cell r="I2495"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95">
            <v>2.5</v>
          </cell>
          <cell r="M2495">
            <v>5</v>
          </cell>
          <cell r="N2495">
            <v>0</v>
          </cell>
          <cell r="O2495">
            <v>0</v>
          </cell>
        </row>
        <row r="2496">
          <cell r="A2496" t="str">
            <v>GRCTWA52013</v>
          </cell>
          <cell r="B2496" t="str">
            <v>GRC</v>
          </cell>
          <cell r="C2496" t="str">
            <v>Greece</v>
          </cell>
          <cell r="D2496" t="str">
            <v>Item 17</v>
          </cell>
          <cell r="E2496" t="str">
            <v>TWA5</v>
          </cell>
          <cell r="F2496" t="str">
            <v>Equal treatment for TWA workers</v>
          </cell>
          <cell r="G2496">
            <v>2013</v>
          </cell>
          <cell r="H2496">
            <v>2013</v>
          </cell>
          <cell r="I2496" t="str">
            <v>Law 3846/2010 amended Art.22 of Law 2956/2001 and included clear regulations for non-discrimination in employment terms including payment for the TWA employees working in the firm of the indirect employer.</v>
          </cell>
          <cell r="J2496">
            <v>2</v>
          </cell>
          <cell r="M2496">
            <v>6</v>
          </cell>
          <cell r="N2496">
            <v>0</v>
          </cell>
          <cell r="O2496">
            <v>0</v>
          </cell>
        </row>
        <row r="2497">
          <cell r="A2497" t="str">
            <v>GRCCD12013</v>
          </cell>
          <cell r="B2497" t="str">
            <v>GRC</v>
          </cell>
          <cell r="C2497" t="str">
            <v>Greece</v>
          </cell>
          <cell r="D2497" t="str">
            <v>Item 18</v>
          </cell>
          <cell r="E2497" t="str">
            <v>CD1</v>
          </cell>
          <cell r="F2497" t="str">
            <v>Definition of collective dismissal</v>
          </cell>
          <cell r="G2497">
            <v>2013</v>
          </cell>
          <cell r="H2497">
            <v>2013</v>
          </cell>
          <cell r="I2497"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97">
            <v>4</v>
          </cell>
          <cell r="M2497">
            <v>6</v>
          </cell>
          <cell r="N2497">
            <v>0</v>
          </cell>
          <cell r="O2497">
            <v>0</v>
          </cell>
        </row>
        <row r="2498">
          <cell r="A2498" t="str">
            <v>GRCCD22013</v>
          </cell>
          <cell r="B2498" t="str">
            <v>GRC</v>
          </cell>
          <cell r="C2498" t="str">
            <v>Greece</v>
          </cell>
          <cell r="D2498" t="str">
            <v>Item 19</v>
          </cell>
          <cell r="E2498" t="str">
            <v>CD2</v>
          </cell>
          <cell r="F2498" t="str">
            <v>Additional notification requirements in case of collective dismissals</v>
          </cell>
          <cell r="G2498">
            <v>2013</v>
          </cell>
          <cell r="H2498">
            <v>2013</v>
          </cell>
          <cell r="I2498"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98">
            <v>1</v>
          </cell>
          <cell r="M2498">
            <v>3</v>
          </cell>
          <cell r="N2498">
            <v>0</v>
          </cell>
          <cell r="O2498">
            <v>0</v>
          </cell>
        </row>
        <row r="2499">
          <cell r="A2499" t="str">
            <v>GRCCD32013</v>
          </cell>
          <cell r="B2499" t="str">
            <v>GRC</v>
          </cell>
          <cell r="C2499" t="str">
            <v>Greece</v>
          </cell>
          <cell r="D2499" t="str">
            <v>Item 20</v>
          </cell>
          <cell r="E2499" t="str">
            <v>CD3</v>
          </cell>
          <cell r="F2499" t="str">
            <v>Additional delays involved in case of collective dismissals</v>
          </cell>
          <cell r="G2499">
            <v>2013</v>
          </cell>
          <cell r="H2499">
            <v>2013</v>
          </cell>
          <cell r="I2499"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99">
            <v>16.5</v>
          </cell>
          <cell r="M2499">
            <v>1</v>
          </cell>
          <cell r="N2499">
            <v>0</v>
          </cell>
          <cell r="O2499">
            <v>0</v>
          </cell>
          <cell r="P2499">
            <v>41225</v>
          </cell>
        </row>
        <row r="2500">
          <cell r="A2500" t="str">
            <v>GRCCD42013</v>
          </cell>
          <cell r="B2500" t="str">
            <v>GRC</v>
          </cell>
          <cell r="C2500" t="str">
            <v>Greece</v>
          </cell>
          <cell r="D2500" t="str">
            <v>Item 21</v>
          </cell>
          <cell r="E2500" t="str">
            <v>CD4</v>
          </cell>
          <cell r="F2500" t="str">
            <v>Other special costs to employers in case of collective dismissals</v>
          </cell>
          <cell r="G2500">
            <v>2013</v>
          </cell>
          <cell r="H2500">
            <v>2013</v>
          </cell>
          <cell r="I2500"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500">
            <v>1</v>
          </cell>
          <cell r="M2500">
            <v>3</v>
          </cell>
          <cell r="N2500">
            <v>0</v>
          </cell>
          <cell r="O2500">
            <v>0</v>
          </cell>
        </row>
        <row r="2501">
          <cell r="A2501" t="str">
            <v>ISRREG12013</v>
          </cell>
          <cell r="B2501" t="str">
            <v>ISR</v>
          </cell>
          <cell r="C2501" t="str">
            <v>Israel</v>
          </cell>
          <cell r="D2501" t="str">
            <v>Item 1</v>
          </cell>
          <cell r="E2501" t="str">
            <v>REG1</v>
          </cell>
          <cell r="F2501" t="str">
            <v>Notification procedures</v>
          </cell>
          <cell r="G2501">
            <v>2013</v>
          </cell>
          <cell r="H2501">
            <v>2013</v>
          </cell>
          <cell r="I2501"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2501">
            <v>2</v>
          </cell>
          <cell r="M2501">
            <v>4</v>
          </cell>
        </row>
        <row r="2502">
          <cell r="A2502" t="str">
            <v>ISRREG22013</v>
          </cell>
          <cell r="B2502" t="str">
            <v>ISR</v>
          </cell>
          <cell r="C2502" t="str">
            <v>Israel</v>
          </cell>
          <cell r="D2502" t="str">
            <v>Item 2</v>
          </cell>
          <cell r="E2502" t="str">
            <v>REG2</v>
          </cell>
          <cell r="F2502" t="str">
            <v>Delay before notice can start</v>
          </cell>
          <cell r="G2502">
            <v>2013</v>
          </cell>
          <cell r="H2502">
            <v>2013</v>
          </cell>
          <cell r="I2502"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2502">
            <v>1</v>
          </cell>
          <cell r="M2502">
            <v>0</v>
          </cell>
        </row>
        <row r="2503">
          <cell r="A2503" t="str">
            <v>ISRREG32013</v>
          </cell>
          <cell r="B2503" t="str">
            <v>ISR</v>
          </cell>
          <cell r="C2503" t="str">
            <v>Israel</v>
          </cell>
          <cell r="D2503" t="str">
            <v>Item 3</v>
          </cell>
          <cell r="E2503" t="str">
            <v>REG3A, REG3B, REG3C</v>
          </cell>
          <cell r="F2503" t="str">
            <v>Notice / tenure</v>
          </cell>
          <cell r="G2503">
            <v>2013</v>
          </cell>
          <cell r="H2503">
            <v>2013</v>
          </cell>
          <cell r="I2503"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2503">
            <v>0.4</v>
          </cell>
          <cell r="K2503">
            <v>1</v>
          </cell>
          <cell r="L2503">
            <v>1</v>
          </cell>
          <cell r="M2503">
            <v>1</v>
          </cell>
          <cell r="N2503">
            <v>2</v>
          </cell>
          <cell r="O2503">
            <v>1</v>
          </cell>
        </row>
        <row r="2504">
          <cell r="A2504" t="str">
            <v>ISRREG42013</v>
          </cell>
          <cell r="B2504" t="str">
            <v>ISR</v>
          </cell>
          <cell r="C2504" t="str">
            <v>Israel</v>
          </cell>
          <cell r="D2504" t="str">
            <v>Item 4</v>
          </cell>
          <cell r="E2504" t="str">
            <v>REG4A, REG4B, REG4C</v>
          </cell>
          <cell r="F2504" t="str">
            <v>Severance pay / tenure</v>
          </cell>
          <cell r="G2504">
            <v>2013</v>
          </cell>
          <cell r="H2504">
            <v>2013</v>
          </cell>
          <cell r="I2504"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2504">
            <v>0</v>
          </cell>
          <cell r="K2504">
            <v>4</v>
          </cell>
          <cell r="L2504">
            <v>20</v>
          </cell>
          <cell r="M2504">
            <v>0</v>
          </cell>
          <cell r="N2504">
            <v>6</v>
          </cell>
          <cell r="O2504">
            <v>6</v>
          </cell>
        </row>
        <row r="2505">
          <cell r="A2505" t="str">
            <v>ISRREG52013</v>
          </cell>
          <cell r="B2505" t="str">
            <v>ISR</v>
          </cell>
          <cell r="C2505" t="str">
            <v>Israel</v>
          </cell>
          <cell r="D2505" t="str">
            <v>Item 5</v>
          </cell>
          <cell r="E2505" t="str">
            <v>REG5</v>
          </cell>
          <cell r="F2505" t="str">
            <v>Definition of justified or unfair dismissal</v>
          </cell>
          <cell r="G2505">
            <v>2013</v>
          </cell>
          <cell r="H2505">
            <v>2013</v>
          </cell>
          <cell r="I2505"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2505">
            <v>0</v>
          </cell>
          <cell r="M2505">
            <v>0</v>
          </cell>
          <cell r="N2505">
            <v>0</v>
          </cell>
          <cell r="O2505">
            <v>0</v>
          </cell>
        </row>
        <row r="2506">
          <cell r="A2506" t="str">
            <v>ISRREG62013</v>
          </cell>
          <cell r="B2506" t="str">
            <v>ISR</v>
          </cell>
          <cell r="C2506" t="str">
            <v>Israel</v>
          </cell>
          <cell r="D2506" t="str">
            <v>Item 6</v>
          </cell>
          <cell r="E2506" t="str">
            <v>REG6</v>
          </cell>
          <cell r="F2506" t="str">
            <v>Trial period</v>
          </cell>
          <cell r="G2506">
            <v>2013</v>
          </cell>
          <cell r="H2506">
            <v>2013</v>
          </cell>
          <cell r="I2506"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2506">
            <v>12</v>
          </cell>
          <cell r="M2506">
            <v>2</v>
          </cell>
          <cell r="N2506">
            <v>0</v>
          </cell>
          <cell r="O2506">
            <v>0</v>
          </cell>
        </row>
        <row r="2507">
          <cell r="A2507" t="str">
            <v>ISRREG72013</v>
          </cell>
          <cell r="B2507" t="str">
            <v>ISR</v>
          </cell>
          <cell r="C2507" t="str">
            <v>Israel</v>
          </cell>
          <cell r="D2507" t="str">
            <v>Item 7</v>
          </cell>
          <cell r="E2507" t="str">
            <v>REG7</v>
          </cell>
          <cell r="F2507" t="str">
            <v xml:space="preserve">Compensation following unfair dismissal </v>
          </cell>
          <cell r="G2507">
            <v>2013</v>
          </cell>
          <cell r="H2507">
            <v>2013</v>
          </cell>
          <cell r="I2507"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2507">
            <v>7.5</v>
          </cell>
          <cell r="M2507">
            <v>1</v>
          </cell>
          <cell r="N2507">
            <v>0</v>
          </cell>
          <cell r="O2507">
            <v>0</v>
          </cell>
        </row>
        <row r="2508">
          <cell r="A2508" t="str">
            <v>ISRREG82013</v>
          </cell>
          <cell r="B2508" t="str">
            <v>ISR</v>
          </cell>
          <cell r="C2508" t="str">
            <v>Israel</v>
          </cell>
          <cell r="D2508" t="str">
            <v>Item 8</v>
          </cell>
          <cell r="E2508" t="str">
            <v>REG8</v>
          </cell>
          <cell r="F2508" t="str">
            <v>Possibility of reinstatement following unfair dismissal</v>
          </cell>
          <cell r="G2508">
            <v>2013</v>
          </cell>
          <cell r="H2508">
            <v>2013</v>
          </cell>
          <cell r="I2508"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2508">
            <v>1</v>
          </cell>
          <cell r="M2508">
            <v>2</v>
          </cell>
          <cell r="N2508">
            <v>0</v>
          </cell>
          <cell r="O2508">
            <v>0</v>
          </cell>
        </row>
        <row r="2509">
          <cell r="A2509" t="str">
            <v>ISRREG92013</v>
          </cell>
          <cell r="B2509" t="str">
            <v>ISR</v>
          </cell>
          <cell r="C2509" t="str">
            <v>Israel</v>
          </cell>
          <cell r="D2509" t="str">
            <v>Item 9</v>
          </cell>
          <cell r="E2509" t="str">
            <v>REG9</v>
          </cell>
          <cell r="F2509" t="str">
            <v>Maximum time for claim</v>
          </cell>
          <cell r="G2509">
            <v>2013</v>
          </cell>
          <cell r="H2509">
            <v>2013</v>
          </cell>
          <cell r="I2509"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2509">
            <v>84</v>
          </cell>
          <cell r="M2509">
            <v>6</v>
          </cell>
        </row>
        <row r="2510">
          <cell r="A2510" t="str">
            <v>ISRFTC12013</v>
          </cell>
          <cell r="B2510" t="str">
            <v>ISR</v>
          </cell>
          <cell r="C2510" t="str">
            <v>Israel</v>
          </cell>
          <cell r="D2510" t="str">
            <v>Item 10</v>
          </cell>
          <cell r="E2510" t="str">
            <v>FTC1</v>
          </cell>
          <cell r="F2510" t="str">
            <v>Valid cases for use of fixed-term contracts, other than  “objective”  or “material” situation</v>
          </cell>
          <cell r="G2510">
            <v>2013</v>
          </cell>
          <cell r="H2510">
            <v>2013</v>
          </cell>
          <cell r="I2510" t="str">
            <v>No restrictions on the use of fixed-term contracts.</v>
          </cell>
          <cell r="J2510">
            <v>3</v>
          </cell>
          <cell r="M2510">
            <v>0</v>
          </cell>
          <cell r="N2510">
            <v>0</v>
          </cell>
          <cell r="O2510">
            <v>0</v>
          </cell>
        </row>
        <row r="2511">
          <cell r="A2511" t="str">
            <v>ISRFTC22013</v>
          </cell>
          <cell r="B2511" t="str">
            <v>ISR</v>
          </cell>
          <cell r="C2511" t="str">
            <v>Israel</v>
          </cell>
          <cell r="D2511" t="str">
            <v>Item 11</v>
          </cell>
          <cell r="E2511" t="str">
            <v>FTC2</v>
          </cell>
          <cell r="F2511" t="str">
            <v>Maximum number of successive fixed-term contracts</v>
          </cell>
          <cell r="G2511">
            <v>2013</v>
          </cell>
          <cell r="H2511">
            <v>2013</v>
          </cell>
          <cell r="I2511" t="str">
            <v>No limit</v>
          </cell>
          <cell r="J2511">
            <v>100</v>
          </cell>
          <cell r="M2511">
            <v>0</v>
          </cell>
          <cell r="N2511">
            <v>0</v>
          </cell>
          <cell r="O2511">
            <v>0</v>
          </cell>
        </row>
        <row r="2512">
          <cell r="A2512" t="str">
            <v>ISRFTC32013</v>
          </cell>
          <cell r="B2512" t="str">
            <v>ISR</v>
          </cell>
          <cell r="C2512" t="str">
            <v>Israel</v>
          </cell>
          <cell r="D2512" t="str">
            <v>Item 12</v>
          </cell>
          <cell r="E2512" t="str">
            <v>FTC3</v>
          </cell>
          <cell r="F2512" t="str">
            <v>Maximum cumulated duration of successive fixed-term contracts</v>
          </cell>
          <cell r="G2512">
            <v>2013</v>
          </cell>
          <cell r="H2512">
            <v>2013</v>
          </cell>
          <cell r="I2512" t="str">
            <v>No limit</v>
          </cell>
          <cell r="J2512">
            <v>200</v>
          </cell>
          <cell r="M2512">
            <v>0</v>
          </cell>
          <cell r="N2512">
            <v>0</v>
          </cell>
          <cell r="O2512">
            <v>0</v>
          </cell>
        </row>
        <row r="2513">
          <cell r="A2513" t="str">
            <v>ISRTWA12013</v>
          </cell>
          <cell r="B2513" t="str">
            <v>ISR</v>
          </cell>
          <cell r="C2513" t="str">
            <v>Israel</v>
          </cell>
          <cell r="D2513" t="str">
            <v>Item 13</v>
          </cell>
          <cell r="E2513" t="str">
            <v>TWA1</v>
          </cell>
          <cell r="F2513" t="str">
            <v>Types of work for which TWA employment is legal</v>
          </cell>
          <cell r="G2513">
            <v>2013</v>
          </cell>
          <cell r="H2513">
            <v>2013</v>
          </cell>
          <cell r="I2513" t="str">
            <v>No restrictions</v>
          </cell>
          <cell r="J2513">
            <v>4</v>
          </cell>
          <cell r="M2513">
            <v>0</v>
          </cell>
          <cell r="N2513">
            <v>0</v>
          </cell>
          <cell r="O2513">
            <v>0</v>
          </cell>
        </row>
        <row r="2514">
          <cell r="A2514" t="str">
            <v>ISRTWA22013</v>
          </cell>
          <cell r="B2514" t="str">
            <v>ISR</v>
          </cell>
          <cell r="C2514" t="str">
            <v>Israel</v>
          </cell>
          <cell r="D2514" t="str">
            <v>Item 14</v>
          </cell>
          <cell r="E2514" t="str">
            <v>TWA2A, TWA2B</v>
          </cell>
          <cell r="F2514" t="str">
            <v>Are there any restrictions on the number of renewals of a TWA contract?</v>
          </cell>
          <cell r="G2514">
            <v>2013</v>
          </cell>
          <cell r="H2514">
            <v>2013</v>
          </cell>
          <cell r="I2514" t="str">
            <v>No, within maximum time for assignments.
No for the contracts between the agency and the worker.</v>
          </cell>
          <cell r="J2514" t="str">
            <v>No</v>
          </cell>
          <cell r="K2514" t="str">
            <v>No</v>
          </cell>
          <cell r="M2514">
            <v>2</v>
          </cell>
          <cell r="N2514">
            <v>2</v>
          </cell>
          <cell r="O2514">
            <v>0</v>
          </cell>
        </row>
        <row r="2515">
          <cell r="A2515" t="str">
            <v>ISRTWA32013</v>
          </cell>
          <cell r="B2515" t="str">
            <v>ISR</v>
          </cell>
          <cell r="C2515" t="str">
            <v>Israel</v>
          </cell>
          <cell r="D2515" t="str">
            <v>Item 15</v>
          </cell>
          <cell r="E2515" t="str">
            <v>TWA3A, TWA3B</v>
          </cell>
          <cell r="F2515" t="str">
            <v>Maximum cumulated duration of temporary work contracts</v>
          </cell>
          <cell r="G2515">
            <v>2013</v>
          </cell>
          <cell r="H2515">
            <v>2013</v>
          </cell>
          <cell r="I2515"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2515">
            <v>9</v>
          </cell>
          <cell r="K2515">
            <v>100</v>
          </cell>
          <cell r="M2515">
            <v>5</v>
          </cell>
          <cell r="N2515">
            <v>0</v>
          </cell>
          <cell r="O2515">
            <v>0</v>
          </cell>
        </row>
        <row r="2516">
          <cell r="A2516" t="str">
            <v>ISRTWA42013</v>
          </cell>
          <cell r="B2516" t="str">
            <v>ISR</v>
          </cell>
          <cell r="C2516" t="str">
            <v>Israel</v>
          </cell>
          <cell r="D2516" t="str">
            <v>Item 16</v>
          </cell>
          <cell r="E2516" t="str">
            <v>TWA4</v>
          </cell>
          <cell r="F2516" t="str">
            <v>Authorisation or reporting requirements</v>
          </cell>
          <cell r="G2516">
            <v>2013</v>
          </cell>
          <cell r="H2516">
            <v>2013</v>
          </cell>
          <cell r="I2516"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2516">
            <v>3</v>
          </cell>
          <cell r="M2516">
            <v>6</v>
          </cell>
          <cell r="N2516">
            <v>0</v>
          </cell>
          <cell r="O2516">
            <v>0</v>
          </cell>
        </row>
        <row r="2517">
          <cell r="A2517" t="str">
            <v>ISRTWA52013</v>
          </cell>
          <cell r="B2517" t="str">
            <v>ISR</v>
          </cell>
          <cell r="C2517" t="str">
            <v>Israel</v>
          </cell>
          <cell r="D2517" t="str">
            <v>Item 17</v>
          </cell>
          <cell r="E2517" t="str">
            <v>TWA5</v>
          </cell>
          <cell r="F2517" t="str">
            <v>Equal treatment for TWA workers</v>
          </cell>
          <cell r="G2517">
            <v>2013</v>
          </cell>
          <cell r="H2517">
            <v>2013</v>
          </cell>
          <cell r="I2517"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2517">
            <v>2</v>
          </cell>
          <cell r="M2517">
            <v>6</v>
          </cell>
          <cell r="N2517">
            <v>0</v>
          </cell>
          <cell r="O2517">
            <v>0</v>
          </cell>
        </row>
        <row r="2518">
          <cell r="A2518" t="str">
            <v>ISRCD12013</v>
          </cell>
          <cell r="B2518" t="str">
            <v>ISR</v>
          </cell>
          <cell r="C2518" t="str">
            <v>Israel</v>
          </cell>
          <cell r="D2518" t="str">
            <v>Item 18</v>
          </cell>
          <cell r="E2518" t="str">
            <v>CD1</v>
          </cell>
          <cell r="F2518" t="str">
            <v>Definition of collective dismissal</v>
          </cell>
          <cell r="G2518">
            <v>2013</v>
          </cell>
          <cell r="H2518">
            <v>2013</v>
          </cell>
          <cell r="I2518" t="str">
            <v>Ten or more workers in a period of one month. Collective agreements may contain different definitions of collective dismissal.</v>
          </cell>
          <cell r="J2518">
            <v>3</v>
          </cell>
          <cell r="M2518">
            <v>4.5</v>
          </cell>
          <cell r="N2518">
            <v>0</v>
          </cell>
          <cell r="O2518">
            <v>0</v>
          </cell>
        </row>
        <row r="2519">
          <cell r="A2519" t="str">
            <v>ISRCD22013</v>
          </cell>
          <cell r="B2519" t="str">
            <v>ISR</v>
          </cell>
          <cell r="C2519" t="str">
            <v>Israel</v>
          </cell>
          <cell r="D2519" t="str">
            <v>Item 19</v>
          </cell>
          <cell r="E2519" t="str">
            <v>CD2</v>
          </cell>
          <cell r="F2519" t="str">
            <v>Additional notification requirements in case of collective dismissals</v>
          </cell>
          <cell r="G2519">
            <v>2013</v>
          </cell>
          <cell r="H2519">
            <v>2013</v>
          </cell>
          <cell r="I2519" t="str">
            <v>The employer must give prior notice of dismissal to the Employment Service Bureau.</v>
          </cell>
          <cell r="J2519">
            <v>1</v>
          </cell>
          <cell r="M2519">
            <v>3</v>
          </cell>
          <cell r="N2519">
            <v>0</v>
          </cell>
          <cell r="O2519">
            <v>0</v>
          </cell>
        </row>
        <row r="2520">
          <cell r="A2520" t="str">
            <v>ISRCD32013</v>
          </cell>
          <cell r="B2520" t="str">
            <v>ISR</v>
          </cell>
          <cell r="C2520" t="str">
            <v>Israel</v>
          </cell>
          <cell r="D2520" t="str">
            <v>Item 20</v>
          </cell>
          <cell r="E2520" t="str">
            <v>CD3</v>
          </cell>
          <cell r="F2520" t="str">
            <v>Additional delays involved in case of collective dismissals</v>
          </cell>
          <cell r="G2520">
            <v>2013</v>
          </cell>
          <cell r="H2520">
            <v>2013</v>
          </cell>
          <cell r="I2520" t="str">
            <v>No additional delays</v>
          </cell>
          <cell r="J2520">
            <v>0</v>
          </cell>
          <cell r="M2520">
            <v>0</v>
          </cell>
          <cell r="N2520">
            <v>0</v>
          </cell>
          <cell r="O2520">
            <v>0</v>
          </cell>
        </row>
        <row r="2521">
          <cell r="A2521" t="str">
            <v>ISRCD42013</v>
          </cell>
          <cell r="B2521" t="str">
            <v>ISR</v>
          </cell>
          <cell r="C2521" t="str">
            <v>Israel</v>
          </cell>
          <cell r="D2521" t="str">
            <v>Item 21</v>
          </cell>
          <cell r="E2521" t="str">
            <v>CD4</v>
          </cell>
          <cell r="F2521" t="str">
            <v>Other special costs to employers in case of collective dismissals</v>
          </cell>
          <cell r="G2521">
            <v>2013</v>
          </cell>
          <cell r="H2521">
            <v>2013</v>
          </cell>
          <cell r="I2521" t="str">
            <v>No additional costs.</v>
          </cell>
          <cell r="J2521">
            <v>0</v>
          </cell>
          <cell r="M2521">
            <v>0</v>
          </cell>
          <cell r="N2521">
            <v>0</v>
          </cell>
          <cell r="O2521">
            <v>0</v>
          </cell>
        </row>
        <row r="2522">
          <cell r="A2522" t="str">
            <v>ARGREG12012</v>
          </cell>
          <cell r="B2522" t="str">
            <v>ARG</v>
          </cell>
          <cell r="C2522" t="str">
            <v>Argentina</v>
          </cell>
          <cell r="D2522" t="str">
            <v>Item 1</v>
          </cell>
          <cell r="E2522" t="str">
            <v>REG1</v>
          </cell>
          <cell r="F2522" t="str">
            <v>Notification procedures</v>
          </cell>
          <cell r="G2522">
            <v>2012</v>
          </cell>
          <cell r="H2522">
            <v>2012</v>
          </cell>
          <cell r="I2522" t="str">
            <v>Written notification (Art. 235 Labour Contract Act – Ley de Contrato de Trabajo, LCT hereafter), with indication of the reason if for just cause. The reason cannot be changed if the dismissal is challenged in courts (Art. 243 LCT). Just cause is not explicitly defined but typically corresponds to serious misconduct or offence.
A judicial procedure is required in order to terminate the contract of union representatives for just cause.</v>
          </cell>
          <cell r="J2522">
            <v>1</v>
          </cell>
          <cell r="M2522">
            <v>2</v>
          </cell>
        </row>
        <row r="2523">
          <cell r="A2523" t="str">
            <v>ARGREG22012</v>
          </cell>
          <cell r="B2523" t="str">
            <v>ARG</v>
          </cell>
          <cell r="C2523" t="str">
            <v>Argentina</v>
          </cell>
          <cell r="D2523" t="str">
            <v>Item 2</v>
          </cell>
          <cell r="E2523" t="str">
            <v>REG2</v>
          </cell>
          <cell r="F2523" t="str">
            <v>Delay before notice can start</v>
          </cell>
          <cell r="G2523">
            <v>2012</v>
          </cell>
          <cell r="H2523">
            <v>2012</v>
          </cell>
          <cell r="I2523" t="str">
            <v>Notice starts the day after its receipt by the worker. However, if the date of effective dismissal does not coincide with the end of the month, the worker is entitled to his/her normal salary until the end of the month (art. 233 LCT).
Calculation: 1 day for letter plus 15 extra days on average until the end of the month: 16 days</v>
          </cell>
          <cell r="J2523">
            <v>16</v>
          </cell>
          <cell r="M2523">
            <v>2</v>
          </cell>
        </row>
        <row r="2524">
          <cell r="A2524" t="str">
            <v>ARGREG32012</v>
          </cell>
          <cell r="B2524" t="str">
            <v>ARG</v>
          </cell>
          <cell r="C2524" t="str">
            <v>Argentina</v>
          </cell>
          <cell r="D2524" t="str">
            <v>Item 3</v>
          </cell>
          <cell r="E2524" t="str">
            <v>REG3A, REG3B, REG3C</v>
          </cell>
          <cell r="F2524" t="str">
            <v>Notice / tenure</v>
          </cell>
          <cell r="G2524">
            <v>2012</v>
          </cell>
          <cell r="H2524">
            <v>2012</v>
          </cell>
          <cell r="I2524" t="str">
            <v>All workers: 15d during the trial period. Then, 1m&lt;5y, 2m&gt;5y if no longer term is stipulated.
1 month for firms with fewer than 40 workers and turnover below a certain threshold.</v>
          </cell>
          <cell r="J2524">
            <v>1</v>
          </cell>
          <cell r="K2524">
            <v>1</v>
          </cell>
          <cell r="L2524">
            <v>2</v>
          </cell>
          <cell r="M2524">
            <v>3</v>
          </cell>
          <cell r="N2524">
            <v>2</v>
          </cell>
          <cell r="O2524">
            <v>1</v>
          </cell>
        </row>
        <row r="2525">
          <cell r="A2525" t="str">
            <v>ARGREG42012</v>
          </cell>
          <cell r="B2525" t="str">
            <v>ARG</v>
          </cell>
          <cell r="C2525" t="str">
            <v>Argentina</v>
          </cell>
          <cell r="D2525" t="str">
            <v>Item 4</v>
          </cell>
          <cell r="E2525" t="str">
            <v>REG4A, REG4B, REG4C</v>
          </cell>
          <cell r="F2525" t="str">
            <v>Severance pay / tenure</v>
          </cell>
          <cell r="G2525">
            <v>2012</v>
          </cell>
          <cell r="H2525">
            <v>2012</v>
          </cell>
          <cell r="I2525" t="str">
            <v>All workers, in the case of dismissal without justified reason (sin justa causa): one month per year of service (or fraction of year if exceeding 3 months; Art. 245 LCT)
All workers, in the case of redundancy (por falta o disminución de trabajo): half of the severance pay due in the case of absence of justified reason (Art. 247 LCT).
The Supreme Court of Justice of the Province of Buenos Aires has ruled that employers must also pay an additional 8.33% over the statutory severance pay within the province of Buenos Aires.
Calculation: average of redundancy and without justified reason.</v>
          </cell>
          <cell r="J2525">
            <v>0.75</v>
          </cell>
          <cell r="K2525">
            <v>3</v>
          </cell>
          <cell r="L2525">
            <v>15</v>
          </cell>
          <cell r="M2525">
            <v>2</v>
          </cell>
          <cell r="N2525">
            <v>4</v>
          </cell>
          <cell r="O2525">
            <v>5</v>
          </cell>
        </row>
        <row r="2526">
          <cell r="A2526" t="str">
            <v>ARGREG52012</v>
          </cell>
          <cell r="B2526" t="str">
            <v>ARG</v>
          </cell>
          <cell r="C2526" t="str">
            <v>Argentina</v>
          </cell>
          <cell r="D2526" t="str">
            <v>Item 5</v>
          </cell>
          <cell r="E2526" t="str">
            <v>REG5</v>
          </cell>
          <cell r="F2526" t="str">
            <v>Definition of justified or unfair dismissal</v>
          </cell>
          <cell r="G2526">
            <v>2012</v>
          </cell>
          <cell r="H2526">
            <v>2012</v>
          </cell>
          <cell r="I2526" t="str">
            <v>Prohibited grounds are discrimination on the basis of race, religion, nationality, ideology, political or union affiliation, sex, maternity, wedding, economic status, social condition, and/or physical characteristics.
Dismissal can be for force majeure, redundancy (por falta o disminución de trabajo), with justified reason (por justa causa) or with no justified reason (sin justa causa). In the case of redundancy the employer must prove that the reduction of activity is not his/her responsibility and must apply a last-in first-out rule. A justified reason for dismissal is not explicitly defined but typically corresponds to serious misconduct or offence.
However, employers can always dismiss workers with no justified reason (sin justa causa) provided that advance notice is respected and severance payments are observed, except in cases of discrimination and of those categories of employees enjoying special protection (i.e. pregnant women, union representatives). 
Calculation: average of redundancy (1) and without justified reason (0)</v>
          </cell>
          <cell r="J2526">
            <v>0.5</v>
          </cell>
          <cell r="M2526">
            <v>1</v>
          </cell>
          <cell r="N2526">
            <v>0</v>
          </cell>
          <cell r="O2526">
            <v>0</v>
          </cell>
        </row>
        <row r="2527">
          <cell r="A2527" t="str">
            <v>ARGREG62012</v>
          </cell>
          <cell r="B2527" t="str">
            <v>ARG</v>
          </cell>
          <cell r="C2527" t="str">
            <v>Argentina</v>
          </cell>
          <cell r="D2527" t="str">
            <v>Item 6</v>
          </cell>
          <cell r="E2527" t="str">
            <v>REG6</v>
          </cell>
          <cell r="F2527" t="str">
            <v>Trial period</v>
          </cell>
          <cell r="G2527">
            <v>2012</v>
          </cell>
          <cell r="H2527">
            <v>2012</v>
          </cell>
          <cell r="I2527" t="str">
            <v>3 months (art. 92bis LCT)</v>
          </cell>
          <cell r="J2527">
            <v>3</v>
          </cell>
          <cell r="M2527">
            <v>4</v>
          </cell>
          <cell r="N2527">
            <v>0</v>
          </cell>
          <cell r="O2527">
            <v>0</v>
          </cell>
        </row>
        <row r="2528">
          <cell r="A2528" t="str">
            <v>ARGREG72012</v>
          </cell>
          <cell r="B2528" t="str">
            <v>ARG</v>
          </cell>
          <cell r="C2528" t="str">
            <v>Argentina</v>
          </cell>
          <cell r="D2528" t="str">
            <v>Item 7</v>
          </cell>
          <cell r="E2528" t="str">
            <v>REG7</v>
          </cell>
          <cell r="F2528" t="str">
            <v xml:space="preserve">Compensation following unfair dismissal </v>
          </cell>
          <cell r="G2528">
            <v>2012</v>
          </cell>
          <cell r="H2528">
            <v>2012</v>
          </cell>
          <cell r="I2528" t="str">
            <v>Compensation equal to severance pay in the case of dismissal without justified reason.
In certain cases of discrimination additional 12 months of compensation can be ordered.
Calculation: compensation minus average severance pay. Typical compensation at 20 years of tenure: 5 months (20-15)</v>
          </cell>
          <cell r="J2528">
            <v>5</v>
          </cell>
          <cell r="M2528">
            <v>1</v>
          </cell>
          <cell r="N2528">
            <v>0</v>
          </cell>
          <cell r="O2528">
            <v>0</v>
          </cell>
        </row>
        <row r="2529">
          <cell r="A2529" t="str">
            <v>ARGREG82012</v>
          </cell>
          <cell r="B2529" t="str">
            <v>ARG</v>
          </cell>
          <cell r="C2529" t="str">
            <v>Argentina</v>
          </cell>
          <cell r="D2529" t="str">
            <v>Item 8</v>
          </cell>
          <cell r="E2529" t="str">
            <v>REG8</v>
          </cell>
          <cell r="F2529" t="str">
            <v>Possibility of reinstatement following unfair dismissal</v>
          </cell>
          <cell r="G2529">
            <v>2012</v>
          </cell>
          <cell r="H2529">
            <v>2012</v>
          </cell>
          <cell r="I2529" t="str">
            <v>No right or practice of reinstatement except in the case of discrimination on the grounds of race, religion, nationality, ideology, political or union affiliation, sex, economic status, social condition, and/or physical characteristics (Ley 23.592). In the case of collective dismissals (see below), reinstatement is also possible in the case the court considers that the collective redundancy was not justified.</v>
          </cell>
          <cell r="J2529">
            <v>0</v>
          </cell>
          <cell r="M2529">
            <v>0</v>
          </cell>
          <cell r="N2529">
            <v>0</v>
          </cell>
          <cell r="O2529">
            <v>0</v>
          </cell>
        </row>
        <row r="2530">
          <cell r="A2530" t="str">
            <v>ARGREG92012</v>
          </cell>
          <cell r="B2530" t="str">
            <v>ARG</v>
          </cell>
          <cell r="C2530" t="str">
            <v>Argentina</v>
          </cell>
          <cell r="D2530" t="str">
            <v>Item 9</v>
          </cell>
          <cell r="E2530" t="str">
            <v>REG9</v>
          </cell>
          <cell r="F2530" t="str">
            <v>Maximum time for claim</v>
          </cell>
          <cell r="G2530">
            <v>2012</v>
          </cell>
          <cell r="H2530">
            <v>2012</v>
          </cell>
          <cell r="I2530" t="str">
            <v>2 years (Art. 256 LCT)</v>
          </cell>
          <cell r="J2530">
            <v>24</v>
          </cell>
          <cell r="M2530">
            <v>6</v>
          </cell>
        </row>
        <row r="2531">
          <cell r="A2531" t="str">
            <v>ARGFTC12012</v>
          </cell>
          <cell r="B2531" t="str">
            <v>ARG</v>
          </cell>
          <cell r="C2531" t="str">
            <v>Argentina</v>
          </cell>
          <cell r="D2531" t="str">
            <v>Item 10</v>
          </cell>
          <cell r="E2531" t="str">
            <v>FTC1</v>
          </cell>
          <cell r="F2531" t="str">
            <v>Valid cases for use of fixed-term contracts, other than  “objective”  or “material” situation</v>
          </cell>
          <cell r="G2531">
            <v>2012</v>
          </cell>
          <cell r="H2531">
            <v>2012</v>
          </cell>
          <cell r="I2531" t="str">
            <v>No specific restrictions. But the use of fixed-term contracts is possible only if the type of task or activity justifies a fixed-term contract (Art. 90 LCT). The burden of proving the justification is on the employer (Art. 92 LCT).</v>
          </cell>
          <cell r="J2531">
            <v>1.5</v>
          </cell>
          <cell r="M2531">
            <v>3</v>
          </cell>
          <cell r="N2531">
            <v>0</v>
          </cell>
          <cell r="O2531">
            <v>0</v>
          </cell>
        </row>
        <row r="2532">
          <cell r="A2532" t="str">
            <v>ARGFTC22012</v>
          </cell>
          <cell r="B2532" t="str">
            <v>ARG</v>
          </cell>
          <cell r="C2532" t="str">
            <v>Argentina</v>
          </cell>
          <cell r="D2532" t="str">
            <v>Item 11</v>
          </cell>
          <cell r="E2532" t="str">
            <v>FTC2</v>
          </cell>
          <cell r="F2532" t="str">
            <v>Maximum number of successive fixed-term contracts</v>
          </cell>
          <cell r="G2532">
            <v>2012</v>
          </cell>
          <cell r="H2532">
            <v>2012</v>
          </cell>
          <cell r="I2532" t="str">
            <v>No limitation within the maximum duration but if more than one renewal is made, it would most likely considered as masking a long-term relationship.
Estimated number of successive contracts: 2</v>
          </cell>
          <cell r="J2532">
            <v>2</v>
          </cell>
          <cell r="M2532">
            <v>4</v>
          </cell>
          <cell r="N2532">
            <v>0</v>
          </cell>
          <cell r="O2532">
            <v>0</v>
          </cell>
        </row>
        <row r="2533">
          <cell r="A2533" t="str">
            <v>ARGFTC32012</v>
          </cell>
          <cell r="B2533" t="str">
            <v>ARG</v>
          </cell>
          <cell r="C2533" t="str">
            <v>Argentina</v>
          </cell>
          <cell r="D2533" t="str">
            <v>Item 12</v>
          </cell>
          <cell r="E2533" t="str">
            <v>FTC3</v>
          </cell>
          <cell r="F2533" t="str">
            <v>Maximum cumulated duration of successive fixed-term contracts</v>
          </cell>
          <cell r="G2533">
            <v>2012</v>
          </cell>
          <cell r="H2533">
            <v>2012</v>
          </cell>
          <cell r="I2533" t="str">
            <v>5 years</v>
          </cell>
          <cell r="J2533">
            <v>60</v>
          </cell>
          <cell r="M2533">
            <v>1</v>
          </cell>
          <cell r="N2533">
            <v>0</v>
          </cell>
          <cell r="O2533">
            <v>0</v>
          </cell>
        </row>
        <row r="2534">
          <cell r="A2534" t="str">
            <v>ARGTWA12012</v>
          </cell>
          <cell r="B2534" t="str">
            <v>ARG</v>
          </cell>
          <cell r="C2534" t="str">
            <v>Argentina</v>
          </cell>
          <cell r="D2534" t="str">
            <v>Item 13</v>
          </cell>
          <cell r="E2534" t="str">
            <v>TWA1</v>
          </cell>
          <cell r="F2534" t="str">
            <v>Types of work for which TWA employment is legal</v>
          </cell>
          <cell r="G2534">
            <v>2012</v>
          </cell>
          <cell r="H2534">
            <v>2012</v>
          </cell>
          <cell r="I2534" t="str">
            <v>Except in the rural sector, the construction industry and the public sector, TWA employment is allowed: to replace an absent or suspended employee, except when the suspension is the result of a strike or lack or reduction of work; in the case of temporary increase in activity requiring a greater number of workers; and to perform transitional tasks to be accomplished outside the usual and ordinary course of the business user.
The proportion of TWA workers in the user-firm must be reasonable.</v>
          </cell>
          <cell r="J2534">
            <v>2</v>
          </cell>
          <cell r="M2534">
            <v>3</v>
          </cell>
          <cell r="N2534">
            <v>0</v>
          </cell>
          <cell r="O2534">
            <v>0</v>
          </cell>
        </row>
        <row r="2535">
          <cell r="A2535" t="str">
            <v>ARGTWA22012</v>
          </cell>
          <cell r="B2535" t="str">
            <v>ARG</v>
          </cell>
          <cell r="C2535" t="str">
            <v>Argentina</v>
          </cell>
          <cell r="D2535" t="str">
            <v>Item 14</v>
          </cell>
          <cell r="E2535" t="str">
            <v>TWA2A, TWA2B</v>
          </cell>
          <cell r="F2535" t="str">
            <v>Are there any restrictions on the number of renewals of a TWA contract?</v>
          </cell>
          <cell r="G2535">
            <v>2012</v>
          </cell>
          <cell r="H2535">
            <v>2012</v>
          </cell>
          <cell r="I2535" t="str">
            <v>No limitations for both assignments and contracts (same limitations as for standard FTCs if contracts are fixed-term).</v>
          </cell>
          <cell r="J2535" t="str">
            <v>No</v>
          </cell>
          <cell r="K2535" t="str">
            <v>No</v>
          </cell>
          <cell r="M2535">
            <v>2</v>
          </cell>
          <cell r="N2535">
            <v>2</v>
          </cell>
          <cell r="O2535">
            <v>0</v>
          </cell>
        </row>
        <row r="2536">
          <cell r="A2536" t="str">
            <v>ARGTWA32012</v>
          </cell>
          <cell r="B2536" t="str">
            <v>ARG</v>
          </cell>
          <cell r="C2536" t="str">
            <v>Argentina</v>
          </cell>
          <cell r="D2536" t="str">
            <v>Item 15</v>
          </cell>
          <cell r="E2536" t="str">
            <v>TWA3A, TWA3B</v>
          </cell>
          <cell r="F2536" t="str">
            <v>Maximum cumulated duration of temporary work contracts</v>
          </cell>
          <cell r="G2536">
            <v>2012</v>
          </cell>
          <cell r="H2536">
            <v>2012</v>
          </cell>
          <cell r="I2536" t="str">
            <v>No limitations for both assignments and contracts (same limitations as for standard FTCs if contracts are fixed-term).</v>
          </cell>
          <cell r="J2536">
            <v>100</v>
          </cell>
          <cell r="K2536">
            <v>100</v>
          </cell>
          <cell r="M2536">
            <v>0</v>
          </cell>
          <cell r="N2536">
            <v>0</v>
          </cell>
          <cell r="O2536">
            <v>0</v>
          </cell>
        </row>
        <row r="2537">
          <cell r="A2537" t="str">
            <v>ARGTWA42012</v>
          </cell>
          <cell r="B2537" t="str">
            <v>ARG</v>
          </cell>
          <cell r="C2537" t="str">
            <v>Argentina</v>
          </cell>
          <cell r="D2537" t="str">
            <v>Item 16</v>
          </cell>
          <cell r="E2537" t="str">
            <v>TWA4</v>
          </cell>
          <cell r="F2537" t="str">
            <v>Authorisation or reporting requirements</v>
          </cell>
          <cell r="G2537">
            <v>2012</v>
          </cell>
          <cell r="H2537">
            <v>2012</v>
          </cell>
          <cell r="I2537" t="str">
            <v>The set-up of a TWA requires registration and authorisation. There is also an obligation to regularly report to public authorities on operational statistics.</v>
          </cell>
          <cell r="J2537">
            <v>3</v>
          </cell>
          <cell r="M2537">
            <v>6</v>
          </cell>
          <cell r="N2537">
            <v>0</v>
          </cell>
          <cell r="O2537">
            <v>0</v>
          </cell>
        </row>
        <row r="2538">
          <cell r="A2538" t="str">
            <v>ARGTWA52012</v>
          </cell>
          <cell r="B2538" t="str">
            <v>ARG</v>
          </cell>
          <cell r="C2538" t="str">
            <v>Argentina</v>
          </cell>
          <cell r="D2538" t="str">
            <v>Item 17</v>
          </cell>
          <cell r="E2538" t="str">
            <v>TWA5</v>
          </cell>
          <cell r="F2538" t="str">
            <v>Equal treatment for TWA workers</v>
          </cell>
          <cell r="G2538">
            <v>2012</v>
          </cell>
          <cell r="H2538">
            <v>2012</v>
          </cell>
          <cell r="I2538" t="str">
            <v>Pay is negotiated between unions, employers' organizations and government in the sector where the temporary agency workers are assigned. The principle of equal treatment is applied</v>
          </cell>
          <cell r="J2538">
            <v>2</v>
          </cell>
          <cell r="M2538">
            <v>6</v>
          </cell>
          <cell r="N2538">
            <v>0</v>
          </cell>
          <cell r="O2538">
            <v>0</v>
          </cell>
        </row>
        <row r="2539">
          <cell r="A2539" t="str">
            <v>ARGCD12012</v>
          </cell>
          <cell r="B2539" t="str">
            <v>ARG</v>
          </cell>
          <cell r="C2539" t="str">
            <v>Argentina</v>
          </cell>
          <cell r="D2539" t="str">
            <v>Item 18</v>
          </cell>
          <cell r="E2539" t="str">
            <v>CD1</v>
          </cell>
          <cell r="F2539" t="str">
            <v>Definition of collective dismissal</v>
          </cell>
          <cell r="G2539">
            <v>2012</v>
          </cell>
          <cell r="H2539">
            <v>2012</v>
          </cell>
          <cell r="I2539" t="str">
            <v>Collective redundancy when involving:
- more than 15% of workers in undertakings employing less than 400 workers;
- more than 10% of workers in undertakings employing between 400 and 1000 workers;
- more than 5% of workers in undertakings employing more than 1000 workers</v>
          </cell>
          <cell r="J2539">
            <v>4</v>
          </cell>
          <cell r="M2539">
            <v>6</v>
          </cell>
          <cell r="N2539">
            <v>0</v>
          </cell>
          <cell r="O2539">
            <v>0</v>
          </cell>
        </row>
        <row r="2540">
          <cell r="A2540" t="str">
            <v>ARGCD22012</v>
          </cell>
          <cell r="B2540" t="str">
            <v>ARG</v>
          </cell>
          <cell r="C2540" t="str">
            <v>Argentina</v>
          </cell>
          <cell r="D2540" t="str">
            <v>Item 19</v>
          </cell>
          <cell r="E2540" t="str">
            <v>CD2</v>
          </cell>
          <cell r="F2540" t="str">
            <v>Additional notification requirements in case of collective dismissals</v>
          </cell>
          <cell r="G2540">
            <v>2012</v>
          </cell>
          <cell r="H2540">
            <v>2012</v>
          </cell>
          <cell r="I2540" t="str">
            <v>Compulsory negotiations with unions before the Ministry of Labour and Social Security</v>
          </cell>
          <cell r="J2540">
            <v>2</v>
          </cell>
          <cell r="M2540">
            <v>6</v>
          </cell>
          <cell r="N2540">
            <v>0</v>
          </cell>
          <cell r="O2540">
            <v>0</v>
          </cell>
        </row>
        <row r="2541">
          <cell r="A2541" t="str">
            <v>ARGCD32012</v>
          </cell>
          <cell r="B2541" t="str">
            <v>ARG</v>
          </cell>
          <cell r="C2541" t="str">
            <v>Argentina</v>
          </cell>
          <cell r="D2541" t="str">
            <v>Item 20</v>
          </cell>
          <cell r="E2541" t="str">
            <v>CD3</v>
          </cell>
          <cell r="F2541" t="str">
            <v>Additional delays involved in case of collective dismissals</v>
          </cell>
          <cell r="G2541">
            <v>2012</v>
          </cell>
          <cell r="H2541">
            <v>2012</v>
          </cell>
          <cell r="I2541" t="str">
            <v>The employer submits his/her plan to the Ministry of Labour and Social Security. The parties are invited to a meeting by the Ministry of Labour and Social Security within 2 days, and a first attempt of negotiation in front of the labour authority is performed for a duration of 5 days. If no agreement is reached, parties are given 10 additional days for negotiating. The revised plan (with or without the agreement of unions) is then assessed by the Ministry of Labour and Social Security within 10 days. The employer can proceed to dismissal even in the absence of homologation by the Ministry of Labour and Social Security but only at the end of this process.</v>
          </cell>
          <cell r="J2541">
            <v>27</v>
          </cell>
          <cell r="M2541">
            <v>2</v>
          </cell>
          <cell r="N2541">
            <v>0</v>
          </cell>
          <cell r="O2541">
            <v>0</v>
          </cell>
        </row>
        <row r="2542">
          <cell r="A2542" t="str">
            <v>ARGCD42012</v>
          </cell>
          <cell r="B2542" t="str">
            <v>ARG</v>
          </cell>
          <cell r="C2542" t="str">
            <v>Argentina</v>
          </cell>
          <cell r="D2542" t="str">
            <v>Item 21</v>
          </cell>
          <cell r="E2542" t="str">
            <v>CD4</v>
          </cell>
          <cell r="F2542" t="str">
            <v>Other special costs to employers in case of collective dismissals</v>
          </cell>
          <cell r="G2542">
            <v>2012</v>
          </cell>
          <cell r="H2542">
            <v>2012</v>
          </cell>
          <cell r="I2542" t="str">
            <v>Firms with more than 50 workers must indicate in their initial plan the proposed compensation for involved workers. Although not being a strict requirement, proposing additional severance pay is advisable.</v>
          </cell>
          <cell r="J2542">
            <v>0.5</v>
          </cell>
          <cell r="M2542">
            <v>1.5</v>
          </cell>
          <cell r="N2542">
            <v>0</v>
          </cell>
          <cell r="O2542">
            <v>0</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metodologica"/>
      <sheetName val="Media"/>
      <sheetName val="Mediana"/>
      <sheetName val="% &lt;=1m"/>
      <sheetName val="% &lt;=3m"/>
      <sheetName val="% &lt;6m"/>
      <sheetName val="% &lt;12m"/>
      <sheetName val="% &lt;=12m"/>
      <sheetName val="% &lt;2a"/>
      <sheetName val="% &gt;=5a"/>
      <sheetName val="LAC"/>
      <sheetName val="OECD"/>
      <sheetName val="%&lt;12 total_resumen"/>
      <sheetName val="GDP"/>
    </sheetNames>
    <sheetDataSet>
      <sheetData sheetId="0"/>
      <sheetData sheetId="1"/>
      <sheetData sheetId="2"/>
      <sheetData sheetId="3"/>
      <sheetData sheetId="4"/>
      <sheetData sheetId="5"/>
      <sheetData sheetId="6"/>
      <sheetData sheetId="7"/>
      <sheetData sheetId="8"/>
      <sheetData sheetId="9"/>
      <sheetData sheetId="10">
        <row r="2">
          <cell r="A2" t="str">
            <v>totalhasta12mocupadosBolivia</v>
          </cell>
          <cell r="B2" t="str">
            <v>total</v>
          </cell>
          <cell r="C2" t="str">
            <v>hasta12m</v>
          </cell>
          <cell r="D2" t="str">
            <v>ocupados</v>
          </cell>
          <cell r="E2" t="str">
            <v>Bolivia</v>
          </cell>
          <cell r="F2">
            <v>0.55872509999999997</v>
          </cell>
          <cell r="G2">
            <v>0.49450139999999998</v>
          </cell>
          <cell r="H2">
            <v>0.33486490000000002</v>
          </cell>
          <cell r="I2">
            <v>0.2104983</v>
          </cell>
          <cell r="J2">
            <v>0.18306819999999999</v>
          </cell>
          <cell r="K2">
            <v>0.15424189999999999</v>
          </cell>
          <cell r="L2">
            <v>0.1286881</v>
          </cell>
          <cell r="M2">
            <v>0.1042884</v>
          </cell>
          <cell r="N2">
            <v>9.4842399999999993E-2</v>
          </cell>
          <cell r="O2">
            <v>8.7779999999999997E-2</v>
          </cell>
          <cell r="P2">
            <v>6.6141099999999994E-2</v>
          </cell>
          <cell r="Q2">
            <v>0.1250076</v>
          </cell>
        </row>
        <row r="3">
          <cell r="A3" t="str">
            <v>totalhasta1mocupadosBolivia</v>
          </cell>
          <cell r="B3" t="str">
            <v>total</v>
          </cell>
          <cell r="C3" t="str">
            <v>hasta1m</v>
          </cell>
          <cell r="D3" t="str">
            <v>ocupados</v>
          </cell>
          <cell r="E3" t="str">
            <v>Bolivia</v>
          </cell>
          <cell r="F3">
            <v>9.0526300000000004E-2</v>
          </cell>
          <cell r="G3">
            <v>6.4380699999999999E-2</v>
          </cell>
          <cell r="H3">
            <v>2.4316600000000001E-2</v>
          </cell>
          <cell r="I3">
            <v>2.6181599999999999E-2</v>
          </cell>
          <cell r="J3">
            <v>2.2064299999999998E-2</v>
          </cell>
          <cell r="K3">
            <v>1.47312E-2</v>
          </cell>
          <cell r="L3">
            <v>1.45451E-2</v>
          </cell>
          <cell r="M3">
            <v>9.2119999999999997E-3</v>
          </cell>
          <cell r="N3">
            <v>1.0022700000000001E-2</v>
          </cell>
          <cell r="O3">
            <v>1.9062300000000001E-2</v>
          </cell>
          <cell r="P3">
            <v>1.1804800000000001E-2</v>
          </cell>
          <cell r="Q3">
            <v>1.11793E-2</v>
          </cell>
        </row>
        <row r="4">
          <cell r="A4" t="str">
            <v>totalmenos6mocupadosBolivia</v>
          </cell>
          <cell r="B4" t="str">
            <v>total</v>
          </cell>
          <cell r="C4" t="str">
            <v>menos6m</v>
          </cell>
          <cell r="D4" t="str">
            <v>ocupados</v>
          </cell>
          <cell r="E4" t="str">
            <v>Bolivia</v>
          </cell>
          <cell r="F4">
            <v>0.23047139999999999</v>
          </cell>
          <cell r="G4">
            <v>0.18001700000000001</v>
          </cell>
          <cell r="H4">
            <v>0.1222453</v>
          </cell>
          <cell r="I4">
            <v>7.7389799999999995E-2</v>
          </cell>
          <cell r="J4">
            <v>7.4579900000000005E-2</v>
          </cell>
          <cell r="K4">
            <v>5.7049299999999997E-2</v>
          </cell>
          <cell r="L4">
            <v>5.17262E-2</v>
          </cell>
          <cell r="M4">
            <v>4.0606099999999999E-2</v>
          </cell>
          <cell r="N4">
            <v>3.1455499999999997E-2</v>
          </cell>
          <cell r="O4">
            <v>4.8167000000000001E-2</v>
          </cell>
          <cell r="P4">
            <v>2.7686599999999999E-2</v>
          </cell>
          <cell r="Q4">
            <v>3.9218700000000002E-2</v>
          </cell>
        </row>
        <row r="5">
          <cell r="A5" t="str">
            <v>totalmenos2aocupadosBolivia</v>
          </cell>
          <cell r="B5" t="str">
            <v>total</v>
          </cell>
          <cell r="C5" t="str">
            <v>menos2a</v>
          </cell>
          <cell r="D5" t="str">
            <v>ocupados</v>
          </cell>
          <cell r="E5" t="str">
            <v>Bolivia</v>
          </cell>
          <cell r="F5">
            <v>0.55960540000000003</v>
          </cell>
          <cell r="G5">
            <v>0.50611159999999999</v>
          </cell>
          <cell r="H5">
            <v>0.34882930000000001</v>
          </cell>
          <cell r="I5">
            <v>0.2177067</v>
          </cell>
          <cell r="J5">
            <v>0.18847410000000001</v>
          </cell>
          <cell r="K5">
            <v>0.15795319999999999</v>
          </cell>
          <cell r="L5">
            <v>0.13503399999999999</v>
          </cell>
          <cell r="M5">
            <v>0.1114005</v>
          </cell>
          <cell r="N5">
            <v>9.69661E-2</v>
          </cell>
          <cell r="O5">
            <v>9.0274199999999999E-2</v>
          </cell>
          <cell r="P5">
            <v>6.6141099999999994E-2</v>
          </cell>
          <cell r="Q5">
            <v>0.1250076</v>
          </cell>
        </row>
        <row r="6">
          <cell r="A6" t="str">
            <v>total5aymasocupadosBolivia</v>
          </cell>
          <cell r="B6" t="str">
            <v>total</v>
          </cell>
          <cell r="C6" t="str">
            <v>5aymas</v>
          </cell>
          <cell r="D6" t="str">
            <v>ocupados</v>
          </cell>
          <cell r="E6" t="str">
            <v>Bolivia</v>
          </cell>
          <cell r="F6">
            <v>0.1167503</v>
          </cell>
          <cell r="G6">
            <v>0.15276590000000001</v>
          </cell>
          <cell r="H6">
            <v>0.27423239999999999</v>
          </cell>
          <cell r="I6">
            <v>0.44770779999999999</v>
          </cell>
          <cell r="J6">
            <v>0.56484570000000001</v>
          </cell>
          <cell r="K6">
            <v>0.62223910000000004</v>
          </cell>
          <cell r="L6">
            <v>0.68207110000000004</v>
          </cell>
          <cell r="M6">
            <v>0.755911</v>
          </cell>
          <cell r="N6">
            <v>0.77137149999999999</v>
          </cell>
          <cell r="O6">
            <v>0.78553030000000001</v>
          </cell>
          <cell r="P6">
            <v>0.86200730000000003</v>
          </cell>
          <cell r="Q6">
            <v>0.80952670000000004</v>
          </cell>
        </row>
        <row r="7">
          <cell r="A7" t="str">
            <v>hombrehasta12mocupadosBolivia</v>
          </cell>
          <cell r="B7" t="str">
            <v>hombre</v>
          </cell>
          <cell r="C7" t="str">
            <v>hasta12m</v>
          </cell>
          <cell r="D7" t="str">
            <v>ocupados</v>
          </cell>
          <cell r="E7" t="str">
            <v>Bolivia</v>
          </cell>
          <cell r="F7">
            <v>0.57510220000000001</v>
          </cell>
          <cell r="G7">
            <v>0.45395530000000001</v>
          </cell>
          <cell r="H7">
            <v>0.289802</v>
          </cell>
          <cell r="I7">
            <v>0.17728479999999999</v>
          </cell>
          <cell r="J7">
            <v>0.16407869999999999</v>
          </cell>
          <cell r="K7">
            <v>0.1350432</v>
          </cell>
          <cell r="L7">
            <v>0.13333909999999999</v>
          </cell>
          <cell r="M7">
            <v>0.11373320000000001</v>
          </cell>
          <cell r="N7">
            <v>9.7461099999999995E-2</v>
          </cell>
          <cell r="O7">
            <v>7.0253099999999999E-2</v>
          </cell>
          <cell r="P7">
            <v>8.5504899999999995E-2</v>
          </cell>
          <cell r="Q7">
            <v>0.1121693</v>
          </cell>
        </row>
        <row r="8">
          <cell r="A8" t="str">
            <v>hombrehasta1mocupadosBolivia</v>
          </cell>
          <cell r="B8" t="str">
            <v>hombre</v>
          </cell>
          <cell r="C8" t="str">
            <v>hasta1m</v>
          </cell>
          <cell r="D8" t="str">
            <v>ocupados</v>
          </cell>
          <cell r="E8" t="str">
            <v>Bolivia</v>
          </cell>
          <cell r="F8">
            <v>8.4315500000000002E-2</v>
          </cell>
          <cell r="G8">
            <v>7.2079000000000004E-2</v>
          </cell>
          <cell r="H8">
            <v>1.6457599999999999E-2</v>
          </cell>
          <cell r="I8">
            <v>1.5817500000000002E-2</v>
          </cell>
          <cell r="J8">
            <v>2.8586400000000001E-2</v>
          </cell>
          <cell r="K8">
            <v>1.92658E-2</v>
          </cell>
          <cell r="L8">
            <v>2.5460300000000002E-2</v>
          </cell>
          <cell r="M8">
            <v>1.2862999999999999E-2</v>
          </cell>
          <cell r="N8">
            <v>1.7105499999999999E-2</v>
          </cell>
          <cell r="O8">
            <v>4.9439999999999996E-3</v>
          </cell>
          <cell r="P8">
            <v>2.0923000000000001E-2</v>
          </cell>
          <cell r="Q8">
            <v>1.0004799999999999E-2</v>
          </cell>
        </row>
        <row r="9">
          <cell r="A9" t="str">
            <v>hombremenos6mocupadosBolivia</v>
          </cell>
          <cell r="B9" t="str">
            <v>hombre</v>
          </cell>
          <cell r="C9" t="str">
            <v>menos6m</v>
          </cell>
          <cell r="D9" t="str">
            <v>ocupados</v>
          </cell>
          <cell r="E9" t="str">
            <v>Bolivia</v>
          </cell>
          <cell r="F9">
            <v>0.22038089999999999</v>
          </cell>
          <cell r="G9">
            <v>0.1767649</v>
          </cell>
          <cell r="H9">
            <v>0.10179100000000001</v>
          </cell>
          <cell r="I9">
            <v>6.2050500000000001E-2</v>
          </cell>
          <cell r="J9">
            <v>7.3753700000000005E-2</v>
          </cell>
          <cell r="K9">
            <v>5.9500400000000002E-2</v>
          </cell>
          <cell r="L9">
            <v>5.9225600000000003E-2</v>
          </cell>
          <cell r="M9">
            <v>4.2234399999999998E-2</v>
          </cell>
          <cell r="N9">
            <v>3.6399399999999998E-2</v>
          </cell>
          <cell r="O9">
            <v>2.3879899999999999E-2</v>
          </cell>
          <cell r="P9">
            <v>4.3961E-2</v>
          </cell>
          <cell r="Q9">
            <v>1.0004799999999999E-2</v>
          </cell>
        </row>
        <row r="10">
          <cell r="A10" t="str">
            <v>hombremenos2aocupadosBolivia</v>
          </cell>
          <cell r="B10" t="str">
            <v>hombre</v>
          </cell>
          <cell r="C10" t="str">
            <v>menos2a</v>
          </cell>
          <cell r="D10" t="str">
            <v>ocupados</v>
          </cell>
          <cell r="E10" t="str">
            <v>Bolivia</v>
          </cell>
          <cell r="F10">
            <v>0.57670750000000004</v>
          </cell>
          <cell r="G10">
            <v>0.46159060000000002</v>
          </cell>
          <cell r="H10">
            <v>0.30559989999999998</v>
          </cell>
          <cell r="I10">
            <v>0.1809433</v>
          </cell>
          <cell r="J10">
            <v>0.16928319999999999</v>
          </cell>
          <cell r="K10">
            <v>0.13636609999999999</v>
          </cell>
          <cell r="L10">
            <v>0.14269470000000001</v>
          </cell>
          <cell r="M10">
            <v>0.115178</v>
          </cell>
          <cell r="N10">
            <v>9.7461099999999995E-2</v>
          </cell>
          <cell r="O10">
            <v>7.4524800000000002E-2</v>
          </cell>
          <cell r="P10">
            <v>8.5504899999999995E-2</v>
          </cell>
          <cell r="Q10">
            <v>0.1121693</v>
          </cell>
        </row>
        <row r="11">
          <cell r="A11" t="str">
            <v>hombre5aymasocupadosBolivia</v>
          </cell>
          <cell r="B11" t="str">
            <v>hombre</v>
          </cell>
          <cell r="C11" t="str">
            <v>5aymas</v>
          </cell>
          <cell r="D11" t="str">
            <v>ocupados</v>
          </cell>
          <cell r="E11" t="str">
            <v>Bolivia</v>
          </cell>
          <cell r="F11">
            <v>9.6859100000000004E-2</v>
          </cell>
          <cell r="G11">
            <v>0.17495749999999999</v>
          </cell>
          <cell r="H11">
            <v>0.32112800000000002</v>
          </cell>
          <cell r="I11">
            <v>0.48937249999999999</v>
          </cell>
          <cell r="J11">
            <v>0.59770760000000001</v>
          </cell>
          <cell r="K11">
            <v>0.65827519999999995</v>
          </cell>
          <cell r="L11">
            <v>0.68860500000000002</v>
          </cell>
          <cell r="M11">
            <v>0.76014550000000003</v>
          </cell>
          <cell r="N11">
            <v>0.78334760000000003</v>
          </cell>
          <cell r="O11">
            <v>0.80597770000000002</v>
          </cell>
          <cell r="P11">
            <v>0.82994690000000004</v>
          </cell>
          <cell r="Q11">
            <v>0.8212121</v>
          </cell>
        </row>
        <row r="12">
          <cell r="A12" t="str">
            <v>mujerhasta12mocupadosBolivia</v>
          </cell>
          <cell r="B12" t="str">
            <v>mujer</v>
          </cell>
          <cell r="C12" t="str">
            <v>hasta12m</v>
          </cell>
          <cell r="D12" t="str">
            <v>ocupados</v>
          </cell>
          <cell r="E12" t="str">
            <v>Bolivia</v>
          </cell>
          <cell r="F12">
            <v>0.53883959999999997</v>
          </cell>
          <cell r="G12">
            <v>0.55060290000000001</v>
          </cell>
          <cell r="H12">
            <v>0.38909250000000001</v>
          </cell>
          <cell r="I12">
            <v>0.25443070000000001</v>
          </cell>
          <cell r="J12">
            <v>0.20433660000000001</v>
          </cell>
          <cell r="K12">
            <v>0.1764783</v>
          </cell>
          <cell r="L12">
            <v>0.1231785</v>
          </cell>
          <cell r="M12">
            <v>9.2525999999999997E-2</v>
          </cell>
          <cell r="N12">
            <v>9.1136700000000001E-2</v>
          </cell>
          <cell r="O12">
            <v>0.11237320000000001</v>
          </cell>
          <cell r="P12">
            <v>4.1071799999999999E-2</v>
          </cell>
          <cell r="Q12">
            <v>0.14701520000000001</v>
          </cell>
        </row>
        <row r="13">
          <cell r="A13" t="str">
            <v>mujerhasta1mocupadosBolivia</v>
          </cell>
          <cell r="B13" t="str">
            <v>mujer</v>
          </cell>
          <cell r="C13" t="str">
            <v>hasta1m</v>
          </cell>
          <cell r="D13" t="str">
            <v>ocupados</v>
          </cell>
          <cell r="E13" t="str">
            <v>Bolivia</v>
          </cell>
          <cell r="F13">
            <v>9.8067699999999994E-2</v>
          </cell>
          <cell r="G13">
            <v>5.3728900000000003E-2</v>
          </cell>
          <cell r="H13">
            <v>3.3774100000000001E-2</v>
          </cell>
          <cell r="I13">
            <v>3.9890500000000002E-2</v>
          </cell>
          <cell r="J13">
            <v>1.4759400000000001E-2</v>
          </cell>
          <cell r="K13">
            <v>9.4791000000000007E-3</v>
          </cell>
          <cell r="L13">
            <v>1.6148E-3</v>
          </cell>
          <cell r="M13">
            <v>4.6649999999999999E-3</v>
          </cell>
          <cell r="N13">
            <v>0</v>
          </cell>
          <cell r="O13">
            <v>3.8872700000000003E-2</v>
          </cell>
          <cell r="P13">
            <v>0</v>
          </cell>
          <cell r="Q13">
            <v>1.3192600000000001E-2</v>
          </cell>
        </row>
        <row r="14">
          <cell r="A14" t="str">
            <v>mujermenos6mocupadosBolivia</v>
          </cell>
          <cell r="B14" t="str">
            <v>mujer</v>
          </cell>
          <cell r="C14" t="str">
            <v>menos6m</v>
          </cell>
          <cell r="D14" t="str">
            <v>ocupados</v>
          </cell>
          <cell r="E14" t="str">
            <v>Bolivia</v>
          </cell>
          <cell r="F14">
            <v>0.24272360000000001</v>
          </cell>
          <cell r="G14">
            <v>0.18451670000000001</v>
          </cell>
          <cell r="H14">
            <v>0.1468595</v>
          </cell>
          <cell r="I14">
            <v>9.76794E-2</v>
          </cell>
          <cell r="J14">
            <v>7.5505199999999995E-2</v>
          </cell>
          <cell r="K14">
            <v>5.4210399999999999E-2</v>
          </cell>
          <cell r="L14">
            <v>4.28423E-2</v>
          </cell>
          <cell r="M14">
            <v>3.85782E-2</v>
          </cell>
          <cell r="N14">
            <v>2.4459600000000001E-2</v>
          </cell>
          <cell r="O14">
            <v>8.2245899999999997E-2</v>
          </cell>
          <cell r="P14">
            <v>6.6170999999999999E-3</v>
          </cell>
          <cell r="Q14">
            <v>8.9297500000000002E-2</v>
          </cell>
        </row>
        <row r="15">
          <cell r="A15" t="str">
            <v>mujermenos2aocupadosBolivia</v>
          </cell>
          <cell r="B15" t="str">
            <v>mujer</v>
          </cell>
          <cell r="C15" t="str">
            <v>menos2a</v>
          </cell>
          <cell r="D15" t="str">
            <v>ocupados</v>
          </cell>
          <cell r="E15" t="str">
            <v>Bolivia</v>
          </cell>
          <cell r="F15">
            <v>0.53883959999999997</v>
          </cell>
          <cell r="G15">
            <v>0.56771289999999996</v>
          </cell>
          <cell r="H15">
            <v>0.4008505</v>
          </cell>
          <cell r="I15">
            <v>0.26633449999999997</v>
          </cell>
          <cell r="J15">
            <v>0.20996809999999999</v>
          </cell>
          <cell r="K15">
            <v>0.1829559</v>
          </cell>
          <cell r="L15">
            <v>0.12595899999999999</v>
          </cell>
          <cell r="M15">
            <v>0.106696</v>
          </cell>
          <cell r="N15">
            <v>9.6265699999999996E-2</v>
          </cell>
          <cell r="O15">
            <v>0.11237320000000001</v>
          </cell>
          <cell r="P15">
            <v>4.1071799999999999E-2</v>
          </cell>
          <cell r="Q15">
            <v>0.14701520000000001</v>
          </cell>
        </row>
        <row r="16">
          <cell r="A16" t="str">
            <v>mujer5aymasocupadosBolivia</v>
          </cell>
          <cell r="B16" t="str">
            <v>mujer</v>
          </cell>
          <cell r="C16" t="str">
            <v>5aymas</v>
          </cell>
          <cell r="D16" t="str">
            <v>ocupados</v>
          </cell>
          <cell r="E16" t="str">
            <v>Bolivia</v>
          </cell>
          <cell r="F16">
            <v>0.14090269999999999</v>
          </cell>
          <cell r="G16">
            <v>0.12206060000000001</v>
          </cell>
          <cell r="H16">
            <v>0.2177994</v>
          </cell>
          <cell r="I16">
            <v>0.39259680000000002</v>
          </cell>
          <cell r="J16">
            <v>0.52804019999999996</v>
          </cell>
          <cell r="K16">
            <v>0.58050100000000004</v>
          </cell>
          <cell r="L16">
            <v>0.67433080000000001</v>
          </cell>
          <cell r="M16">
            <v>0.75063729999999995</v>
          </cell>
          <cell r="N16">
            <v>0.7544244</v>
          </cell>
          <cell r="O16">
            <v>0.75683909999999999</v>
          </cell>
          <cell r="P16">
            <v>0.90351389999999998</v>
          </cell>
          <cell r="Q16">
            <v>0.78949539999999996</v>
          </cell>
        </row>
        <row r="17">
          <cell r="A17" t="str">
            <v>bajohasta12mocupadosBolivia</v>
          </cell>
          <cell r="B17" t="str">
            <v>bajo</v>
          </cell>
          <cell r="C17" t="str">
            <v>hasta12m</v>
          </cell>
          <cell r="D17" t="str">
            <v>ocupados</v>
          </cell>
          <cell r="E17" t="str">
            <v>Bolivia</v>
          </cell>
          <cell r="F17">
            <v>0.46272150000000001</v>
          </cell>
          <cell r="G17">
            <v>0.52950390000000003</v>
          </cell>
          <cell r="H17">
            <v>0.42577589999999998</v>
          </cell>
          <cell r="I17">
            <v>6.7504300000000003E-2</v>
          </cell>
          <cell r="J17">
            <v>0.113244</v>
          </cell>
          <cell r="K17">
            <v>0.48438550000000002</v>
          </cell>
          <cell r="L17">
            <v>0.1144685</v>
          </cell>
          <cell r="M17">
            <v>0.2205829</v>
          </cell>
          <cell r="N17">
            <v>0.16919999999999999</v>
          </cell>
          <cell r="O17">
            <v>0.26333260000000003</v>
          </cell>
          <cell r="P17">
            <v>2.1757700000000001E-2</v>
          </cell>
          <cell r="Q17">
            <v>2.0977800000000001E-2</v>
          </cell>
        </row>
        <row r="18">
          <cell r="A18" t="str">
            <v>bajohasta1mocupadosBolivia</v>
          </cell>
          <cell r="B18" t="str">
            <v>bajo</v>
          </cell>
          <cell r="C18" t="str">
            <v>hasta1m</v>
          </cell>
          <cell r="D18" t="str">
            <v>ocupados</v>
          </cell>
          <cell r="E18" t="str">
            <v>Bolivia</v>
          </cell>
          <cell r="F18">
            <v>0.1950017</v>
          </cell>
          <cell r="G18">
            <v>7.4662800000000001E-2</v>
          </cell>
          <cell r="H18">
            <v>4.5312400000000003E-2</v>
          </cell>
          <cell r="I18">
            <v>0</v>
          </cell>
          <cell r="J18">
            <v>0</v>
          </cell>
          <cell r="K18">
            <v>2.62323E-2</v>
          </cell>
          <cell r="L18">
            <v>0</v>
          </cell>
          <cell r="M18">
            <v>7.3406000000000001E-3</v>
          </cell>
          <cell r="N18">
            <v>6.0414799999999998E-2</v>
          </cell>
          <cell r="O18">
            <v>6.6464599999999999E-2</v>
          </cell>
          <cell r="P18">
            <v>0</v>
          </cell>
          <cell r="Q18">
            <v>0</v>
          </cell>
        </row>
        <row r="19">
          <cell r="A19" t="str">
            <v>bajomenos6mocupadosBolivia</v>
          </cell>
          <cell r="B19" t="str">
            <v>bajo</v>
          </cell>
          <cell r="C19" t="str">
            <v>menos6m</v>
          </cell>
          <cell r="D19" t="str">
            <v>ocupados</v>
          </cell>
          <cell r="E19" t="str">
            <v>Bolivia</v>
          </cell>
          <cell r="F19">
            <v>0.29078900000000002</v>
          </cell>
          <cell r="G19">
            <v>0.1467967</v>
          </cell>
          <cell r="H19">
            <v>0.1027348</v>
          </cell>
          <cell r="I19">
            <v>3.4327000000000003E-2</v>
          </cell>
          <cell r="J19">
            <v>2.7068100000000001E-2</v>
          </cell>
          <cell r="K19">
            <v>0.23032569999999999</v>
          </cell>
          <cell r="L19">
            <v>9.6161399999999994E-2</v>
          </cell>
          <cell r="M19">
            <v>4.9640200000000002E-2</v>
          </cell>
          <cell r="N19">
            <v>0.10124950000000001</v>
          </cell>
          <cell r="O19">
            <v>0.200765</v>
          </cell>
          <cell r="P19">
            <v>0</v>
          </cell>
          <cell r="Q19">
            <v>0</v>
          </cell>
        </row>
        <row r="20">
          <cell r="A20" t="str">
            <v>bajomenos2aocupadosBolivia</v>
          </cell>
          <cell r="B20" t="str">
            <v>bajo</v>
          </cell>
          <cell r="C20" t="str">
            <v>menos2a</v>
          </cell>
          <cell r="D20" t="str">
            <v>ocupados</v>
          </cell>
          <cell r="E20" t="str">
            <v>Bolivia</v>
          </cell>
          <cell r="F20">
            <v>0.46272150000000001</v>
          </cell>
          <cell r="G20">
            <v>0.52950390000000003</v>
          </cell>
          <cell r="H20">
            <v>0.42577589999999998</v>
          </cell>
          <cell r="I20">
            <v>6.7504300000000003E-2</v>
          </cell>
          <cell r="J20">
            <v>0.113244</v>
          </cell>
          <cell r="K20">
            <v>0.48438550000000002</v>
          </cell>
          <cell r="L20">
            <v>0.14094490000000001</v>
          </cell>
          <cell r="M20">
            <v>0.2205829</v>
          </cell>
          <cell r="N20">
            <v>0.16919999999999999</v>
          </cell>
          <cell r="O20">
            <v>0.26333260000000003</v>
          </cell>
          <cell r="P20">
            <v>2.1757700000000001E-2</v>
          </cell>
          <cell r="Q20">
            <v>2.0977800000000001E-2</v>
          </cell>
        </row>
        <row r="21">
          <cell r="A21" t="str">
            <v>bajo5aymasocupadosBolivia</v>
          </cell>
          <cell r="B21" t="str">
            <v>bajo</v>
          </cell>
          <cell r="C21" t="str">
            <v>5aymas</v>
          </cell>
          <cell r="D21" t="str">
            <v>ocupados</v>
          </cell>
          <cell r="E21" t="str">
            <v>Bolivia</v>
          </cell>
          <cell r="F21">
            <v>0.1170177</v>
          </cell>
          <cell r="G21">
            <v>0.16329479999999999</v>
          </cell>
          <cell r="H21">
            <v>0.4079718</v>
          </cell>
          <cell r="I21">
            <v>0.71799299999999999</v>
          </cell>
          <cell r="J21">
            <v>0.46416239999999998</v>
          </cell>
          <cell r="K21">
            <v>0.21908330000000001</v>
          </cell>
          <cell r="L21">
            <v>0.65521649999999998</v>
          </cell>
          <cell r="M21">
            <v>0.6510648</v>
          </cell>
          <cell r="N21">
            <v>0.70565500000000003</v>
          </cell>
          <cell r="O21">
            <v>0.66399649999999999</v>
          </cell>
          <cell r="P21">
            <v>0.82108720000000002</v>
          </cell>
          <cell r="Q21">
            <v>0.86897780000000002</v>
          </cell>
        </row>
        <row r="22">
          <cell r="A22" t="str">
            <v>mediohasta12mocupadosBolivia</v>
          </cell>
          <cell r="B22" t="str">
            <v>medio</v>
          </cell>
          <cell r="C22" t="str">
            <v>hasta12m</v>
          </cell>
          <cell r="D22" t="str">
            <v>ocupados</v>
          </cell>
          <cell r="E22" t="str">
            <v>Bolivia</v>
          </cell>
          <cell r="F22">
            <v>0.5513304</v>
          </cell>
          <cell r="G22">
            <v>0.48497040000000002</v>
          </cell>
          <cell r="H22">
            <v>0.29331960000000001</v>
          </cell>
          <cell r="I22">
            <v>0.2328277</v>
          </cell>
          <cell r="J22">
            <v>0.1565619</v>
          </cell>
          <cell r="K22">
            <v>0.11555609999999999</v>
          </cell>
          <cell r="L22">
            <v>0.13555420000000001</v>
          </cell>
          <cell r="M22">
            <v>0.12445059999999999</v>
          </cell>
          <cell r="N22">
            <v>9.8697699999999999E-2</v>
          </cell>
          <cell r="O22">
            <v>8.0325900000000006E-2</v>
          </cell>
          <cell r="P22">
            <v>5.3303700000000002E-2</v>
          </cell>
          <cell r="Q22">
            <v>0.29013</v>
          </cell>
        </row>
        <row r="23">
          <cell r="A23" t="str">
            <v>mediohasta1mocupadosBolivia</v>
          </cell>
          <cell r="B23" t="str">
            <v>medio</v>
          </cell>
          <cell r="C23" t="str">
            <v>hasta1m</v>
          </cell>
          <cell r="D23" t="str">
            <v>ocupados</v>
          </cell>
          <cell r="E23" t="str">
            <v>Bolivia</v>
          </cell>
          <cell r="F23">
            <v>8.9796899999999999E-2</v>
          </cell>
          <cell r="G23">
            <v>7.1209400000000006E-2</v>
          </cell>
          <cell r="H23">
            <v>1.5873399999999999E-2</v>
          </cell>
          <cell r="I23">
            <v>3.6546700000000001E-2</v>
          </cell>
          <cell r="J23">
            <v>2.1376300000000001E-2</v>
          </cell>
          <cell r="K23">
            <v>1.0279999999999999E-2</v>
          </cell>
          <cell r="L23">
            <v>9.7747000000000007E-3</v>
          </cell>
          <cell r="M23">
            <v>5.0667000000000004E-3</v>
          </cell>
          <cell r="N23">
            <v>6.0292000000000002E-3</v>
          </cell>
          <cell r="O23">
            <v>3.2542500000000002E-2</v>
          </cell>
          <cell r="P23">
            <v>0</v>
          </cell>
          <cell r="Q23">
            <v>0</v>
          </cell>
        </row>
        <row r="24">
          <cell r="A24" t="str">
            <v>mediomenos6mocupadosBolivia</v>
          </cell>
          <cell r="B24" t="str">
            <v>medio</v>
          </cell>
          <cell r="C24" t="str">
            <v>menos6m</v>
          </cell>
          <cell r="D24" t="str">
            <v>ocupados</v>
          </cell>
          <cell r="E24" t="str">
            <v>Bolivia</v>
          </cell>
          <cell r="F24">
            <v>0.225688</v>
          </cell>
          <cell r="G24">
            <v>0.1841555</v>
          </cell>
          <cell r="H24">
            <v>0.11352230000000001</v>
          </cell>
          <cell r="I24">
            <v>0.100748</v>
          </cell>
          <cell r="J24">
            <v>7.1494100000000005E-2</v>
          </cell>
          <cell r="K24">
            <v>2.4773099999999999E-2</v>
          </cell>
          <cell r="L24">
            <v>5.2862199999999998E-2</v>
          </cell>
          <cell r="M24">
            <v>3.9007800000000002E-2</v>
          </cell>
          <cell r="N24">
            <v>1.7605200000000001E-2</v>
          </cell>
          <cell r="O24">
            <v>3.2542500000000002E-2</v>
          </cell>
          <cell r="P24">
            <v>5.3303700000000002E-2</v>
          </cell>
          <cell r="Q24">
            <v>0</v>
          </cell>
        </row>
        <row r="25">
          <cell r="A25" t="str">
            <v>mediomenos2aocupadosBolivia</v>
          </cell>
          <cell r="B25" t="str">
            <v>medio</v>
          </cell>
          <cell r="C25" t="str">
            <v>menos2a</v>
          </cell>
          <cell r="D25" t="str">
            <v>ocupados</v>
          </cell>
          <cell r="E25" t="str">
            <v>Bolivia</v>
          </cell>
          <cell r="F25">
            <v>0.55236549999999995</v>
          </cell>
          <cell r="G25">
            <v>0.49303180000000002</v>
          </cell>
          <cell r="H25">
            <v>0.31040050000000002</v>
          </cell>
          <cell r="I25">
            <v>0.2344156</v>
          </cell>
          <cell r="J25">
            <v>0.161583</v>
          </cell>
          <cell r="K25">
            <v>0.11555609999999999</v>
          </cell>
          <cell r="L25">
            <v>0.14216429999999999</v>
          </cell>
          <cell r="M25">
            <v>0.13688339999999999</v>
          </cell>
          <cell r="N25">
            <v>0.1044556</v>
          </cell>
          <cell r="O25">
            <v>9.4943700000000006E-2</v>
          </cell>
          <cell r="P25">
            <v>5.3303700000000002E-2</v>
          </cell>
          <cell r="Q25">
            <v>0.29013</v>
          </cell>
        </row>
        <row r="26">
          <cell r="A26" t="str">
            <v>medio5aymasocupadosBolivia</v>
          </cell>
          <cell r="B26" t="str">
            <v>medio</v>
          </cell>
          <cell r="C26" t="str">
            <v>5aymas</v>
          </cell>
          <cell r="D26" t="str">
            <v>ocupados</v>
          </cell>
          <cell r="E26" t="str">
            <v>Bolivia</v>
          </cell>
          <cell r="F26">
            <v>0.1232265</v>
          </cell>
          <cell r="G26">
            <v>0.15406729999999999</v>
          </cell>
          <cell r="H26">
            <v>0.34691620000000001</v>
          </cell>
          <cell r="I26">
            <v>0.46199489999999999</v>
          </cell>
          <cell r="J26">
            <v>0.62396609999999997</v>
          </cell>
          <cell r="K26">
            <v>0.69350529999999999</v>
          </cell>
          <cell r="L26">
            <v>0.68718990000000002</v>
          </cell>
          <cell r="M26">
            <v>0.72694530000000002</v>
          </cell>
          <cell r="N26">
            <v>0.75379839999999998</v>
          </cell>
          <cell r="O26">
            <v>0.7595016</v>
          </cell>
          <cell r="P26">
            <v>0.89866740000000001</v>
          </cell>
          <cell r="Q26">
            <v>0.66105309999999995</v>
          </cell>
        </row>
        <row r="27">
          <cell r="A27" t="str">
            <v>altohasta12mocupadosBolivia</v>
          </cell>
          <cell r="B27" t="str">
            <v>alto</v>
          </cell>
          <cell r="C27" t="str">
            <v>hasta12m</v>
          </cell>
          <cell r="D27" t="str">
            <v>ocupados</v>
          </cell>
          <cell r="E27" t="str">
            <v>Bolivia</v>
          </cell>
          <cell r="F27">
            <v>0.6379167</v>
          </cell>
          <cell r="G27">
            <v>0.52451899999999996</v>
          </cell>
          <cell r="H27">
            <v>0.37428879999999998</v>
          </cell>
          <cell r="I27">
            <v>0.21113290000000001</v>
          </cell>
          <cell r="J27">
            <v>0.1952083</v>
          </cell>
          <cell r="K27">
            <v>0.1825157</v>
          </cell>
          <cell r="L27">
            <v>0.1092518</v>
          </cell>
          <cell r="M27">
            <v>0.10716870000000001</v>
          </cell>
          <cell r="N27">
            <v>6.5303600000000003E-2</v>
          </cell>
          <cell r="O27">
            <v>4.8298800000000003E-2</v>
          </cell>
          <cell r="P27">
            <v>9.5277100000000003E-2</v>
          </cell>
          <cell r="Q27">
            <v>0</v>
          </cell>
        </row>
        <row r="28">
          <cell r="A28" t="str">
            <v>altohasta1mocupadosBolivia</v>
          </cell>
          <cell r="B28" t="str">
            <v>alto</v>
          </cell>
          <cell r="C28" t="str">
            <v>hasta1m</v>
          </cell>
          <cell r="D28" t="str">
            <v>ocupados</v>
          </cell>
          <cell r="E28" t="str">
            <v>Bolivia</v>
          </cell>
          <cell r="F28">
            <v>2.6402999999999999E-2</v>
          </cell>
          <cell r="G28">
            <v>5.4860100000000002E-2</v>
          </cell>
          <cell r="H28">
            <v>2.4694299999999999E-2</v>
          </cell>
          <cell r="I28">
            <v>1.54769E-2</v>
          </cell>
          <cell r="J28">
            <v>1.27808E-2</v>
          </cell>
          <cell r="K28">
            <v>2.2290600000000001E-2</v>
          </cell>
          <cell r="L28">
            <v>1.00739E-2</v>
          </cell>
          <cell r="M28">
            <v>1.8397199999999999E-2</v>
          </cell>
          <cell r="N28">
            <v>3.2613E-3</v>
          </cell>
          <cell r="O28">
            <v>9.0203999999999996E-3</v>
          </cell>
          <cell r="P28">
            <v>0</v>
          </cell>
          <cell r="Q28">
            <v>0</v>
          </cell>
        </row>
        <row r="29">
          <cell r="A29" t="str">
            <v>altomenos6mocupadosBolivia</v>
          </cell>
          <cell r="B29" t="str">
            <v>alto</v>
          </cell>
          <cell r="C29" t="str">
            <v>menos6m</v>
          </cell>
          <cell r="D29" t="str">
            <v>ocupados</v>
          </cell>
          <cell r="E29" t="str">
            <v>Bolivia</v>
          </cell>
          <cell r="F29">
            <v>0.16048870000000001</v>
          </cell>
          <cell r="G29">
            <v>0.17843490000000001</v>
          </cell>
          <cell r="H29">
            <v>0.12549089999999999</v>
          </cell>
          <cell r="I29">
            <v>6.1427299999999997E-2</v>
          </cell>
          <cell r="J29">
            <v>6.1301799999999997E-2</v>
          </cell>
          <cell r="K29">
            <v>6.6192699999999993E-2</v>
          </cell>
          <cell r="L29">
            <v>3.7645199999999997E-2</v>
          </cell>
          <cell r="M29">
            <v>4.3500799999999999E-2</v>
          </cell>
          <cell r="N29">
            <v>1.33586E-2</v>
          </cell>
          <cell r="O29">
            <v>1.05713E-2</v>
          </cell>
          <cell r="P29">
            <v>2.3167500000000001E-2</v>
          </cell>
          <cell r="Q29">
            <v>0</v>
          </cell>
        </row>
        <row r="30">
          <cell r="A30" t="str">
            <v>altomenos2aocupadosBolivia</v>
          </cell>
          <cell r="B30" t="str">
            <v>alto</v>
          </cell>
          <cell r="C30" t="str">
            <v>menos2a</v>
          </cell>
          <cell r="D30" t="str">
            <v>ocupados</v>
          </cell>
          <cell r="E30" t="str">
            <v>Bolivia</v>
          </cell>
          <cell r="F30">
            <v>0.6379167</v>
          </cell>
          <cell r="G30">
            <v>0.53749919999999995</v>
          </cell>
          <cell r="H30">
            <v>0.39099869999999998</v>
          </cell>
          <cell r="I30">
            <v>0.22130639999999999</v>
          </cell>
          <cell r="J30">
            <v>0.2007591</v>
          </cell>
          <cell r="K30">
            <v>0.19001609999999999</v>
          </cell>
          <cell r="L30">
            <v>0.1106669</v>
          </cell>
          <cell r="M30">
            <v>0.122893</v>
          </cell>
          <cell r="N30">
            <v>6.5303600000000003E-2</v>
          </cell>
          <cell r="O30">
            <v>4.8298800000000003E-2</v>
          </cell>
          <cell r="P30">
            <v>9.5277100000000003E-2</v>
          </cell>
          <cell r="Q30">
            <v>0</v>
          </cell>
        </row>
        <row r="31">
          <cell r="A31" t="str">
            <v>alto5aymasocupadosBolivia</v>
          </cell>
          <cell r="B31" t="str">
            <v>alto</v>
          </cell>
          <cell r="C31" t="str">
            <v>5aymas</v>
          </cell>
          <cell r="D31" t="str">
            <v>ocupados</v>
          </cell>
          <cell r="E31" t="str">
            <v>Bolivia</v>
          </cell>
          <cell r="F31">
            <v>5.9329100000000003E-2</v>
          </cell>
          <cell r="G31">
            <v>0.14539740000000001</v>
          </cell>
          <cell r="H31">
            <v>0.2004939</v>
          </cell>
          <cell r="I31">
            <v>0.41949930000000002</v>
          </cell>
          <cell r="J31">
            <v>0.55406840000000002</v>
          </cell>
          <cell r="K31">
            <v>0.59497679999999997</v>
          </cell>
          <cell r="L31">
            <v>0.7128546</v>
          </cell>
          <cell r="M31">
            <v>0.80486659999999999</v>
          </cell>
          <cell r="N31">
            <v>0.80016929999999997</v>
          </cell>
          <cell r="O31">
            <v>0.87735399999999997</v>
          </cell>
          <cell r="P31">
            <v>0.80929680000000004</v>
          </cell>
          <cell r="Q31">
            <v>1</v>
          </cell>
        </row>
        <row r="32">
          <cell r="A32" t="str">
            <v>peqhasta12mocupadosBolivia</v>
          </cell>
          <cell r="B32" t="str">
            <v>peq</v>
          </cell>
          <cell r="C32" t="str">
            <v>hasta12m</v>
          </cell>
          <cell r="D32" t="str">
            <v>ocupados</v>
          </cell>
          <cell r="E32" t="str">
            <v>Bolivia</v>
          </cell>
          <cell r="F32">
            <v>0.53020829999999997</v>
          </cell>
          <cell r="G32">
            <v>0.44225419999999999</v>
          </cell>
          <cell r="H32">
            <v>0.31304300000000002</v>
          </cell>
          <cell r="I32">
            <v>0.21073900000000001</v>
          </cell>
          <cell r="J32">
            <v>0.17473159999999999</v>
          </cell>
          <cell r="K32">
            <v>0.14156289999999999</v>
          </cell>
          <cell r="L32">
            <v>0.12538669999999999</v>
          </cell>
          <cell r="M32">
            <v>0.10666490000000001</v>
          </cell>
          <cell r="N32">
            <v>9.6579300000000007E-2</v>
          </cell>
          <cell r="O32">
            <v>9.8619700000000005E-2</v>
          </cell>
          <cell r="P32">
            <v>6.1973800000000002E-2</v>
          </cell>
          <cell r="Q32">
            <v>9.6264000000000002E-2</v>
          </cell>
        </row>
        <row r="33">
          <cell r="A33" t="str">
            <v>peqhasta1mocupadosBolivia</v>
          </cell>
          <cell r="B33" t="str">
            <v>peq</v>
          </cell>
          <cell r="C33" t="str">
            <v>hasta1m</v>
          </cell>
          <cell r="D33" t="str">
            <v>ocupados</v>
          </cell>
          <cell r="E33" t="str">
            <v>Bolivia</v>
          </cell>
          <cell r="F33">
            <v>9.2509099999999997E-2</v>
          </cell>
          <cell r="G33">
            <v>5.1826200000000003E-2</v>
          </cell>
          <cell r="H33">
            <v>1.9656699999999999E-2</v>
          </cell>
          <cell r="I33">
            <v>2.84645E-2</v>
          </cell>
          <cell r="J33">
            <v>2.26541E-2</v>
          </cell>
          <cell r="K33">
            <v>1.49152E-2</v>
          </cell>
          <cell r="L33">
            <v>1.7931099999999998E-2</v>
          </cell>
          <cell r="M33">
            <v>5.4136999999999996E-3</v>
          </cell>
          <cell r="N33">
            <v>1.4847E-3</v>
          </cell>
          <cell r="O33">
            <v>2.21149E-2</v>
          </cell>
          <cell r="P33">
            <v>1.47904E-2</v>
          </cell>
          <cell r="Q33">
            <v>1.3169200000000001E-2</v>
          </cell>
        </row>
        <row r="34">
          <cell r="A34" t="str">
            <v>peqmenos6mocupadosBolivia</v>
          </cell>
          <cell r="B34" t="str">
            <v>peq</v>
          </cell>
          <cell r="C34" t="str">
            <v>menos6m</v>
          </cell>
          <cell r="D34" t="str">
            <v>ocupados</v>
          </cell>
          <cell r="E34" t="str">
            <v>Bolivia</v>
          </cell>
          <cell r="F34">
            <v>0.21707029999999999</v>
          </cell>
          <cell r="G34">
            <v>0.15264320000000001</v>
          </cell>
          <cell r="H34">
            <v>0.1033683</v>
          </cell>
          <cell r="I34">
            <v>8.4977399999999995E-2</v>
          </cell>
          <cell r="J34">
            <v>7.2318099999999996E-2</v>
          </cell>
          <cell r="K34">
            <v>4.8921699999999999E-2</v>
          </cell>
          <cell r="L34">
            <v>5.0000799999999998E-2</v>
          </cell>
          <cell r="M34">
            <v>4.1223799999999998E-2</v>
          </cell>
          <cell r="N34">
            <v>2.7103100000000001E-2</v>
          </cell>
          <cell r="O34">
            <v>6.0583499999999998E-2</v>
          </cell>
          <cell r="P34">
            <v>3.07733E-2</v>
          </cell>
          <cell r="Q34">
            <v>2.42986E-2</v>
          </cell>
        </row>
        <row r="35">
          <cell r="A35" t="str">
            <v>peqmenos2aocupadosBolivia</v>
          </cell>
          <cell r="B35" t="str">
            <v>peq</v>
          </cell>
          <cell r="C35" t="str">
            <v>menos2a</v>
          </cell>
          <cell r="D35" t="str">
            <v>ocupados</v>
          </cell>
          <cell r="E35" t="str">
            <v>Bolivia</v>
          </cell>
          <cell r="F35">
            <v>0.53150750000000002</v>
          </cell>
          <cell r="G35">
            <v>0.4482507</v>
          </cell>
          <cell r="H35">
            <v>0.32402500000000001</v>
          </cell>
          <cell r="I35">
            <v>0.21571689999999999</v>
          </cell>
          <cell r="J35">
            <v>0.17473159999999999</v>
          </cell>
          <cell r="K35">
            <v>0.1448634</v>
          </cell>
          <cell r="L35">
            <v>0.12969220000000001</v>
          </cell>
          <cell r="M35">
            <v>0.11135299999999999</v>
          </cell>
          <cell r="N35">
            <v>9.9726800000000004E-2</v>
          </cell>
          <cell r="O35">
            <v>9.9668199999999998E-2</v>
          </cell>
          <cell r="P35">
            <v>6.1973800000000002E-2</v>
          </cell>
          <cell r="Q35">
            <v>9.6264000000000002E-2</v>
          </cell>
        </row>
        <row r="36">
          <cell r="A36" t="str">
            <v>peq5aymasocupadosBolivia</v>
          </cell>
          <cell r="B36" t="str">
            <v>peq</v>
          </cell>
          <cell r="C36" t="str">
            <v>5aymas</v>
          </cell>
          <cell r="D36" t="str">
            <v>ocupados</v>
          </cell>
          <cell r="E36" t="str">
            <v>Bolivia</v>
          </cell>
          <cell r="F36">
            <v>0.1286041</v>
          </cell>
          <cell r="G36">
            <v>0.15803439999999999</v>
          </cell>
          <cell r="H36">
            <v>0.28265820000000003</v>
          </cell>
          <cell r="I36">
            <v>0.43356889999999998</v>
          </cell>
          <cell r="J36">
            <v>0.58145449999999999</v>
          </cell>
          <cell r="K36">
            <v>0.63746029999999998</v>
          </cell>
          <cell r="L36">
            <v>0.69703199999999998</v>
          </cell>
          <cell r="M36">
            <v>0.75299740000000004</v>
          </cell>
          <cell r="N36">
            <v>0.75411260000000002</v>
          </cell>
          <cell r="O36">
            <v>0.78165099999999998</v>
          </cell>
          <cell r="P36">
            <v>0.8880306</v>
          </cell>
          <cell r="Q36">
            <v>0.82661750000000001</v>
          </cell>
        </row>
        <row r="37">
          <cell r="A37" t="str">
            <v>medhasta12mocupadosBolivia</v>
          </cell>
          <cell r="B37" t="str">
            <v>med</v>
          </cell>
          <cell r="C37" t="str">
            <v>hasta12m</v>
          </cell>
          <cell r="D37" t="str">
            <v>ocupados</v>
          </cell>
          <cell r="E37" t="str">
            <v>Bolivia</v>
          </cell>
          <cell r="F37">
            <v>0.65543680000000004</v>
          </cell>
          <cell r="G37">
            <v>0.55964930000000002</v>
          </cell>
          <cell r="H37">
            <v>0.3443176</v>
          </cell>
          <cell r="I37">
            <v>0.22195500000000001</v>
          </cell>
          <cell r="J37">
            <v>0.20379120000000001</v>
          </cell>
          <cell r="K37">
            <v>0.1723423</v>
          </cell>
          <cell r="L37">
            <v>0.13308529999999999</v>
          </cell>
          <cell r="M37">
            <v>0.1169916</v>
          </cell>
          <cell r="N37">
            <v>0.1042216</v>
          </cell>
          <cell r="O37">
            <v>6.3666500000000001E-2</v>
          </cell>
          <cell r="P37">
            <v>7.1523799999999998E-2</v>
          </cell>
          <cell r="Q37">
            <v>0.38751190000000002</v>
          </cell>
        </row>
        <row r="38">
          <cell r="A38" t="str">
            <v>medhasta1mocupadosBolivia</v>
          </cell>
          <cell r="B38" t="str">
            <v>med</v>
          </cell>
          <cell r="C38" t="str">
            <v>hasta1m</v>
          </cell>
          <cell r="D38" t="str">
            <v>ocupados</v>
          </cell>
          <cell r="E38" t="str">
            <v>Bolivia</v>
          </cell>
          <cell r="F38">
            <v>9.9488800000000002E-2</v>
          </cell>
          <cell r="G38">
            <v>7.8753000000000004E-2</v>
          </cell>
          <cell r="H38">
            <v>3.37352E-2</v>
          </cell>
          <cell r="I38">
            <v>3.4900399999999998E-2</v>
          </cell>
          <cell r="J38">
            <v>1.5824700000000001E-2</v>
          </cell>
          <cell r="K38">
            <v>8.0949000000000004E-3</v>
          </cell>
          <cell r="L38">
            <v>1.3380100000000001E-2</v>
          </cell>
          <cell r="M38">
            <v>2.6601699999999999E-2</v>
          </cell>
          <cell r="N38">
            <v>3.9258700000000001E-2</v>
          </cell>
          <cell r="O38">
            <v>1.7497499999999999E-2</v>
          </cell>
          <cell r="P38">
            <v>0</v>
          </cell>
          <cell r="Q38">
            <v>0</v>
          </cell>
        </row>
        <row r="39">
          <cell r="A39" t="str">
            <v>medmenos6mocupadosBolivia</v>
          </cell>
          <cell r="B39" t="str">
            <v>med</v>
          </cell>
          <cell r="C39" t="str">
            <v>menos6m</v>
          </cell>
          <cell r="D39" t="str">
            <v>ocupados</v>
          </cell>
          <cell r="E39" t="str">
            <v>Bolivia</v>
          </cell>
          <cell r="F39">
            <v>0.29658459999999998</v>
          </cell>
          <cell r="G39">
            <v>0.1915685</v>
          </cell>
          <cell r="H39">
            <v>0.13305500000000001</v>
          </cell>
          <cell r="I39">
            <v>6.8782800000000005E-2</v>
          </cell>
          <cell r="J39">
            <v>8.8094500000000006E-2</v>
          </cell>
          <cell r="K39">
            <v>5.2195400000000003E-2</v>
          </cell>
          <cell r="L39">
            <v>5.0461499999999999E-2</v>
          </cell>
          <cell r="M39">
            <v>5.0626699999999997E-2</v>
          </cell>
          <cell r="N39">
            <v>4.8820799999999998E-2</v>
          </cell>
          <cell r="O39">
            <v>1.7497499999999999E-2</v>
          </cell>
          <cell r="P39">
            <v>1.8339399999999999E-2</v>
          </cell>
          <cell r="Q39">
            <v>0</v>
          </cell>
        </row>
        <row r="40">
          <cell r="A40" t="str">
            <v>medmenos2aocupadosBolivia</v>
          </cell>
          <cell r="B40" t="str">
            <v>med</v>
          </cell>
          <cell r="C40" t="str">
            <v>menos2a</v>
          </cell>
          <cell r="D40" t="str">
            <v>ocupados</v>
          </cell>
          <cell r="E40" t="str">
            <v>Bolivia</v>
          </cell>
          <cell r="F40">
            <v>0.65543680000000004</v>
          </cell>
          <cell r="G40">
            <v>0.57927550000000005</v>
          </cell>
          <cell r="H40">
            <v>0.36804009999999998</v>
          </cell>
          <cell r="I40">
            <v>0.22650799999999999</v>
          </cell>
          <cell r="J40">
            <v>0.21126539999999999</v>
          </cell>
          <cell r="K40">
            <v>0.17972659999999999</v>
          </cell>
          <cell r="L40">
            <v>0.13939969999999999</v>
          </cell>
          <cell r="M40">
            <v>0.13596800000000001</v>
          </cell>
          <cell r="N40">
            <v>0.1042216</v>
          </cell>
          <cell r="O40">
            <v>7.6436599999999993E-2</v>
          </cell>
          <cell r="P40">
            <v>7.1523799999999998E-2</v>
          </cell>
          <cell r="Q40">
            <v>0.38751190000000002</v>
          </cell>
        </row>
        <row r="41">
          <cell r="A41" t="str">
            <v>med5aymasocupadosBolivia</v>
          </cell>
          <cell r="B41" t="str">
            <v>med</v>
          </cell>
          <cell r="C41" t="str">
            <v>5aymas</v>
          </cell>
          <cell r="D41" t="str">
            <v>ocupados</v>
          </cell>
          <cell r="E41" t="str">
            <v>Bolivia</v>
          </cell>
          <cell r="F41">
            <v>0.10606409999999999</v>
          </cell>
          <cell r="G41">
            <v>0.14205119999999999</v>
          </cell>
          <cell r="H41">
            <v>0.2316503</v>
          </cell>
          <cell r="I41">
            <v>0.44315660000000001</v>
          </cell>
          <cell r="J41">
            <v>0.53122599999999998</v>
          </cell>
          <cell r="K41">
            <v>0.60432450000000004</v>
          </cell>
          <cell r="L41">
            <v>0.65650050000000004</v>
          </cell>
          <cell r="M41">
            <v>0.74832869999999996</v>
          </cell>
          <cell r="N41">
            <v>0.80161170000000004</v>
          </cell>
          <cell r="O41">
            <v>0.78137279999999998</v>
          </cell>
          <cell r="P41">
            <v>0.75958650000000005</v>
          </cell>
          <cell r="Q41">
            <v>0.61248809999999998</v>
          </cell>
        </row>
        <row r="42">
          <cell r="A42" t="str">
            <v>grandehasta12mocupadosBolivia</v>
          </cell>
          <cell r="B42" t="str">
            <v>grande</v>
          </cell>
          <cell r="C42" t="str">
            <v>hasta12m</v>
          </cell>
          <cell r="D42" t="str">
            <v>ocupados</v>
          </cell>
          <cell r="E42" t="str">
            <v>Bolivia</v>
          </cell>
          <cell r="F42">
            <v>0.51924890000000001</v>
          </cell>
          <cell r="G42">
            <v>0.57868149999999996</v>
          </cell>
          <cell r="H42">
            <v>0.39226870000000003</v>
          </cell>
          <cell r="I42">
            <v>0.1896351</v>
          </cell>
          <cell r="J42">
            <v>0.18048320000000001</v>
          </cell>
          <cell r="K42">
            <v>0.1815947</v>
          </cell>
          <cell r="L42">
            <v>0.13809450000000001</v>
          </cell>
          <cell r="M42">
            <v>7.21049E-2</v>
          </cell>
          <cell r="N42">
            <v>6.9616600000000001E-2</v>
          </cell>
          <cell r="O42">
            <v>4.2513700000000001E-2</v>
          </cell>
          <cell r="P42">
            <v>0.1427281</v>
          </cell>
          <cell r="Q42">
            <v>0.2127956</v>
          </cell>
        </row>
        <row r="43">
          <cell r="A43" t="str">
            <v>grandehasta1mocupadosBolivia</v>
          </cell>
          <cell r="B43" t="str">
            <v>grande</v>
          </cell>
          <cell r="C43" t="str">
            <v>hasta1m</v>
          </cell>
          <cell r="D43" t="str">
            <v>ocupados</v>
          </cell>
          <cell r="E43" t="str">
            <v>Bolivia</v>
          </cell>
          <cell r="F43">
            <v>5.08698E-2</v>
          </cell>
          <cell r="G43">
            <v>8.7760199999999997E-2</v>
          </cell>
          <cell r="H43">
            <v>2.3698299999999999E-2</v>
          </cell>
          <cell r="I43">
            <v>3.2268000000000002E-3</v>
          </cell>
          <cell r="J43">
            <v>2.9992600000000001E-2</v>
          </cell>
          <cell r="K43">
            <v>2.3827500000000001E-2</v>
          </cell>
          <cell r="L43">
            <v>0</v>
          </cell>
          <cell r="M43">
            <v>0</v>
          </cell>
          <cell r="N43">
            <v>8.5378999999999993E-3</v>
          </cell>
          <cell r="O43">
            <v>0</v>
          </cell>
          <cell r="P43">
            <v>0</v>
          </cell>
          <cell r="Q43">
            <v>0</v>
          </cell>
        </row>
        <row r="44">
          <cell r="A44" t="str">
            <v>grandemenos6mocupadosBolivia</v>
          </cell>
          <cell r="B44" t="str">
            <v>grande</v>
          </cell>
          <cell r="C44" t="str">
            <v>menos6m</v>
          </cell>
          <cell r="D44" t="str">
            <v>ocupados</v>
          </cell>
          <cell r="E44" t="str">
            <v>Bolivia</v>
          </cell>
          <cell r="F44">
            <v>0.1560636</v>
          </cell>
          <cell r="G44">
            <v>0.27963080000000001</v>
          </cell>
          <cell r="H44">
            <v>0.167321</v>
          </cell>
          <cell r="I44">
            <v>6.6878000000000007E-2</v>
          </cell>
          <cell r="J44">
            <v>6.1071899999999998E-2</v>
          </cell>
          <cell r="K44">
            <v>9.9095699999999995E-2</v>
          </cell>
          <cell r="L44">
            <v>6.1858400000000001E-2</v>
          </cell>
          <cell r="M44">
            <v>2.1429799999999999E-2</v>
          </cell>
          <cell r="N44">
            <v>2.6598799999999999E-2</v>
          </cell>
          <cell r="O44">
            <v>0</v>
          </cell>
          <cell r="P44">
            <v>0</v>
          </cell>
          <cell r="Q44">
            <v>0.2127956</v>
          </cell>
        </row>
        <row r="45">
          <cell r="A45" t="str">
            <v>grandemenos2aocupadosBolivia</v>
          </cell>
          <cell r="B45" t="str">
            <v>grande</v>
          </cell>
          <cell r="C45" t="str">
            <v>menos2a</v>
          </cell>
          <cell r="D45" t="str">
            <v>ocupados</v>
          </cell>
          <cell r="E45" t="str">
            <v>Bolivia</v>
          </cell>
          <cell r="F45">
            <v>0.51924890000000001</v>
          </cell>
          <cell r="G45">
            <v>0.5968388</v>
          </cell>
          <cell r="H45">
            <v>0.3993466</v>
          </cell>
          <cell r="I45">
            <v>0.20900969999999999</v>
          </cell>
          <cell r="J45">
            <v>0.20266210000000001</v>
          </cell>
          <cell r="K45">
            <v>0.1815947</v>
          </cell>
          <cell r="L45">
            <v>0.15427930000000001</v>
          </cell>
          <cell r="M45">
            <v>7.21049E-2</v>
          </cell>
          <cell r="N45">
            <v>6.9616600000000001E-2</v>
          </cell>
          <cell r="O45">
            <v>4.2513700000000001E-2</v>
          </cell>
          <cell r="P45">
            <v>0.1427281</v>
          </cell>
          <cell r="Q45">
            <v>0.2127956</v>
          </cell>
        </row>
        <row r="46">
          <cell r="A46" t="str">
            <v>grande5aymasocupadosBolivia</v>
          </cell>
          <cell r="B46" t="str">
            <v>grande</v>
          </cell>
          <cell r="C46" t="str">
            <v>5aymas</v>
          </cell>
          <cell r="D46" t="str">
            <v>ocupados</v>
          </cell>
          <cell r="E46" t="str">
            <v>Bolivia</v>
          </cell>
          <cell r="F46">
            <v>5.3381900000000003E-2</v>
          </cell>
          <cell r="G46">
            <v>0.15446750000000001</v>
          </cell>
          <cell r="H46">
            <v>0.3198126</v>
          </cell>
          <cell r="I46">
            <v>0.503332</v>
          </cell>
          <cell r="J46">
            <v>0.55755650000000001</v>
          </cell>
          <cell r="K46">
            <v>0.58371910000000005</v>
          </cell>
          <cell r="L46">
            <v>0.64770589999999995</v>
          </cell>
          <cell r="M46">
            <v>0.78250889999999995</v>
          </cell>
          <cell r="N46">
            <v>0.81643549999999998</v>
          </cell>
          <cell r="O46">
            <v>0.81718360000000001</v>
          </cell>
          <cell r="P46">
            <v>0.75654920000000003</v>
          </cell>
          <cell r="Q46">
            <v>0.78720440000000003</v>
          </cell>
        </row>
        <row r="47">
          <cell r="A47" t="str">
            <v>informalhasta12mocupadosBolivia</v>
          </cell>
          <cell r="B47" t="str">
            <v>informal</v>
          </cell>
          <cell r="C47" t="str">
            <v>hasta12m</v>
          </cell>
          <cell r="D47" t="str">
            <v>ocupados</v>
          </cell>
          <cell r="E47" t="str">
            <v>Bolivia</v>
          </cell>
          <cell r="F47">
            <v>0.5365027</v>
          </cell>
          <cell r="G47">
            <v>0.49574879999999999</v>
          </cell>
          <cell r="H47">
            <v>0.38772990000000002</v>
          </cell>
          <cell r="I47">
            <v>0.261573</v>
          </cell>
          <cell r="J47">
            <v>0.26870579999999999</v>
          </cell>
          <cell r="K47">
            <v>0.243782</v>
          </cell>
          <cell r="L47">
            <v>0.220357</v>
          </cell>
          <cell r="M47">
            <v>0.20282549999999999</v>
          </cell>
          <cell r="N47">
            <v>0.15305260000000001</v>
          </cell>
          <cell r="O47">
            <v>0.15628120000000001</v>
          </cell>
          <cell r="P47">
            <v>0.23773810000000001</v>
          </cell>
          <cell r="Q47">
            <v>0.26485629999999999</v>
          </cell>
        </row>
        <row r="48">
          <cell r="A48" t="str">
            <v>informalhasta1mocupadosBolivia</v>
          </cell>
          <cell r="B48" t="str">
            <v>informal</v>
          </cell>
          <cell r="C48" t="str">
            <v>hasta1m</v>
          </cell>
          <cell r="D48" t="str">
            <v>ocupados</v>
          </cell>
          <cell r="E48" t="str">
            <v>Bolivia</v>
          </cell>
          <cell r="F48">
            <v>9.0358300000000003E-2</v>
          </cell>
          <cell r="G48">
            <v>7.7050199999999999E-2</v>
          </cell>
          <cell r="H48">
            <v>3.2200100000000002E-2</v>
          </cell>
          <cell r="I48">
            <v>5.2672499999999997E-2</v>
          </cell>
          <cell r="J48">
            <v>5.2935799999999998E-2</v>
          </cell>
          <cell r="K48">
            <v>3.7823700000000002E-2</v>
          </cell>
          <cell r="L48">
            <v>2.3544099999999998E-2</v>
          </cell>
          <cell r="M48">
            <v>1.8208700000000001E-2</v>
          </cell>
          <cell r="N48">
            <v>3.8486600000000003E-2</v>
          </cell>
          <cell r="O48">
            <v>2.1394199999999999E-2</v>
          </cell>
          <cell r="P48">
            <v>3.74274E-2</v>
          </cell>
          <cell r="Q48">
            <v>4.1813400000000001E-2</v>
          </cell>
        </row>
        <row r="49">
          <cell r="A49" t="str">
            <v>informalmenos6mocupadosBolivia</v>
          </cell>
          <cell r="B49" t="str">
            <v>informal</v>
          </cell>
          <cell r="C49" t="str">
            <v>menos6m</v>
          </cell>
          <cell r="D49" t="str">
            <v>ocupados</v>
          </cell>
          <cell r="E49" t="str">
            <v>Bolivia</v>
          </cell>
          <cell r="F49">
            <v>0.2175164</v>
          </cell>
          <cell r="G49">
            <v>0.19702159999999999</v>
          </cell>
          <cell r="H49">
            <v>0.1516971</v>
          </cell>
          <cell r="I49">
            <v>0.10789319999999999</v>
          </cell>
          <cell r="J49">
            <v>0.13297349999999999</v>
          </cell>
          <cell r="K49">
            <v>0.1216971</v>
          </cell>
          <cell r="L49">
            <v>0.12542229999999999</v>
          </cell>
          <cell r="M49">
            <v>9.6011100000000002E-2</v>
          </cell>
          <cell r="N49">
            <v>6.5304000000000001E-2</v>
          </cell>
          <cell r="O49">
            <v>8.9855400000000002E-2</v>
          </cell>
          <cell r="P49">
            <v>7.3300900000000002E-2</v>
          </cell>
          <cell r="Q49">
            <v>0.14668790000000001</v>
          </cell>
        </row>
        <row r="50">
          <cell r="A50" t="str">
            <v>informalmenos2aocupadosBolivia</v>
          </cell>
          <cell r="B50" t="str">
            <v>informal</v>
          </cell>
          <cell r="C50" t="str">
            <v>menos2a</v>
          </cell>
          <cell r="D50" t="str">
            <v>ocupados</v>
          </cell>
          <cell r="E50" t="str">
            <v>Bolivia</v>
          </cell>
          <cell r="F50">
            <v>0.53759020000000002</v>
          </cell>
          <cell r="G50">
            <v>0.5033609</v>
          </cell>
          <cell r="H50">
            <v>0.3990184</v>
          </cell>
          <cell r="I50">
            <v>0.26402140000000002</v>
          </cell>
          <cell r="J50">
            <v>0.27493299999999998</v>
          </cell>
          <cell r="K50">
            <v>0.25003829999999999</v>
          </cell>
          <cell r="L50">
            <v>0.2319695</v>
          </cell>
          <cell r="M50">
            <v>0.20282549999999999</v>
          </cell>
          <cell r="N50">
            <v>0.15305260000000001</v>
          </cell>
          <cell r="O50">
            <v>0.15628120000000001</v>
          </cell>
          <cell r="P50">
            <v>0.23773810000000001</v>
          </cell>
          <cell r="Q50">
            <v>0.26485629999999999</v>
          </cell>
        </row>
        <row r="51">
          <cell r="A51" t="str">
            <v>informal5aymasocupadosBolivia</v>
          </cell>
          <cell r="B51" t="str">
            <v>informal</v>
          </cell>
          <cell r="C51" t="str">
            <v>5aymas</v>
          </cell>
          <cell r="D51" t="str">
            <v>ocupados</v>
          </cell>
          <cell r="E51" t="str">
            <v>Bolivia</v>
          </cell>
          <cell r="F51">
            <v>0.133413</v>
          </cell>
          <cell r="G51">
            <v>0.17482829999999999</v>
          </cell>
          <cell r="H51">
            <v>0.28916649999999999</v>
          </cell>
          <cell r="I51">
            <v>0.40005059999999998</v>
          </cell>
          <cell r="J51">
            <v>0.44890600000000003</v>
          </cell>
          <cell r="K51">
            <v>0.51815149999999999</v>
          </cell>
          <cell r="L51">
            <v>0.56846419999999998</v>
          </cell>
          <cell r="M51">
            <v>0.61933519999999997</v>
          </cell>
          <cell r="N51">
            <v>0.66173800000000005</v>
          </cell>
          <cell r="O51">
            <v>0.65835829999999995</v>
          </cell>
          <cell r="P51">
            <v>0.67781380000000002</v>
          </cell>
          <cell r="Q51">
            <v>0.65265309999999999</v>
          </cell>
        </row>
        <row r="52">
          <cell r="A52" t="str">
            <v>formalhasta12mocupadosBolivia</v>
          </cell>
          <cell r="B52" t="str">
            <v>formal</v>
          </cell>
          <cell r="C52" t="str">
            <v>hasta12m</v>
          </cell>
          <cell r="D52" t="str">
            <v>ocupados</v>
          </cell>
          <cell r="E52" t="str">
            <v>Bolivia</v>
          </cell>
          <cell r="F52">
            <v>0.7014572</v>
          </cell>
          <cell r="G52">
            <v>0.58207439999999999</v>
          </cell>
          <cell r="H52">
            <v>0.30803760000000002</v>
          </cell>
          <cell r="I52">
            <v>0.20341110000000001</v>
          </cell>
          <cell r="J52">
            <v>0.13896939999999999</v>
          </cell>
          <cell r="K52">
            <v>0.1352372</v>
          </cell>
          <cell r="L52">
            <v>6.5451499999999996E-2</v>
          </cell>
          <cell r="M52">
            <v>8.0065499999999998E-2</v>
          </cell>
          <cell r="N52">
            <v>5.6056099999999998E-2</v>
          </cell>
          <cell r="O52">
            <v>6.7599099999999995E-2</v>
          </cell>
          <cell r="P52">
            <v>0</v>
          </cell>
          <cell r="Q52">
            <v>0</v>
          </cell>
        </row>
        <row r="53">
          <cell r="A53" t="str">
            <v>formalhasta1mocupadosBolivia</v>
          </cell>
          <cell r="B53" t="str">
            <v>formal</v>
          </cell>
          <cell r="C53" t="str">
            <v>hasta1m</v>
          </cell>
          <cell r="D53" t="str">
            <v>ocupados</v>
          </cell>
          <cell r="E53" t="str">
            <v>Bolivia</v>
          </cell>
          <cell r="F53">
            <v>4.8087400000000002E-2</v>
          </cell>
          <cell r="G53">
            <v>3.11349E-2</v>
          </cell>
          <cell r="H53">
            <v>1.39864E-2</v>
          </cell>
          <cell r="I53">
            <v>7.4966E-3</v>
          </cell>
          <cell r="J53">
            <v>7.986E-3</v>
          </cell>
          <cell r="K53">
            <v>5.1171999999999997E-3</v>
          </cell>
          <cell r="L53">
            <v>4.2453999999999999E-3</v>
          </cell>
          <cell r="M53">
            <v>9.4014000000000007E-3</v>
          </cell>
          <cell r="N53">
            <v>4.3376999999999999E-3</v>
          </cell>
          <cell r="O53">
            <v>3.9005400000000003E-2</v>
          </cell>
          <cell r="P53">
            <v>0</v>
          </cell>
          <cell r="Q53">
            <v>0</v>
          </cell>
        </row>
        <row r="54">
          <cell r="A54" t="str">
            <v>formalmenos6mocupadosBolivia</v>
          </cell>
          <cell r="B54" t="str">
            <v>formal</v>
          </cell>
          <cell r="C54" t="str">
            <v>menos6m</v>
          </cell>
          <cell r="D54" t="str">
            <v>ocupados</v>
          </cell>
          <cell r="E54" t="str">
            <v>Bolivia</v>
          </cell>
          <cell r="F54">
            <v>0.2071038</v>
          </cell>
          <cell r="G54">
            <v>0.1956338</v>
          </cell>
          <cell r="H54">
            <v>0.1176147</v>
          </cell>
          <cell r="I54">
            <v>6.3005400000000003E-2</v>
          </cell>
          <cell r="J54">
            <v>4.5016199999999999E-2</v>
          </cell>
          <cell r="K54">
            <v>4.5015800000000002E-2</v>
          </cell>
          <cell r="L54">
            <v>1.5961599999999999E-2</v>
          </cell>
          <cell r="M54">
            <v>2.4680500000000001E-2</v>
          </cell>
          <cell r="N54">
            <v>1.45354E-2</v>
          </cell>
          <cell r="O54">
            <v>4.15436E-2</v>
          </cell>
          <cell r="P54">
            <v>0</v>
          </cell>
          <cell r="Q54">
            <v>0</v>
          </cell>
        </row>
        <row r="55">
          <cell r="A55" t="str">
            <v>formalmenos2aocupadosBolivia</v>
          </cell>
          <cell r="B55" t="str">
            <v>formal</v>
          </cell>
          <cell r="C55" t="str">
            <v>menos2a</v>
          </cell>
          <cell r="D55" t="str">
            <v>ocupados</v>
          </cell>
          <cell r="E55" t="str">
            <v>Bolivia</v>
          </cell>
          <cell r="F55">
            <v>0.7014572</v>
          </cell>
          <cell r="G55">
            <v>0.61070380000000002</v>
          </cell>
          <cell r="H55">
            <v>0.33682109999999998</v>
          </cell>
          <cell r="I55">
            <v>0.21917249999999999</v>
          </cell>
          <cell r="J55">
            <v>0.1521285</v>
          </cell>
          <cell r="K55">
            <v>0.13823150000000001</v>
          </cell>
          <cell r="L55">
            <v>7.2832300000000003E-2</v>
          </cell>
          <cell r="M55">
            <v>9.6002599999999993E-2</v>
          </cell>
          <cell r="N55">
            <v>5.6056099999999998E-2</v>
          </cell>
          <cell r="O55">
            <v>6.7599099999999995E-2</v>
          </cell>
          <cell r="P55">
            <v>0</v>
          </cell>
          <cell r="Q55">
            <v>0</v>
          </cell>
        </row>
        <row r="56">
          <cell r="A56" t="str">
            <v>formal5aymasocupadosBolivia</v>
          </cell>
          <cell r="B56" t="str">
            <v>formal</v>
          </cell>
          <cell r="C56" t="str">
            <v>5aymas</v>
          </cell>
          <cell r="D56" t="str">
            <v>ocupados</v>
          </cell>
          <cell r="E56" t="str">
            <v>Bolivia</v>
          </cell>
          <cell r="F56">
            <v>0</v>
          </cell>
          <cell r="G56">
            <v>6.5401600000000004E-2</v>
          </cell>
          <cell r="H56">
            <v>0.231465</v>
          </cell>
          <cell r="I56">
            <v>0.47129130000000002</v>
          </cell>
          <cell r="J56">
            <v>0.56167699999999998</v>
          </cell>
          <cell r="K56">
            <v>0.62862280000000004</v>
          </cell>
          <cell r="L56">
            <v>0.73405339999999997</v>
          </cell>
          <cell r="M56">
            <v>0.80688360000000003</v>
          </cell>
          <cell r="N56">
            <v>0.84609610000000002</v>
          </cell>
          <cell r="O56">
            <v>0.85003879999999998</v>
          </cell>
          <cell r="P56">
            <v>0.85499550000000002</v>
          </cell>
          <cell r="Q56">
            <v>1</v>
          </cell>
        </row>
        <row r="57">
          <cell r="A57" t="str">
            <v>totalhasta12masalariadosBolivia</v>
          </cell>
          <cell r="B57" t="str">
            <v>total</v>
          </cell>
          <cell r="C57" t="str">
            <v>hasta12m</v>
          </cell>
          <cell r="D57" t="str">
            <v>asalariados</v>
          </cell>
          <cell r="E57" t="str">
            <v>Bolivia</v>
          </cell>
          <cell r="F57">
            <v>0.54240100000000002</v>
          </cell>
          <cell r="G57">
            <v>0.51196039999999998</v>
          </cell>
          <cell r="H57">
            <v>0.35875420000000002</v>
          </cell>
          <cell r="I57">
            <v>0.235321</v>
          </cell>
          <cell r="J57">
            <v>0.20995279999999999</v>
          </cell>
          <cell r="K57">
            <v>0.1919641</v>
          </cell>
          <cell r="L57">
            <v>0.14755570000000001</v>
          </cell>
          <cell r="M57">
            <v>0.13431090000000001</v>
          </cell>
          <cell r="N57">
            <v>0.10099279999999999</v>
          </cell>
          <cell r="O57">
            <v>0.1168131</v>
          </cell>
          <cell r="P57">
            <v>0.15626799999999999</v>
          </cell>
          <cell r="Q57">
            <v>0.24393049999999999</v>
          </cell>
        </row>
        <row r="58">
          <cell r="A58" t="str">
            <v>totalhasta1masalariadosBolivia</v>
          </cell>
          <cell r="B58" t="str">
            <v>total</v>
          </cell>
          <cell r="C58" t="str">
            <v>hasta1m</v>
          </cell>
          <cell r="D58" t="str">
            <v>asalariados</v>
          </cell>
          <cell r="E58" t="str">
            <v>Bolivia</v>
          </cell>
          <cell r="F58">
            <v>8.8846800000000004E-2</v>
          </cell>
          <cell r="G58">
            <v>6.8427500000000002E-2</v>
          </cell>
          <cell r="H58">
            <v>2.5577699999999998E-2</v>
          </cell>
          <cell r="I58">
            <v>3.2281799999999999E-2</v>
          </cell>
          <cell r="J58">
            <v>3.25796E-2</v>
          </cell>
          <cell r="K58">
            <v>2.2210000000000001E-2</v>
          </cell>
          <cell r="L58">
            <v>1.4474300000000001E-2</v>
          </cell>
          <cell r="M58">
            <v>1.32932E-2</v>
          </cell>
          <cell r="N58">
            <v>2.0158300000000001E-2</v>
          </cell>
          <cell r="O58">
            <v>2.92321E-2</v>
          </cell>
          <cell r="P58">
            <v>2.4601399999999999E-2</v>
          </cell>
          <cell r="Q58">
            <v>3.8509799999999997E-2</v>
          </cell>
        </row>
        <row r="59">
          <cell r="A59" t="str">
            <v>totalmenos6masalariadosBolivia</v>
          </cell>
          <cell r="B59" t="str">
            <v>total</v>
          </cell>
          <cell r="C59" t="str">
            <v>menos6m</v>
          </cell>
          <cell r="D59" t="str">
            <v>asalariados</v>
          </cell>
          <cell r="E59" t="str">
            <v>Bolivia</v>
          </cell>
          <cell r="F59">
            <v>0.21714410000000001</v>
          </cell>
          <cell r="G59">
            <v>0.19676099999999999</v>
          </cell>
          <cell r="H59">
            <v>0.13930500000000001</v>
          </cell>
          <cell r="I59">
            <v>8.7632600000000005E-2</v>
          </cell>
          <cell r="J59">
            <v>9.3140700000000007E-2</v>
          </cell>
          <cell r="K59">
            <v>8.5090399999999997E-2</v>
          </cell>
          <cell r="L59">
            <v>7.3978799999999997E-2</v>
          </cell>
          <cell r="M59">
            <v>5.6200199999999999E-2</v>
          </cell>
          <cell r="N59">
            <v>3.8055600000000002E-2</v>
          </cell>
          <cell r="O59">
            <v>6.8354200000000004E-2</v>
          </cell>
          <cell r="P59">
            <v>4.8181500000000002E-2</v>
          </cell>
          <cell r="Q59">
            <v>0.13509840000000001</v>
          </cell>
        </row>
        <row r="60">
          <cell r="A60" t="str">
            <v>totalmenos2aasalariadosBolivia</v>
          </cell>
          <cell r="B60" t="str">
            <v>total</v>
          </cell>
          <cell r="C60" t="str">
            <v>menos2a</v>
          </cell>
          <cell r="D60" t="str">
            <v>asalariados</v>
          </cell>
          <cell r="E60" t="str">
            <v>Bolivia</v>
          </cell>
          <cell r="F60">
            <v>0.54344959999999998</v>
          </cell>
          <cell r="G60">
            <v>0.52351959999999997</v>
          </cell>
          <cell r="H60">
            <v>0.37640380000000001</v>
          </cell>
          <cell r="I60">
            <v>0.2437783</v>
          </cell>
          <cell r="J60">
            <v>0.21931919999999999</v>
          </cell>
          <cell r="K60">
            <v>0.19666320000000001</v>
          </cell>
          <cell r="L60">
            <v>0.15717929999999999</v>
          </cell>
          <cell r="M60">
            <v>0.14320569999999999</v>
          </cell>
          <cell r="N60">
            <v>0.10099279999999999</v>
          </cell>
          <cell r="O60">
            <v>0.1168131</v>
          </cell>
          <cell r="P60">
            <v>0.15626799999999999</v>
          </cell>
          <cell r="Q60">
            <v>0.24393049999999999</v>
          </cell>
        </row>
        <row r="61">
          <cell r="A61" t="str">
            <v>total5aymasasalariadosBolivia</v>
          </cell>
          <cell r="B61" t="str">
            <v>total</v>
          </cell>
          <cell r="C61" t="str">
            <v>5aymas</v>
          </cell>
          <cell r="D61" t="str">
            <v>asalariados</v>
          </cell>
          <cell r="E61" t="str">
            <v>Bolivia</v>
          </cell>
          <cell r="F61">
            <v>0.12864249999999999</v>
          </cell>
          <cell r="G61">
            <v>0.15427840000000001</v>
          </cell>
          <cell r="H61">
            <v>0.26818649999999999</v>
          </cell>
          <cell r="I61">
            <v>0.43220589999999998</v>
          </cell>
          <cell r="J61">
            <v>0.49997599999999998</v>
          </cell>
          <cell r="K61">
            <v>0.57088910000000004</v>
          </cell>
          <cell r="L61">
            <v>0.64628660000000004</v>
          </cell>
          <cell r="M61">
            <v>0.72400929999999997</v>
          </cell>
          <cell r="N61">
            <v>0.76068630000000004</v>
          </cell>
          <cell r="O61">
            <v>0.74366600000000005</v>
          </cell>
          <cell r="P61">
            <v>0.73853190000000002</v>
          </cell>
          <cell r="Q61">
            <v>0.68009629999999999</v>
          </cell>
        </row>
        <row r="62">
          <cell r="A62" t="str">
            <v>hombrehasta12masalariadosBolivia</v>
          </cell>
          <cell r="B62" t="str">
            <v>hombre</v>
          </cell>
          <cell r="C62" t="str">
            <v>hasta12m</v>
          </cell>
          <cell r="D62" t="str">
            <v>asalariados</v>
          </cell>
          <cell r="E62" t="str">
            <v>Bolivia</v>
          </cell>
          <cell r="F62">
            <v>0.54593570000000002</v>
          </cell>
          <cell r="G62">
            <v>0.45818819999999999</v>
          </cell>
          <cell r="H62">
            <v>0.31857819999999998</v>
          </cell>
          <cell r="I62">
            <v>0.21437800000000001</v>
          </cell>
          <cell r="J62">
            <v>0.19433839999999999</v>
          </cell>
          <cell r="K62">
            <v>0.1518552</v>
          </cell>
          <cell r="L62">
            <v>0.1436925</v>
          </cell>
          <cell r="M62">
            <v>0.1504231</v>
          </cell>
          <cell r="N62">
            <v>0.12707660000000001</v>
          </cell>
          <cell r="O62">
            <v>0.10019359999999999</v>
          </cell>
          <cell r="P62">
            <v>0.17982770000000001</v>
          </cell>
          <cell r="Q62">
            <v>0.14953130000000001</v>
          </cell>
        </row>
        <row r="63">
          <cell r="A63" t="str">
            <v>hombrehasta1masalariadosBolivia</v>
          </cell>
          <cell r="B63" t="str">
            <v>hombre</v>
          </cell>
          <cell r="C63" t="str">
            <v>hasta1m</v>
          </cell>
          <cell r="D63" t="str">
            <v>asalariados</v>
          </cell>
          <cell r="E63" t="str">
            <v>Bolivia</v>
          </cell>
          <cell r="F63">
            <v>7.8384300000000004E-2</v>
          </cell>
          <cell r="G63">
            <v>7.6675999999999994E-2</v>
          </cell>
          <cell r="H63">
            <v>1.7363099999999999E-2</v>
          </cell>
          <cell r="I63">
            <v>1.6840000000000001E-2</v>
          </cell>
          <cell r="J63">
            <v>3.9622600000000001E-2</v>
          </cell>
          <cell r="K63">
            <v>2.9038899999999999E-2</v>
          </cell>
          <cell r="L63">
            <v>2.48547E-2</v>
          </cell>
          <cell r="M63">
            <v>1.4246699999999999E-2</v>
          </cell>
          <cell r="N63">
            <v>3.4509199999999997E-2</v>
          </cell>
          <cell r="O63">
            <v>8.6891999999999994E-3</v>
          </cell>
          <cell r="P63">
            <v>3.6425800000000001E-2</v>
          </cell>
          <cell r="Q63">
            <v>3.0462800000000002E-2</v>
          </cell>
        </row>
        <row r="64">
          <cell r="A64" t="str">
            <v>hombremenos6masalariadosBolivia</v>
          </cell>
          <cell r="B64" t="str">
            <v>hombre</v>
          </cell>
          <cell r="C64" t="str">
            <v>menos6m</v>
          </cell>
          <cell r="D64" t="str">
            <v>asalariados</v>
          </cell>
          <cell r="E64" t="str">
            <v>Bolivia</v>
          </cell>
          <cell r="F64">
            <v>0.19886210000000001</v>
          </cell>
          <cell r="G64">
            <v>0.19163279999999999</v>
          </cell>
          <cell r="H64">
            <v>0.1234283</v>
          </cell>
          <cell r="I64">
            <v>7.4826500000000004E-2</v>
          </cell>
          <cell r="J64">
            <v>9.4772300000000004E-2</v>
          </cell>
          <cell r="K64">
            <v>7.9022099999999998E-2</v>
          </cell>
          <cell r="L64">
            <v>7.0544800000000005E-2</v>
          </cell>
          <cell r="M64">
            <v>5.69068E-2</v>
          </cell>
          <cell r="N64">
            <v>5.4245099999999997E-2</v>
          </cell>
          <cell r="O64">
            <v>4.4722600000000001E-2</v>
          </cell>
          <cell r="P64">
            <v>7.1339299999999994E-2</v>
          </cell>
          <cell r="Q64">
            <v>3.0462800000000002E-2</v>
          </cell>
        </row>
        <row r="65">
          <cell r="A65" t="str">
            <v>hombremenos2aasalariadosBolivia</v>
          </cell>
          <cell r="B65" t="str">
            <v>hombre</v>
          </cell>
          <cell r="C65" t="str">
            <v>menos2a</v>
          </cell>
          <cell r="D65" t="str">
            <v>asalariados</v>
          </cell>
          <cell r="E65" t="str">
            <v>Bolivia</v>
          </cell>
          <cell r="F65">
            <v>0.54776040000000004</v>
          </cell>
          <cell r="G65">
            <v>0.46572429999999998</v>
          </cell>
          <cell r="H65">
            <v>0.33792040000000001</v>
          </cell>
          <cell r="I65">
            <v>0.21804219999999999</v>
          </cell>
          <cell r="J65">
            <v>0.20353850000000001</v>
          </cell>
          <cell r="K65">
            <v>0.15443480000000001</v>
          </cell>
          <cell r="L65">
            <v>0.15594430000000001</v>
          </cell>
          <cell r="M65">
            <v>0.1504231</v>
          </cell>
          <cell r="N65">
            <v>0.12707660000000001</v>
          </cell>
          <cell r="O65">
            <v>0.10019359999999999</v>
          </cell>
          <cell r="P65">
            <v>0.17982770000000001</v>
          </cell>
          <cell r="Q65">
            <v>0.14953130000000001</v>
          </cell>
        </row>
        <row r="66">
          <cell r="A66" t="str">
            <v>hombre5aymasasalariadosBolivia</v>
          </cell>
          <cell r="B66" t="str">
            <v>hombre</v>
          </cell>
          <cell r="C66" t="str">
            <v>5aymas</v>
          </cell>
          <cell r="D66" t="str">
            <v>asalariados</v>
          </cell>
          <cell r="E66" t="str">
            <v>Bolivia</v>
          </cell>
          <cell r="F66">
            <v>0.1066053</v>
          </cell>
          <cell r="G66">
            <v>0.17454900000000001</v>
          </cell>
          <cell r="H66">
            <v>0.3262504</v>
          </cell>
          <cell r="I66">
            <v>0.45675169999999998</v>
          </cell>
          <cell r="J66">
            <v>0.52326550000000005</v>
          </cell>
          <cell r="K66">
            <v>0.6045142</v>
          </cell>
          <cell r="L66">
            <v>0.64937040000000001</v>
          </cell>
          <cell r="M66">
            <v>0.70661689999999999</v>
          </cell>
          <cell r="N66">
            <v>0.70365409999999995</v>
          </cell>
          <cell r="O66">
            <v>0.69929580000000002</v>
          </cell>
          <cell r="P66">
            <v>0.6790716</v>
          </cell>
          <cell r="Q66">
            <v>0.74414179999999996</v>
          </cell>
        </row>
        <row r="67">
          <cell r="A67" t="str">
            <v>mujerhasta12masalariadosBolivia</v>
          </cell>
          <cell r="B67" t="str">
            <v>mujer</v>
          </cell>
          <cell r="C67" t="str">
            <v>hasta12m</v>
          </cell>
          <cell r="D67" t="str">
            <v>asalariados</v>
          </cell>
          <cell r="E67" t="str">
            <v>Bolivia</v>
          </cell>
          <cell r="F67">
            <v>0.53762520000000003</v>
          </cell>
          <cell r="G67">
            <v>0.58505850000000004</v>
          </cell>
          <cell r="H67">
            <v>0.40442450000000002</v>
          </cell>
          <cell r="I67">
            <v>0.26445279999999999</v>
          </cell>
          <cell r="J67">
            <v>0.2267208</v>
          </cell>
          <cell r="K67">
            <v>0.241817</v>
          </cell>
          <cell r="L67">
            <v>0.15294240000000001</v>
          </cell>
          <cell r="M67">
            <v>0.1088636</v>
          </cell>
          <cell r="N67">
            <v>6.4353800000000003E-2</v>
          </cell>
          <cell r="O67">
            <v>0.13794909999999999</v>
          </cell>
          <cell r="P67">
            <v>0.10725030000000001</v>
          </cell>
          <cell r="Q67">
            <v>0.4802053</v>
          </cell>
        </row>
        <row r="68">
          <cell r="A68" t="str">
            <v>mujerhasta1masalariadosBolivia</v>
          </cell>
          <cell r="B68" t="str">
            <v>mujer</v>
          </cell>
          <cell r="C68" t="str">
            <v>hasta1m</v>
          </cell>
          <cell r="D68" t="str">
            <v>asalariados</v>
          </cell>
          <cell r="E68" t="str">
            <v>Bolivia</v>
          </cell>
          <cell r="F68">
            <v>0.10298309999999999</v>
          </cell>
          <cell r="G68">
            <v>5.7214500000000001E-2</v>
          </cell>
          <cell r="H68">
            <v>3.4915599999999998E-2</v>
          </cell>
          <cell r="I68">
            <v>5.37616E-2</v>
          </cell>
          <cell r="J68">
            <v>2.5016300000000002E-2</v>
          </cell>
          <cell r="K68">
            <v>1.3722099999999999E-2</v>
          </cell>
          <cell r="L68">
            <v>0</v>
          </cell>
          <cell r="M68">
            <v>1.1787199999999999E-2</v>
          </cell>
          <cell r="N68">
            <v>0</v>
          </cell>
          <cell r="O68">
            <v>5.5357700000000003E-2</v>
          </cell>
          <cell r="P68">
            <v>0</v>
          </cell>
          <cell r="Q68">
            <v>5.8651000000000002E-2</v>
          </cell>
        </row>
        <row r="69">
          <cell r="A69" t="str">
            <v>mujermenos6masalariadosBolivia</v>
          </cell>
          <cell r="B69" t="str">
            <v>mujer</v>
          </cell>
          <cell r="C69" t="str">
            <v>menos6m</v>
          </cell>
          <cell r="D69" t="str">
            <v>asalariados</v>
          </cell>
          <cell r="E69" t="str">
            <v>Bolivia</v>
          </cell>
          <cell r="F69">
            <v>0.24184559999999999</v>
          </cell>
          <cell r="G69">
            <v>0.2037321</v>
          </cell>
          <cell r="H69">
            <v>0.15735279999999999</v>
          </cell>
          <cell r="I69">
            <v>0.105446</v>
          </cell>
          <cell r="J69">
            <v>9.13886E-2</v>
          </cell>
          <cell r="K69">
            <v>9.2632900000000004E-2</v>
          </cell>
          <cell r="L69">
            <v>7.8767000000000004E-2</v>
          </cell>
          <cell r="M69">
            <v>5.5084300000000003E-2</v>
          </cell>
          <cell r="N69">
            <v>1.5314599999999999E-2</v>
          </cell>
          <cell r="O69">
            <v>9.8407900000000006E-2</v>
          </cell>
          <cell r="P69">
            <v>0</v>
          </cell>
          <cell r="Q69">
            <v>0.39699410000000002</v>
          </cell>
        </row>
        <row r="70">
          <cell r="A70" t="str">
            <v>mujermenos2aasalariadosBolivia</v>
          </cell>
          <cell r="B70" t="str">
            <v>mujer</v>
          </cell>
          <cell r="C70" t="str">
            <v>menos2a</v>
          </cell>
          <cell r="D70" t="str">
            <v>asalariados</v>
          </cell>
          <cell r="E70" t="str">
            <v>Bolivia</v>
          </cell>
          <cell r="F70">
            <v>0.53762520000000003</v>
          </cell>
          <cell r="G70">
            <v>0.60208649999999997</v>
          </cell>
          <cell r="H70">
            <v>0.42015000000000002</v>
          </cell>
          <cell r="I70">
            <v>0.27957759999999998</v>
          </cell>
          <cell r="J70">
            <v>0.2362659</v>
          </cell>
          <cell r="K70">
            <v>0.2491506</v>
          </cell>
          <cell r="L70">
            <v>0.1589014</v>
          </cell>
          <cell r="M70">
            <v>0.1318066</v>
          </cell>
          <cell r="N70">
            <v>6.4353800000000003E-2</v>
          </cell>
          <cell r="O70">
            <v>0.13794909999999999</v>
          </cell>
          <cell r="P70">
            <v>0.10725030000000001</v>
          </cell>
          <cell r="Q70">
            <v>0.4802053</v>
          </cell>
        </row>
        <row r="71">
          <cell r="A71" t="str">
            <v>mujer5aymasasalariadosBolivia</v>
          </cell>
          <cell r="B71" t="str">
            <v>mujer</v>
          </cell>
          <cell r="C71" t="str">
            <v>5aymas</v>
          </cell>
          <cell r="D71" t="str">
            <v>asalariados</v>
          </cell>
          <cell r="E71" t="str">
            <v>Bolivia</v>
          </cell>
          <cell r="F71">
            <v>0.1584178</v>
          </cell>
          <cell r="G71">
            <v>0.12672240000000001</v>
          </cell>
          <cell r="H71">
            <v>0.20218220000000001</v>
          </cell>
          <cell r="I71">
            <v>0.39806249999999999</v>
          </cell>
          <cell r="J71">
            <v>0.47496559999999999</v>
          </cell>
          <cell r="K71">
            <v>0.52909510000000004</v>
          </cell>
          <cell r="L71">
            <v>0.64198650000000002</v>
          </cell>
          <cell r="M71">
            <v>0.75147870000000005</v>
          </cell>
          <cell r="N71">
            <v>0.84079780000000004</v>
          </cell>
          <cell r="O71">
            <v>0.80009419999999998</v>
          </cell>
          <cell r="P71">
            <v>0.86224350000000005</v>
          </cell>
          <cell r="Q71">
            <v>0.51979470000000005</v>
          </cell>
        </row>
        <row r="72">
          <cell r="A72" t="str">
            <v>bajohasta12masalariadosBolivia</v>
          </cell>
          <cell r="B72" t="str">
            <v>bajo</v>
          </cell>
          <cell r="C72" t="str">
            <v>hasta12m</v>
          </cell>
          <cell r="D72" t="str">
            <v>asalariados</v>
          </cell>
          <cell r="E72" t="str">
            <v>Bolivia</v>
          </cell>
          <cell r="F72">
            <v>0.41621989999999998</v>
          </cell>
          <cell r="G72">
            <v>0.61359200000000003</v>
          </cell>
          <cell r="H72">
            <v>0.2259293</v>
          </cell>
          <cell r="I72">
            <v>2.93128E-2</v>
          </cell>
          <cell r="J72">
            <v>0.14774570000000001</v>
          </cell>
          <cell r="K72">
            <v>0.461146</v>
          </cell>
          <cell r="L72">
            <v>0.44491199999999997</v>
          </cell>
          <cell r="M72">
            <v>0.35625560000000001</v>
          </cell>
          <cell r="N72">
            <v>0.3538422</v>
          </cell>
          <cell r="O72">
            <v>0.50977720000000004</v>
          </cell>
          <cell r="P72">
            <v>8.9917499999999997E-2</v>
          </cell>
          <cell r="Q72">
            <v>0</v>
          </cell>
        </row>
        <row r="73">
          <cell r="A73" t="str">
            <v>bajohasta1masalariadosBolivia</v>
          </cell>
          <cell r="B73" t="str">
            <v>bajo</v>
          </cell>
          <cell r="C73" t="str">
            <v>hasta1m</v>
          </cell>
          <cell r="D73" t="str">
            <v>asalariados</v>
          </cell>
          <cell r="E73" t="str">
            <v>Bolivia</v>
          </cell>
          <cell r="F73">
            <v>0.1272054</v>
          </cell>
          <cell r="G73">
            <v>8.6519700000000005E-2</v>
          </cell>
          <cell r="H73">
            <v>5.7298300000000003E-2</v>
          </cell>
          <cell r="I73">
            <v>0</v>
          </cell>
          <cell r="J73">
            <v>0</v>
          </cell>
          <cell r="K73">
            <v>0</v>
          </cell>
          <cell r="L73">
            <v>0</v>
          </cell>
          <cell r="M73">
            <v>1.8181800000000001E-2</v>
          </cell>
          <cell r="N73">
            <v>0.2435099</v>
          </cell>
          <cell r="O73">
            <v>0</v>
          </cell>
          <cell r="P73">
            <v>0</v>
          </cell>
          <cell r="Q73">
            <v>0</v>
          </cell>
        </row>
        <row r="74">
          <cell r="A74" t="str">
            <v>bajomenos6masalariadosBolivia</v>
          </cell>
          <cell r="B74" t="str">
            <v>bajo</v>
          </cell>
          <cell r="C74" t="str">
            <v>menos6m</v>
          </cell>
          <cell r="D74" t="str">
            <v>asalariados</v>
          </cell>
          <cell r="E74" t="str">
            <v>Bolivia</v>
          </cell>
          <cell r="F74">
            <v>0.23891219999999999</v>
          </cell>
          <cell r="G74">
            <v>0.17010890000000001</v>
          </cell>
          <cell r="H74">
            <v>0.1419764</v>
          </cell>
          <cell r="I74">
            <v>2.93128E-2</v>
          </cell>
          <cell r="J74">
            <v>4.5317900000000001E-2</v>
          </cell>
          <cell r="K74">
            <v>0.23685239999999999</v>
          </cell>
          <cell r="L74">
            <v>0.3737567</v>
          </cell>
          <cell r="M74">
            <v>0.1229523</v>
          </cell>
          <cell r="N74">
            <v>0.2435099</v>
          </cell>
          <cell r="O74">
            <v>0.31264209999999998</v>
          </cell>
          <cell r="P74">
            <v>0</v>
          </cell>
          <cell r="Q74">
            <v>0</v>
          </cell>
        </row>
        <row r="75">
          <cell r="A75" t="str">
            <v>bajomenos2aasalariadosBolivia</v>
          </cell>
          <cell r="B75" t="str">
            <v>bajo</v>
          </cell>
          <cell r="C75" t="str">
            <v>menos2a</v>
          </cell>
          <cell r="D75" t="str">
            <v>asalariados</v>
          </cell>
          <cell r="E75" t="str">
            <v>Bolivia</v>
          </cell>
          <cell r="F75">
            <v>0.41621989999999998</v>
          </cell>
          <cell r="G75">
            <v>0.61359200000000003</v>
          </cell>
          <cell r="H75">
            <v>0.2259293</v>
          </cell>
          <cell r="I75">
            <v>2.93128E-2</v>
          </cell>
          <cell r="J75">
            <v>0.14774570000000001</v>
          </cell>
          <cell r="K75">
            <v>0.461146</v>
          </cell>
          <cell r="L75">
            <v>0.44491199999999997</v>
          </cell>
          <cell r="M75">
            <v>0.35625560000000001</v>
          </cell>
          <cell r="N75">
            <v>0.3538422</v>
          </cell>
          <cell r="O75">
            <v>0.50977720000000004</v>
          </cell>
          <cell r="P75">
            <v>8.9917499999999997E-2</v>
          </cell>
          <cell r="Q75">
            <v>0</v>
          </cell>
        </row>
        <row r="76">
          <cell r="A76" t="str">
            <v>bajo5aymasasalariadosBolivia</v>
          </cell>
          <cell r="B76" t="str">
            <v>bajo</v>
          </cell>
          <cell r="C76" t="str">
            <v>5aymas</v>
          </cell>
          <cell r="D76" t="str">
            <v>asalariados</v>
          </cell>
          <cell r="E76" t="str">
            <v>Bolivia</v>
          </cell>
          <cell r="F76">
            <v>0.13646549999999999</v>
          </cell>
          <cell r="G76">
            <v>0.1629919</v>
          </cell>
          <cell r="H76">
            <v>0.54941070000000003</v>
          </cell>
          <cell r="I76">
            <v>0.66633940000000003</v>
          </cell>
          <cell r="J76">
            <v>0.41849710000000001</v>
          </cell>
          <cell r="K76">
            <v>0.105573</v>
          </cell>
          <cell r="L76">
            <v>0.41277740000000002</v>
          </cell>
          <cell r="M76">
            <v>0.64374430000000005</v>
          </cell>
          <cell r="N76">
            <v>0.58125649999999995</v>
          </cell>
          <cell r="O76">
            <v>0.4029104</v>
          </cell>
          <cell r="P76">
            <v>0.55866749999999998</v>
          </cell>
          <cell r="Q76">
            <v>0.8485857</v>
          </cell>
        </row>
        <row r="77">
          <cell r="A77" t="str">
            <v>mediohasta12masalariadosBolivia</v>
          </cell>
          <cell r="B77" t="str">
            <v>medio</v>
          </cell>
          <cell r="C77" t="str">
            <v>hasta12m</v>
          </cell>
          <cell r="D77" t="str">
            <v>asalariados</v>
          </cell>
          <cell r="E77" t="str">
            <v>Bolivia</v>
          </cell>
          <cell r="F77">
            <v>0.53406399999999998</v>
          </cell>
          <cell r="G77">
            <v>0.48171930000000002</v>
          </cell>
          <cell r="H77">
            <v>0.32982719999999999</v>
          </cell>
          <cell r="I77">
            <v>0.27212259999999999</v>
          </cell>
          <cell r="J77">
            <v>0.20982870000000001</v>
          </cell>
          <cell r="K77">
            <v>0.16837269999999999</v>
          </cell>
          <cell r="L77">
            <v>0.19036259999999999</v>
          </cell>
          <cell r="M77">
            <v>0.16397690000000001</v>
          </cell>
          <cell r="N77">
            <v>0.14122779999999999</v>
          </cell>
          <cell r="O77">
            <v>0.12964680000000001</v>
          </cell>
          <cell r="P77">
            <v>0</v>
          </cell>
          <cell r="Q77">
            <v>0.32062780000000002</v>
          </cell>
        </row>
        <row r="78">
          <cell r="A78" t="str">
            <v>mediohasta1masalariadosBolivia</v>
          </cell>
          <cell r="B78" t="str">
            <v>medio</v>
          </cell>
          <cell r="C78" t="str">
            <v>hasta1m</v>
          </cell>
          <cell r="D78" t="str">
            <v>asalariados</v>
          </cell>
          <cell r="E78" t="str">
            <v>Bolivia</v>
          </cell>
          <cell r="F78">
            <v>9.3571399999999999E-2</v>
          </cell>
          <cell r="G78">
            <v>7.7139899999999997E-2</v>
          </cell>
          <cell r="H78">
            <v>1.6478900000000001E-2</v>
          </cell>
          <cell r="I78">
            <v>4.6478600000000002E-2</v>
          </cell>
          <cell r="J78">
            <v>4.2105299999999998E-2</v>
          </cell>
          <cell r="K78">
            <v>2.6185400000000001E-2</v>
          </cell>
          <cell r="L78">
            <v>2.30555E-2</v>
          </cell>
          <cell r="M78">
            <v>0</v>
          </cell>
          <cell r="N78">
            <v>0</v>
          </cell>
          <cell r="O78">
            <v>7.8880099999999995E-2</v>
          </cell>
          <cell r="P78">
            <v>0</v>
          </cell>
          <cell r="Q78">
            <v>0</v>
          </cell>
        </row>
        <row r="79">
          <cell r="A79" t="str">
            <v>mediomenos6masalariadosBolivia</v>
          </cell>
          <cell r="B79" t="str">
            <v>medio</v>
          </cell>
          <cell r="C79" t="str">
            <v>menos6m</v>
          </cell>
          <cell r="D79" t="str">
            <v>asalariados</v>
          </cell>
          <cell r="E79" t="str">
            <v>Bolivia</v>
          </cell>
          <cell r="F79">
            <v>0.2116257</v>
          </cell>
          <cell r="G79">
            <v>0.1971919</v>
          </cell>
          <cell r="H79">
            <v>0.1269227</v>
          </cell>
          <cell r="I79">
            <v>0.1080861</v>
          </cell>
          <cell r="J79">
            <v>0.10587870000000001</v>
          </cell>
          <cell r="K79">
            <v>4.7648900000000001E-2</v>
          </cell>
          <cell r="L79">
            <v>0.11611680000000001</v>
          </cell>
          <cell r="M79">
            <v>0</v>
          </cell>
          <cell r="N79">
            <v>2.57632E-2</v>
          </cell>
          <cell r="O79">
            <v>7.8880099999999995E-2</v>
          </cell>
          <cell r="P79">
            <v>0</v>
          </cell>
          <cell r="Q79">
            <v>0</v>
          </cell>
        </row>
        <row r="80">
          <cell r="A80" t="str">
            <v>mediomenos2aasalariadosBolivia</v>
          </cell>
          <cell r="B80" t="str">
            <v>medio</v>
          </cell>
          <cell r="C80" t="str">
            <v>menos2a</v>
          </cell>
          <cell r="D80" t="str">
            <v>asalariados</v>
          </cell>
          <cell r="E80" t="str">
            <v>Bolivia</v>
          </cell>
          <cell r="F80">
            <v>0.53531099999999998</v>
          </cell>
          <cell r="G80">
            <v>0.49135380000000001</v>
          </cell>
          <cell r="H80">
            <v>0.3476746</v>
          </cell>
          <cell r="I80">
            <v>0.27212259999999999</v>
          </cell>
          <cell r="J80">
            <v>0.21971889999999999</v>
          </cell>
          <cell r="K80">
            <v>0.16837269999999999</v>
          </cell>
          <cell r="L80">
            <v>0.20595379999999999</v>
          </cell>
          <cell r="M80">
            <v>0.16397690000000001</v>
          </cell>
          <cell r="N80">
            <v>0.14122779999999999</v>
          </cell>
          <cell r="O80">
            <v>0.12964680000000001</v>
          </cell>
          <cell r="P80">
            <v>0</v>
          </cell>
          <cell r="Q80">
            <v>0.32062780000000002</v>
          </cell>
        </row>
        <row r="81">
          <cell r="A81" t="str">
            <v>medio5aymasasalariadosBolivia</v>
          </cell>
          <cell r="B81" t="str">
            <v>medio</v>
          </cell>
          <cell r="C81" t="str">
            <v>5aymas</v>
          </cell>
          <cell r="D81" t="str">
            <v>asalariados</v>
          </cell>
          <cell r="E81" t="str">
            <v>Bolivia</v>
          </cell>
          <cell r="F81">
            <v>0.1360623</v>
          </cell>
          <cell r="G81">
            <v>0.15610969999999999</v>
          </cell>
          <cell r="H81">
            <v>0.3451977</v>
          </cell>
          <cell r="I81">
            <v>0.40745029999999999</v>
          </cell>
          <cell r="J81">
            <v>0.52955779999999997</v>
          </cell>
          <cell r="K81">
            <v>0.62759209999999999</v>
          </cell>
          <cell r="L81">
            <v>0.57970049999999995</v>
          </cell>
          <cell r="M81">
            <v>0.62770210000000004</v>
          </cell>
          <cell r="N81">
            <v>0.73170080000000004</v>
          </cell>
          <cell r="O81">
            <v>0.79356409999999999</v>
          </cell>
          <cell r="P81">
            <v>0.92498950000000002</v>
          </cell>
          <cell r="Q81">
            <v>0.50822120000000004</v>
          </cell>
        </row>
        <row r="82">
          <cell r="A82" t="str">
            <v>altohasta12masalariadosBolivia</v>
          </cell>
          <cell r="B82" t="str">
            <v>alto</v>
          </cell>
          <cell r="C82" t="str">
            <v>hasta12m</v>
          </cell>
          <cell r="D82" t="str">
            <v>asalariados</v>
          </cell>
          <cell r="E82" t="str">
            <v>Bolivia</v>
          </cell>
          <cell r="F82">
            <v>0.63402650000000005</v>
          </cell>
          <cell r="G82">
            <v>0.54209280000000004</v>
          </cell>
          <cell r="H82">
            <v>0.40140799999999999</v>
          </cell>
          <cell r="I82">
            <v>0.2313878</v>
          </cell>
          <cell r="J82">
            <v>0.2010381</v>
          </cell>
          <cell r="K82">
            <v>0.18630820000000001</v>
          </cell>
          <cell r="L82">
            <v>0.1057072</v>
          </cell>
          <cell r="M82">
            <v>0.1189192</v>
          </cell>
          <cell r="N82">
            <v>6.9352399999999995E-2</v>
          </cell>
          <cell r="O82">
            <v>3.5202299999999999E-2</v>
          </cell>
          <cell r="P82">
            <v>0.14501130000000001</v>
          </cell>
          <cell r="Q82">
            <v>0</v>
          </cell>
        </row>
        <row r="83">
          <cell r="A83" t="str">
            <v>altohasta1masalariadosBolivia</v>
          </cell>
          <cell r="B83" t="str">
            <v>alto</v>
          </cell>
          <cell r="C83" t="str">
            <v>hasta1m</v>
          </cell>
          <cell r="D83" t="str">
            <v>asalariados</v>
          </cell>
          <cell r="E83" t="str">
            <v>Bolivia</v>
          </cell>
          <cell r="F83">
            <v>2.9136200000000001E-2</v>
          </cell>
          <cell r="G83">
            <v>5.2300100000000002E-2</v>
          </cell>
          <cell r="H83">
            <v>3.02914E-2</v>
          </cell>
          <cell r="I83">
            <v>1.6678999999999999E-2</v>
          </cell>
          <cell r="J83">
            <v>1.4653299999999999E-2</v>
          </cell>
          <cell r="K83">
            <v>2.5337999999999999E-2</v>
          </cell>
          <cell r="L83">
            <v>1.37839E-2</v>
          </cell>
          <cell r="M83">
            <v>2.5675900000000001E-2</v>
          </cell>
          <cell r="N83">
            <v>4.8212999999999997E-3</v>
          </cell>
          <cell r="O83">
            <v>1.7238300000000002E-2</v>
          </cell>
          <cell r="P83">
            <v>0</v>
          </cell>
          <cell r="Q83">
            <v>0</v>
          </cell>
        </row>
        <row r="84">
          <cell r="A84" t="str">
            <v>altomenos6masalariadosBolivia</v>
          </cell>
          <cell r="B84" t="str">
            <v>alto</v>
          </cell>
          <cell r="C84" t="str">
            <v>menos6m</v>
          </cell>
          <cell r="D84" t="str">
            <v>asalariados</v>
          </cell>
          <cell r="E84" t="str">
            <v>Bolivia</v>
          </cell>
          <cell r="F84">
            <v>0.17710239999999999</v>
          </cell>
          <cell r="G84">
            <v>0.19308610000000001</v>
          </cell>
          <cell r="H84">
            <v>0.15048539999999999</v>
          </cell>
          <cell r="I84">
            <v>7.2007600000000005E-2</v>
          </cell>
          <cell r="J84">
            <v>6.7844000000000002E-2</v>
          </cell>
          <cell r="K84">
            <v>7.4390200000000004E-2</v>
          </cell>
          <cell r="L84">
            <v>3.1732099999999999E-2</v>
          </cell>
          <cell r="M84">
            <v>5.2544899999999999E-2</v>
          </cell>
          <cell r="N84">
            <v>1.6156E-2</v>
          </cell>
          <cell r="O84">
            <v>2.0202000000000001E-2</v>
          </cell>
          <cell r="P84">
            <v>3.5260800000000002E-2</v>
          </cell>
          <cell r="Q84">
            <v>0</v>
          </cell>
        </row>
        <row r="85">
          <cell r="A85" t="str">
            <v>altomenos2aasalariadosBolivia</v>
          </cell>
          <cell r="B85" t="str">
            <v>alto</v>
          </cell>
          <cell r="C85" t="str">
            <v>menos2a</v>
          </cell>
          <cell r="D85" t="str">
            <v>asalariados</v>
          </cell>
          <cell r="E85" t="str">
            <v>Bolivia</v>
          </cell>
          <cell r="F85">
            <v>0.63402650000000005</v>
          </cell>
          <cell r="G85">
            <v>0.55535639999999997</v>
          </cell>
          <cell r="H85">
            <v>0.42317709999999997</v>
          </cell>
          <cell r="I85">
            <v>0.2453815</v>
          </cell>
          <cell r="J85">
            <v>0.2087707</v>
          </cell>
          <cell r="K85">
            <v>0.19128110000000001</v>
          </cell>
          <cell r="L85">
            <v>0.1057072</v>
          </cell>
          <cell r="M85">
            <v>0.1372351</v>
          </cell>
          <cell r="N85">
            <v>6.9352399999999995E-2</v>
          </cell>
          <cell r="O85">
            <v>3.5202299999999999E-2</v>
          </cell>
          <cell r="P85">
            <v>0.14501130000000001</v>
          </cell>
          <cell r="Q85">
            <v>0</v>
          </cell>
        </row>
        <row r="86">
          <cell r="A86" t="str">
            <v>alto5aymasasalariadosBolivia</v>
          </cell>
          <cell r="B86" t="str">
            <v>alto</v>
          </cell>
          <cell r="C86" t="str">
            <v>5aymas</v>
          </cell>
          <cell r="D86" t="str">
            <v>asalariados</v>
          </cell>
          <cell r="E86" t="str">
            <v>Bolivia</v>
          </cell>
          <cell r="F86">
            <v>6.5470700000000007E-2</v>
          </cell>
          <cell r="G86">
            <v>0.15595980000000001</v>
          </cell>
          <cell r="H86">
            <v>0.19816810000000001</v>
          </cell>
          <cell r="I86">
            <v>0.42142639999999998</v>
          </cell>
          <cell r="J86">
            <v>0.54672430000000005</v>
          </cell>
          <cell r="K86">
            <v>0.58650670000000005</v>
          </cell>
          <cell r="L86">
            <v>0.70399219999999996</v>
          </cell>
          <cell r="M86">
            <v>0.79511350000000003</v>
          </cell>
          <cell r="N86">
            <v>0.80712530000000005</v>
          </cell>
          <cell r="O86">
            <v>0.83681119999999998</v>
          </cell>
          <cell r="P86">
            <v>0.76326530000000004</v>
          </cell>
          <cell r="Q86">
            <v>1</v>
          </cell>
        </row>
        <row r="87">
          <cell r="A87" t="str">
            <v>peqhasta12masalariadosBolivia</v>
          </cell>
          <cell r="B87" t="str">
            <v>peq</v>
          </cell>
          <cell r="C87" t="str">
            <v>hasta12m</v>
          </cell>
          <cell r="D87" t="str">
            <v>asalariados</v>
          </cell>
          <cell r="E87" t="str">
            <v>Bolivia</v>
          </cell>
          <cell r="F87">
            <v>0.49485570000000001</v>
          </cell>
          <cell r="G87">
            <v>0.4437777</v>
          </cell>
          <cell r="H87">
            <v>0.34550409999999998</v>
          </cell>
          <cell r="I87">
            <v>0.27812049999999999</v>
          </cell>
          <cell r="J87">
            <v>0.22274820000000001</v>
          </cell>
          <cell r="K87">
            <v>0.21175289999999999</v>
          </cell>
          <cell r="L87">
            <v>0.1559161</v>
          </cell>
          <cell r="M87">
            <v>0.22785040000000001</v>
          </cell>
          <cell r="N87">
            <v>0.1353637</v>
          </cell>
          <cell r="O87">
            <v>0.225046</v>
          </cell>
          <cell r="P87">
            <v>0.22420880000000001</v>
          </cell>
          <cell r="Q87">
            <v>0.18130879999999999</v>
          </cell>
        </row>
        <row r="88">
          <cell r="A88" t="str">
            <v>peqhasta1masalariadosBolivia</v>
          </cell>
          <cell r="B88" t="str">
            <v>peq</v>
          </cell>
          <cell r="C88" t="str">
            <v>hasta1m</v>
          </cell>
          <cell r="D88" t="str">
            <v>asalariados</v>
          </cell>
          <cell r="E88" t="str">
            <v>Bolivia</v>
          </cell>
          <cell r="F88">
            <v>9.0397699999999997E-2</v>
          </cell>
          <cell r="G88">
            <v>5.2265199999999998E-2</v>
          </cell>
          <cell r="H88">
            <v>1.5979299999999998E-2</v>
          </cell>
          <cell r="I88">
            <v>5.0932600000000001E-2</v>
          </cell>
          <cell r="J88">
            <v>5.2974500000000001E-2</v>
          </cell>
          <cell r="K88">
            <v>3.8119399999999998E-2</v>
          </cell>
          <cell r="L88">
            <v>2.4765200000000001E-2</v>
          </cell>
          <cell r="M88">
            <v>3.1156999999999999E-3</v>
          </cell>
          <cell r="N88">
            <v>0</v>
          </cell>
          <cell r="O88">
            <v>6.0343800000000003E-2</v>
          </cell>
          <cell r="P88">
            <v>5.2968700000000001E-2</v>
          </cell>
          <cell r="Q88">
            <v>7.3644200000000007E-2</v>
          </cell>
        </row>
        <row r="89">
          <cell r="A89" t="str">
            <v>peqmenos6masalariadosBolivia</v>
          </cell>
          <cell r="B89" t="str">
            <v>peq</v>
          </cell>
          <cell r="C89" t="str">
            <v>menos6m</v>
          </cell>
          <cell r="D89" t="str">
            <v>asalariados</v>
          </cell>
          <cell r="E89" t="str">
            <v>Bolivia</v>
          </cell>
          <cell r="F89">
            <v>0.19127430000000001</v>
          </cell>
          <cell r="G89">
            <v>0.17076350000000001</v>
          </cell>
          <cell r="H89">
            <v>0.12325990000000001</v>
          </cell>
          <cell r="I89">
            <v>0.12745100000000001</v>
          </cell>
          <cell r="J89">
            <v>0.1141132</v>
          </cell>
          <cell r="K89">
            <v>0.1074002</v>
          </cell>
          <cell r="L89">
            <v>0.1007686</v>
          </cell>
          <cell r="M89">
            <v>9.9148600000000003E-2</v>
          </cell>
          <cell r="N89">
            <v>3.2490100000000001E-2</v>
          </cell>
          <cell r="O89">
            <v>0.1645181</v>
          </cell>
          <cell r="P89">
            <v>8.2703899999999997E-2</v>
          </cell>
          <cell r="Q89">
            <v>0.13588149999999999</v>
          </cell>
        </row>
        <row r="90">
          <cell r="A90" t="str">
            <v>peqmenos2aasalariadosBolivia</v>
          </cell>
          <cell r="B90" t="str">
            <v>peq</v>
          </cell>
          <cell r="C90" t="str">
            <v>menos2a</v>
          </cell>
          <cell r="D90" t="str">
            <v>asalariados</v>
          </cell>
          <cell r="E90" t="str">
            <v>Bolivia</v>
          </cell>
          <cell r="F90">
            <v>0.4965581</v>
          </cell>
          <cell r="G90">
            <v>0.44599640000000002</v>
          </cell>
          <cell r="H90">
            <v>0.36269970000000001</v>
          </cell>
          <cell r="I90">
            <v>0.2825203</v>
          </cell>
          <cell r="J90">
            <v>0.22274820000000001</v>
          </cell>
          <cell r="K90">
            <v>0.21647379999999999</v>
          </cell>
          <cell r="L90">
            <v>0.16578419999999999</v>
          </cell>
          <cell r="M90">
            <v>0.22785040000000001</v>
          </cell>
          <cell r="N90">
            <v>0.1353637</v>
          </cell>
          <cell r="O90">
            <v>0.225046</v>
          </cell>
          <cell r="P90">
            <v>0.22420880000000001</v>
          </cell>
          <cell r="Q90">
            <v>0.18130879999999999</v>
          </cell>
        </row>
        <row r="91">
          <cell r="A91" t="str">
            <v>peq5aymasasalariadosBolivia</v>
          </cell>
          <cell r="B91" t="str">
            <v>peq</v>
          </cell>
          <cell r="C91" t="str">
            <v>5aymas</v>
          </cell>
          <cell r="D91" t="str">
            <v>asalariados</v>
          </cell>
          <cell r="E91" t="str">
            <v>Bolivia</v>
          </cell>
          <cell r="F91">
            <v>0.1515898</v>
          </cell>
          <cell r="G91">
            <v>0.16360420000000001</v>
          </cell>
          <cell r="H91">
            <v>0.28389490000000001</v>
          </cell>
          <cell r="I91">
            <v>0.37213059999999998</v>
          </cell>
          <cell r="J91">
            <v>0.44844830000000002</v>
          </cell>
          <cell r="K91">
            <v>0.55100490000000002</v>
          </cell>
          <cell r="L91">
            <v>0.66522440000000005</v>
          </cell>
          <cell r="M91">
            <v>0.63530359999999997</v>
          </cell>
          <cell r="N91">
            <v>0.65355600000000003</v>
          </cell>
          <cell r="O91">
            <v>0.61632900000000002</v>
          </cell>
          <cell r="P91">
            <v>0.76431780000000005</v>
          </cell>
          <cell r="Q91">
            <v>0.673404</v>
          </cell>
        </row>
        <row r="92">
          <cell r="A92" t="str">
            <v>medhasta12masalariadosBolivia</v>
          </cell>
          <cell r="B92" t="str">
            <v>med</v>
          </cell>
          <cell r="C92" t="str">
            <v>hasta12m</v>
          </cell>
          <cell r="D92" t="str">
            <v>asalariados</v>
          </cell>
          <cell r="E92" t="str">
            <v>Bolivia</v>
          </cell>
          <cell r="F92">
            <v>0.65543680000000004</v>
          </cell>
          <cell r="G92">
            <v>0.56446859999999999</v>
          </cell>
          <cell r="H92">
            <v>0.34980460000000002</v>
          </cell>
          <cell r="I92">
            <v>0.2299987</v>
          </cell>
          <cell r="J92">
            <v>0.21902369999999999</v>
          </cell>
          <cell r="K92">
            <v>0.1842935</v>
          </cell>
          <cell r="L92">
            <v>0.14449409999999999</v>
          </cell>
          <cell r="M92">
            <v>0.1188008</v>
          </cell>
          <cell r="N92">
            <v>9.4556699999999994E-2</v>
          </cell>
          <cell r="O92">
            <v>6.0842100000000003E-2</v>
          </cell>
          <cell r="P92">
            <v>8.7141999999999997E-2</v>
          </cell>
          <cell r="Q92">
            <v>0.483066</v>
          </cell>
        </row>
        <row r="93">
          <cell r="A93" t="str">
            <v>medhasta1masalariadosBolivia</v>
          </cell>
          <cell r="B93" t="str">
            <v>med</v>
          </cell>
          <cell r="C93" t="str">
            <v>hasta1m</v>
          </cell>
          <cell r="D93" t="str">
            <v>asalariados</v>
          </cell>
          <cell r="E93" t="str">
            <v>Bolivia</v>
          </cell>
          <cell r="F93">
            <v>9.9488800000000002E-2</v>
          </cell>
          <cell r="G93">
            <v>7.9431199999999993E-2</v>
          </cell>
          <cell r="H93">
            <v>3.4441600000000003E-2</v>
          </cell>
          <cell r="I93">
            <v>3.6165200000000002E-2</v>
          </cell>
          <cell r="J93">
            <v>1.7529300000000001E-2</v>
          </cell>
          <cell r="K93">
            <v>8.9432000000000001E-3</v>
          </cell>
          <cell r="L93">
            <v>1.4527099999999999E-2</v>
          </cell>
          <cell r="M93">
            <v>2.7931600000000001E-2</v>
          </cell>
          <cell r="N93">
            <v>4.3421399999999999E-2</v>
          </cell>
          <cell r="O93">
            <v>2.0941999999999999E-2</v>
          </cell>
          <cell r="P93">
            <v>0</v>
          </cell>
          <cell r="Q93">
            <v>0</v>
          </cell>
        </row>
        <row r="94">
          <cell r="A94" t="str">
            <v>medmenos6masalariadosBolivia</v>
          </cell>
          <cell r="B94" t="str">
            <v>med</v>
          </cell>
          <cell r="C94" t="str">
            <v>menos6m</v>
          </cell>
          <cell r="D94" t="str">
            <v>asalariados</v>
          </cell>
          <cell r="E94" t="str">
            <v>Bolivia</v>
          </cell>
          <cell r="F94">
            <v>0.29658459999999998</v>
          </cell>
          <cell r="G94">
            <v>0.19321820000000001</v>
          </cell>
          <cell r="H94">
            <v>0.1358413</v>
          </cell>
          <cell r="I94">
            <v>7.1275500000000006E-2</v>
          </cell>
          <cell r="J94">
            <v>9.7583900000000001E-2</v>
          </cell>
          <cell r="K94">
            <v>5.7664899999999998E-2</v>
          </cell>
          <cell r="L94">
            <v>5.4787299999999997E-2</v>
          </cell>
          <cell r="M94">
            <v>5.3157799999999998E-2</v>
          </cell>
          <cell r="N94">
            <v>4.9772400000000001E-2</v>
          </cell>
          <cell r="O94">
            <v>2.0941999999999999E-2</v>
          </cell>
          <cell r="P94">
            <v>2.2344099999999999E-2</v>
          </cell>
          <cell r="Q94">
            <v>0</v>
          </cell>
        </row>
        <row r="95">
          <cell r="A95" t="str">
            <v>medmenos2aasalariadosBolivia</v>
          </cell>
          <cell r="B95" t="str">
            <v>med</v>
          </cell>
          <cell r="C95" t="str">
            <v>menos2a</v>
          </cell>
          <cell r="D95" t="str">
            <v>asalariados</v>
          </cell>
          <cell r="E95" t="str">
            <v>Bolivia</v>
          </cell>
          <cell r="F95">
            <v>0.65543680000000004</v>
          </cell>
          <cell r="G95">
            <v>0.58426389999999995</v>
          </cell>
          <cell r="H95">
            <v>0.37402380000000002</v>
          </cell>
          <cell r="I95">
            <v>0.2347166</v>
          </cell>
          <cell r="J95">
            <v>0.22730300000000001</v>
          </cell>
          <cell r="K95">
            <v>0.1924515</v>
          </cell>
          <cell r="L95">
            <v>0.15134980000000001</v>
          </cell>
          <cell r="M95">
            <v>0.13872590000000001</v>
          </cell>
          <cell r="N95">
            <v>9.4556699999999994E-2</v>
          </cell>
          <cell r="O95">
            <v>6.0842100000000003E-2</v>
          </cell>
          <cell r="P95">
            <v>8.7141999999999997E-2</v>
          </cell>
          <cell r="Q95">
            <v>0.483066</v>
          </cell>
        </row>
        <row r="96">
          <cell r="A96" t="str">
            <v>med5aymasasalariadosBolivia</v>
          </cell>
          <cell r="B96" t="str">
            <v>med</v>
          </cell>
          <cell r="C96" t="str">
            <v>5aymas</v>
          </cell>
          <cell r="D96" t="str">
            <v>asalariados</v>
          </cell>
          <cell r="E96" t="str">
            <v>Bolivia</v>
          </cell>
          <cell r="F96">
            <v>0.10606409999999999</v>
          </cell>
          <cell r="G96">
            <v>0.1432744</v>
          </cell>
          <cell r="H96">
            <v>0.22519439999999999</v>
          </cell>
          <cell r="I96">
            <v>0.43819360000000002</v>
          </cell>
          <cell r="J96">
            <v>0.50424869999999999</v>
          </cell>
          <cell r="K96">
            <v>0.57731469999999996</v>
          </cell>
          <cell r="L96">
            <v>0.62705379999999999</v>
          </cell>
          <cell r="M96">
            <v>0.7397861</v>
          </cell>
          <cell r="N96">
            <v>0.80824269999999998</v>
          </cell>
          <cell r="O96">
            <v>0.82327870000000003</v>
          </cell>
          <cell r="P96">
            <v>0.70708919999999997</v>
          </cell>
          <cell r="Q96">
            <v>0.516934</v>
          </cell>
        </row>
        <row r="97">
          <cell r="A97" t="str">
            <v>grandehasta12masalariadosBolivia</v>
          </cell>
          <cell r="B97" t="str">
            <v>grande</v>
          </cell>
          <cell r="C97" t="str">
            <v>hasta12m</v>
          </cell>
          <cell r="D97" t="str">
            <v>asalariados</v>
          </cell>
          <cell r="E97" t="str">
            <v>Bolivia</v>
          </cell>
          <cell r="F97">
            <v>0.51924890000000001</v>
          </cell>
          <cell r="G97">
            <v>0.57868149999999996</v>
          </cell>
          <cell r="H97">
            <v>0.39226870000000003</v>
          </cell>
          <cell r="I97">
            <v>0.1932933</v>
          </cell>
          <cell r="J97">
            <v>0.18117800000000001</v>
          </cell>
          <cell r="K97">
            <v>0.1821208</v>
          </cell>
          <cell r="L97">
            <v>0.140042</v>
          </cell>
          <cell r="M97">
            <v>7.2664699999999999E-2</v>
          </cell>
          <cell r="N97">
            <v>7.0213200000000003E-2</v>
          </cell>
          <cell r="O97">
            <v>4.2513700000000001E-2</v>
          </cell>
          <cell r="P97">
            <v>0.1427281</v>
          </cell>
          <cell r="Q97">
            <v>0.2127956</v>
          </cell>
        </row>
        <row r="98">
          <cell r="A98" t="str">
            <v>grandehasta1masalariadosBolivia</v>
          </cell>
          <cell r="B98" t="str">
            <v>grande</v>
          </cell>
          <cell r="C98" t="str">
            <v>hasta1m</v>
          </cell>
          <cell r="D98" t="str">
            <v>asalariados</v>
          </cell>
          <cell r="E98" t="str">
            <v>Bolivia</v>
          </cell>
          <cell r="F98">
            <v>5.08698E-2</v>
          </cell>
          <cell r="G98">
            <v>8.7760199999999997E-2</v>
          </cell>
          <cell r="H98">
            <v>2.3698299999999999E-2</v>
          </cell>
          <cell r="I98">
            <v>3.2889999999999998E-3</v>
          </cell>
          <cell r="J98">
            <v>3.0108099999999999E-2</v>
          </cell>
          <cell r="K98">
            <v>2.3896500000000001E-2</v>
          </cell>
          <cell r="L98">
            <v>0</v>
          </cell>
          <cell r="M98">
            <v>0</v>
          </cell>
          <cell r="N98">
            <v>8.6111E-3</v>
          </cell>
          <cell r="O98">
            <v>0</v>
          </cell>
          <cell r="P98">
            <v>0</v>
          </cell>
          <cell r="Q98">
            <v>0</v>
          </cell>
        </row>
        <row r="99">
          <cell r="A99" t="str">
            <v>grandemenos6masalariadosBolivia</v>
          </cell>
          <cell r="B99" t="str">
            <v>grande</v>
          </cell>
          <cell r="C99" t="str">
            <v>menos6m</v>
          </cell>
          <cell r="D99" t="str">
            <v>asalariados</v>
          </cell>
          <cell r="E99" t="str">
            <v>Bolivia</v>
          </cell>
          <cell r="F99">
            <v>0.1560636</v>
          </cell>
          <cell r="G99">
            <v>0.27963080000000001</v>
          </cell>
          <cell r="H99">
            <v>0.167321</v>
          </cell>
          <cell r="I99">
            <v>6.8168199999999998E-2</v>
          </cell>
          <cell r="J99">
            <v>6.1307E-2</v>
          </cell>
          <cell r="K99">
            <v>9.9382799999999993E-2</v>
          </cell>
          <cell r="L99">
            <v>6.27307E-2</v>
          </cell>
          <cell r="M99">
            <v>2.15961E-2</v>
          </cell>
          <cell r="N99">
            <v>2.6826699999999998E-2</v>
          </cell>
          <cell r="O99">
            <v>0</v>
          </cell>
          <cell r="P99">
            <v>0</v>
          </cell>
          <cell r="Q99">
            <v>0.2127956</v>
          </cell>
        </row>
        <row r="100">
          <cell r="A100" t="str">
            <v>grandemenos2aasalariadosBolivia</v>
          </cell>
          <cell r="B100" t="str">
            <v>grande</v>
          </cell>
          <cell r="C100" t="str">
            <v>menos2a</v>
          </cell>
          <cell r="D100" t="str">
            <v>asalariados</v>
          </cell>
          <cell r="E100" t="str">
            <v>Bolivia</v>
          </cell>
          <cell r="F100">
            <v>0.51924890000000001</v>
          </cell>
          <cell r="G100">
            <v>0.5968388</v>
          </cell>
          <cell r="H100">
            <v>0.3993466</v>
          </cell>
          <cell r="I100">
            <v>0.2130416</v>
          </cell>
          <cell r="J100">
            <v>0.20344229999999999</v>
          </cell>
          <cell r="K100">
            <v>0.1821208</v>
          </cell>
          <cell r="L100">
            <v>0.15310869999999999</v>
          </cell>
          <cell r="M100">
            <v>7.2664699999999999E-2</v>
          </cell>
          <cell r="N100">
            <v>7.0213200000000003E-2</v>
          </cell>
          <cell r="O100">
            <v>4.2513700000000001E-2</v>
          </cell>
          <cell r="P100">
            <v>0.1427281</v>
          </cell>
          <cell r="Q100">
            <v>0.2127956</v>
          </cell>
        </row>
        <row r="101">
          <cell r="A101" t="str">
            <v>grande5aymasasalariadosBolivia</v>
          </cell>
          <cell r="B101" t="str">
            <v>grande</v>
          </cell>
          <cell r="C101" t="str">
            <v>5aymas</v>
          </cell>
          <cell r="D101" t="str">
            <v>asalariados</v>
          </cell>
          <cell r="E101" t="str">
            <v>Bolivia</v>
          </cell>
          <cell r="F101">
            <v>5.3381900000000003E-2</v>
          </cell>
          <cell r="G101">
            <v>0.15446750000000001</v>
          </cell>
          <cell r="H101">
            <v>0.3198126</v>
          </cell>
          <cell r="I101">
            <v>0.49375089999999999</v>
          </cell>
          <cell r="J101">
            <v>0.55585320000000005</v>
          </cell>
          <cell r="K101">
            <v>0.58251310000000001</v>
          </cell>
          <cell r="L101">
            <v>0.64608399999999999</v>
          </cell>
          <cell r="M101">
            <v>0.78082039999999997</v>
          </cell>
          <cell r="N101">
            <v>0.81486239999999999</v>
          </cell>
          <cell r="O101">
            <v>0.81718360000000001</v>
          </cell>
          <cell r="P101">
            <v>0.75654920000000003</v>
          </cell>
          <cell r="Q101">
            <v>0.78720440000000003</v>
          </cell>
        </row>
        <row r="102">
          <cell r="A102" t="str">
            <v>totalhasta12mindependienteBolivia</v>
          </cell>
          <cell r="B102" t="str">
            <v>total</v>
          </cell>
          <cell r="C102" t="str">
            <v>hasta12m</v>
          </cell>
          <cell r="D102" t="str">
            <v>independiente</v>
          </cell>
          <cell r="E102" t="str">
            <v>Bolivia</v>
          </cell>
          <cell r="F102">
            <v>0.64411280000000004</v>
          </cell>
          <cell r="G102">
            <v>0.43485299999999999</v>
          </cell>
          <cell r="H102">
            <v>0.28709970000000001</v>
          </cell>
          <cell r="I102">
            <v>0.16860710000000001</v>
          </cell>
          <cell r="J102">
            <v>0.1463721</v>
          </cell>
          <cell r="K102">
            <v>0.1170223</v>
          </cell>
          <cell r="L102">
            <v>0.10893899999999999</v>
          </cell>
          <cell r="M102">
            <v>7.92601E-2</v>
          </cell>
          <cell r="N102">
            <v>8.9860700000000002E-2</v>
          </cell>
          <cell r="O102">
            <v>7.1819599999999997E-2</v>
          </cell>
          <cell r="P102">
            <v>2.37489E-2</v>
          </cell>
          <cell r="Q102">
            <v>7.6363299999999995E-2</v>
          </cell>
        </row>
        <row r="103">
          <cell r="A103" t="str">
            <v>totalhasta1mindependienteBolivia</v>
          </cell>
          <cell r="B103" t="str">
            <v>total</v>
          </cell>
          <cell r="C103" t="str">
            <v>hasta1m</v>
          </cell>
          <cell r="D103" t="str">
            <v>independiente</v>
          </cell>
          <cell r="E103" t="str">
            <v>Bolivia</v>
          </cell>
          <cell r="F103">
            <v>9.9311800000000006E-2</v>
          </cell>
          <cell r="G103">
            <v>5.0555000000000003E-2</v>
          </cell>
          <cell r="H103">
            <v>2.17953E-2</v>
          </cell>
          <cell r="I103">
            <v>1.58868E-2</v>
          </cell>
          <cell r="J103">
            <v>7.7112999999999999E-3</v>
          </cell>
          <cell r="K103">
            <v>7.3521000000000003E-3</v>
          </cell>
          <cell r="L103">
            <v>1.4619200000000001E-2</v>
          </cell>
          <cell r="M103">
            <v>5.8095999999999998E-3</v>
          </cell>
          <cell r="N103">
            <v>1.8132000000000001E-3</v>
          </cell>
          <cell r="O103">
            <v>1.34717E-2</v>
          </cell>
          <cell r="P103">
            <v>5.7857999999999998E-3</v>
          </cell>
          <cell r="Q103">
            <v>0</v>
          </cell>
        </row>
        <row r="104">
          <cell r="A104" t="str">
            <v>totalmenos6mindependienteBolivia</v>
          </cell>
          <cell r="B104" t="str">
            <v>total</v>
          </cell>
          <cell r="C104" t="str">
            <v>menos6m</v>
          </cell>
          <cell r="D104" t="str">
            <v>independiente</v>
          </cell>
          <cell r="E104" t="str">
            <v>Bolivia</v>
          </cell>
          <cell r="F104">
            <v>0.30018400000000001</v>
          </cell>
          <cell r="G104">
            <v>0.1228118</v>
          </cell>
          <cell r="H104">
            <v>8.8135400000000003E-2</v>
          </cell>
          <cell r="I104">
            <v>6.0103700000000003E-2</v>
          </cell>
          <cell r="J104">
            <v>4.9245200000000003E-2</v>
          </cell>
          <cell r="K104">
            <v>2.9381899999999999E-2</v>
          </cell>
          <cell r="L104">
            <v>2.8434000000000001E-2</v>
          </cell>
          <cell r="M104">
            <v>2.7605999999999999E-2</v>
          </cell>
          <cell r="N104">
            <v>2.61097E-2</v>
          </cell>
          <cell r="O104">
            <v>3.7069400000000002E-2</v>
          </cell>
          <cell r="P104">
            <v>1.8046599999999999E-2</v>
          </cell>
          <cell r="Q104">
            <v>0</v>
          </cell>
        </row>
        <row r="105">
          <cell r="A105" t="str">
            <v>totalmenos2aindependienteBolivia</v>
          </cell>
          <cell r="B105" t="str">
            <v>total</v>
          </cell>
          <cell r="C105" t="str">
            <v>menos2a</v>
          </cell>
          <cell r="D105" t="str">
            <v>independiente</v>
          </cell>
          <cell r="E105" t="str">
            <v>Bolivia</v>
          </cell>
          <cell r="F105">
            <v>0.64411280000000004</v>
          </cell>
          <cell r="G105">
            <v>0.44663770000000003</v>
          </cell>
          <cell r="H105">
            <v>0.29369580000000001</v>
          </cell>
          <cell r="I105">
            <v>0.17370759999999999</v>
          </cell>
          <cell r="J105">
            <v>0.1463721</v>
          </cell>
          <cell r="K105">
            <v>0.119759</v>
          </cell>
          <cell r="L105">
            <v>0.111854</v>
          </cell>
          <cell r="M105">
            <v>8.4886100000000006E-2</v>
          </cell>
          <cell r="N105">
            <v>9.3704700000000002E-2</v>
          </cell>
          <cell r="O105">
            <v>7.5685000000000002E-2</v>
          </cell>
          <cell r="P105">
            <v>2.37489E-2</v>
          </cell>
          <cell r="Q105">
            <v>7.6363299999999995E-2</v>
          </cell>
        </row>
        <row r="106">
          <cell r="A106" t="str">
            <v>total5aymasindependienteBolivia</v>
          </cell>
          <cell r="B106" t="str">
            <v>total</v>
          </cell>
          <cell r="C106" t="str">
            <v>5aymas</v>
          </cell>
          <cell r="D106" t="str">
            <v>independiente</v>
          </cell>
          <cell r="E106" t="str">
            <v>Bolivia</v>
          </cell>
          <cell r="F106">
            <v>5.4544799999999997E-2</v>
          </cell>
          <cell r="G106">
            <v>0.1475987</v>
          </cell>
          <cell r="H106">
            <v>0.28632079999999999</v>
          </cell>
          <cell r="I106">
            <v>0.47386899999999998</v>
          </cell>
          <cell r="J106">
            <v>0.65338969999999996</v>
          </cell>
          <cell r="K106">
            <v>0.67290479999999997</v>
          </cell>
          <cell r="L106">
            <v>0.71952740000000004</v>
          </cell>
          <cell r="M106">
            <v>0.78250580000000003</v>
          </cell>
          <cell r="N106">
            <v>0.78002609999999994</v>
          </cell>
          <cell r="O106">
            <v>0.80854429999999999</v>
          </cell>
          <cell r="P106">
            <v>0.92008520000000005</v>
          </cell>
          <cell r="Q106">
            <v>0.86246900000000004</v>
          </cell>
        </row>
        <row r="107">
          <cell r="A107" t="str">
            <v>hombrehasta12mindependienteBolivia</v>
          </cell>
          <cell r="B107" t="str">
            <v>hombre</v>
          </cell>
          <cell r="C107" t="str">
            <v>hasta12m</v>
          </cell>
          <cell r="D107" t="str">
            <v>independiente</v>
          </cell>
          <cell r="E107" t="str">
            <v>Bolivia</v>
          </cell>
          <cell r="F107">
            <v>0.7885221</v>
          </cell>
          <cell r="G107">
            <v>0.43995630000000002</v>
          </cell>
          <cell r="H107">
            <v>0.23651710000000001</v>
          </cell>
          <cell r="I107">
            <v>0.11091529999999999</v>
          </cell>
          <cell r="J107">
            <v>0.12466389999999999</v>
          </cell>
          <cell r="K107">
            <v>0.1173449</v>
          </cell>
          <cell r="L107">
            <v>0.120724</v>
          </cell>
          <cell r="M107">
            <v>7.6761899999999994E-2</v>
          </cell>
          <cell r="N107">
            <v>7.3605900000000002E-2</v>
          </cell>
          <cell r="O107">
            <v>5.4822099999999999E-2</v>
          </cell>
          <cell r="P107">
            <v>2.69708E-2</v>
          </cell>
          <cell r="Q107">
            <v>9.3897700000000001E-2</v>
          </cell>
        </row>
        <row r="108">
          <cell r="A108" t="str">
            <v>hombrehasta1mindependienteBolivia</v>
          </cell>
          <cell r="B108" t="str">
            <v>hombre</v>
          </cell>
          <cell r="C108" t="str">
            <v>hasta1m</v>
          </cell>
          <cell r="D108" t="str">
            <v>independiente</v>
          </cell>
          <cell r="E108" t="str">
            <v>Bolivia</v>
          </cell>
          <cell r="F108">
            <v>0.127716</v>
          </cell>
          <cell r="G108">
            <v>5.6876200000000002E-2</v>
          </cell>
          <cell r="H108">
            <v>1.47808E-2</v>
          </cell>
          <cell r="I108">
            <v>1.3987899999999999E-2</v>
          </cell>
          <cell r="J108">
            <v>1.42112E-2</v>
          </cell>
          <cell r="K108">
            <v>8.9774E-3</v>
          </cell>
          <cell r="L108">
            <v>2.6198200000000001E-2</v>
          </cell>
          <cell r="M108">
            <v>1.1468600000000001E-2</v>
          </cell>
          <cell r="N108">
            <v>3.0867999999999998E-3</v>
          </cell>
          <cell r="O108">
            <v>3.0138000000000001E-3</v>
          </cell>
          <cell r="P108">
            <v>1.1302400000000001E-2</v>
          </cell>
          <cell r="Q108">
            <v>0</v>
          </cell>
        </row>
        <row r="109">
          <cell r="A109" t="str">
            <v>hombremenos6mindependienteBolivia</v>
          </cell>
          <cell r="B109" t="str">
            <v>hombre</v>
          </cell>
          <cell r="C109" t="str">
            <v>menos6m</v>
          </cell>
          <cell r="D109" t="str">
            <v>independiente</v>
          </cell>
          <cell r="E109" t="str">
            <v>Bolivia</v>
          </cell>
          <cell r="F109">
            <v>0.37784040000000002</v>
          </cell>
          <cell r="G109">
            <v>0.12759409999999999</v>
          </cell>
          <cell r="H109">
            <v>6.1725099999999998E-2</v>
          </cell>
          <cell r="I109">
            <v>3.9190799999999998E-2</v>
          </cell>
          <cell r="J109">
            <v>4.6375899999999998E-2</v>
          </cell>
          <cell r="K109">
            <v>3.8949499999999998E-2</v>
          </cell>
          <cell r="L109">
            <v>4.5433800000000003E-2</v>
          </cell>
          <cell r="M109">
            <v>2.7449500000000002E-2</v>
          </cell>
          <cell r="N109">
            <v>2.2024700000000001E-2</v>
          </cell>
          <cell r="O109">
            <v>1.31378E-2</v>
          </cell>
          <cell r="P109">
            <v>2.69708E-2</v>
          </cell>
          <cell r="Q109">
            <v>0</v>
          </cell>
        </row>
        <row r="110">
          <cell r="A110" t="str">
            <v>hombremenos2aindependienteBolivia</v>
          </cell>
          <cell r="B110" t="str">
            <v>hombre</v>
          </cell>
          <cell r="C110" t="str">
            <v>menos2a</v>
          </cell>
          <cell r="D110" t="str">
            <v>independiente</v>
          </cell>
          <cell r="E110" t="str">
            <v>Bolivia</v>
          </cell>
          <cell r="F110">
            <v>0.7885221</v>
          </cell>
          <cell r="G110">
            <v>0.44791979999999998</v>
          </cell>
          <cell r="H110">
            <v>0.2457521</v>
          </cell>
          <cell r="I110">
            <v>0.11456379999999999</v>
          </cell>
          <cell r="J110">
            <v>0.12466389999999999</v>
          </cell>
          <cell r="K110">
            <v>0.1173449</v>
          </cell>
          <cell r="L110">
            <v>0.12655069999999999</v>
          </cell>
          <cell r="M110">
            <v>7.9662700000000003E-2</v>
          </cell>
          <cell r="N110">
            <v>7.3605900000000002E-2</v>
          </cell>
          <cell r="O110">
            <v>6.1295500000000003E-2</v>
          </cell>
          <cell r="P110">
            <v>2.69708E-2</v>
          </cell>
          <cell r="Q110">
            <v>9.3897700000000001E-2</v>
          </cell>
        </row>
        <row r="111">
          <cell r="A111" t="str">
            <v>hombre5aymasindependienteBolivia</v>
          </cell>
          <cell r="B111" t="str">
            <v>hombre</v>
          </cell>
          <cell r="C111" t="str">
            <v>5aymas</v>
          </cell>
          <cell r="D111" t="str">
            <v>independiente</v>
          </cell>
          <cell r="E111" t="str">
            <v>Bolivia</v>
          </cell>
          <cell r="F111">
            <v>2.5543199999999999E-2</v>
          </cell>
          <cell r="G111">
            <v>0.1763082</v>
          </cell>
          <cell r="H111">
            <v>0.31164259999999999</v>
          </cell>
          <cell r="I111">
            <v>0.54773959999999999</v>
          </cell>
          <cell r="J111">
            <v>0.69467219999999996</v>
          </cell>
          <cell r="K111">
            <v>0.71487049999999996</v>
          </cell>
          <cell r="L111">
            <v>0.73641040000000002</v>
          </cell>
          <cell r="M111">
            <v>0.81408460000000005</v>
          </cell>
          <cell r="N111">
            <v>0.84754059999999998</v>
          </cell>
          <cell r="O111">
            <v>0.86096019999999995</v>
          </cell>
          <cell r="P111">
            <v>0.92357599999999995</v>
          </cell>
          <cell r="Q111">
            <v>0.85890279999999997</v>
          </cell>
        </row>
        <row r="112">
          <cell r="A112" t="str">
            <v>mujerhasta12mindependienteBolivia</v>
          </cell>
          <cell r="B112" t="str">
            <v>mujer</v>
          </cell>
          <cell r="C112" t="str">
            <v>hasta12m</v>
          </cell>
          <cell r="D112" t="str">
            <v>independiente</v>
          </cell>
          <cell r="E112" t="str">
            <v>Bolivia</v>
          </cell>
          <cell r="F112">
            <v>0.54342539999999995</v>
          </cell>
          <cell r="G112">
            <v>0.42734919999999998</v>
          </cell>
          <cell r="H112">
            <v>0.35537970000000002</v>
          </cell>
          <cell r="I112">
            <v>0.23875560000000001</v>
          </cell>
          <cell r="J112">
            <v>0.172126</v>
          </cell>
          <cell r="K112">
            <v>0.11667379999999999</v>
          </cell>
          <cell r="L112">
            <v>9.7141000000000005E-2</v>
          </cell>
          <cell r="M112">
            <v>8.1824800000000003E-2</v>
          </cell>
          <cell r="N112">
            <v>0.1130007</v>
          </cell>
          <cell r="O112">
            <v>9.7011600000000003E-2</v>
          </cell>
          <cell r="P112">
            <v>2.0369700000000001E-2</v>
          </cell>
          <cell r="Q112">
            <v>5.0319200000000001E-2</v>
          </cell>
        </row>
        <row r="113">
          <cell r="A113" t="str">
            <v>mujerhasta1mindependienteBolivia</v>
          </cell>
          <cell r="B113" t="str">
            <v>mujer</v>
          </cell>
          <cell r="C113" t="str">
            <v>hasta1m</v>
          </cell>
          <cell r="D113" t="str">
            <v>independiente</v>
          </cell>
          <cell r="E113" t="str">
            <v>Bolivia</v>
          </cell>
          <cell r="F113">
            <v>7.9507300000000003E-2</v>
          </cell>
          <cell r="G113">
            <v>4.12603E-2</v>
          </cell>
          <cell r="H113">
            <v>3.1263899999999997E-2</v>
          </cell>
          <cell r="I113">
            <v>1.8195699999999999E-2</v>
          </cell>
          <cell r="J113">
            <v>0</v>
          </cell>
          <cell r="K113">
            <v>5.5954999999999998E-3</v>
          </cell>
          <cell r="L113">
            <v>3.0273000000000001E-3</v>
          </cell>
          <cell r="M113">
            <v>0</v>
          </cell>
          <cell r="N113">
            <v>0</v>
          </cell>
          <cell r="O113">
            <v>2.8971400000000001E-2</v>
          </cell>
          <cell r="P113">
            <v>0</v>
          </cell>
          <cell r="Q113">
            <v>0</v>
          </cell>
        </row>
        <row r="114">
          <cell r="A114" t="str">
            <v>mujermenos6mindependienteBolivia</v>
          </cell>
          <cell r="B114" t="str">
            <v>mujer</v>
          </cell>
          <cell r="C114" t="str">
            <v>menos6m</v>
          </cell>
          <cell r="D114" t="str">
            <v>independiente</v>
          </cell>
          <cell r="E114" t="str">
            <v>Bolivia</v>
          </cell>
          <cell r="F114">
            <v>0.24603910000000001</v>
          </cell>
          <cell r="G114">
            <v>0.11577990000000001</v>
          </cell>
          <cell r="H114">
            <v>0.12378599999999999</v>
          </cell>
          <cell r="I114">
            <v>8.5532200000000003E-2</v>
          </cell>
          <cell r="J114">
            <v>5.2649399999999999E-2</v>
          </cell>
          <cell r="K114">
            <v>1.9042300000000002E-2</v>
          </cell>
          <cell r="L114">
            <v>1.14153E-2</v>
          </cell>
          <cell r="M114">
            <v>2.7766699999999998E-2</v>
          </cell>
          <cell r="N114">
            <v>3.1924899999999999E-2</v>
          </cell>
          <cell r="O114">
            <v>7.2538500000000006E-2</v>
          </cell>
          <cell r="P114">
            <v>8.6870999999999997E-3</v>
          </cell>
          <cell r="Q114">
            <v>0</v>
          </cell>
        </row>
        <row r="115">
          <cell r="A115" t="str">
            <v>mujermenos2aindependienteBolivia</v>
          </cell>
          <cell r="B115" t="str">
            <v>mujer</v>
          </cell>
          <cell r="C115" t="str">
            <v>menos2a</v>
          </cell>
          <cell r="D115" t="str">
            <v>independiente</v>
          </cell>
          <cell r="E115" t="str">
            <v>Bolivia</v>
          </cell>
          <cell r="F115">
            <v>0.54342539999999995</v>
          </cell>
          <cell r="G115">
            <v>0.4447527</v>
          </cell>
          <cell r="H115">
            <v>0.3584137</v>
          </cell>
          <cell r="I115">
            <v>0.2456217</v>
          </cell>
          <cell r="J115">
            <v>0.172126</v>
          </cell>
          <cell r="K115">
            <v>0.1223679</v>
          </cell>
          <cell r="L115">
            <v>9.7141000000000005E-2</v>
          </cell>
          <cell r="M115">
            <v>9.0248599999999998E-2</v>
          </cell>
          <cell r="N115">
            <v>0.1223167</v>
          </cell>
          <cell r="O115">
            <v>9.7011600000000003E-2</v>
          </cell>
          <cell r="P115">
            <v>2.0369700000000001E-2</v>
          </cell>
          <cell r="Q115">
            <v>5.0319200000000001E-2</v>
          </cell>
        </row>
        <row r="116">
          <cell r="A116" t="str">
            <v>mujer5aymasindependienteBolivia</v>
          </cell>
          <cell r="B116" t="str">
            <v>mujer</v>
          </cell>
          <cell r="C116" t="str">
            <v>5aymas</v>
          </cell>
          <cell r="D116" t="str">
            <v>independiente</v>
          </cell>
          <cell r="E116" t="str">
            <v>Bolivia</v>
          </cell>
          <cell r="F116">
            <v>7.4765799999999993E-2</v>
          </cell>
          <cell r="G116">
            <v>0.10538459999999999</v>
          </cell>
          <cell r="H116">
            <v>0.25213950000000002</v>
          </cell>
          <cell r="I116">
            <v>0.38404840000000001</v>
          </cell>
          <cell r="J116">
            <v>0.60441350000000005</v>
          </cell>
          <cell r="K116">
            <v>0.62755269999999996</v>
          </cell>
          <cell r="L116">
            <v>0.70262570000000002</v>
          </cell>
          <cell r="M116">
            <v>0.75008620000000004</v>
          </cell>
          <cell r="N116">
            <v>0.68391449999999998</v>
          </cell>
          <cell r="O116">
            <v>0.73085869999999997</v>
          </cell>
          <cell r="P116">
            <v>0.91642420000000002</v>
          </cell>
          <cell r="Q116">
            <v>0.86776600000000004</v>
          </cell>
        </row>
        <row r="117">
          <cell r="A117" t="str">
            <v>bajohasta12mindependienteBolivia</v>
          </cell>
          <cell r="B117" t="str">
            <v>bajo</v>
          </cell>
          <cell r="C117" t="str">
            <v>hasta12m</v>
          </cell>
          <cell r="D117" t="str">
            <v>independiente</v>
          </cell>
          <cell r="E117" t="str">
            <v>Bolivia</v>
          </cell>
          <cell r="F117">
            <v>0.74252200000000002</v>
          </cell>
          <cell r="G117">
            <v>0</v>
          </cell>
          <cell r="H117">
            <v>0.58426800000000001</v>
          </cell>
          <cell r="I117">
            <v>0.12145830000000001</v>
          </cell>
          <cell r="J117">
            <v>6.2071300000000003E-2</v>
          </cell>
          <cell r="K117">
            <v>0.50668420000000003</v>
          </cell>
          <cell r="L117">
            <v>0</v>
          </cell>
          <cell r="M117">
            <v>0.12871769999999999</v>
          </cell>
          <cell r="N117">
            <v>0.1082748</v>
          </cell>
          <cell r="O117">
            <v>0.1487472</v>
          </cell>
          <cell r="P117">
            <v>0</v>
          </cell>
          <cell r="Q117">
            <v>3.0873899999999999E-2</v>
          </cell>
        </row>
        <row r="118">
          <cell r="A118" t="str">
            <v>bajohasta1mindependienteBolivia</v>
          </cell>
          <cell r="B118" t="str">
            <v>bajo</v>
          </cell>
          <cell r="C118" t="str">
            <v>hasta1m</v>
          </cell>
          <cell r="D118" t="str">
            <v>independiente</v>
          </cell>
          <cell r="E118" t="str">
            <v>Bolivia</v>
          </cell>
          <cell r="F118">
            <v>0.60293260000000004</v>
          </cell>
          <cell r="G118">
            <v>0</v>
          </cell>
          <cell r="H118">
            <v>3.5806699999999997E-2</v>
          </cell>
          <cell r="I118">
            <v>0</v>
          </cell>
          <cell r="J118">
            <v>0</v>
          </cell>
          <cell r="K118">
            <v>5.1402700000000003E-2</v>
          </cell>
          <cell r="L118">
            <v>0</v>
          </cell>
          <cell r="M118">
            <v>0</v>
          </cell>
          <cell r="N118">
            <v>0</v>
          </cell>
          <cell r="O118">
            <v>9.7367599999999999E-2</v>
          </cell>
          <cell r="P118">
            <v>0</v>
          </cell>
          <cell r="Q118">
            <v>0</v>
          </cell>
        </row>
        <row r="119">
          <cell r="A119" t="str">
            <v>bajomenos6mindependienteBolivia</v>
          </cell>
          <cell r="B119" t="str">
            <v>bajo</v>
          </cell>
          <cell r="C119" t="str">
            <v>menos6m</v>
          </cell>
          <cell r="D119" t="str">
            <v>independiente</v>
          </cell>
          <cell r="E119" t="str">
            <v>Bolivia</v>
          </cell>
          <cell r="F119">
            <v>0.60293260000000004</v>
          </cell>
          <cell r="G119">
            <v>0</v>
          </cell>
          <cell r="H119">
            <v>7.1613499999999997E-2</v>
          </cell>
          <cell r="I119">
            <v>4.1410700000000002E-2</v>
          </cell>
          <cell r="J119">
            <v>0</v>
          </cell>
          <cell r="K119">
            <v>0.22406329999999999</v>
          </cell>
          <cell r="L119">
            <v>0</v>
          </cell>
          <cell r="M119">
            <v>0</v>
          </cell>
          <cell r="N119">
            <v>5.4308700000000001E-2</v>
          </cell>
          <cell r="O119">
            <v>0.1487472</v>
          </cell>
          <cell r="P119">
            <v>0</v>
          </cell>
          <cell r="Q119">
            <v>0</v>
          </cell>
        </row>
        <row r="120">
          <cell r="A120" t="str">
            <v>bajomenos2aindependienteBolivia</v>
          </cell>
          <cell r="B120" t="str">
            <v>bajo</v>
          </cell>
          <cell r="C120" t="str">
            <v>menos2a</v>
          </cell>
          <cell r="D120" t="str">
            <v>independiente</v>
          </cell>
          <cell r="E120" t="str">
            <v>Bolivia</v>
          </cell>
          <cell r="F120">
            <v>0.74252200000000002</v>
          </cell>
          <cell r="G120">
            <v>0</v>
          </cell>
          <cell r="H120">
            <v>0.58426800000000001</v>
          </cell>
          <cell r="I120">
            <v>0.12145830000000001</v>
          </cell>
          <cell r="J120">
            <v>6.2071300000000003E-2</v>
          </cell>
          <cell r="K120">
            <v>0.50668420000000003</v>
          </cell>
          <cell r="L120">
            <v>3.5647999999999999E-2</v>
          </cell>
          <cell r="M120">
            <v>0.12871769999999999</v>
          </cell>
          <cell r="N120">
            <v>0.1082748</v>
          </cell>
          <cell r="O120">
            <v>0.1487472</v>
          </cell>
          <cell r="P120">
            <v>0</v>
          </cell>
          <cell r="Q120">
            <v>3.0873899999999999E-2</v>
          </cell>
        </row>
        <row r="121">
          <cell r="A121" t="str">
            <v>bajo5aymasindependienteBolivia</v>
          </cell>
          <cell r="B121" t="str">
            <v>bajo</v>
          </cell>
          <cell r="C121" t="str">
            <v>5aymas</v>
          </cell>
          <cell r="D121" t="str">
            <v>independiente</v>
          </cell>
          <cell r="E121" t="str">
            <v>Bolivia</v>
          </cell>
          <cell r="F121">
            <v>0</v>
          </cell>
          <cell r="G121">
            <v>0.16520209999999999</v>
          </cell>
          <cell r="H121">
            <v>0.29580099999999998</v>
          </cell>
          <cell r="I121">
            <v>0.79096489999999997</v>
          </cell>
          <cell r="J121">
            <v>0.53189299999999995</v>
          </cell>
          <cell r="K121">
            <v>0.32799850000000003</v>
          </cell>
          <cell r="L121">
            <v>0.73919959999999996</v>
          </cell>
          <cell r="M121">
            <v>0.65602150000000004</v>
          </cell>
          <cell r="N121">
            <v>0.74670210000000004</v>
          </cell>
          <cell r="O121">
            <v>0.78538960000000002</v>
          </cell>
          <cell r="P121">
            <v>0.90485599999999999</v>
          </cell>
          <cell r="Q121">
            <v>0.87859759999999998</v>
          </cell>
        </row>
        <row r="122">
          <cell r="A122" t="str">
            <v>mediohasta12mindependienteBolivia</v>
          </cell>
          <cell r="B122" t="str">
            <v>medio</v>
          </cell>
          <cell r="C122" t="str">
            <v>hasta12m</v>
          </cell>
          <cell r="D122" t="str">
            <v>independiente</v>
          </cell>
          <cell r="E122" t="str">
            <v>Bolivia</v>
          </cell>
          <cell r="F122">
            <v>0.63564160000000003</v>
          </cell>
          <cell r="G122">
            <v>0.49527910000000003</v>
          </cell>
          <cell r="H122">
            <v>0.23861019999999999</v>
          </cell>
          <cell r="I122">
            <v>0.19149450000000001</v>
          </cell>
          <cell r="J122">
            <v>0.1016314</v>
          </cell>
          <cell r="K122">
            <v>8.1419699999999998E-2</v>
          </cell>
          <cell r="L122">
            <v>9.5214900000000005E-2</v>
          </cell>
          <cell r="M122">
            <v>0.109468</v>
          </cell>
          <cell r="N122">
            <v>6.3995200000000002E-2</v>
          </cell>
          <cell r="O122">
            <v>4.5688199999999998E-2</v>
          </cell>
          <cell r="P122">
            <v>7.9486600000000004E-2</v>
          </cell>
          <cell r="Q122">
            <v>0.27795999999999998</v>
          </cell>
        </row>
        <row r="123">
          <cell r="A123" t="str">
            <v>mediohasta1mindependienteBolivia</v>
          </cell>
          <cell r="B123" t="str">
            <v>medio</v>
          </cell>
          <cell r="C123" t="str">
            <v>hasta1m</v>
          </cell>
          <cell r="D123" t="str">
            <v>independiente</v>
          </cell>
          <cell r="E123" t="str">
            <v>Bolivia</v>
          </cell>
          <cell r="F123">
            <v>7.1366399999999997E-2</v>
          </cell>
          <cell r="G123">
            <v>5.2404899999999997E-2</v>
          </cell>
          <cell r="H123">
            <v>1.49661E-2</v>
          </cell>
          <cell r="I123">
            <v>2.6099600000000001E-2</v>
          </cell>
          <cell r="J123">
            <v>0</v>
          </cell>
          <cell r="K123">
            <v>0</v>
          </cell>
          <cell r="L123">
            <v>0</v>
          </cell>
          <cell r="M123">
            <v>6.9873000000000001E-3</v>
          </cell>
          <cell r="N123">
            <v>1.09487E-2</v>
          </cell>
          <cell r="O123">
            <v>0</v>
          </cell>
          <cell r="P123">
            <v>0</v>
          </cell>
          <cell r="Q123">
            <v>0</v>
          </cell>
        </row>
        <row r="124">
          <cell r="A124" t="str">
            <v>mediomenos6mindependienteBolivia</v>
          </cell>
          <cell r="B124" t="str">
            <v>medio</v>
          </cell>
          <cell r="C124" t="str">
            <v>menos6m</v>
          </cell>
          <cell r="D124" t="str">
            <v>independiente</v>
          </cell>
          <cell r="E124" t="str">
            <v>Bolivia</v>
          </cell>
          <cell r="F124">
            <v>0.29435349999999999</v>
          </cell>
          <cell r="G124">
            <v>0.14281959999999999</v>
          </cell>
          <cell r="H124">
            <v>9.3440700000000002E-2</v>
          </cell>
          <cell r="I124">
            <v>9.3029200000000006E-2</v>
          </cell>
          <cell r="J124">
            <v>3.6035499999999998E-2</v>
          </cell>
          <cell r="K124">
            <v>9.9880000000000004E-3</v>
          </cell>
          <cell r="L124">
            <v>6.3064999999999996E-3</v>
          </cell>
          <cell r="M124">
            <v>5.3793899999999999E-2</v>
          </cell>
          <cell r="N124">
            <v>1.09487E-2</v>
          </cell>
          <cell r="O124">
            <v>0</v>
          </cell>
          <cell r="P124">
            <v>7.9486600000000004E-2</v>
          </cell>
          <cell r="Q124">
            <v>0</v>
          </cell>
        </row>
        <row r="125">
          <cell r="A125" t="str">
            <v>mediomenos2aindependienteBolivia</v>
          </cell>
          <cell r="B125" t="str">
            <v>medio</v>
          </cell>
          <cell r="C125" t="str">
            <v>menos2a</v>
          </cell>
          <cell r="D125" t="str">
            <v>independiente</v>
          </cell>
          <cell r="E125" t="str">
            <v>Bolivia</v>
          </cell>
          <cell r="F125">
            <v>0.63564160000000003</v>
          </cell>
          <cell r="G125">
            <v>0.49835220000000002</v>
          </cell>
          <cell r="H125">
            <v>0.2545424</v>
          </cell>
          <cell r="I125">
            <v>0.1947526</v>
          </cell>
          <cell r="J125">
            <v>0.1016314</v>
          </cell>
          <cell r="K125">
            <v>8.1419699999999998E-2</v>
          </cell>
          <cell r="L125">
            <v>9.5214900000000005E-2</v>
          </cell>
          <cell r="M125">
            <v>0.12661349999999999</v>
          </cell>
          <cell r="N125">
            <v>7.4451199999999995E-2</v>
          </cell>
          <cell r="O125">
            <v>7.0571900000000007E-2</v>
          </cell>
          <cell r="P125">
            <v>7.9486600000000004E-2</v>
          </cell>
          <cell r="Q125">
            <v>0.27795999999999998</v>
          </cell>
        </row>
        <row r="126">
          <cell r="A126" t="str">
            <v>medio5aymasindependienteBolivia</v>
          </cell>
          <cell r="B126" t="str">
            <v>medio</v>
          </cell>
          <cell r="C126" t="str">
            <v>5aymas</v>
          </cell>
          <cell r="D126" t="str">
            <v>independiente</v>
          </cell>
          <cell r="E126" t="str">
            <v>Bolivia</v>
          </cell>
          <cell r="F126">
            <v>6.0549899999999997E-2</v>
          </cell>
          <cell r="G126">
            <v>0.147591</v>
          </cell>
          <cell r="H126">
            <v>0.34949150000000001</v>
          </cell>
          <cell r="I126">
            <v>0.51936890000000002</v>
          </cell>
          <cell r="J126">
            <v>0.72132289999999999</v>
          </cell>
          <cell r="K126">
            <v>0.73610640000000005</v>
          </cell>
          <cell r="L126">
            <v>0.76630259999999994</v>
          </cell>
          <cell r="M126">
            <v>0.76456389999999996</v>
          </cell>
          <cell r="N126">
            <v>0.77182899999999999</v>
          </cell>
          <cell r="O126">
            <v>0.73557969999999995</v>
          </cell>
          <cell r="P126">
            <v>0.88573800000000003</v>
          </cell>
          <cell r="Q126">
            <v>0.72203989999999996</v>
          </cell>
        </row>
        <row r="127">
          <cell r="A127" t="str">
            <v>altohasta12mindependienteBolivia</v>
          </cell>
          <cell r="B127" t="str">
            <v>alto</v>
          </cell>
          <cell r="C127" t="str">
            <v>hasta12m</v>
          </cell>
          <cell r="D127" t="str">
            <v>independiente</v>
          </cell>
          <cell r="E127" t="str">
            <v>Bolivia</v>
          </cell>
          <cell r="F127">
            <v>0.67549669999999995</v>
          </cell>
          <cell r="G127">
            <v>0.44073420000000002</v>
          </cell>
          <cell r="H127">
            <v>0.28472019999999998</v>
          </cell>
          <cell r="I127">
            <v>0.15719230000000001</v>
          </cell>
          <cell r="J127">
            <v>0.18037619999999999</v>
          </cell>
          <cell r="K127">
            <v>0.17398910000000001</v>
          </cell>
          <cell r="L127">
            <v>0.1188767</v>
          </cell>
          <cell r="M127">
            <v>7.7468700000000001E-2</v>
          </cell>
          <cell r="N127">
            <v>5.68397E-2</v>
          </cell>
          <cell r="O127">
            <v>6.2674300000000002E-2</v>
          </cell>
          <cell r="P127">
            <v>0</v>
          </cell>
          <cell r="Q127">
            <v>0</v>
          </cell>
        </row>
        <row r="128">
          <cell r="A128" t="str">
            <v>altohasta1mindependienteBolivia</v>
          </cell>
          <cell r="B128" t="str">
            <v>alto</v>
          </cell>
          <cell r="C128" t="str">
            <v>hasta1m</v>
          </cell>
          <cell r="D128" t="str">
            <v>independiente</v>
          </cell>
          <cell r="E128" t="str">
            <v>Bolivia</v>
          </cell>
          <cell r="F128">
            <v>0</v>
          </cell>
          <cell r="G128">
            <v>6.7065200000000005E-2</v>
          </cell>
          <cell r="H128">
            <v>6.2085999999999999E-3</v>
          </cell>
          <cell r="I128">
            <v>1.2275599999999999E-2</v>
          </cell>
          <cell r="J128">
            <v>8.0166999999999999E-3</v>
          </cell>
          <cell r="K128">
            <v>1.54392E-2</v>
          </cell>
          <cell r="L128">
            <v>0</v>
          </cell>
          <cell r="M128">
            <v>0</v>
          </cell>
          <cell r="N128">
            <v>0</v>
          </cell>
          <cell r="O128">
            <v>0</v>
          </cell>
          <cell r="P128">
            <v>0</v>
          </cell>
          <cell r="Q128">
            <v>0</v>
          </cell>
        </row>
        <row r="129">
          <cell r="A129" t="str">
            <v>altomenos6mindependienteBolivia</v>
          </cell>
          <cell r="B129" t="str">
            <v>alto</v>
          </cell>
          <cell r="C129" t="str">
            <v>menos6m</v>
          </cell>
          <cell r="D129" t="str">
            <v>independiente</v>
          </cell>
          <cell r="E129" t="str">
            <v>Bolivia</v>
          </cell>
          <cell r="F129">
            <v>0</v>
          </cell>
          <cell r="G129">
            <v>0.108584</v>
          </cell>
          <cell r="H129">
            <v>4.29393E-2</v>
          </cell>
          <cell r="I129">
            <v>3.3251099999999999E-2</v>
          </cell>
          <cell r="J129">
            <v>4.4657599999999999E-2</v>
          </cell>
          <cell r="K129">
            <v>4.7762699999999998E-2</v>
          </cell>
          <cell r="L129">
            <v>5.3701100000000002E-2</v>
          </cell>
          <cell r="M129">
            <v>2.0641300000000001E-2</v>
          </cell>
          <cell r="N129">
            <v>7.5107999999999998E-3</v>
          </cell>
          <cell r="O129">
            <v>0</v>
          </cell>
          <cell r="P129">
            <v>0</v>
          </cell>
          <cell r="Q129">
            <v>0</v>
          </cell>
        </row>
        <row r="130">
          <cell r="A130" t="str">
            <v>altomenos2aindependienteBolivia</v>
          </cell>
          <cell r="B130" t="str">
            <v>alto</v>
          </cell>
          <cell r="C130" t="str">
            <v>menos2a</v>
          </cell>
          <cell r="D130" t="str">
            <v>independiente</v>
          </cell>
          <cell r="E130" t="str">
            <v>Bolivia</v>
          </cell>
          <cell r="F130">
            <v>0.67549669999999995</v>
          </cell>
          <cell r="G130">
            <v>0.45236320000000002</v>
          </cell>
          <cell r="H130">
            <v>0.28472019999999998</v>
          </cell>
          <cell r="I130">
            <v>0.15719230000000001</v>
          </cell>
          <cell r="J130">
            <v>0.18037619999999999</v>
          </cell>
          <cell r="K130">
            <v>0.18717200000000001</v>
          </cell>
          <cell r="L130">
            <v>0.1241342</v>
          </cell>
          <cell r="M130">
            <v>8.66426E-2</v>
          </cell>
          <cell r="N130">
            <v>5.68397E-2</v>
          </cell>
          <cell r="O130">
            <v>6.2674300000000002E-2</v>
          </cell>
          <cell r="P130">
            <v>0</v>
          </cell>
          <cell r="Q130">
            <v>0</v>
          </cell>
        </row>
        <row r="131">
          <cell r="A131" t="str">
            <v>alto5aymasindependienteBolivia</v>
          </cell>
          <cell r="B131" t="str">
            <v>alto</v>
          </cell>
          <cell r="C131" t="str">
            <v>5aymas</v>
          </cell>
          <cell r="D131" t="str">
            <v>independiente</v>
          </cell>
          <cell r="E131" t="str">
            <v>Bolivia</v>
          </cell>
          <cell r="F131">
            <v>0</v>
          </cell>
          <cell r="G131">
            <v>9.5040200000000005E-2</v>
          </cell>
          <cell r="H131">
            <v>0.20817530000000001</v>
          </cell>
          <cell r="I131">
            <v>0.4143674</v>
          </cell>
          <cell r="J131">
            <v>0.57275299999999996</v>
          </cell>
          <cell r="K131">
            <v>0.61401950000000005</v>
          </cell>
          <cell r="L131">
            <v>0.73691899999999999</v>
          </cell>
          <cell r="M131">
            <v>0.82951799999999998</v>
          </cell>
          <cell r="N131">
            <v>0.78562779999999999</v>
          </cell>
          <cell r="O131">
            <v>0.92185629999999996</v>
          </cell>
          <cell r="P131">
            <v>0.89748039999999996</v>
          </cell>
          <cell r="Q131">
            <v>1</v>
          </cell>
        </row>
        <row r="132">
          <cell r="A132" t="str">
            <v>totalhasta12mocupadosArgentina</v>
          </cell>
          <cell r="B132" t="str">
            <v>total</v>
          </cell>
          <cell r="C132" t="str">
            <v>hasta12m</v>
          </cell>
          <cell r="D132" t="str">
            <v>ocupados</v>
          </cell>
          <cell r="E132" t="str">
            <v>Argentina</v>
          </cell>
          <cell r="F132">
            <v>0.63054259999999995</v>
          </cell>
          <cell r="G132">
            <v>0.38576759999999999</v>
          </cell>
          <cell r="H132">
            <v>0.25769510000000001</v>
          </cell>
          <cell r="I132">
            <v>0.17783769999999999</v>
          </cell>
          <cell r="J132">
            <v>0.13246150000000001</v>
          </cell>
          <cell r="K132">
            <v>0.13539519999999999</v>
          </cell>
          <cell r="L132">
            <v>9.9650000000000002E-2</v>
          </cell>
          <cell r="M132">
            <v>0.10080840000000001</v>
          </cell>
          <cell r="N132">
            <v>8.6213100000000001E-2</v>
          </cell>
          <cell r="O132">
            <v>7.2413199999999997E-2</v>
          </cell>
          <cell r="P132">
            <v>0.1160576</v>
          </cell>
          <cell r="Q132">
            <v>6.35902E-2</v>
          </cell>
        </row>
        <row r="133">
          <cell r="A133" t="str">
            <v>totalhasta1mocupadosArgentina</v>
          </cell>
          <cell r="B133" t="str">
            <v>total</v>
          </cell>
          <cell r="C133" t="str">
            <v>hasta1m</v>
          </cell>
          <cell r="D133" t="str">
            <v>ocupados</v>
          </cell>
          <cell r="E133" t="str">
            <v>Argentina</v>
          </cell>
          <cell r="F133">
            <v>0.17211940000000001</v>
          </cell>
          <cell r="G133">
            <v>7.7316399999999993E-2</v>
          </cell>
          <cell r="H133">
            <v>4.6651199999999997E-2</v>
          </cell>
          <cell r="I133">
            <v>2.0312400000000001E-2</v>
          </cell>
          <cell r="J133">
            <v>2.2825600000000001E-2</v>
          </cell>
          <cell r="K133">
            <v>2.0073000000000001E-2</v>
          </cell>
          <cell r="L133">
            <v>1.6105000000000001E-2</v>
          </cell>
          <cell r="M133">
            <v>1.9516599999999999E-2</v>
          </cell>
          <cell r="N133">
            <v>1.7410999999999999E-2</v>
          </cell>
          <cell r="O133">
            <v>1.78309E-2</v>
          </cell>
          <cell r="P133">
            <v>2.9459300000000001E-2</v>
          </cell>
          <cell r="Q133">
            <v>2.6296400000000001E-2</v>
          </cell>
        </row>
        <row r="134">
          <cell r="A134" t="str">
            <v>totalmenos6mocupadosArgentina</v>
          </cell>
          <cell r="B134" t="str">
            <v>total</v>
          </cell>
          <cell r="C134" t="str">
            <v>menos6m</v>
          </cell>
          <cell r="D134" t="str">
            <v>ocupados</v>
          </cell>
          <cell r="E134" t="str">
            <v>Argentina</v>
          </cell>
          <cell r="F134">
            <v>0.487095</v>
          </cell>
          <cell r="G134">
            <v>0.27663690000000002</v>
          </cell>
          <cell r="H134">
            <v>0.17677880000000001</v>
          </cell>
          <cell r="I134">
            <v>0.1185649</v>
          </cell>
          <cell r="J134">
            <v>8.7335999999999997E-2</v>
          </cell>
          <cell r="K134">
            <v>8.7046200000000004E-2</v>
          </cell>
          <cell r="L134">
            <v>6.5298800000000004E-2</v>
          </cell>
          <cell r="M134">
            <v>6.8597699999999998E-2</v>
          </cell>
          <cell r="N134">
            <v>5.9819900000000002E-2</v>
          </cell>
          <cell r="O134">
            <v>4.6352400000000002E-2</v>
          </cell>
          <cell r="P134">
            <v>7.5921100000000005E-2</v>
          </cell>
          <cell r="Q134">
            <v>5.74929E-2</v>
          </cell>
        </row>
        <row r="135">
          <cell r="A135" t="str">
            <v>totalmenos2aocupadosArgentina</v>
          </cell>
          <cell r="B135" t="str">
            <v>total</v>
          </cell>
          <cell r="C135" t="str">
            <v>menos2a</v>
          </cell>
          <cell r="D135" t="str">
            <v>ocupados</v>
          </cell>
          <cell r="E135" t="str">
            <v>Argentina</v>
          </cell>
          <cell r="F135">
            <v>0.63137690000000002</v>
          </cell>
          <cell r="G135">
            <v>0.38897379999999998</v>
          </cell>
          <cell r="H135">
            <v>0.26039459999999998</v>
          </cell>
          <cell r="I135">
            <v>0.18020349999999999</v>
          </cell>
          <cell r="J135">
            <v>0.13749890000000001</v>
          </cell>
          <cell r="K135">
            <v>0.13809779999999999</v>
          </cell>
          <cell r="L135">
            <v>0.102701</v>
          </cell>
          <cell r="M135">
            <v>0.10481550000000001</v>
          </cell>
          <cell r="N135">
            <v>8.9219499999999993E-2</v>
          </cell>
          <cell r="O135">
            <v>7.5067700000000001E-2</v>
          </cell>
          <cell r="P135">
            <v>0.1186041</v>
          </cell>
          <cell r="Q135">
            <v>6.35902E-2</v>
          </cell>
        </row>
        <row r="136">
          <cell r="A136" t="str">
            <v>total5aymasocupadosArgentina</v>
          </cell>
          <cell r="B136" t="str">
            <v>total</v>
          </cell>
          <cell r="C136" t="str">
            <v>5aymas</v>
          </cell>
          <cell r="D136" t="str">
            <v>ocupados</v>
          </cell>
          <cell r="E136" t="str">
            <v>Argentina</v>
          </cell>
          <cell r="F136">
            <v>3.0347099999999998E-2</v>
          </cell>
          <cell r="G136">
            <v>8.6988999999999997E-2</v>
          </cell>
          <cell r="H136">
            <v>0.21170539999999999</v>
          </cell>
          <cell r="I136">
            <v>0.40065309999999998</v>
          </cell>
          <cell r="J136">
            <v>0.53272459999999999</v>
          </cell>
          <cell r="K136">
            <v>0.6138169</v>
          </cell>
          <cell r="L136">
            <v>0.66969440000000002</v>
          </cell>
          <cell r="M136">
            <v>0.69785929999999996</v>
          </cell>
          <cell r="N136">
            <v>0.72481139999999999</v>
          </cell>
          <cell r="O136">
            <v>0.74979340000000005</v>
          </cell>
          <cell r="P136">
            <v>0.68532380000000004</v>
          </cell>
          <cell r="Q136">
            <v>0.76068769999999997</v>
          </cell>
        </row>
        <row r="137">
          <cell r="A137" t="str">
            <v>hombrehasta12mocupadosArgentina</v>
          </cell>
          <cell r="B137" t="str">
            <v>hombre</v>
          </cell>
          <cell r="C137" t="str">
            <v>hasta12m</v>
          </cell>
          <cell r="D137" t="str">
            <v>ocupados</v>
          </cell>
          <cell r="E137" t="str">
            <v>Argentina</v>
          </cell>
          <cell r="F137">
            <v>0.5951727</v>
          </cell>
          <cell r="G137">
            <v>0.34495480000000001</v>
          </cell>
          <cell r="H137">
            <v>0.23979610000000001</v>
          </cell>
          <cell r="I137">
            <v>0.16122</v>
          </cell>
          <cell r="J137">
            <v>0.12566640000000001</v>
          </cell>
          <cell r="K137">
            <v>0.1200476</v>
          </cell>
          <cell r="L137">
            <v>7.5449000000000002E-2</v>
          </cell>
          <cell r="M137">
            <v>8.9547199999999993E-2</v>
          </cell>
          <cell r="N137">
            <v>8.3461999999999995E-2</v>
          </cell>
          <cell r="O137">
            <v>6.4100699999999997E-2</v>
          </cell>
          <cell r="P137">
            <v>9.8501000000000005E-2</v>
          </cell>
          <cell r="Q137">
            <v>7.61883E-2</v>
          </cell>
        </row>
        <row r="138">
          <cell r="A138" t="str">
            <v>hombrehasta1mocupadosArgentina</v>
          </cell>
          <cell r="B138" t="str">
            <v>hombre</v>
          </cell>
          <cell r="C138" t="str">
            <v>hasta1m</v>
          </cell>
          <cell r="D138" t="str">
            <v>ocupados</v>
          </cell>
          <cell r="E138" t="str">
            <v>Argentina</v>
          </cell>
          <cell r="F138">
            <v>0.18160989999999999</v>
          </cell>
          <cell r="G138">
            <v>7.4970499999999995E-2</v>
          </cell>
          <cell r="H138">
            <v>4.7101499999999998E-2</v>
          </cell>
          <cell r="I138">
            <v>1.7883799999999998E-2</v>
          </cell>
          <cell r="J138">
            <v>2.2007499999999999E-2</v>
          </cell>
          <cell r="K138">
            <v>1.4402399999999999E-2</v>
          </cell>
          <cell r="L138">
            <v>1.16741E-2</v>
          </cell>
          <cell r="M138">
            <v>1.97745E-2</v>
          </cell>
          <cell r="N138">
            <v>1.6549500000000002E-2</v>
          </cell>
          <cell r="O138">
            <v>2.3264400000000001E-2</v>
          </cell>
          <cell r="P138">
            <v>3.3968900000000003E-2</v>
          </cell>
          <cell r="Q138">
            <v>3.3921E-2</v>
          </cell>
        </row>
        <row r="139">
          <cell r="A139" t="str">
            <v>hombremenos6mocupadosArgentina</v>
          </cell>
          <cell r="B139" t="str">
            <v>hombre</v>
          </cell>
          <cell r="C139" t="str">
            <v>menos6m</v>
          </cell>
          <cell r="D139" t="str">
            <v>ocupados</v>
          </cell>
          <cell r="E139" t="str">
            <v>Argentina</v>
          </cell>
          <cell r="F139">
            <v>0.47424840000000001</v>
          </cell>
          <cell r="G139">
            <v>0.25944790000000001</v>
          </cell>
          <cell r="H139">
            <v>0.1745633</v>
          </cell>
          <cell r="I139">
            <v>0.1152643</v>
          </cell>
          <cell r="J139">
            <v>8.84741E-2</v>
          </cell>
          <cell r="K139">
            <v>8.0240300000000001E-2</v>
          </cell>
          <cell r="L139">
            <v>5.9133600000000001E-2</v>
          </cell>
          <cell r="M139">
            <v>6.9542499999999993E-2</v>
          </cell>
          <cell r="N139">
            <v>6.6441100000000003E-2</v>
          </cell>
          <cell r="O139">
            <v>4.57148E-2</v>
          </cell>
          <cell r="P139">
            <v>7.4955499999999994E-2</v>
          </cell>
          <cell r="Q139">
            <v>6.7596500000000004E-2</v>
          </cell>
        </row>
        <row r="140">
          <cell r="A140" t="str">
            <v>hombremenos2aocupadosArgentina</v>
          </cell>
          <cell r="B140" t="str">
            <v>hombre</v>
          </cell>
          <cell r="C140" t="str">
            <v>menos2a</v>
          </cell>
          <cell r="D140" t="str">
            <v>ocupados</v>
          </cell>
          <cell r="E140" t="str">
            <v>Argentina</v>
          </cell>
          <cell r="F140">
            <v>0.5951727</v>
          </cell>
          <cell r="G140">
            <v>0.34495480000000001</v>
          </cell>
          <cell r="H140">
            <v>0.23986640000000001</v>
          </cell>
          <cell r="I140">
            <v>0.16122</v>
          </cell>
          <cell r="J140">
            <v>0.12566640000000001</v>
          </cell>
          <cell r="K140">
            <v>0.1200476</v>
          </cell>
          <cell r="L140">
            <v>7.7030500000000002E-2</v>
          </cell>
          <cell r="M140">
            <v>8.9547199999999993E-2</v>
          </cell>
          <cell r="N140">
            <v>8.3461999999999995E-2</v>
          </cell>
          <cell r="O140">
            <v>6.4100699999999997E-2</v>
          </cell>
          <cell r="P140">
            <v>9.8501000000000005E-2</v>
          </cell>
          <cell r="Q140">
            <v>7.61883E-2</v>
          </cell>
        </row>
        <row r="141">
          <cell r="A141" t="str">
            <v>hombre5aymasocupadosArgentina</v>
          </cell>
          <cell r="B141" t="str">
            <v>hombre</v>
          </cell>
          <cell r="C141" t="str">
            <v>5aymas</v>
          </cell>
          <cell r="D141" t="str">
            <v>ocupados</v>
          </cell>
          <cell r="E141" t="str">
            <v>Argentina</v>
          </cell>
          <cell r="F141">
            <v>3.7212099999999998E-2</v>
          </cell>
          <cell r="G141">
            <v>0.1057066</v>
          </cell>
          <cell r="H141">
            <v>0.25090170000000001</v>
          </cell>
          <cell r="I141">
            <v>0.4426889</v>
          </cell>
          <cell r="J141">
            <v>0.54639510000000002</v>
          </cell>
          <cell r="K141">
            <v>0.64915509999999998</v>
          </cell>
          <cell r="L141">
            <v>0.73157799999999995</v>
          </cell>
          <cell r="M141">
            <v>0.73635550000000005</v>
          </cell>
          <cell r="N141">
            <v>0.75527049999999996</v>
          </cell>
          <cell r="O141">
            <v>0.75646820000000004</v>
          </cell>
          <cell r="P141">
            <v>0.70199750000000005</v>
          </cell>
          <cell r="Q141">
            <v>0.76661460000000003</v>
          </cell>
        </row>
        <row r="142">
          <cell r="A142" t="str">
            <v>mujerhasta12mocupadosArgentina</v>
          </cell>
          <cell r="B142" t="str">
            <v>mujer</v>
          </cell>
          <cell r="C142" t="str">
            <v>hasta12m</v>
          </cell>
          <cell r="D142" t="str">
            <v>ocupados</v>
          </cell>
          <cell r="E142" t="str">
            <v>Argentina</v>
          </cell>
          <cell r="F142">
            <v>0.70592460000000001</v>
          </cell>
          <cell r="G142">
            <v>0.4599898</v>
          </cell>
          <cell r="H142">
            <v>0.28264650000000002</v>
          </cell>
          <cell r="I142">
            <v>0.20121510000000001</v>
          </cell>
          <cell r="J142">
            <v>0.1414366</v>
          </cell>
          <cell r="K142">
            <v>0.15464710000000001</v>
          </cell>
          <cell r="L142">
            <v>0.12881699999999999</v>
          </cell>
          <cell r="M142">
            <v>0.11617619999999999</v>
          </cell>
          <cell r="N142">
            <v>8.9979600000000007E-2</v>
          </cell>
          <cell r="O142">
            <v>8.5827500000000001E-2</v>
          </cell>
          <cell r="P142">
            <v>0.14563329999999999</v>
          </cell>
          <cell r="Q142">
            <v>4.2701200000000002E-2</v>
          </cell>
        </row>
        <row r="143">
          <cell r="A143" t="str">
            <v>mujerhasta1mocupadosArgentina</v>
          </cell>
          <cell r="B143" t="str">
            <v>mujer</v>
          </cell>
          <cell r="C143" t="str">
            <v>hasta1m</v>
          </cell>
          <cell r="D143" t="str">
            <v>ocupados</v>
          </cell>
          <cell r="E143" t="str">
            <v>Argentina</v>
          </cell>
          <cell r="F143">
            <v>0.15189279999999999</v>
          </cell>
          <cell r="G143">
            <v>8.1582600000000005E-2</v>
          </cell>
          <cell r="H143">
            <v>4.6023399999999999E-2</v>
          </cell>
          <cell r="I143">
            <v>2.3728800000000001E-2</v>
          </cell>
          <cell r="J143">
            <v>2.39061E-2</v>
          </cell>
          <cell r="K143">
            <v>2.7186200000000001E-2</v>
          </cell>
          <cell r="L143">
            <v>2.1445100000000002E-2</v>
          </cell>
          <cell r="M143">
            <v>1.91647E-2</v>
          </cell>
          <cell r="N143">
            <v>1.8590499999999999E-2</v>
          </cell>
          <cell r="O143">
            <v>9.0627999999999993E-3</v>
          </cell>
          <cell r="P143">
            <v>2.1862300000000001E-2</v>
          </cell>
          <cell r="Q143">
            <v>1.3653999999999999E-2</v>
          </cell>
        </row>
        <row r="144">
          <cell r="A144" t="str">
            <v>mujermenos6mocupadosArgentina</v>
          </cell>
          <cell r="B144" t="str">
            <v>mujer</v>
          </cell>
          <cell r="C144" t="str">
            <v>menos6m</v>
          </cell>
          <cell r="D144" t="str">
            <v>ocupados</v>
          </cell>
          <cell r="E144" t="str">
            <v>Argentina</v>
          </cell>
          <cell r="F144">
            <v>0.51447419999999999</v>
          </cell>
          <cell r="G144">
            <v>0.30789689999999997</v>
          </cell>
          <cell r="H144">
            <v>0.1798672</v>
          </cell>
          <cell r="I144">
            <v>0.1232081</v>
          </cell>
          <cell r="J144">
            <v>8.5832699999999998E-2</v>
          </cell>
          <cell r="K144">
            <v>9.5583299999999996E-2</v>
          </cell>
          <cell r="L144">
            <v>7.2729000000000002E-2</v>
          </cell>
          <cell r="M144">
            <v>6.7308400000000004E-2</v>
          </cell>
          <cell r="N144">
            <v>5.0754500000000001E-2</v>
          </cell>
          <cell r="O144">
            <v>4.7381199999999998E-2</v>
          </cell>
          <cell r="P144">
            <v>7.7547699999999997E-2</v>
          </cell>
          <cell r="Q144">
            <v>4.0740100000000001E-2</v>
          </cell>
        </row>
        <row r="145">
          <cell r="A145" t="str">
            <v>mujermenos2aocupadosArgentina</v>
          </cell>
          <cell r="B145" t="str">
            <v>mujer</v>
          </cell>
          <cell r="C145" t="str">
            <v>menos2a</v>
          </cell>
          <cell r="D145" t="str">
            <v>ocupados</v>
          </cell>
          <cell r="E145" t="str">
            <v>Argentina</v>
          </cell>
          <cell r="F145">
            <v>0.70853670000000002</v>
          </cell>
          <cell r="G145">
            <v>0.46902700000000003</v>
          </cell>
          <cell r="H145">
            <v>0.28901100000000002</v>
          </cell>
          <cell r="I145">
            <v>0.20690910000000001</v>
          </cell>
          <cell r="J145">
            <v>0.1531275</v>
          </cell>
          <cell r="K145">
            <v>0.16073960000000001</v>
          </cell>
          <cell r="L145">
            <v>0.13363920000000001</v>
          </cell>
          <cell r="M145">
            <v>0.12565170000000001</v>
          </cell>
          <cell r="N145">
            <v>9.71022E-2</v>
          </cell>
          <cell r="O145">
            <v>9.2765600000000004E-2</v>
          </cell>
          <cell r="P145">
            <v>0.15246960000000001</v>
          </cell>
          <cell r="Q145">
            <v>4.2701200000000002E-2</v>
          </cell>
        </row>
        <row r="146">
          <cell r="A146" t="str">
            <v>mujer5aymasocupadosArgentina</v>
          </cell>
          <cell r="B146" t="str">
            <v>mujer</v>
          </cell>
          <cell r="C146" t="str">
            <v>5aymas</v>
          </cell>
          <cell r="D146" t="str">
            <v>ocupados</v>
          </cell>
          <cell r="E146" t="str">
            <v>Argentina</v>
          </cell>
          <cell r="F146">
            <v>1.5716000000000001E-2</v>
          </cell>
          <cell r="G146">
            <v>5.2949200000000002E-2</v>
          </cell>
          <cell r="H146">
            <v>0.1570656</v>
          </cell>
          <cell r="I146">
            <v>0.34151799999999999</v>
          </cell>
          <cell r="J146">
            <v>0.51466829999999997</v>
          </cell>
          <cell r="K146">
            <v>0.56948940000000003</v>
          </cell>
          <cell r="L146">
            <v>0.59511210000000003</v>
          </cell>
          <cell r="M146">
            <v>0.64532460000000003</v>
          </cell>
          <cell r="N146">
            <v>0.68310879999999996</v>
          </cell>
          <cell r="O146">
            <v>0.73902199999999996</v>
          </cell>
          <cell r="P146">
            <v>0.65723540000000003</v>
          </cell>
          <cell r="Q146">
            <v>0.75086030000000004</v>
          </cell>
        </row>
        <row r="147">
          <cell r="A147" t="str">
            <v>bajohasta12mocupadosArgentina</v>
          </cell>
          <cell r="B147" t="str">
            <v>bajo</v>
          </cell>
          <cell r="C147" t="str">
            <v>hasta12m</v>
          </cell>
          <cell r="D147" t="str">
            <v>ocupados</v>
          </cell>
          <cell r="E147" t="str">
            <v>Argentina</v>
          </cell>
          <cell r="F147">
            <v>0.61417929999999998</v>
          </cell>
          <cell r="G147">
            <v>0.42384230000000001</v>
          </cell>
          <cell r="H147">
            <v>0.33359630000000001</v>
          </cell>
          <cell r="I147">
            <v>0.30505969999999999</v>
          </cell>
          <cell r="J147">
            <v>0.21468670000000001</v>
          </cell>
          <cell r="K147">
            <v>0.23508280000000001</v>
          </cell>
          <cell r="L147">
            <v>0.151952</v>
          </cell>
          <cell r="M147">
            <v>0.1302885</v>
          </cell>
          <cell r="N147">
            <v>0.1467791</v>
          </cell>
          <cell r="O147">
            <v>9.9284700000000004E-2</v>
          </cell>
          <cell r="P147">
            <v>0.1441508</v>
          </cell>
          <cell r="Q147">
            <v>7.4310399999999999E-2</v>
          </cell>
        </row>
        <row r="148">
          <cell r="A148" t="str">
            <v>bajohasta1mocupadosArgentina</v>
          </cell>
          <cell r="B148" t="str">
            <v>bajo</v>
          </cell>
          <cell r="C148" t="str">
            <v>hasta1m</v>
          </cell>
          <cell r="D148" t="str">
            <v>ocupados</v>
          </cell>
          <cell r="E148" t="str">
            <v>Argentina</v>
          </cell>
          <cell r="F148">
            <v>0.19769519999999999</v>
          </cell>
          <cell r="G148">
            <v>7.4382000000000004E-2</v>
          </cell>
          <cell r="H148">
            <v>9.0313000000000004E-2</v>
          </cell>
          <cell r="I148">
            <v>5.2093500000000001E-2</v>
          </cell>
          <cell r="J148">
            <v>4.6135900000000001E-2</v>
          </cell>
          <cell r="K148">
            <v>3.6626699999999998E-2</v>
          </cell>
          <cell r="L148">
            <v>3.4695400000000001E-2</v>
          </cell>
          <cell r="M148">
            <v>2.1362900000000001E-2</v>
          </cell>
          <cell r="N148">
            <v>2.56587E-2</v>
          </cell>
          <cell r="O148">
            <v>2.6839100000000001E-2</v>
          </cell>
          <cell r="P148">
            <v>4.6161199999999999E-2</v>
          </cell>
          <cell r="Q148">
            <v>4.8684900000000003E-2</v>
          </cell>
        </row>
        <row r="149">
          <cell r="A149" t="str">
            <v>bajomenos6mocupadosArgentina</v>
          </cell>
          <cell r="B149" t="str">
            <v>bajo</v>
          </cell>
          <cell r="C149" t="str">
            <v>menos6m</v>
          </cell>
          <cell r="D149" t="str">
            <v>ocupados</v>
          </cell>
          <cell r="E149" t="str">
            <v>Argentina</v>
          </cell>
          <cell r="F149">
            <v>0.50470060000000005</v>
          </cell>
          <cell r="G149">
            <v>0.34354669999999998</v>
          </cell>
          <cell r="H149">
            <v>0.2371605</v>
          </cell>
          <cell r="I149">
            <v>0.215642</v>
          </cell>
          <cell r="J149">
            <v>0.1602923</v>
          </cell>
          <cell r="K149">
            <v>0.1467349</v>
          </cell>
          <cell r="L149">
            <v>0.10200529999999999</v>
          </cell>
          <cell r="M149">
            <v>8.2150399999999998E-2</v>
          </cell>
          <cell r="N149">
            <v>9.0467800000000001E-2</v>
          </cell>
          <cell r="O149">
            <v>5.6615600000000002E-2</v>
          </cell>
          <cell r="P149">
            <v>8.7824100000000002E-2</v>
          </cell>
          <cell r="Q149">
            <v>7.26353E-2</v>
          </cell>
        </row>
        <row r="150">
          <cell r="A150" t="str">
            <v>bajomenos2aocupadosArgentina</v>
          </cell>
          <cell r="B150" t="str">
            <v>bajo</v>
          </cell>
          <cell r="C150" t="str">
            <v>menos2a</v>
          </cell>
          <cell r="D150" t="str">
            <v>ocupados</v>
          </cell>
          <cell r="E150" t="str">
            <v>Argentina</v>
          </cell>
          <cell r="F150">
            <v>0.61417929999999998</v>
          </cell>
          <cell r="G150">
            <v>0.43925180000000003</v>
          </cell>
          <cell r="H150">
            <v>0.34210499999999999</v>
          </cell>
          <cell r="I150">
            <v>0.30616929999999998</v>
          </cell>
          <cell r="J150">
            <v>0.23371749999999999</v>
          </cell>
          <cell r="K150">
            <v>0.2438159</v>
          </cell>
          <cell r="L150">
            <v>0.15912699999999999</v>
          </cell>
          <cell r="M150">
            <v>0.14012330000000001</v>
          </cell>
          <cell r="N150">
            <v>0.15420049999999999</v>
          </cell>
          <cell r="O150">
            <v>0.1016423</v>
          </cell>
          <cell r="P150">
            <v>0.15000640000000001</v>
          </cell>
          <cell r="Q150">
            <v>7.4310399999999999E-2</v>
          </cell>
        </row>
        <row r="151">
          <cell r="A151" t="str">
            <v>bajo5aymasocupadosArgentina</v>
          </cell>
          <cell r="B151" t="str">
            <v>bajo</v>
          </cell>
          <cell r="C151" t="str">
            <v>5aymas</v>
          </cell>
          <cell r="D151" t="str">
            <v>ocupados</v>
          </cell>
          <cell r="E151" t="str">
            <v>Argentina</v>
          </cell>
          <cell r="F151">
            <v>5.40823E-2</v>
          </cell>
          <cell r="G151">
            <v>0.10506890000000001</v>
          </cell>
          <cell r="H151">
            <v>0.24605369999999999</v>
          </cell>
          <cell r="I151">
            <v>0.36387580000000003</v>
          </cell>
          <cell r="J151">
            <v>0.40274330000000003</v>
          </cell>
          <cell r="K151">
            <v>0.4705821</v>
          </cell>
          <cell r="L151">
            <v>0.56661499999999998</v>
          </cell>
          <cell r="M151">
            <v>0.62365470000000001</v>
          </cell>
          <cell r="N151">
            <v>0.64752989999999999</v>
          </cell>
          <cell r="O151">
            <v>0.69941169999999997</v>
          </cell>
          <cell r="P151">
            <v>0.63424780000000003</v>
          </cell>
          <cell r="Q151">
            <v>0.7096015</v>
          </cell>
        </row>
        <row r="152">
          <cell r="A152" t="str">
            <v>mediohasta12mocupadosArgentina</v>
          </cell>
          <cell r="B152" t="str">
            <v>medio</v>
          </cell>
          <cell r="C152" t="str">
            <v>hasta12m</v>
          </cell>
          <cell r="D152" t="str">
            <v>ocupados</v>
          </cell>
          <cell r="E152" t="str">
            <v>Argentina</v>
          </cell>
          <cell r="F152">
            <v>0.62422540000000004</v>
          </cell>
          <cell r="G152">
            <v>0.38446560000000002</v>
          </cell>
          <cell r="H152">
            <v>0.26766200000000001</v>
          </cell>
          <cell r="I152">
            <v>0.1940769</v>
          </cell>
          <cell r="J152">
            <v>0.14185030000000001</v>
          </cell>
          <cell r="K152">
            <v>0.13864299999999999</v>
          </cell>
          <cell r="L152">
            <v>0.1042047</v>
          </cell>
          <cell r="M152">
            <v>0.1161008</v>
          </cell>
          <cell r="N152">
            <v>8.5341100000000003E-2</v>
          </cell>
          <cell r="O152">
            <v>7.4176199999999998E-2</v>
          </cell>
          <cell r="P152">
            <v>0.1487077</v>
          </cell>
          <cell r="Q152">
            <v>7.7192999999999998E-2</v>
          </cell>
        </row>
        <row r="153">
          <cell r="A153" t="str">
            <v>mediohasta1mocupadosArgentina</v>
          </cell>
          <cell r="B153" t="str">
            <v>medio</v>
          </cell>
          <cell r="C153" t="str">
            <v>hasta1m</v>
          </cell>
          <cell r="D153" t="str">
            <v>ocupados</v>
          </cell>
          <cell r="E153" t="str">
            <v>Argentina</v>
          </cell>
          <cell r="F153">
            <v>0.17121980000000001</v>
          </cell>
          <cell r="G153">
            <v>7.7934900000000001E-2</v>
          </cell>
          <cell r="H153">
            <v>4.8976199999999998E-2</v>
          </cell>
          <cell r="I153">
            <v>1.6988699999999999E-2</v>
          </cell>
          <cell r="J153">
            <v>2.8696099999999999E-2</v>
          </cell>
          <cell r="K153">
            <v>2.3023100000000001E-2</v>
          </cell>
          <cell r="L153">
            <v>9.5286999999999993E-3</v>
          </cell>
          <cell r="M153">
            <v>2.5338200000000002E-2</v>
          </cell>
          <cell r="N153">
            <v>2.3488999999999999E-2</v>
          </cell>
          <cell r="O153">
            <v>1.9609700000000001E-2</v>
          </cell>
          <cell r="P153">
            <v>1.8643900000000001E-2</v>
          </cell>
          <cell r="Q153">
            <v>1.7446400000000001E-2</v>
          </cell>
        </row>
        <row r="154">
          <cell r="A154" t="str">
            <v>mediomenos6mocupadosArgentina</v>
          </cell>
          <cell r="B154" t="str">
            <v>medio</v>
          </cell>
          <cell r="C154" t="str">
            <v>menos6m</v>
          </cell>
          <cell r="D154" t="str">
            <v>ocupados</v>
          </cell>
          <cell r="E154" t="str">
            <v>Argentina</v>
          </cell>
          <cell r="F154">
            <v>0.4858363</v>
          </cell>
          <cell r="G154">
            <v>0.2803138</v>
          </cell>
          <cell r="H154">
            <v>0.19310440000000001</v>
          </cell>
          <cell r="I154">
            <v>0.12785589999999999</v>
          </cell>
          <cell r="J154">
            <v>9.8218399999999997E-2</v>
          </cell>
          <cell r="K154">
            <v>9.0110399999999993E-2</v>
          </cell>
          <cell r="L154">
            <v>6.6361699999999996E-2</v>
          </cell>
          <cell r="M154">
            <v>8.2898700000000006E-2</v>
          </cell>
          <cell r="N154">
            <v>6.5577300000000005E-2</v>
          </cell>
          <cell r="O154">
            <v>5.2370300000000002E-2</v>
          </cell>
          <cell r="P154">
            <v>9.9849599999999997E-2</v>
          </cell>
          <cell r="Q154">
            <v>5.81384E-2</v>
          </cell>
        </row>
        <row r="155">
          <cell r="A155" t="str">
            <v>mediomenos2aocupadosArgentina</v>
          </cell>
          <cell r="B155" t="str">
            <v>medio</v>
          </cell>
          <cell r="C155" t="str">
            <v>menos2a</v>
          </cell>
          <cell r="D155" t="str">
            <v>ocupados</v>
          </cell>
          <cell r="E155" t="str">
            <v>Argentina</v>
          </cell>
          <cell r="F155">
            <v>0.62548119999999996</v>
          </cell>
          <cell r="G155">
            <v>0.38667119999999999</v>
          </cell>
          <cell r="H155">
            <v>0.26828600000000002</v>
          </cell>
          <cell r="I155">
            <v>0.1986011</v>
          </cell>
          <cell r="J155">
            <v>0.14528859999999999</v>
          </cell>
          <cell r="K155">
            <v>0.14063010000000001</v>
          </cell>
          <cell r="L155">
            <v>0.1062139</v>
          </cell>
          <cell r="M155">
            <v>0.1181808</v>
          </cell>
          <cell r="N155">
            <v>8.70842E-2</v>
          </cell>
          <cell r="O155">
            <v>7.8132400000000005E-2</v>
          </cell>
          <cell r="P155">
            <v>0.1487077</v>
          </cell>
          <cell r="Q155">
            <v>7.7192999999999998E-2</v>
          </cell>
        </row>
        <row r="156">
          <cell r="A156" t="str">
            <v>medio5aymasocupadosArgentina</v>
          </cell>
          <cell r="B156" t="str">
            <v>medio</v>
          </cell>
          <cell r="C156" t="str">
            <v>5aymas</v>
          </cell>
          <cell r="D156" t="str">
            <v>ocupados</v>
          </cell>
          <cell r="E156" t="str">
            <v>Argentina</v>
          </cell>
          <cell r="F156">
            <v>2.7858999999999998E-2</v>
          </cell>
          <cell r="G156">
            <v>9.1177800000000003E-2</v>
          </cell>
          <cell r="H156">
            <v>0.23071420000000001</v>
          </cell>
          <cell r="I156">
            <v>0.41980420000000002</v>
          </cell>
          <cell r="J156">
            <v>0.53577719999999995</v>
          </cell>
          <cell r="K156">
            <v>0.59473229999999999</v>
          </cell>
          <cell r="L156">
            <v>0.65779410000000005</v>
          </cell>
          <cell r="M156">
            <v>0.66021940000000001</v>
          </cell>
          <cell r="N156">
            <v>0.66966519999999996</v>
          </cell>
          <cell r="O156">
            <v>0.72606680000000001</v>
          </cell>
          <cell r="P156">
            <v>0.69748690000000002</v>
          </cell>
          <cell r="Q156">
            <v>0.77807020000000005</v>
          </cell>
        </row>
        <row r="157">
          <cell r="A157" t="str">
            <v>altohasta12mocupadosArgentina</v>
          </cell>
          <cell r="B157" t="str">
            <v>alto</v>
          </cell>
          <cell r="C157" t="str">
            <v>hasta12m</v>
          </cell>
          <cell r="D157" t="str">
            <v>ocupados</v>
          </cell>
          <cell r="E157" t="str">
            <v>Argentina</v>
          </cell>
          <cell r="F157">
            <v>0.68716679999999997</v>
          </cell>
          <cell r="G157">
            <v>0.37415480000000001</v>
          </cell>
          <cell r="H157">
            <v>0.23338300000000001</v>
          </cell>
          <cell r="I157">
            <v>0.11566800000000001</v>
          </cell>
          <cell r="J157">
            <v>9.1009300000000001E-2</v>
          </cell>
          <cell r="K157">
            <v>7.1706500000000006E-2</v>
          </cell>
          <cell r="L157">
            <v>5.6248600000000003E-2</v>
          </cell>
          <cell r="M157">
            <v>5.3025200000000001E-2</v>
          </cell>
          <cell r="N157">
            <v>2.9088300000000001E-2</v>
          </cell>
          <cell r="O157">
            <v>3.1653599999999997E-2</v>
          </cell>
          <cell r="P157">
            <v>3.2632599999999998E-2</v>
          </cell>
          <cell r="Q157">
            <v>3.8655000000000002E-2</v>
          </cell>
        </row>
        <row r="158">
          <cell r="A158" t="str">
            <v>altohasta1mocupadosArgentina</v>
          </cell>
          <cell r="B158" t="str">
            <v>alto</v>
          </cell>
          <cell r="C158" t="str">
            <v>hasta1m</v>
          </cell>
          <cell r="D158" t="str">
            <v>ocupados</v>
          </cell>
          <cell r="E158" t="str">
            <v>Argentina</v>
          </cell>
          <cell r="F158">
            <v>0.13752610000000001</v>
          </cell>
          <cell r="G158">
            <v>7.7272099999999996E-2</v>
          </cell>
          <cell r="H158">
            <v>3.6314699999999998E-2</v>
          </cell>
          <cell r="I158">
            <v>1.29018E-2</v>
          </cell>
          <cell r="J158">
            <v>8.0129999999999993E-3</v>
          </cell>
          <cell r="K158">
            <v>6.4564000000000002E-3</v>
          </cell>
          <cell r="L158">
            <v>9.3232000000000002E-3</v>
          </cell>
          <cell r="M158">
            <v>1.077E-2</v>
          </cell>
          <cell r="N158">
            <v>3.6522999999999998E-3</v>
          </cell>
          <cell r="O158">
            <v>2.7729E-3</v>
          </cell>
          <cell r="P158">
            <v>1.4285900000000001E-2</v>
          </cell>
          <cell r="Q158">
            <v>7.0946000000000004E-3</v>
          </cell>
        </row>
        <row r="159">
          <cell r="A159" t="str">
            <v>altomenos6mocupadosArgentina</v>
          </cell>
          <cell r="B159" t="str">
            <v>alto</v>
          </cell>
          <cell r="C159" t="str">
            <v>menos6m</v>
          </cell>
          <cell r="D159" t="str">
            <v>ocupados</v>
          </cell>
          <cell r="E159" t="str">
            <v>Argentina</v>
          </cell>
          <cell r="F159">
            <v>0.46648119999999998</v>
          </cell>
          <cell r="G159">
            <v>0.24541650000000001</v>
          </cell>
          <cell r="H159">
            <v>0.14844850000000001</v>
          </cell>
          <cell r="I159">
            <v>7.4537199999999998E-2</v>
          </cell>
          <cell r="J159">
            <v>4.8121999999999998E-2</v>
          </cell>
          <cell r="K159">
            <v>4.7499899999999998E-2</v>
          </cell>
          <cell r="L159">
            <v>3.70896E-2</v>
          </cell>
          <cell r="M159">
            <v>3.8029399999999998E-2</v>
          </cell>
          <cell r="N159">
            <v>2.49318E-2</v>
          </cell>
          <cell r="O159">
            <v>2.4511100000000001E-2</v>
          </cell>
          <cell r="P159">
            <v>2.90774E-2</v>
          </cell>
          <cell r="Q159">
            <v>3.8655000000000002E-2</v>
          </cell>
        </row>
        <row r="160">
          <cell r="A160" t="str">
            <v>altomenos2aocupadosArgentina</v>
          </cell>
          <cell r="B160" t="str">
            <v>alto</v>
          </cell>
          <cell r="C160" t="str">
            <v>menos2a</v>
          </cell>
          <cell r="D160" t="str">
            <v>ocupados</v>
          </cell>
          <cell r="E160" t="str">
            <v>Argentina</v>
          </cell>
          <cell r="F160">
            <v>0.68716679999999997</v>
          </cell>
          <cell r="G160">
            <v>0.37469659999999999</v>
          </cell>
          <cell r="H160">
            <v>0.23726030000000001</v>
          </cell>
          <cell r="I160">
            <v>0.11609659999999999</v>
          </cell>
          <cell r="J160">
            <v>9.2041600000000001E-2</v>
          </cell>
          <cell r="K160">
            <v>7.1706500000000006E-2</v>
          </cell>
          <cell r="L160">
            <v>5.7355299999999998E-2</v>
          </cell>
          <cell r="M160">
            <v>5.3442400000000001E-2</v>
          </cell>
          <cell r="N160">
            <v>2.9088300000000001E-2</v>
          </cell>
          <cell r="O160">
            <v>3.3207599999999997E-2</v>
          </cell>
          <cell r="P160">
            <v>3.2632599999999998E-2</v>
          </cell>
          <cell r="Q160">
            <v>3.8655000000000002E-2</v>
          </cell>
        </row>
        <row r="161">
          <cell r="A161" t="str">
            <v>alto5aymasocupadosArgentina</v>
          </cell>
          <cell r="B161" t="str">
            <v>alto</v>
          </cell>
          <cell r="C161" t="str">
            <v>5aymas</v>
          </cell>
          <cell r="D161" t="str">
            <v>ocupados</v>
          </cell>
          <cell r="E161" t="str">
            <v>Argentina</v>
          </cell>
          <cell r="F161">
            <v>6.5157000000000001E-3</v>
          </cell>
          <cell r="G161">
            <v>7.2760599999999995E-2</v>
          </cell>
          <cell r="H161">
            <v>0.1851814</v>
          </cell>
          <cell r="I161">
            <v>0.39239010000000002</v>
          </cell>
          <cell r="J161">
            <v>0.58118230000000004</v>
          </cell>
          <cell r="K161">
            <v>0.72351319999999997</v>
          </cell>
          <cell r="L161">
            <v>0.75831610000000005</v>
          </cell>
          <cell r="M161">
            <v>0.81712600000000002</v>
          </cell>
          <cell r="N161">
            <v>0.85199020000000003</v>
          </cell>
          <cell r="O161">
            <v>0.85018499999999997</v>
          </cell>
          <cell r="P161">
            <v>0.75554069999999995</v>
          </cell>
          <cell r="Q161">
            <v>0.8069828</v>
          </cell>
        </row>
        <row r="162">
          <cell r="A162" t="str">
            <v>peqhasta12mocupadosArgentina</v>
          </cell>
          <cell r="B162" t="str">
            <v>peq</v>
          </cell>
          <cell r="C162" t="str">
            <v>hasta12m</v>
          </cell>
          <cell r="D162" t="str">
            <v>ocupados</v>
          </cell>
          <cell r="E162" t="str">
            <v>Argentina</v>
          </cell>
          <cell r="F162">
            <v>0.63209930000000003</v>
          </cell>
          <cell r="G162">
            <v>0.43407109999999999</v>
          </cell>
          <cell r="H162">
            <v>0.30632029999999999</v>
          </cell>
          <cell r="I162">
            <v>0.22420229999999999</v>
          </cell>
          <cell r="J162">
            <v>0.1658618</v>
          </cell>
          <cell r="K162">
            <v>0.14896899999999999</v>
          </cell>
          <cell r="L162">
            <v>0.119048</v>
          </cell>
          <cell r="M162">
            <v>0.1261148</v>
          </cell>
          <cell r="N162">
            <v>9.2191300000000004E-2</v>
          </cell>
          <cell r="O162">
            <v>8.9367600000000005E-2</v>
          </cell>
          <cell r="P162">
            <v>0.11207010000000001</v>
          </cell>
          <cell r="Q162">
            <v>8.4834000000000007E-2</v>
          </cell>
        </row>
        <row r="163">
          <cell r="A163" t="str">
            <v>peqhasta1mocupadosArgentina</v>
          </cell>
          <cell r="B163" t="str">
            <v>peq</v>
          </cell>
          <cell r="C163" t="str">
            <v>hasta1m</v>
          </cell>
          <cell r="D163" t="str">
            <v>ocupados</v>
          </cell>
          <cell r="E163" t="str">
            <v>Argentina</v>
          </cell>
          <cell r="F163">
            <v>0.20478440000000001</v>
          </cell>
          <cell r="G163">
            <v>0.1122799</v>
          </cell>
          <cell r="H163">
            <v>6.7469699999999994E-2</v>
          </cell>
          <cell r="I163">
            <v>3.4506799999999997E-2</v>
          </cell>
          <cell r="J163">
            <v>3.9730000000000001E-2</v>
          </cell>
          <cell r="K163">
            <v>2.7583799999999999E-2</v>
          </cell>
          <cell r="L163">
            <v>2.50627E-2</v>
          </cell>
          <cell r="M163">
            <v>3.039E-2</v>
          </cell>
          <cell r="N163">
            <v>2.8371299999999999E-2</v>
          </cell>
          <cell r="O163">
            <v>3.4047399999999998E-2</v>
          </cell>
          <cell r="P163">
            <v>4.5787599999999998E-2</v>
          </cell>
          <cell r="Q163">
            <v>3.9646599999999997E-2</v>
          </cell>
        </row>
        <row r="164">
          <cell r="A164" t="str">
            <v>peqmenos6mocupadosArgentina</v>
          </cell>
          <cell r="B164" t="str">
            <v>peq</v>
          </cell>
          <cell r="C164" t="str">
            <v>menos6m</v>
          </cell>
          <cell r="D164" t="str">
            <v>ocupados</v>
          </cell>
          <cell r="E164" t="str">
            <v>Argentina</v>
          </cell>
          <cell r="F164">
            <v>0.50887300000000002</v>
          </cell>
          <cell r="G164">
            <v>0.35242370000000001</v>
          </cell>
          <cell r="H164">
            <v>0.2459356</v>
          </cell>
          <cell r="I164">
            <v>0.16405149999999999</v>
          </cell>
          <cell r="J164">
            <v>0.13075700000000001</v>
          </cell>
          <cell r="K164">
            <v>0.11329740000000001</v>
          </cell>
          <cell r="L164">
            <v>9.1899999999999996E-2</v>
          </cell>
          <cell r="M164">
            <v>0.1037696</v>
          </cell>
          <cell r="N164">
            <v>7.0962499999999998E-2</v>
          </cell>
          <cell r="O164">
            <v>6.7982600000000004E-2</v>
          </cell>
          <cell r="P164">
            <v>8.1134100000000001E-2</v>
          </cell>
          <cell r="Q164">
            <v>7.6627600000000004E-2</v>
          </cell>
        </row>
        <row r="165">
          <cell r="A165" t="str">
            <v>peqmenos2aocupadosArgentina</v>
          </cell>
          <cell r="B165" t="str">
            <v>peq</v>
          </cell>
          <cell r="C165" t="str">
            <v>menos2a</v>
          </cell>
          <cell r="D165" t="str">
            <v>ocupados</v>
          </cell>
          <cell r="E165" t="str">
            <v>Argentina</v>
          </cell>
          <cell r="F165">
            <v>0.63209930000000003</v>
          </cell>
          <cell r="G165">
            <v>0.43407109999999999</v>
          </cell>
          <cell r="H165">
            <v>0.30632029999999999</v>
          </cell>
          <cell r="I165">
            <v>0.22420229999999999</v>
          </cell>
          <cell r="J165">
            <v>0.1658618</v>
          </cell>
          <cell r="K165">
            <v>0.14896899999999999</v>
          </cell>
          <cell r="L165">
            <v>0.119048</v>
          </cell>
          <cell r="M165">
            <v>0.1261148</v>
          </cell>
          <cell r="N165">
            <v>9.2191300000000004E-2</v>
          </cell>
          <cell r="O165">
            <v>8.9367600000000005E-2</v>
          </cell>
          <cell r="P165">
            <v>0.11207010000000001</v>
          </cell>
          <cell r="Q165">
            <v>8.4834000000000007E-2</v>
          </cell>
        </row>
        <row r="166">
          <cell r="A166" t="str">
            <v>peq5aymasocupadosArgentina</v>
          </cell>
          <cell r="B166" t="str">
            <v>peq</v>
          </cell>
          <cell r="C166" t="str">
            <v>5aymas</v>
          </cell>
          <cell r="D166" t="str">
            <v>ocupados</v>
          </cell>
          <cell r="E166" t="str">
            <v>Argentina</v>
          </cell>
          <cell r="F166">
            <v>3.2544499999999997E-2</v>
          </cell>
          <cell r="G166">
            <v>9.8300299999999993E-2</v>
          </cell>
          <cell r="H166">
            <v>0.17387349999999999</v>
          </cell>
          <cell r="I166">
            <v>0.36319430000000003</v>
          </cell>
          <cell r="J166">
            <v>0.48203249999999997</v>
          </cell>
          <cell r="K166">
            <v>0.5974351</v>
          </cell>
          <cell r="L166">
            <v>0.61826510000000001</v>
          </cell>
          <cell r="M166">
            <v>0.65652840000000001</v>
          </cell>
          <cell r="N166">
            <v>0.6890056</v>
          </cell>
          <cell r="O166">
            <v>0.71360559999999995</v>
          </cell>
          <cell r="P166">
            <v>0.69052080000000005</v>
          </cell>
          <cell r="Q166">
            <v>0.75391430000000004</v>
          </cell>
        </row>
        <row r="167">
          <cell r="A167" t="str">
            <v>medhasta12mocupadosArgentina</v>
          </cell>
          <cell r="B167" t="str">
            <v>med</v>
          </cell>
          <cell r="C167" t="str">
            <v>hasta12m</v>
          </cell>
          <cell r="D167" t="str">
            <v>ocupados</v>
          </cell>
          <cell r="E167" t="str">
            <v>Argentina</v>
          </cell>
          <cell r="F167">
            <v>0.52415179999999995</v>
          </cell>
          <cell r="G167">
            <v>0.35161369999999997</v>
          </cell>
          <cell r="H167">
            <v>0.27149220000000002</v>
          </cell>
          <cell r="I167">
            <v>0.1759057</v>
          </cell>
          <cell r="J167">
            <v>9.6551799999999993E-2</v>
          </cell>
          <cell r="K167">
            <v>0.1134681</v>
          </cell>
          <cell r="L167">
            <v>6.7091200000000004E-2</v>
          </cell>
          <cell r="M167">
            <v>8.6432700000000001E-2</v>
          </cell>
          <cell r="N167">
            <v>8.1781300000000001E-2</v>
          </cell>
          <cell r="O167">
            <v>4.0663199999999997E-2</v>
          </cell>
          <cell r="P167">
            <v>0.1123398</v>
          </cell>
          <cell r="Q167">
            <v>4.5855999999999996E-3</v>
          </cell>
        </row>
        <row r="168">
          <cell r="A168" t="str">
            <v>medhasta1mocupadosArgentina</v>
          </cell>
          <cell r="B168" t="str">
            <v>med</v>
          </cell>
          <cell r="C168" t="str">
            <v>hasta1m</v>
          </cell>
          <cell r="D168" t="str">
            <v>ocupados</v>
          </cell>
          <cell r="E168" t="str">
            <v>Argentina</v>
          </cell>
          <cell r="F168">
            <v>0.1171408</v>
          </cell>
          <cell r="G168">
            <v>5.75424E-2</v>
          </cell>
          <cell r="H168">
            <v>3.3424799999999998E-2</v>
          </cell>
          <cell r="I168">
            <v>1.9573799999999999E-2</v>
          </cell>
          <cell r="J168">
            <v>1.2358900000000001E-2</v>
          </cell>
          <cell r="K168">
            <v>1.47834E-2</v>
          </cell>
          <cell r="L168">
            <v>9.2323000000000006E-3</v>
          </cell>
          <cell r="M168">
            <v>2.70846E-2</v>
          </cell>
          <cell r="N168">
            <v>7.1395E-3</v>
          </cell>
          <cell r="O168">
            <v>0</v>
          </cell>
          <cell r="P168">
            <v>2.1437500000000002E-2</v>
          </cell>
          <cell r="Q168">
            <v>0</v>
          </cell>
        </row>
        <row r="169">
          <cell r="A169" t="str">
            <v>medmenos6mocupadosArgentina</v>
          </cell>
          <cell r="B169" t="str">
            <v>med</v>
          </cell>
          <cell r="C169" t="str">
            <v>menos6m</v>
          </cell>
          <cell r="D169" t="str">
            <v>ocupados</v>
          </cell>
          <cell r="E169" t="str">
            <v>Argentina</v>
          </cell>
          <cell r="F169">
            <v>0.4196954</v>
          </cell>
          <cell r="G169">
            <v>0.23703920000000001</v>
          </cell>
          <cell r="H169">
            <v>0.17816009999999999</v>
          </cell>
          <cell r="I169">
            <v>0.12594820000000001</v>
          </cell>
          <cell r="J169">
            <v>6.4844100000000002E-2</v>
          </cell>
          <cell r="K169">
            <v>8.2305900000000001E-2</v>
          </cell>
          <cell r="L169">
            <v>4.7506100000000002E-2</v>
          </cell>
          <cell r="M169">
            <v>5.39245E-2</v>
          </cell>
          <cell r="N169">
            <v>6.35352E-2</v>
          </cell>
          <cell r="O169">
            <v>1.6076199999999999E-2</v>
          </cell>
          <cell r="P169">
            <v>8.7433999999999998E-2</v>
          </cell>
          <cell r="Q169">
            <v>4.5855999999999996E-3</v>
          </cell>
        </row>
        <row r="170">
          <cell r="A170" t="str">
            <v>medmenos2aocupadosArgentina</v>
          </cell>
          <cell r="B170" t="str">
            <v>med</v>
          </cell>
          <cell r="C170" t="str">
            <v>menos2a</v>
          </cell>
          <cell r="D170" t="str">
            <v>ocupados</v>
          </cell>
          <cell r="E170" t="str">
            <v>Argentina</v>
          </cell>
          <cell r="F170">
            <v>0.52415179999999995</v>
          </cell>
          <cell r="G170">
            <v>0.35161369999999997</v>
          </cell>
          <cell r="H170">
            <v>0.27149220000000002</v>
          </cell>
          <cell r="I170">
            <v>0.1759057</v>
          </cell>
          <cell r="J170">
            <v>9.6551799999999993E-2</v>
          </cell>
          <cell r="K170">
            <v>0.1134681</v>
          </cell>
          <cell r="L170">
            <v>6.7091200000000004E-2</v>
          </cell>
          <cell r="M170">
            <v>8.6432700000000001E-2</v>
          </cell>
          <cell r="N170">
            <v>8.1781300000000001E-2</v>
          </cell>
          <cell r="O170">
            <v>4.0663199999999997E-2</v>
          </cell>
          <cell r="P170">
            <v>0.1123398</v>
          </cell>
          <cell r="Q170">
            <v>4.5855999999999996E-3</v>
          </cell>
        </row>
        <row r="171">
          <cell r="A171" t="str">
            <v>med5aymasocupadosArgentina</v>
          </cell>
          <cell r="B171" t="str">
            <v>med</v>
          </cell>
          <cell r="C171" t="str">
            <v>5aymas</v>
          </cell>
          <cell r="D171" t="str">
            <v>ocupados</v>
          </cell>
          <cell r="E171" t="str">
            <v>Argentina</v>
          </cell>
          <cell r="F171">
            <v>1.26199E-2</v>
          </cell>
          <cell r="G171">
            <v>7.8713599999999995E-2</v>
          </cell>
          <cell r="H171">
            <v>0.2220443</v>
          </cell>
          <cell r="I171">
            <v>0.39900449999999998</v>
          </cell>
          <cell r="J171">
            <v>0.53624680000000002</v>
          </cell>
          <cell r="K171">
            <v>0.63016380000000005</v>
          </cell>
          <cell r="L171">
            <v>0.68101409999999996</v>
          </cell>
          <cell r="M171">
            <v>0.72384150000000003</v>
          </cell>
          <cell r="N171">
            <v>0.73304530000000001</v>
          </cell>
          <cell r="O171">
            <v>0.81702609999999998</v>
          </cell>
          <cell r="P171">
            <v>0.65991460000000002</v>
          </cell>
          <cell r="Q171">
            <v>0.76819899999999997</v>
          </cell>
        </row>
        <row r="172">
          <cell r="A172" t="str">
            <v>grandehasta12mocupadosArgentina</v>
          </cell>
          <cell r="B172" t="str">
            <v>grande</v>
          </cell>
          <cell r="C172" t="str">
            <v>hasta12m</v>
          </cell>
          <cell r="D172" t="str">
            <v>ocupados</v>
          </cell>
          <cell r="E172" t="str">
            <v>Argentina</v>
          </cell>
          <cell r="F172">
            <v>0.63090749999999995</v>
          </cell>
          <cell r="G172">
            <v>0.26634819999999998</v>
          </cell>
          <cell r="H172">
            <v>0.16463269999999999</v>
          </cell>
          <cell r="I172">
            <v>9.4073100000000007E-2</v>
          </cell>
          <cell r="J172">
            <v>0.100327</v>
          </cell>
          <cell r="K172">
            <v>5.5200699999999998E-2</v>
          </cell>
          <cell r="L172">
            <v>4.4823099999999998E-2</v>
          </cell>
          <cell r="M172">
            <v>3.9900100000000001E-2</v>
          </cell>
          <cell r="N172">
            <v>2.6544499999999999E-2</v>
          </cell>
          <cell r="O172">
            <v>1.5876000000000001E-2</v>
          </cell>
          <cell r="P172">
            <v>2.6066800000000001E-2</v>
          </cell>
          <cell r="Q172">
            <v>4.4164700000000001E-2</v>
          </cell>
        </row>
        <row r="173">
          <cell r="A173" t="str">
            <v>grandehasta1mocupadosArgentina</v>
          </cell>
          <cell r="B173" t="str">
            <v>grande</v>
          </cell>
          <cell r="C173" t="str">
            <v>hasta1m</v>
          </cell>
          <cell r="D173" t="str">
            <v>ocupados</v>
          </cell>
          <cell r="E173" t="str">
            <v>Argentina</v>
          </cell>
          <cell r="F173">
            <v>6.1754999999999997E-2</v>
          </cell>
          <cell r="G173">
            <v>5.8620199999999997E-2</v>
          </cell>
          <cell r="H173">
            <v>1.9022799999999999E-2</v>
          </cell>
          <cell r="I173">
            <v>4.5592000000000002E-3</v>
          </cell>
          <cell r="J173">
            <v>1.1831899999999999E-2</v>
          </cell>
          <cell r="K173">
            <v>1.5439E-3</v>
          </cell>
          <cell r="L173">
            <v>7.8128E-3</v>
          </cell>
          <cell r="M173">
            <v>5.9997000000000002E-3</v>
          </cell>
          <cell r="N173">
            <v>6.5348000000000003E-3</v>
          </cell>
          <cell r="O173">
            <v>0</v>
          </cell>
          <cell r="P173">
            <v>5.2341999999999996E-3</v>
          </cell>
          <cell r="Q173">
            <v>0</v>
          </cell>
        </row>
        <row r="174">
          <cell r="A174" t="str">
            <v>grandemenos6mocupadosArgentina</v>
          </cell>
          <cell r="B174" t="str">
            <v>grande</v>
          </cell>
          <cell r="C174" t="str">
            <v>menos6m</v>
          </cell>
          <cell r="D174" t="str">
            <v>ocupados</v>
          </cell>
          <cell r="E174" t="str">
            <v>Argentina</v>
          </cell>
          <cell r="F174">
            <v>0.46343220000000002</v>
          </cell>
          <cell r="G174">
            <v>0.1857462</v>
          </cell>
          <cell r="H174">
            <v>0.106278</v>
          </cell>
          <cell r="I174">
            <v>5.5957600000000003E-2</v>
          </cell>
          <cell r="J174">
            <v>5.1248099999999998E-2</v>
          </cell>
          <cell r="K174">
            <v>3.891E-2</v>
          </cell>
          <cell r="L174">
            <v>3.7006299999999999E-2</v>
          </cell>
          <cell r="M174">
            <v>3.0198099999999999E-2</v>
          </cell>
          <cell r="N174">
            <v>2.5932899999999998E-2</v>
          </cell>
          <cell r="O174">
            <v>1.4711800000000001E-2</v>
          </cell>
          <cell r="P174">
            <v>7.1406000000000004E-3</v>
          </cell>
          <cell r="Q174">
            <v>4.4164700000000001E-2</v>
          </cell>
        </row>
        <row r="175">
          <cell r="A175" t="str">
            <v>grandemenos2aocupadosArgentina</v>
          </cell>
          <cell r="B175" t="str">
            <v>grande</v>
          </cell>
          <cell r="C175" t="str">
            <v>menos2a</v>
          </cell>
          <cell r="D175" t="str">
            <v>ocupados</v>
          </cell>
          <cell r="E175" t="str">
            <v>Argentina</v>
          </cell>
          <cell r="F175">
            <v>0.63090749999999995</v>
          </cell>
          <cell r="G175">
            <v>0.26634819999999998</v>
          </cell>
          <cell r="H175">
            <v>0.16463269999999999</v>
          </cell>
          <cell r="I175">
            <v>9.4073100000000007E-2</v>
          </cell>
          <cell r="J175">
            <v>0.100327</v>
          </cell>
          <cell r="K175">
            <v>5.5200699999999998E-2</v>
          </cell>
          <cell r="L175">
            <v>4.4823099999999998E-2</v>
          </cell>
          <cell r="M175">
            <v>3.9900100000000001E-2</v>
          </cell>
          <cell r="N175">
            <v>2.6544499999999999E-2</v>
          </cell>
          <cell r="O175">
            <v>1.5876000000000001E-2</v>
          </cell>
          <cell r="P175">
            <v>2.6066800000000001E-2</v>
          </cell>
          <cell r="Q175">
            <v>4.4164700000000001E-2</v>
          </cell>
        </row>
        <row r="176">
          <cell r="A176" t="str">
            <v>grande5aymasocupadosArgentina</v>
          </cell>
          <cell r="B176" t="str">
            <v>grande</v>
          </cell>
          <cell r="C176" t="str">
            <v>5aymas</v>
          </cell>
          <cell r="D176" t="str">
            <v>ocupados</v>
          </cell>
          <cell r="E176" t="str">
            <v>Argentina</v>
          </cell>
          <cell r="F176">
            <v>2.7193800000000001E-2</v>
          </cell>
          <cell r="G176">
            <v>0.1047381</v>
          </cell>
          <cell r="H176">
            <v>0.253164</v>
          </cell>
          <cell r="I176">
            <v>0.49371039999999999</v>
          </cell>
          <cell r="J176">
            <v>0.59776039999999997</v>
          </cell>
          <cell r="K176">
            <v>0.71551620000000005</v>
          </cell>
          <cell r="L176">
            <v>0.83375790000000005</v>
          </cell>
          <cell r="M176">
            <v>0.82727620000000002</v>
          </cell>
          <cell r="N176">
            <v>0.87243300000000001</v>
          </cell>
          <cell r="O176">
            <v>0.90812340000000003</v>
          </cell>
          <cell r="P176">
            <v>0.87708410000000003</v>
          </cell>
          <cell r="Q176">
            <v>0.94844130000000004</v>
          </cell>
        </row>
        <row r="177">
          <cell r="A177" t="str">
            <v>informalhasta12mocupadosArgentina</v>
          </cell>
          <cell r="B177" t="str">
            <v>informal</v>
          </cell>
          <cell r="C177" t="str">
            <v>hasta12m</v>
          </cell>
          <cell r="D177" t="str">
            <v>ocupados</v>
          </cell>
          <cell r="E177" t="str">
            <v>Argentina</v>
          </cell>
          <cell r="F177">
            <v>0.68941439999999998</v>
          </cell>
          <cell r="G177">
            <v>0.53650030000000004</v>
          </cell>
          <cell r="H177">
            <v>0.4562737</v>
          </cell>
          <cell r="I177">
            <v>0.38333669999999997</v>
          </cell>
          <cell r="J177">
            <v>0.3652533</v>
          </cell>
          <cell r="K177">
            <v>0.38538660000000002</v>
          </cell>
          <cell r="L177">
            <v>0.29228549999999998</v>
          </cell>
          <cell r="M177">
            <v>0.31970660000000001</v>
          </cell>
          <cell r="N177">
            <v>0.27423160000000002</v>
          </cell>
          <cell r="O177">
            <v>0.23110539999999999</v>
          </cell>
          <cell r="P177">
            <v>0.23937459999999999</v>
          </cell>
          <cell r="Q177">
            <v>5.9793199999999998E-2</v>
          </cell>
        </row>
        <row r="178">
          <cell r="A178" t="str">
            <v>informalhasta1mocupadosArgentina</v>
          </cell>
          <cell r="B178" t="str">
            <v>informal</v>
          </cell>
          <cell r="C178" t="str">
            <v>hasta1m</v>
          </cell>
          <cell r="D178" t="str">
            <v>ocupados</v>
          </cell>
          <cell r="E178" t="str">
            <v>Argentina</v>
          </cell>
          <cell r="F178">
            <v>0.22425719999999999</v>
          </cell>
          <cell r="G178">
            <v>0.1410565</v>
          </cell>
          <cell r="H178">
            <v>0.10643710000000001</v>
          </cell>
          <cell r="I178">
            <v>5.7172399999999998E-2</v>
          </cell>
          <cell r="J178">
            <v>8.4021499999999999E-2</v>
          </cell>
          <cell r="K178">
            <v>6.9750499999999993E-2</v>
          </cell>
          <cell r="L178">
            <v>4.97914E-2</v>
          </cell>
          <cell r="M178">
            <v>7.8050599999999998E-2</v>
          </cell>
          <cell r="N178">
            <v>6.1104699999999998E-2</v>
          </cell>
          <cell r="O178">
            <v>6.2715800000000002E-2</v>
          </cell>
          <cell r="P178">
            <v>6.24679E-2</v>
          </cell>
          <cell r="Q178">
            <v>3.1993099999999997E-2</v>
          </cell>
        </row>
        <row r="179">
          <cell r="A179" t="str">
            <v>informalmenos6mocupadosArgentina</v>
          </cell>
          <cell r="B179" t="str">
            <v>informal</v>
          </cell>
          <cell r="C179" t="str">
            <v>menos6m</v>
          </cell>
          <cell r="D179" t="str">
            <v>ocupados</v>
          </cell>
          <cell r="E179" t="str">
            <v>Argentina</v>
          </cell>
          <cell r="F179">
            <v>0.53919910000000004</v>
          </cell>
          <cell r="G179">
            <v>0.41863250000000002</v>
          </cell>
          <cell r="H179">
            <v>0.32849719999999999</v>
          </cell>
          <cell r="I179">
            <v>0.2662561</v>
          </cell>
          <cell r="J179">
            <v>0.25732549999999998</v>
          </cell>
          <cell r="K179">
            <v>0.2428302</v>
          </cell>
          <cell r="L179">
            <v>0.18101709999999999</v>
          </cell>
          <cell r="M179">
            <v>0.2069829</v>
          </cell>
          <cell r="N179">
            <v>0.18242530000000001</v>
          </cell>
          <cell r="O179">
            <v>0.13329250000000001</v>
          </cell>
          <cell r="P179">
            <v>0.1417514</v>
          </cell>
          <cell r="Q179">
            <v>5.7093600000000001E-2</v>
          </cell>
        </row>
        <row r="180">
          <cell r="A180" t="str">
            <v>informalmenos2aocupadosArgentina</v>
          </cell>
          <cell r="B180" t="str">
            <v>informal</v>
          </cell>
          <cell r="C180" t="str">
            <v>menos2a</v>
          </cell>
          <cell r="D180" t="str">
            <v>ocupados</v>
          </cell>
          <cell r="E180" t="str">
            <v>Argentina</v>
          </cell>
          <cell r="F180">
            <v>0.69060739999999998</v>
          </cell>
          <cell r="G180">
            <v>0.5425394</v>
          </cell>
          <cell r="H180">
            <v>0.46146490000000001</v>
          </cell>
          <cell r="I180">
            <v>0.39031490000000002</v>
          </cell>
          <cell r="J180">
            <v>0.3909763</v>
          </cell>
          <cell r="K180">
            <v>0.39749440000000003</v>
          </cell>
          <cell r="L180">
            <v>0.3047977</v>
          </cell>
          <cell r="M180">
            <v>0.34299089999999999</v>
          </cell>
          <cell r="N180">
            <v>0.28307270000000001</v>
          </cell>
          <cell r="O180">
            <v>0.2453738</v>
          </cell>
          <cell r="P180">
            <v>0.24949489999999999</v>
          </cell>
          <cell r="Q180">
            <v>5.9793199999999998E-2</v>
          </cell>
        </row>
        <row r="181">
          <cell r="A181" t="str">
            <v>informal5aymasocupadosArgentina</v>
          </cell>
          <cell r="B181" t="str">
            <v>informal</v>
          </cell>
          <cell r="C181" t="str">
            <v>5aymas</v>
          </cell>
          <cell r="D181" t="str">
            <v>ocupados</v>
          </cell>
          <cell r="E181" t="str">
            <v>Argentina</v>
          </cell>
          <cell r="F181">
            <v>2.2842299999999999E-2</v>
          </cell>
          <cell r="G181">
            <v>6.3005000000000005E-2</v>
          </cell>
          <cell r="H181">
            <v>0.1079311</v>
          </cell>
          <cell r="I181">
            <v>0.17819099999999999</v>
          </cell>
          <cell r="J181">
            <v>0.26635500000000001</v>
          </cell>
          <cell r="K181">
            <v>0.26308179999999998</v>
          </cell>
          <cell r="L181">
            <v>0.3352444</v>
          </cell>
          <cell r="M181">
            <v>0.33334540000000001</v>
          </cell>
          <cell r="N181">
            <v>0.4341332</v>
          </cell>
          <cell r="O181">
            <v>0.41330440000000002</v>
          </cell>
          <cell r="P181">
            <v>0.35667320000000002</v>
          </cell>
          <cell r="Q181">
            <v>0.5632395</v>
          </cell>
        </row>
        <row r="182">
          <cell r="A182" t="str">
            <v>formalhasta12mocupadosArgentina</v>
          </cell>
          <cell r="B182" t="str">
            <v>formal</v>
          </cell>
          <cell r="C182" t="str">
            <v>hasta12m</v>
          </cell>
          <cell r="D182" t="str">
            <v>ocupados</v>
          </cell>
          <cell r="E182" t="str">
            <v>Argentina</v>
          </cell>
          <cell r="F182">
            <v>0.48235479999999997</v>
          </cell>
          <cell r="G182">
            <v>0.25325160000000002</v>
          </cell>
          <cell r="H182">
            <v>0.16631480000000001</v>
          </cell>
          <cell r="I182">
            <v>9.4404600000000005E-2</v>
          </cell>
          <cell r="J182">
            <v>6.7571300000000001E-2</v>
          </cell>
          <cell r="K182">
            <v>5.5846100000000003E-2</v>
          </cell>
          <cell r="L182">
            <v>3.5418100000000001E-2</v>
          </cell>
          <cell r="M182">
            <v>3.6623599999999999E-2</v>
          </cell>
          <cell r="N182">
            <v>2.6721499999999999E-2</v>
          </cell>
          <cell r="O182">
            <v>1.7172099999999999E-2</v>
          </cell>
          <cell r="P182">
            <v>5.5497199999999997E-2</v>
          </cell>
          <cell r="Q182">
            <v>8.8294499999999998E-2</v>
          </cell>
        </row>
        <row r="183">
          <cell r="A183" t="str">
            <v>formalhasta1mocupadosArgentina</v>
          </cell>
          <cell r="B183" t="str">
            <v>formal</v>
          </cell>
          <cell r="C183" t="str">
            <v>hasta1m</v>
          </cell>
          <cell r="D183" t="str">
            <v>ocupados</v>
          </cell>
          <cell r="E183" t="str">
            <v>Argentina</v>
          </cell>
          <cell r="F183">
            <v>2.6507900000000001E-2</v>
          </cell>
          <cell r="G183">
            <v>2.9975399999999999E-2</v>
          </cell>
          <cell r="H183">
            <v>1.9587400000000001E-2</v>
          </cell>
          <cell r="I183">
            <v>5.1323999999999996E-3</v>
          </cell>
          <cell r="J183">
            <v>5.6382000000000003E-3</v>
          </cell>
          <cell r="K183">
            <v>6.4273000000000004E-3</v>
          </cell>
          <cell r="L183">
            <v>3.5576000000000002E-3</v>
          </cell>
          <cell r="M183">
            <v>3.4494E-3</v>
          </cell>
          <cell r="N183">
            <v>3.6443000000000001E-3</v>
          </cell>
          <cell r="O183">
            <v>0</v>
          </cell>
          <cell r="P183">
            <v>0</v>
          </cell>
          <cell r="Q183">
            <v>0</v>
          </cell>
        </row>
        <row r="184">
          <cell r="A184" t="str">
            <v>formalmenos6mocupadosArgentina</v>
          </cell>
          <cell r="B184" t="str">
            <v>formal</v>
          </cell>
          <cell r="C184" t="str">
            <v>menos6m</v>
          </cell>
          <cell r="D184" t="str">
            <v>ocupados</v>
          </cell>
          <cell r="E184" t="str">
            <v>Argentina</v>
          </cell>
          <cell r="F184">
            <v>0.33316079999999998</v>
          </cell>
          <cell r="G184">
            <v>0.15000459999999999</v>
          </cell>
          <cell r="H184">
            <v>9.8597000000000004E-2</v>
          </cell>
          <cell r="I184">
            <v>5.8003199999999998E-2</v>
          </cell>
          <cell r="J184">
            <v>3.4447800000000001E-2</v>
          </cell>
          <cell r="K184">
            <v>3.24546E-2</v>
          </cell>
          <cell r="L184">
            <v>2.2279E-2</v>
          </cell>
          <cell r="M184">
            <v>2.1711399999999999E-2</v>
          </cell>
          <cell r="N184">
            <v>1.9528899999999998E-2</v>
          </cell>
          <cell r="O184">
            <v>6.9718999999999996E-3</v>
          </cell>
          <cell r="P184">
            <v>3.8566099999999999E-2</v>
          </cell>
          <cell r="Q184">
            <v>8.8294499999999998E-2</v>
          </cell>
        </row>
        <row r="185">
          <cell r="A185" t="str">
            <v>formalmenos2aocupadosArgentina</v>
          </cell>
          <cell r="B185" t="str">
            <v>formal</v>
          </cell>
          <cell r="C185" t="str">
            <v>menos2a</v>
          </cell>
          <cell r="D185" t="str">
            <v>ocupados</v>
          </cell>
          <cell r="E185" t="str">
            <v>Argentina</v>
          </cell>
          <cell r="F185">
            <v>0.48235479999999997</v>
          </cell>
          <cell r="G185">
            <v>0.25453239999999999</v>
          </cell>
          <cell r="H185">
            <v>0.16850870000000001</v>
          </cell>
          <cell r="I185">
            <v>9.5813400000000007E-2</v>
          </cell>
          <cell r="J185">
            <v>6.7861199999999997E-2</v>
          </cell>
          <cell r="K185">
            <v>5.6354099999999997E-2</v>
          </cell>
          <cell r="L185">
            <v>3.6734299999999998E-2</v>
          </cell>
          <cell r="M185">
            <v>3.6623599999999999E-2</v>
          </cell>
          <cell r="N185">
            <v>2.95903E-2</v>
          </cell>
          <cell r="O185">
            <v>1.7485000000000001E-2</v>
          </cell>
          <cell r="P185">
            <v>5.5497199999999997E-2</v>
          </cell>
          <cell r="Q185">
            <v>8.8294499999999998E-2</v>
          </cell>
        </row>
        <row r="186">
          <cell r="A186" t="str">
            <v>formal5aymasocupadosArgentina</v>
          </cell>
          <cell r="B186" t="str">
            <v>formal</v>
          </cell>
          <cell r="C186" t="str">
            <v>5aymas</v>
          </cell>
          <cell r="D186" t="str">
            <v>ocupados</v>
          </cell>
          <cell r="E186" t="str">
            <v>Argentina</v>
          </cell>
          <cell r="F186">
            <v>1.6761600000000001E-2</v>
          </cell>
          <cell r="G186">
            <v>8.8006799999999996E-2</v>
          </cell>
          <cell r="H186">
            <v>0.25875690000000001</v>
          </cell>
          <cell r="I186">
            <v>0.47773929999999998</v>
          </cell>
          <cell r="J186">
            <v>0.61458650000000004</v>
          </cell>
          <cell r="K186">
            <v>0.70926029999999995</v>
          </cell>
          <cell r="L186">
            <v>0.79188190000000003</v>
          </cell>
          <cell r="M186">
            <v>0.79530250000000002</v>
          </cell>
          <cell r="N186">
            <v>0.82697419999999999</v>
          </cell>
          <cell r="O186">
            <v>0.86577519999999997</v>
          </cell>
          <cell r="P186">
            <v>0.84816659999999999</v>
          </cell>
          <cell r="Q186">
            <v>0.87529199999999996</v>
          </cell>
        </row>
        <row r="187">
          <cell r="A187" t="str">
            <v>totalhasta12masalariadosArgentina</v>
          </cell>
          <cell r="B187" t="str">
            <v>total</v>
          </cell>
          <cell r="C187" t="str">
            <v>hasta12m</v>
          </cell>
          <cell r="D187" t="str">
            <v>asalariados</v>
          </cell>
          <cell r="E187" t="str">
            <v>Argentina</v>
          </cell>
          <cell r="F187">
            <v>0.64489510000000005</v>
          </cell>
          <cell r="G187">
            <v>0.38868399999999997</v>
          </cell>
          <cell r="H187">
            <v>0.25712030000000002</v>
          </cell>
          <cell r="I187">
            <v>0.17296980000000001</v>
          </cell>
          <cell r="J187">
            <v>0.13991000000000001</v>
          </cell>
          <cell r="K187">
            <v>0.14320830000000001</v>
          </cell>
          <cell r="L187">
            <v>0.1013409</v>
          </cell>
          <cell r="M187">
            <v>0.1047573</v>
          </cell>
          <cell r="N187">
            <v>9.6305100000000005E-2</v>
          </cell>
          <cell r="O187">
            <v>7.8189999999999996E-2</v>
          </cell>
          <cell r="P187">
            <v>0.13944419999999999</v>
          </cell>
          <cell r="Q187">
            <v>7.16561E-2</v>
          </cell>
        </row>
        <row r="188">
          <cell r="A188" t="str">
            <v>totalhasta1masalariadosArgentina</v>
          </cell>
          <cell r="B188" t="str">
            <v>total</v>
          </cell>
          <cell r="C188" t="str">
            <v>hasta1m</v>
          </cell>
          <cell r="D188" t="str">
            <v>asalariados</v>
          </cell>
          <cell r="E188" t="str">
            <v>Argentina</v>
          </cell>
          <cell r="F188">
            <v>0.1817397</v>
          </cell>
          <cell r="G188">
            <v>8.30877E-2</v>
          </cell>
          <cell r="H188">
            <v>4.6785899999999998E-2</v>
          </cell>
          <cell r="I188">
            <v>1.9282899999999999E-2</v>
          </cell>
          <cell r="J188">
            <v>2.46859E-2</v>
          </cell>
          <cell r="K188">
            <v>2.3214499999999999E-2</v>
          </cell>
          <cell r="L188">
            <v>1.54231E-2</v>
          </cell>
          <cell r="M188">
            <v>2.1404699999999999E-2</v>
          </cell>
          <cell r="N188">
            <v>1.9798400000000001E-2</v>
          </cell>
          <cell r="O188">
            <v>1.7887699999999999E-2</v>
          </cell>
          <cell r="P188">
            <v>2.85189E-2</v>
          </cell>
          <cell r="Q188">
            <v>1.86769E-2</v>
          </cell>
        </row>
        <row r="189">
          <cell r="A189" t="str">
            <v>totalmenos6masalariadosArgentina</v>
          </cell>
          <cell r="B189" t="str">
            <v>total</v>
          </cell>
          <cell r="C189" t="str">
            <v>menos6m</v>
          </cell>
          <cell r="D189" t="str">
            <v>asalariados</v>
          </cell>
          <cell r="E189" t="str">
            <v>Argentina</v>
          </cell>
          <cell r="F189">
            <v>0.49489929999999999</v>
          </cell>
          <cell r="G189">
            <v>0.27844619999999998</v>
          </cell>
          <cell r="H189">
            <v>0.1705941</v>
          </cell>
          <cell r="I189">
            <v>0.11463039999999999</v>
          </cell>
          <cell r="J189">
            <v>8.8608500000000007E-2</v>
          </cell>
          <cell r="K189">
            <v>8.8225799999999993E-2</v>
          </cell>
          <cell r="L189">
            <v>6.3017799999999999E-2</v>
          </cell>
          <cell r="M189">
            <v>6.6303399999999998E-2</v>
          </cell>
          <cell r="N189">
            <v>6.5324599999999997E-2</v>
          </cell>
          <cell r="O189">
            <v>4.3000900000000002E-2</v>
          </cell>
          <cell r="P189">
            <v>8.5674100000000003E-2</v>
          </cell>
          <cell r="Q189">
            <v>7.0080100000000006E-2</v>
          </cell>
        </row>
        <row r="190">
          <cell r="A190" t="str">
            <v>totalmenos2aasalariadosArgentina</v>
          </cell>
          <cell r="B190" t="str">
            <v>total</v>
          </cell>
          <cell r="C190" t="str">
            <v>menos2a</v>
          </cell>
          <cell r="D190" t="str">
            <v>asalariados</v>
          </cell>
          <cell r="E190" t="str">
            <v>Argentina</v>
          </cell>
          <cell r="F190">
            <v>0.64583159999999995</v>
          </cell>
          <cell r="G190">
            <v>0.39223989999999997</v>
          </cell>
          <cell r="H190">
            <v>0.26025290000000001</v>
          </cell>
          <cell r="I190">
            <v>0.17589299999999999</v>
          </cell>
          <cell r="J190">
            <v>0.14638029999999999</v>
          </cell>
          <cell r="K190">
            <v>0.14679149999999999</v>
          </cell>
          <cell r="L190">
            <v>0.1055305</v>
          </cell>
          <cell r="M190">
            <v>0.1103615</v>
          </cell>
          <cell r="N190">
            <v>0.1008529</v>
          </cell>
          <cell r="O190">
            <v>8.2483200000000007E-2</v>
          </cell>
          <cell r="P190">
            <v>0.14406440000000001</v>
          </cell>
          <cell r="Q190">
            <v>7.16561E-2</v>
          </cell>
        </row>
        <row r="191">
          <cell r="A191" t="str">
            <v>total5aymasasalariadosArgentina</v>
          </cell>
          <cell r="B191" t="str">
            <v>total</v>
          </cell>
          <cell r="C191" t="str">
            <v>5aymas</v>
          </cell>
          <cell r="D191" t="str">
            <v>asalariados</v>
          </cell>
          <cell r="E191" t="str">
            <v>Argentina</v>
          </cell>
          <cell r="F191">
            <v>2.1534899999999999E-2</v>
          </cell>
          <cell r="G191">
            <v>7.6052400000000006E-2</v>
          </cell>
          <cell r="H191">
            <v>0.2115233</v>
          </cell>
          <cell r="I191">
            <v>0.39628750000000001</v>
          </cell>
          <cell r="J191">
            <v>0.52996399999999999</v>
          </cell>
          <cell r="K191">
            <v>0.59097699999999997</v>
          </cell>
          <cell r="L191">
            <v>0.67468980000000001</v>
          </cell>
          <cell r="M191">
            <v>0.68411650000000002</v>
          </cell>
          <cell r="N191">
            <v>0.71653310000000003</v>
          </cell>
          <cell r="O191">
            <v>0.73672190000000004</v>
          </cell>
          <cell r="P191">
            <v>0.62378140000000004</v>
          </cell>
          <cell r="Q191">
            <v>0.69312269999999998</v>
          </cell>
        </row>
        <row r="192">
          <cell r="A192" t="str">
            <v>hombrehasta12masalariadosArgentina</v>
          </cell>
          <cell r="B192" t="str">
            <v>hombre</v>
          </cell>
          <cell r="C192" t="str">
            <v>hasta12m</v>
          </cell>
          <cell r="D192" t="str">
            <v>asalariados</v>
          </cell>
          <cell r="E192" t="str">
            <v>Argentina</v>
          </cell>
          <cell r="F192">
            <v>0.60820839999999998</v>
          </cell>
          <cell r="G192">
            <v>0.3470319</v>
          </cell>
          <cell r="H192">
            <v>0.2372348</v>
          </cell>
          <cell r="I192">
            <v>0.1485563</v>
          </cell>
          <cell r="J192">
            <v>0.1332583</v>
          </cell>
          <cell r="K192">
            <v>0.12356839999999999</v>
          </cell>
          <cell r="L192">
            <v>7.2594000000000006E-2</v>
          </cell>
          <cell r="M192">
            <v>9.1460299999999994E-2</v>
          </cell>
          <cell r="N192">
            <v>9.1283400000000001E-2</v>
          </cell>
          <cell r="O192">
            <v>6.7830100000000004E-2</v>
          </cell>
          <cell r="P192">
            <v>0.1132213</v>
          </cell>
          <cell r="Q192">
            <v>8.7608199999999997E-2</v>
          </cell>
        </row>
        <row r="193">
          <cell r="A193" t="str">
            <v>hombrehasta1masalariadosArgentina</v>
          </cell>
          <cell r="B193" t="str">
            <v>hombre</v>
          </cell>
          <cell r="C193" t="str">
            <v>hasta1m</v>
          </cell>
          <cell r="D193" t="str">
            <v>asalariados</v>
          </cell>
          <cell r="E193" t="str">
            <v>Argentina</v>
          </cell>
          <cell r="F193">
            <v>0.19361010000000001</v>
          </cell>
          <cell r="G193">
            <v>8.2332000000000002E-2</v>
          </cell>
          <cell r="H193">
            <v>4.3956000000000002E-2</v>
          </cell>
          <cell r="I193">
            <v>1.5025800000000001E-2</v>
          </cell>
          <cell r="J193">
            <v>2.35853E-2</v>
          </cell>
          <cell r="K193">
            <v>1.5879899999999999E-2</v>
          </cell>
          <cell r="L193">
            <v>6.3127000000000001E-3</v>
          </cell>
          <cell r="M193">
            <v>2.0335599999999999E-2</v>
          </cell>
          <cell r="N193">
            <v>1.91968E-2</v>
          </cell>
          <cell r="O193">
            <v>2.2845600000000001E-2</v>
          </cell>
          <cell r="P193">
            <v>2.46111E-2</v>
          </cell>
          <cell r="Q193">
            <v>1.0632900000000001E-2</v>
          </cell>
        </row>
        <row r="194">
          <cell r="A194" t="str">
            <v>hombremenos6masalariadosArgentina</v>
          </cell>
          <cell r="B194" t="str">
            <v>hombre</v>
          </cell>
          <cell r="C194" t="str">
            <v>menos6m</v>
          </cell>
          <cell r="D194" t="str">
            <v>asalariados</v>
          </cell>
          <cell r="E194" t="str">
            <v>Argentina</v>
          </cell>
          <cell r="F194">
            <v>0.48423880000000002</v>
          </cell>
          <cell r="G194">
            <v>0.26153680000000001</v>
          </cell>
          <cell r="H194">
            <v>0.16778309999999999</v>
          </cell>
          <cell r="I194">
            <v>0.108403</v>
          </cell>
          <cell r="J194">
            <v>9.1894900000000002E-2</v>
          </cell>
          <cell r="K194">
            <v>8.0775799999999995E-2</v>
          </cell>
          <cell r="L194">
            <v>5.4520699999999998E-2</v>
          </cell>
          <cell r="M194">
            <v>6.4685599999999996E-2</v>
          </cell>
          <cell r="N194">
            <v>7.3205599999999996E-2</v>
          </cell>
          <cell r="O194">
            <v>4.1027899999999999E-2</v>
          </cell>
          <cell r="P194">
            <v>7.6838000000000004E-2</v>
          </cell>
          <cell r="Q194">
            <v>8.4949899999999995E-2</v>
          </cell>
        </row>
        <row r="195">
          <cell r="A195" t="str">
            <v>hombremenos2aasalariadosArgentina</v>
          </cell>
          <cell r="B195" t="str">
            <v>hombre</v>
          </cell>
          <cell r="C195" t="str">
            <v>menos2a</v>
          </cell>
          <cell r="D195" t="str">
            <v>asalariados</v>
          </cell>
          <cell r="E195" t="str">
            <v>Argentina</v>
          </cell>
          <cell r="F195">
            <v>0.60820839999999998</v>
          </cell>
          <cell r="G195">
            <v>0.3470319</v>
          </cell>
          <cell r="H195">
            <v>0.237317</v>
          </cell>
          <cell r="I195">
            <v>0.1485563</v>
          </cell>
          <cell r="J195">
            <v>0.1332583</v>
          </cell>
          <cell r="K195">
            <v>0.12356839999999999</v>
          </cell>
          <cell r="L195">
            <v>7.4937299999999998E-2</v>
          </cell>
          <cell r="M195">
            <v>9.1460299999999994E-2</v>
          </cell>
          <cell r="N195">
            <v>9.1283400000000001E-2</v>
          </cell>
          <cell r="O195">
            <v>6.7830100000000004E-2</v>
          </cell>
          <cell r="P195">
            <v>0.1132213</v>
          </cell>
          <cell r="Q195">
            <v>8.7608199999999997E-2</v>
          </cell>
        </row>
        <row r="196">
          <cell r="A196" t="str">
            <v>hombre5aymasasalariadosArgentina</v>
          </cell>
          <cell r="B196" t="str">
            <v>hombre</v>
          </cell>
          <cell r="C196" t="str">
            <v>5aymas</v>
          </cell>
          <cell r="D196" t="str">
            <v>asalariados</v>
          </cell>
          <cell r="E196" t="str">
            <v>Argentina</v>
          </cell>
          <cell r="F196">
            <v>2.66529E-2</v>
          </cell>
          <cell r="G196">
            <v>8.9956599999999998E-2</v>
          </cell>
          <cell r="H196">
            <v>0.2513165</v>
          </cell>
          <cell r="I196">
            <v>0.4464959</v>
          </cell>
          <cell r="J196">
            <v>0.53663300000000003</v>
          </cell>
          <cell r="K196">
            <v>0.61421329999999996</v>
          </cell>
          <cell r="L196">
            <v>0.73842790000000003</v>
          </cell>
          <cell r="M196">
            <v>0.71471790000000002</v>
          </cell>
          <cell r="N196">
            <v>0.73425439999999997</v>
          </cell>
          <cell r="O196">
            <v>0.73869859999999998</v>
          </cell>
          <cell r="P196">
            <v>0.63232999999999995</v>
          </cell>
          <cell r="Q196">
            <v>0.6719077</v>
          </cell>
        </row>
        <row r="197">
          <cell r="A197" t="str">
            <v>mujerhasta12masalariadosArgentina</v>
          </cell>
          <cell r="B197" t="str">
            <v>mujer</v>
          </cell>
          <cell r="C197" t="str">
            <v>hasta12m</v>
          </cell>
          <cell r="D197" t="str">
            <v>asalariados</v>
          </cell>
          <cell r="E197" t="str">
            <v>Argentina</v>
          </cell>
          <cell r="F197">
            <v>0.72377650000000004</v>
          </cell>
          <cell r="G197">
            <v>0.46190120000000001</v>
          </cell>
          <cell r="H197">
            <v>0.28434389999999998</v>
          </cell>
          <cell r="I197">
            <v>0.20609179999999999</v>
          </cell>
          <cell r="J197">
            <v>0.14774119999999999</v>
          </cell>
          <cell r="K197">
            <v>0.16562499999999999</v>
          </cell>
          <cell r="L197">
            <v>0.13084570000000001</v>
          </cell>
          <cell r="M197">
            <v>0.1202125</v>
          </cell>
          <cell r="N197">
            <v>0.10163510000000001</v>
          </cell>
          <cell r="O197">
            <v>9.1775700000000002E-2</v>
          </cell>
          <cell r="P197">
            <v>0.17894160000000001</v>
          </cell>
          <cell r="Q197">
            <v>4.8426900000000002E-2</v>
          </cell>
        </row>
        <row r="198">
          <cell r="A198" t="str">
            <v>mujerhasta1masalariadosArgentina</v>
          </cell>
          <cell r="B198" t="str">
            <v>mujer</v>
          </cell>
          <cell r="C198" t="str">
            <v>hasta1m</v>
          </cell>
          <cell r="D198" t="str">
            <v>asalariados</v>
          </cell>
          <cell r="E198" t="str">
            <v>Argentina</v>
          </cell>
          <cell r="F198">
            <v>0.15621679999999999</v>
          </cell>
          <cell r="G198">
            <v>8.4415900000000002E-2</v>
          </cell>
          <cell r="H198">
            <v>5.0659999999999997E-2</v>
          </cell>
          <cell r="I198">
            <v>2.5058400000000002E-2</v>
          </cell>
          <cell r="J198">
            <v>2.59817E-2</v>
          </cell>
          <cell r="K198">
            <v>3.1586099999999999E-2</v>
          </cell>
          <cell r="L198">
            <v>2.4773699999999999E-2</v>
          </cell>
          <cell r="M198">
            <v>2.2647400000000002E-2</v>
          </cell>
          <cell r="N198">
            <v>2.0437E-2</v>
          </cell>
          <cell r="O198">
            <v>1.13861E-2</v>
          </cell>
          <cell r="P198">
            <v>3.4405100000000001E-2</v>
          </cell>
          <cell r="Q198">
            <v>3.0390400000000001E-2</v>
          </cell>
        </row>
        <row r="199">
          <cell r="A199" t="str">
            <v>mujermenos6masalariadosArgentina</v>
          </cell>
          <cell r="B199" t="str">
            <v>mujer</v>
          </cell>
          <cell r="C199" t="str">
            <v>menos6m</v>
          </cell>
          <cell r="D199" t="str">
            <v>asalariados</v>
          </cell>
          <cell r="E199" t="str">
            <v>Argentina</v>
          </cell>
          <cell r="F199">
            <v>0.51782090000000003</v>
          </cell>
          <cell r="G199">
            <v>0.30817</v>
          </cell>
          <cell r="H199">
            <v>0.1744425</v>
          </cell>
          <cell r="I199">
            <v>0.1230793</v>
          </cell>
          <cell r="J199">
            <v>8.4739499999999995E-2</v>
          </cell>
          <cell r="K199">
            <v>9.6729200000000001E-2</v>
          </cell>
          <cell r="L199">
            <v>7.1738899999999994E-2</v>
          </cell>
          <cell r="M199">
            <v>6.8183800000000003E-2</v>
          </cell>
          <cell r="N199">
            <v>5.6959799999999998E-2</v>
          </cell>
          <cell r="O199">
            <v>4.5588400000000001E-2</v>
          </cell>
          <cell r="P199">
            <v>9.8983100000000004E-2</v>
          </cell>
          <cell r="Q199">
            <v>4.8426900000000002E-2</v>
          </cell>
        </row>
        <row r="200">
          <cell r="A200" t="str">
            <v>mujermenos2aasalariadosArgentina</v>
          </cell>
          <cell r="B200" t="str">
            <v>mujer</v>
          </cell>
          <cell r="C200" t="str">
            <v>menos2a</v>
          </cell>
          <cell r="D200" t="str">
            <v>asalariados</v>
          </cell>
          <cell r="E200" t="str">
            <v>Argentina</v>
          </cell>
          <cell r="F200">
            <v>0.72672650000000005</v>
          </cell>
          <cell r="G200">
            <v>0.47170770000000001</v>
          </cell>
          <cell r="H200">
            <v>0.29165249999999998</v>
          </cell>
          <cell r="I200">
            <v>0.212981</v>
          </cell>
          <cell r="J200">
            <v>0.1618291</v>
          </cell>
          <cell r="K200">
            <v>0.17329800000000001</v>
          </cell>
          <cell r="L200">
            <v>0.1369303</v>
          </cell>
          <cell r="M200">
            <v>0.13233039999999999</v>
          </cell>
          <cell r="N200">
            <v>0.11100989999999999</v>
          </cell>
          <cell r="O200">
            <v>0.1016991</v>
          </cell>
          <cell r="P200">
            <v>0.190521</v>
          </cell>
          <cell r="Q200">
            <v>4.8426900000000002E-2</v>
          </cell>
        </row>
        <row r="201">
          <cell r="A201" t="str">
            <v>mujer5aymasasalariadosArgentina</v>
          </cell>
          <cell r="B201" t="str">
            <v>mujer</v>
          </cell>
          <cell r="C201" t="str">
            <v>5aymas</v>
          </cell>
          <cell r="D201" t="str">
            <v>asalariados</v>
          </cell>
          <cell r="E201" t="str">
            <v>Argentina</v>
          </cell>
          <cell r="F201">
            <v>1.05305E-2</v>
          </cell>
          <cell r="G201">
            <v>5.1611299999999999E-2</v>
          </cell>
          <cell r="H201">
            <v>0.15704560000000001</v>
          </cell>
          <cell r="I201">
            <v>0.32816899999999999</v>
          </cell>
          <cell r="J201">
            <v>0.52211240000000003</v>
          </cell>
          <cell r="K201">
            <v>0.56445529999999999</v>
          </cell>
          <cell r="L201">
            <v>0.60927120000000001</v>
          </cell>
          <cell r="M201">
            <v>0.64854840000000002</v>
          </cell>
          <cell r="N201">
            <v>0.69772369999999995</v>
          </cell>
          <cell r="O201">
            <v>0.73412980000000005</v>
          </cell>
          <cell r="P201">
            <v>0.61090540000000004</v>
          </cell>
          <cell r="Q201">
            <v>0.72401579999999999</v>
          </cell>
        </row>
        <row r="202">
          <cell r="A202" t="str">
            <v>bajohasta12masalariadosArgentina</v>
          </cell>
          <cell r="B202" t="str">
            <v>bajo</v>
          </cell>
          <cell r="C202" t="str">
            <v>hasta12m</v>
          </cell>
          <cell r="D202" t="str">
            <v>asalariados</v>
          </cell>
          <cell r="E202" t="str">
            <v>Argentina</v>
          </cell>
          <cell r="F202">
            <v>0.65831850000000003</v>
          </cell>
          <cell r="G202">
            <v>0.42535640000000002</v>
          </cell>
          <cell r="H202">
            <v>0.35978349999999998</v>
          </cell>
          <cell r="I202">
            <v>0.3086835</v>
          </cell>
          <cell r="J202">
            <v>0.22313189999999999</v>
          </cell>
          <cell r="K202">
            <v>0.25365599999999999</v>
          </cell>
          <cell r="L202">
            <v>0.16213259999999999</v>
          </cell>
          <cell r="M202">
            <v>0.14365049999999999</v>
          </cell>
          <cell r="N202">
            <v>0.14925830000000001</v>
          </cell>
          <cell r="O202">
            <v>0.1043622</v>
          </cell>
          <cell r="P202">
            <v>0.14652589999999999</v>
          </cell>
          <cell r="Q202">
            <v>6.4620200000000003E-2</v>
          </cell>
        </row>
        <row r="203">
          <cell r="A203" t="str">
            <v>bajohasta1masalariadosArgentina</v>
          </cell>
          <cell r="B203" t="str">
            <v>bajo</v>
          </cell>
          <cell r="C203" t="str">
            <v>hasta1m</v>
          </cell>
          <cell r="D203" t="str">
            <v>asalariados</v>
          </cell>
          <cell r="E203" t="str">
            <v>Argentina</v>
          </cell>
          <cell r="F203">
            <v>0.22726170000000001</v>
          </cell>
          <cell r="G203">
            <v>7.8504900000000002E-2</v>
          </cell>
          <cell r="H203">
            <v>9.7629599999999997E-2</v>
          </cell>
          <cell r="I203">
            <v>5.1950499999999997E-2</v>
          </cell>
          <cell r="J203">
            <v>4.7442100000000001E-2</v>
          </cell>
          <cell r="K203">
            <v>4.6913000000000003E-2</v>
          </cell>
          <cell r="L203">
            <v>3.3272500000000003E-2</v>
          </cell>
          <cell r="M203">
            <v>1.8114999999999999E-2</v>
          </cell>
          <cell r="N203">
            <v>2.5876699999999999E-2</v>
          </cell>
          <cell r="O203">
            <v>2.3249200000000001E-2</v>
          </cell>
          <cell r="P203">
            <v>2.9656499999999999E-2</v>
          </cell>
          <cell r="Q203">
            <v>2.12643E-2</v>
          </cell>
        </row>
        <row r="204">
          <cell r="A204" t="str">
            <v>bajomenos6masalariadosArgentina</v>
          </cell>
          <cell r="B204" t="str">
            <v>bajo</v>
          </cell>
          <cell r="C204" t="str">
            <v>menos6m</v>
          </cell>
          <cell r="D204" t="str">
            <v>asalariados</v>
          </cell>
          <cell r="E204" t="str">
            <v>Argentina</v>
          </cell>
          <cell r="F204">
            <v>0.54341320000000004</v>
          </cell>
          <cell r="G204">
            <v>0.34690520000000002</v>
          </cell>
          <cell r="H204">
            <v>0.25108730000000001</v>
          </cell>
          <cell r="I204">
            <v>0.2225298</v>
          </cell>
          <cell r="J204">
            <v>0.1624332</v>
          </cell>
          <cell r="K204">
            <v>0.14188790000000001</v>
          </cell>
          <cell r="L204">
            <v>0.1024074</v>
          </cell>
          <cell r="M204">
            <v>8.3931000000000006E-2</v>
          </cell>
          <cell r="N204">
            <v>8.5598300000000002E-2</v>
          </cell>
          <cell r="O204">
            <v>5.0075799999999997E-2</v>
          </cell>
          <cell r="P204">
            <v>7.8726500000000005E-2</v>
          </cell>
          <cell r="Q204">
            <v>6.0731399999999998E-2</v>
          </cell>
        </row>
        <row r="205">
          <cell r="A205" t="str">
            <v>bajomenos2aasalariadosArgentina</v>
          </cell>
          <cell r="B205" t="str">
            <v>bajo</v>
          </cell>
          <cell r="C205" t="str">
            <v>menos2a</v>
          </cell>
          <cell r="D205" t="str">
            <v>asalariados</v>
          </cell>
          <cell r="E205" t="str">
            <v>Argentina</v>
          </cell>
          <cell r="F205">
            <v>0.65831850000000003</v>
          </cell>
          <cell r="G205">
            <v>0.44310119999999997</v>
          </cell>
          <cell r="H205">
            <v>0.37020969999999997</v>
          </cell>
          <cell r="I205">
            <v>0.31010670000000001</v>
          </cell>
          <cell r="J205">
            <v>0.24860389999999999</v>
          </cell>
          <cell r="K205">
            <v>0.26560089999999997</v>
          </cell>
          <cell r="L205">
            <v>0.17193710000000001</v>
          </cell>
          <cell r="M205">
            <v>0.15814549999999999</v>
          </cell>
          <cell r="N205">
            <v>0.16053039999999999</v>
          </cell>
          <cell r="O205">
            <v>0.10811469999999999</v>
          </cell>
          <cell r="P205">
            <v>0.15745290000000001</v>
          </cell>
          <cell r="Q205">
            <v>6.4620200000000003E-2</v>
          </cell>
        </row>
        <row r="206">
          <cell r="A206" t="str">
            <v>bajo5aymasasalariadosArgentina</v>
          </cell>
          <cell r="B206" t="str">
            <v>bajo</v>
          </cell>
          <cell r="C206" t="str">
            <v>5aymas</v>
          </cell>
          <cell r="D206" t="str">
            <v>asalariados</v>
          </cell>
          <cell r="E206" t="str">
            <v>Argentina</v>
          </cell>
          <cell r="F206">
            <v>4.2826500000000003E-2</v>
          </cell>
          <cell r="G206">
            <v>0.1037127</v>
          </cell>
          <cell r="H206">
            <v>0.2334002</v>
          </cell>
          <cell r="I206">
            <v>0.34046500000000002</v>
          </cell>
          <cell r="J206">
            <v>0.38352649999999999</v>
          </cell>
          <cell r="K206">
            <v>0.42061730000000003</v>
          </cell>
          <cell r="L206">
            <v>0.53437710000000005</v>
          </cell>
          <cell r="M206">
            <v>0.58939750000000002</v>
          </cell>
          <cell r="N206">
            <v>0.64722060000000003</v>
          </cell>
          <cell r="O206">
            <v>0.66771990000000003</v>
          </cell>
          <cell r="P206">
            <v>0.59915689999999999</v>
          </cell>
          <cell r="Q206">
            <v>0.7194275</v>
          </cell>
        </row>
        <row r="207">
          <cell r="A207" t="str">
            <v>mediohasta12masalariadosArgentina</v>
          </cell>
          <cell r="B207" t="str">
            <v>medio</v>
          </cell>
          <cell r="C207" t="str">
            <v>hasta12m</v>
          </cell>
          <cell r="D207" t="str">
            <v>asalariados</v>
          </cell>
          <cell r="E207" t="str">
            <v>Argentina</v>
          </cell>
          <cell r="F207">
            <v>0.62125390000000003</v>
          </cell>
          <cell r="G207">
            <v>0.3864417</v>
          </cell>
          <cell r="H207">
            <v>0.25603680000000001</v>
          </cell>
          <cell r="I207">
            <v>0.1838863</v>
          </cell>
          <cell r="J207">
            <v>0.15865170000000001</v>
          </cell>
          <cell r="K207">
            <v>0.15476200000000001</v>
          </cell>
          <cell r="L207">
            <v>0.1071964</v>
          </cell>
          <cell r="M207">
            <v>0.1184702</v>
          </cell>
          <cell r="N207">
            <v>0.1037877</v>
          </cell>
          <cell r="O207">
            <v>7.5537499999999994E-2</v>
          </cell>
          <cell r="P207">
            <v>0.20492160000000001</v>
          </cell>
          <cell r="Q207">
            <v>0.1047969</v>
          </cell>
        </row>
        <row r="208">
          <cell r="A208" t="str">
            <v>mediohasta1masalariadosArgentina</v>
          </cell>
          <cell r="B208" t="str">
            <v>medio</v>
          </cell>
          <cell r="C208" t="str">
            <v>hasta1m</v>
          </cell>
          <cell r="D208" t="str">
            <v>asalariados</v>
          </cell>
          <cell r="E208" t="str">
            <v>Argentina</v>
          </cell>
          <cell r="F208">
            <v>0.17890790000000001</v>
          </cell>
          <cell r="G208">
            <v>8.5285E-2</v>
          </cell>
          <cell r="H208">
            <v>4.58275E-2</v>
          </cell>
          <cell r="I208">
            <v>1.5082E-2</v>
          </cell>
          <cell r="J208">
            <v>3.3253400000000002E-2</v>
          </cell>
          <cell r="K208">
            <v>2.80117E-2</v>
          </cell>
          <cell r="L208">
            <v>7.0565000000000003E-3</v>
          </cell>
          <cell r="M208">
            <v>3.17278E-2</v>
          </cell>
          <cell r="N208">
            <v>2.93607E-2</v>
          </cell>
          <cell r="O208">
            <v>2.2736699999999999E-2</v>
          </cell>
          <cell r="P208">
            <v>3.02551E-2</v>
          </cell>
          <cell r="Q208">
            <v>1.45851E-2</v>
          </cell>
        </row>
        <row r="209">
          <cell r="A209" t="str">
            <v>mediomenos6masalariadosArgentina</v>
          </cell>
          <cell r="B209" t="str">
            <v>medio</v>
          </cell>
          <cell r="C209" t="str">
            <v>menos6m</v>
          </cell>
          <cell r="D209" t="str">
            <v>asalariados</v>
          </cell>
          <cell r="E209" t="str">
            <v>Argentina</v>
          </cell>
          <cell r="F209">
            <v>0.48004989999999997</v>
          </cell>
          <cell r="G209">
            <v>0.28295209999999998</v>
          </cell>
          <cell r="H209">
            <v>0.17939450000000001</v>
          </cell>
          <cell r="I209">
            <v>0.11820849999999999</v>
          </cell>
          <cell r="J209">
            <v>0.1070622</v>
          </cell>
          <cell r="K209">
            <v>9.7055799999999998E-2</v>
          </cell>
          <cell r="L209">
            <v>6.4218399999999995E-2</v>
          </cell>
          <cell r="M209">
            <v>7.8127500000000003E-2</v>
          </cell>
          <cell r="N209">
            <v>7.71786E-2</v>
          </cell>
          <cell r="O209">
            <v>4.3879099999999997E-2</v>
          </cell>
          <cell r="P209">
            <v>0.1273928</v>
          </cell>
          <cell r="Q209">
            <v>0.1047969</v>
          </cell>
        </row>
        <row r="210">
          <cell r="A210" t="str">
            <v>mediomenos2aasalariadosArgentina</v>
          </cell>
          <cell r="B210" t="str">
            <v>medio</v>
          </cell>
          <cell r="C210" t="str">
            <v>menos2a</v>
          </cell>
          <cell r="D210" t="str">
            <v>asalariados</v>
          </cell>
          <cell r="E210" t="str">
            <v>Argentina</v>
          </cell>
          <cell r="F210">
            <v>0.62262459999999997</v>
          </cell>
          <cell r="G210">
            <v>0.38888479999999997</v>
          </cell>
          <cell r="H210">
            <v>0.25676290000000002</v>
          </cell>
          <cell r="I210">
            <v>0.1894826</v>
          </cell>
          <cell r="J210">
            <v>0.16322</v>
          </cell>
          <cell r="K210">
            <v>0.15742410000000001</v>
          </cell>
          <cell r="L210">
            <v>0.1101602</v>
          </cell>
          <cell r="M210">
            <v>0.12147239999999999</v>
          </cell>
          <cell r="N210">
            <v>0.1064481</v>
          </cell>
          <cell r="O210">
            <v>8.1999699999999995E-2</v>
          </cell>
          <cell r="P210">
            <v>0.20492160000000001</v>
          </cell>
          <cell r="Q210">
            <v>0.1047969</v>
          </cell>
        </row>
        <row r="211">
          <cell r="A211" t="str">
            <v>medio5aymasasalariadosArgentina</v>
          </cell>
          <cell r="B211" t="str">
            <v>medio</v>
          </cell>
          <cell r="C211" t="str">
            <v>5aymas</v>
          </cell>
          <cell r="D211" t="str">
            <v>asalariados</v>
          </cell>
          <cell r="E211" t="str">
            <v>Argentina</v>
          </cell>
          <cell r="F211">
            <v>1.9627100000000001E-2</v>
          </cell>
          <cell r="G211">
            <v>7.2928400000000004E-2</v>
          </cell>
          <cell r="H211">
            <v>0.2302968</v>
          </cell>
          <cell r="I211">
            <v>0.42339710000000003</v>
          </cell>
          <cell r="J211">
            <v>0.53470249999999997</v>
          </cell>
          <cell r="K211">
            <v>0.56347290000000005</v>
          </cell>
          <cell r="L211">
            <v>0.67273159999999999</v>
          </cell>
          <cell r="M211">
            <v>0.65742679999999998</v>
          </cell>
          <cell r="N211">
            <v>0.64218620000000004</v>
          </cell>
          <cell r="O211">
            <v>0.73930370000000001</v>
          </cell>
          <cell r="P211">
            <v>0.65960370000000002</v>
          </cell>
          <cell r="Q211">
            <v>0.65579089999999995</v>
          </cell>
        </row>
        <row r="212">
          <cell r="A212" t="str">
            <v>altohasta12masalariadosArgentina</v>
          </cell>
          <cell r="B212" t="str">
            <v>alto</v>
          </cell>
          <cell r="C212" t="str">
            <v>hasta12m</v>
          </cell>
          <cell r="D212" t="str">
            <v>asalariados</v>
          </cell>
          <cell r="E212" t="str">
            <v>Argentina</v>
          </cell>
          <cell r="F212">
            <v>0.75198620000000005</v>
          </cell>
          <cell r="G212">
            <v>0.3798916</v>
          </cell>
          <cell r="H212">
            <v>0.24100199999999999</v>
          </cell>
          <cell r="I212">
            <v>0.1162349</v>
          </cell>
          <cell r="J212">
            <v>9.3284000000000006E-2</v>
          </cell>
          <cell r="K212">
            <v>6.7168599999999995E-2</v>
          </cell>
          <cell r="L212">
            <v>5.3803700000000003E-2</v>
          </cell>
          <cell r="M212">
            <v>5.6153599999999998E-2</v>
          </cell>
          <cell r="N212">
            <v>3.9382199999999999E-2</v>
          </cell>
          <cell r="O212">
            <v>4.2565100000000002E-2</v>
          </cell>
          <cell r="P212">
            <v>5.6807900000000001E-2</v>
          </cell>
          <cell r="Q212">
            <v>4.5513499999999998E-2</v>
          </cell>
        </row>
        <row r="213">
          <cell r="A213" t="str">
            <v>altohasta1masalariadosArgentina</v>
          </cell>
          <cell r="B213" t="str">
            <v>alto</v>
          </cell>
          <cell r="C213" t="str">
            <v>hasta1m</v>
          </cell>
          <cell r="D213" t="str">
            <v>asalariados</v>
          </cell>
          <cell r="E213" t="str">
            <v>Argentina</v>
          </cell>
          <cell r="F213">
            <v>0.1289913</v>
          </cell>
          <cell r="G213">
            <v>8.0745700000000004E-2</v>
          </cell>
          <cell r="H213">
            <v>3.9248199999999997E-2</v>
          </cell>
          <cell r="I213">
            <v>1.3027800000000001E-2</v>
          </cell>
          <cell r="J213">
            <v>8.9058000000000002E-3</v>
          </cell>
          <cell r="K213">
            <v>4.0930000000000003E-3</v>
          </cell>
          <cell r="L213">
            <v>1.0727499999999999E-2</v>
          </cell>
          <cell r="M213">
            <v>1.34202E-2</v>
          </cell>
          <cell r="N213">
            <v>5.0425000000000001E-3</v>
          </cell>
          <cell r="O213">
            <v>4.2484999999999997E-3</v>
          </cell>
          <cell r="P213">
            <v>2.48694E-2</v>
          </cell>
          <cell r="Q213">
            <v>1.9455299999999998E-2</v>
          </cell>
        </row>
        <row r="214">
          <cell r="A214" t="str">
            <v>altomenos6masalariadosArgentina</v>
          </cell>
          <cell r="B214" t="str">
            <v>alto</v>
          </cell>
          <cell r="C214" t="str">
            <v>menos6m</v>
          </cell>
          <cell r="D214" t="str">
            <v>asalariados</v>
          </cell>
          <cell r="E214" t="str">
            <v>Argentina</v>
          </cell>
          <cell r="F214">
            <v>0.50231099999999995</v>
          </cell>
          <cell r="G214">
            <v>0.24643399999999999</v>
          </cell>
          <cell r="H214">
            <v>0.14777889999999999</v>
          </cell>
          <cell r="I214">
            <v>7.5052599999999997E-2</v>
          </cell>
          <cell r="J214">
            <v>4.5638100000000001E-2</v>
          </cell>
          <cell r="K214">
            <v>4.7388100000000002E-2</v>
          </cell>
          <cell r="L214">
            <v>3.4597900000000001E-2</v>
          </cell>
          <cell r="M214">
            <v>3.8366400000000002E-2</v>
          </cell>
          <cell r="N214">
            <v>3.5039300000000002E-2</v>
          </cell>
          <cell r="O214">
            <v>3.1495000000000002E-2</v>
          </cell>
          <cell r="P214">
            <v>5.0618900000000001E-2</v>
          </cell>
          <cell r="Q214">
            <v>4.5513499999999998E-2</v>
          </cell>
        </row>
        <row r="215">
          <cell r="A215" t="str">
            <v>altomenos2aasalariadosArgentina</v>
          </cell>
          <cell r="B215" t="str">
            <v>alto</v>
          </cell>
          <cell r="C215" t="str">
            <v>menos2a</v>
          </cell>
          <cell r="D215" t="str">
            <v>asalariados</v>
          </cell>
          <cell r="E215" t="str">
            <v>Argentina</v>
          </cell>
          <cell r="F215">
            <v>0.75198620000000005</v>
          </cell>
          <cell r="G215">
            <v>0.38048579999999999</v>
          </cell>
          <cell r="H215">
            <v>0.24544640000000001</v>
          </cell>
          <cell r="I215">
            <v>0.11675720000000001</v>
          </cell>
          <cell r="J215">
            <v>9.4549800000000003E-2</v>
          </cell>
          <cell r="K215">
            <v>6.7168599999999995E-2</v>
          </cell>
          <cell r="L215">
            <v>5.52249E-2</v>
          </cell>
          <cell r="M215">
            <v>5.6689900000000001E-2</v>
          </cell>
          <cell r="N215">
            <v>3.9382199999999999E-2</v>
          </cell>
          <cell r="O215">
            <v>4.5108200000000001E-2</v>
          </cell>
          <cell r="P215">
            <v>5.6807900000000001E-2</v>
          </cell>
          <cell r="Q215">
            <v>4.5513499999999998E-2</v>
          </cell>
        </row>
        <row r="216">
          <cell r="A216" t="str">
            <v>alto5aymasasalariadosArgentina</v>
          </cell>
          <cell r="B216" t="str">
            <v>alto</v>
          </cell>
          <cell r="C216" t="str">
            <v>5aymas</v>
          </cell>
          <cell r="D216" t="str">
            <v>asalariados</v>
          </cell>
          <cell r="E216" t="str">
            <v>Argentina</v>
          </cell>
          <cell r="F216">
            <v>0</v>
          </cell>
          <cell r="G216">
            <v>7.1992200000000006E-2</v>
          </cell>
          <cell r="H216">
            <v>0.18804480000000001</v>
          </cell>
          <cell r="I216">
            <v>0.38537250000000001</v>
          </cell>
          <cell r="J216">
            <v>0.57880540000000003</v>
          </cell>
          <cell r="K216">
            <v>0.71998419999999996</v>
          </cell>
          <cell r="L216">
            <v>0.77379699999999996</v>
          </cell>
          <cell r="M216">
            <v>0.79542020000000002</v>
          </cell>
          <cell r="N216">
            <v>0.85202350000000004</v>
          </cell>
          <cell r="O216">
            <v>0.8358333</v>
          </cell>
          <cell r="P216">
            <v>0.62233139999999998</v>
          </cell>
          <cell r="Q216">
            <v>0.69638009999999995</v>
          </cell>
        </row>
        <row r="217">
          <cell r="A217" t="str">
            <v>peqhasta12masalariadosArgentina</v>
          </cell>
          <cell r="B217" t="str">
            <v>peq</v>
          </cell>
          <cell r="C217" t="str">
            <v>hasta12m</v>
          </cell>
          <cell r="D217" t="str">
            <v>asalariados</v>
          </cell>
          <cell r="E217" t="str">
            <v>Argentina</v>
          </cell>
          <cell r="F217">
            <v>0.6594004</v>
          </cell>
          <cell r="G217">
            <v>0.45982020000000001</v>
          </cell>
          <cell r="H217">
            <v>0.33813549999999998</v>
          </cell>
          <cell r="I217">
            <v>0.25163059999999998</v>
          </cell>
          <cell r="J217">
            <v>0.28407529999999998</v>
          </cell>
          <cell r="K217">
            <v>0.22051709999999999</v>
          </cell>
          <cell r="L217">
            <v>0.1799356</v>
          </cell>
          <cell r="M217">
            <v>0.20619180000000001</v>
          </cell>
          <cell r="N217">
            <v>0.15421019999999999</v>
          </cell>
          <cell r="O217">
            <v>0.1583919</v>
          </cell>
          <cell r="P217">
            <v>0.18223880000000001</v>
          </cell>
          <cell r="Q217">
            <v>0.2172916</v>
          </cell>
        </row>
        <row r="218">
          <cell r="A218" t="str">
            <v>peqhasta1masalariadosArgentina</v>
          </cell>
          <cell r="B218" t="str">
            <v>peq</v>
          </cell>
          <cell r="C218" t="str">
            <v>hasta1m</v>
          </cell>
          <cell r="D218" t="str">
            <v>asalariados</v>
          </cell>
          <cell r="E218" t="str">
            <v>Argentina</v>
          </cell>
          <cell r="F218">
            <v>0.23072899999999999</v>
          </cell>
          <cell r="G218">
            <v>0.1433635</v>
          </cell>
          <cell r="H218">
            <v>8.5268300000000005E-2</v>
          </cell>
          <cell r="I218">
            <v>4.5666400000000003E-2</v>
          </cell>
          <cell r="J218">
            <v>8.7826500000000002E-2</v>
          </cell>
          <cell r="K218">
            <v>6.3557199999999994E-2</v>
          </cell>
          <cell r="L218">
            <v>4.1980099999999999E-2</v>
          </cell>
          <cell r="M218">
            <v>6.8043500000000007E-2</v>
          </cell>
          <cell r="N218">
            <v>7.2032299999999994E-2</v>
          </cell>
          <cell r="O218">
            <v>8.0912899999999996E-2</v>
          </cell>
          <cell r="P218">
            <v>9.3396900000000005E-2</v>
          </cell>
          <cell r="Q218">
            <v>7.5128100000000003E-2</v>
          </cell>
        </row>
        <row r="219">
          <cell r="A219" t="str">
            <v>peqmenos6masalariadosArgentina</v>
          </cell>
          <cell r="B219" t="str">
            <v>peq</v>
          </cell>
          <cell r="C219" t="str">
            <v>menos6m</v>
          </cell>
          <cell r="D219" t="str">
            <v>asalariados</v>
          </cell>
          <cell r="E219" t="str">
            <v>Argentina</v>
          </cell>
          <cell r="F219">
            <v>0.52848209999999995</v>
          </cell>
          <cell r="G219">
            <v>0.38195990000000002</v>
          </cell>
          <cell r="H219">
            <v>0.26627580000000001</v>
          </cell>
          <cell r="I219">
            <v>0.19408349999999999</v>
          </cell>
          <cell r="J219">
            <v>0.225048</v>
          </cell>
          <cell r="K219">
            <v>0.16961999999999999</v>
          </cell>
          <cell r="L219">
            <v>0.1435546</v>
          </cell>
          <cell r="M219">
            <v>0.17105110000000001</v>
          </cell>
          <cell r="N219">
            <v>0.1238451</v>
          </cell>
          <cell r="O219">
            <v>0.1080238</v>
          </cell>
          <cell r="P219">
            <v>0.12926370000000001</v>
          </cell>
          <cell r="Q219">
            <v>0.2172916</v>
          </cell>
        </row>
        <row r="220">
          <cell r="A220" t="str">
            <v>peqmenos2aasalariadosArgentina</v>
          </cell>
          <cell r="B220" t="str">
            <v>peq</v>
          </cell>
          <cell r="C220" t="str">
            <v>menos2a</v>
          </cell>
          <cell r="D220" t="str">
            <v>asalariados</v>
          </cell>
          <cell r="E220" t="str">
            <v>Argentina</v>
          </cell>
          <cell r="F220">
            <v>0.6594004</v>
          </cell>
          <cell r="G220">
            <v>0.45982020000000001</v>
          </cell>
          <cell r="H220">
            <v>0.33813549999999998</v>
          </cell>
          <cell r="I220">
            <v>0.25163059999999998</v>
          </cell>
          <cell r="J220">
            <v>0.28407529999999998</v>
          </cell>
          <cell r="K220">
            <v>0.22051709999999999</v>
          </cell>
          <cell r="L220">
            <v>0.1799356</v>
          </cell>
          <cell r="M220">
            <v>0.20619180000000001</v>
          </cell>
          <cell r="N220">
            <v>0.15421019999999999</v>
          </cell>
          <cell r="O220">
            <v>0.1583919</v>
          </cell>
          <cell r="P220">
            <v>0.18223880000000001</v>
          </cell>
          <cell r="Q220">
            <v>0.2172916</v>
          </cell>
        </row>
        <row r="221">
          <cell r="A221" t="str">
            <v>peq5aymasasalariadosArgentina</v>
          </cell>
          <cell r="B221" t="str">
            <v>peq</v>
          </cell>
          <cell r="C221" t="str">
            <v>5aymas</v>
          </cell>
          <cell r="D221" t="str">
            <v>asalariados</v>
          </cell>
          <cell r="E221" t="str">
            <v>Argentina</v>
          </cell>
          <cell r="F221">
            <v>1.7078200000000002E-2</v>
          </cell>
          <cell r="G221">
            <v>6.5506499999999995E-2</v>
          </cell>
          <cell r="H221">
            <v>0.14927380000000001</v>
          </cell>
          <cell r="I221">
            <v>0.297815</v>
          </cell>
          <cell r="J221">
            <v>0.3673206</v>
          </cell>
          <cell r="K221">
            <v>0.42396669999999997</v>
          </cell>
          <cell r="L221">
            <v>0.53380819999999995</v>
          </cell>
          <cell r="M221">
            <v>0.4917743</v>
          </cell>
          <cell r="N221">
            <v>0.59392699999999998</v>
          </cell>
          <cell r="O221">
            <v>0.57252320000000001</v>
          </cell>
          <cell r="P221">
            <v>0.4863169</v>
          </cell>
          <cell r="Q221">
            <v>0.50283250000000002</v>
          </cell>
        </row>
        <row r="222">
          <cell r="A222" t="str">
            <v>medhasta12masalariadosArgentina</v>
          </cell>
          <cell r="B222" t="str">
            <v>med</v>
          </cell>
          <cell r="C222" t="str">
            <v>hasta12m</v>
          </cell>
          <cell r="D222" t="str">
            <v>asalariados</v>
          </cell>
          <cell r="E222" t="str">
            <v>Argentina</v>
          </cell>
          <cell r="F222">
            <v>0.52525230000000001</v>
          </cell>
          <cell r="G222">
            <v>0.35226049999999998</v>
          </cell>
          <cell r="H222">
            <v>0.27273570000000003</v>
          </cell>
          <cell r="I222">
            <v>0.17781369999999999</v>
          </cell>
          <cell r="J222">
            <v>9.7556900000000002E-2</v>
          </cell>
          <cell r="K222">
            <v>0.1178631</v>
          </cell>
          <cell r="L222">
            <v>6.6327300000000006E-2</v>
          </cell>
          <cell r="M222">
            <v>8.9833300000000005E-2</v>
          </cell>
          <cell r="N222">
            <v>8.9545E-2</v>
          </cell>
          <cell r="O222">
            <v>4.8111300000000003E-2</v>
          </cell>
          <cell r="P222">
            <v>0.12548429999999999</v>
          </cell>
          <cell r="Q222">
            <v>5.7207999999999998E-3</v>
          </cell>
        </row>
        <row r="223">
          <cell r="A223" t="str">
            <v>medhasta1masalariadosArgentina</v>
          </cell>
          <cell r="B223" t="str">
            <v>med</v>
          </cell>
          <cell r="C223" t="str">
            <v>hasta1m</v>
          </cell>
          <cell r="D223" t="str">
            <v>asalariados</v>
          </cell>
          <cell r="E223" t="str">
            <v>Argentina</v>
          </cell>
          <cell r="F223">
            <v>0.1173867</v>
          </cell>
          <cell r="G223">
            <v>5.8184300000000001E-2</v>
          </cell>
          <cell r="H223">
            <v>3.1780599999999999E-2</v>
          </cell>
          <cell r="I223">
            <v>2.0124199999999998E-2</v>
          </cell>
          <cell r="J223">
            <v>1.21096E-2</v>
          </cell>
          <cell r="K223">
            <v>1.54431E-2</v>
          </cell>
          <cell r="L223">
            <v>9.6018000000000006E-3</v>
          </cell>
          <cell r="M223">
            <v>2.88103E-2</v>
          </cell>
          <cell r="N223">
            <v>7.9372000000000002E-3</v>
          </cell>
          <cell r="O223">
            <v>0</v>
          </cell>
          <cell r="P223">
            <v>2.3945899999999999E-2</v>
          </cell>
          <cell r="Q223">
            <v>0</v>
          </cell>
        </row>
        <row r="224">
          <cell r="A224" t="str">
            <v>medmenos6masalariadosArgentina</v>
          </cell>
          <cell r="B224" t="str">
            <v>med</v>
          </cell>
          <cell r="C224" t="str">
            <v>menos6m</v>
          </cell>
          <cell r="D224" t="str">
            <v>asalariados</v>
          </cell>
          <cell r="E224" t="str">
            <v>Argentina</v>
          </cell>
          <cell r="F224">
            <v>0.42057660000000002</v>
          </cell>
          <cell r="G224">
            <v>0.23968329999999999</v>
          </cell>
          <cell r="H224">
            <v>0.17877100000000001</v>
          </cell>
          <cell r="I224">
            <v>0.1291378</v>
          </cell>
          <cell r="J224">
            <v>6.5770800000000004E-2</v>
          </cell>
          <cell r="K224">
            <v>8.5978899999999997E-2</v>
          </cell>
          <cell r="L224">
            <v>4.7258799999999997E-2</v>
          </cell>
          <cell r="M224">
            <v>5.5502299999999997E-2</v>
          </cell>
          <cell r="N224">
            <v>7.0633899999999999E-2</v>
          </cell>
          <cell r="O224">
            <v>1.9020700000000001E-2</v>
          </cell>
          <cell r="P224">
            <v>9.7664399999999998E-2</v>
          </cell>
          <cell r="Q224">
            <v>5.7207999999999998E-3</v>
          </cell>
        </row>
        <row r="225">
          <cell r="A225" t="str">
            <v>medmenos2aasalariadosArgentina</v>
          </cell>
          <cell r="B225" t="str">
            <v>med</v>
          </cell>
          <cell r="C225" t="str">
            <v>menos2a</v>
          </cell>
          <cell r="D225" t="str">
            <v>asalariados</v>
          </cell>
          <cell r="E225" t="str">
            <v>Argentina</v>
          </cell>
          <cell r="F225">
            <v>0.52525230000000001</v>
          </cell>
          <cell r="G225">
            <v>0.35226049999999998</v>
          </cell>
          <cell r="H225">
            <v>0.27273570000000003</v>
          </cell>
          <cell r="I225">
            <v>0.17781369999999999</v>
          </cell>
          <cell r="J225">
            <v>9.7556900000000002E-2</v>
          </cell>
          <cell r="K225">
            <v>0.1178631</v>
          </cell>
          <cell r="L225">
            <v>6.6327300000000006E-2</v>
          </cell>
          <cell r="M225">
            <v>8.9833300000000005E-2</v>
          </cell>
          <cell r="N225">
            <v>8.9545E-2</v>
          </cell>
          <cell r="O225">
            <v>4.8111300000000003E-2</v>
          </cell>
          <cell r="P225">
            <v>0.12548429999999999</v>
          </cell>
          <cell r="Q225">
            <v>5.7207999999999998E-3</v>
          </cell>
        </row>
        <row r="226">
          <cell r="A226" t="str">
            <v>med5aymasasalariadosArgentina</v>
          </cell>
          <cell r="B226" t="str">
            <v>med</v>
          </cell>
          <cell r="C226" t="str">
            <v>5aymas</v>
          </cell>
          <cell r="D226" t="str">
            <v>asalariados</v>
          </cell>
          <cell r="E226" t="str">
            <v>Argentina</v>
          </cell>
          <cell r="F226">
            <v>1.0546700000000001E-2</v>
          </cell>
          <cell r="G226">
            <v>7.8210399999999999E-2</v>
          </cell>
          <cell r="H226">
            <v>0.2196852</v>
          </cell>
          <cell r="I226">
            <v>0.39593220000000001</v>
          </cell>
          <cell r="J226">
            <v>0.53238490000000005</v>
          </cell>
          <cell r="K226">
            <v>0.62220779999999998</v>
          </cell>
          <cell r="L226">
            <v>0.67574179999999995</v>
          </cell>
          <cell r="M226">
            <v>0.71033480000000004</v>
          </cell>
          <cell r="N226">
            <v>0.70535859999999995</v>
          </cell>
          <cell r="O226">
            <v>0.79688749999999997</v>
          </cell>
          <cell r="P226">
            <v>0.62219979999999997</v>
          </cell>
          <cell r="Q226">
            <v>0.71081229999999995</v>
          </cell>
        </row>
        <row r="227">
          <cell r="A227" t="str">
            <v>grandehasta12masalariadosArgentina</v>
          </cell>
          <cell r="B227" t="str">
            <v>grande</v>
          </cell>
          <cell r="C227" t="str">
            <v>hasta12m</v>
          </cell>
          <cell r="D227" t="str">
            <v>asalariados</v>
          </cell>
          <cell r="E227" t="str">
            <v>Argentina</v>
          </cell>
          <cell r="F227">
            <v>0.63090749999999995</v>
          </cell>
          <cell r="G227">
            <v>0.26617030000000003</v>
          </cell>
          <cell r="H227">
            <v>0.1647267</v>
          </cell>
          <cell r="I227">
            <v>9.4279399999999999E-2</v>
          </cell>
          <cell r="J227">
            <v>0.1004068</v>
          </cell>
          <cell r="K227">
            <v>5.5239999999999997E-2</v>
          </cell>
          <cell r="L227">
            <v>4.4634100000000003E-2</v>
          </cell>
          <cell r="M227">
            <v>4.0308900000000002E-2</v>
          </cell>
          <cell r="N227">
            <v>2.6954599999999999E-2</v>
          </cell>
          <cell r="O227">
            <v>1.48346E-2</v>
          </cell>
          <cell r="P227">
            <v>2.6066800000000001E-2</v>
          </cell>
          <cell r="Q227">
            <v>4.4601399999999999E-2</v>
          </cell>
        </row>
        <row r="228">
          <cell r="A228" t="str">
            <v>grandehasta1masalariadosArgentina</v>
          </cell>
          <cell r="B228" t="str">
            <v>grande</v>
          </cell>
          <cell r="C228" t="str">
            <v>hasta1m</v>
          </cell>
          <cell r="D228" t="str">
            <v>asalariados</v>
          </cell>
          <cell r="E228" t="str">
            <v>Argentina</v>
          </cell>
          <cell r="F228">
            <v>6.1754999999999997E-2</v>
          </cell>
          <cell r="G228">
            <v>5.8634400000000003E-2</v>
          </cell>
          <cell r="H228">
            <v>1.9033700000000001E-2</v>
          </cell>
          <cell r="I228">
            <v>4.5691999999999998E-3</v>
          </cell>
          <cell r="J228">
            <v>1.18414E-2</v>
          </cell>
          <cell r="K228">
            <v>1.5449999999999999E-3</v>
          </cell>
          <cell r="L228">
            <v>7.8399999999999997E-3</v>
          </cell>
          <cell r="M228">
            <v>6.0612000000000001E-3</v>
          </cell>
          <cell r="N228">
            <v>6.6357999999999999E-3</v>
          </cell>
          <cell r="O228">
            <v>0</v>
          </cell>
          <cell r="P228">
            <v>5.2341999999999996E-3</v>
          </cell>
          <cell r="Q228">
            <v>0</v>
          </cell>
        </row>
        <row r="229">
          <cell r="A229" t="str">
            <v>grandemenos6masalariadosArgentina</v>
          </cell>
          <cell r="B229" t="str">
            <v>grande</v>
          </cell>
          <cell r="C229" t="str">
            <v>menos6m</v>
          </cell>
          <cell r="D229" t="str">
            <v>asalariados</v>
          </cell>
          <cell r="E229" t="str">
            <v>Argentina</v>
          </cell>
          <cell r="F229">
            <v>0.46343220000000002</v>
          </cell>
          <cell r="G229">
            <v>0.18579119999999999</v>
          </cell>
          <cell r="H229">
            <v>0.10633869999999999</v>
          </cell>
          <cell r="I229">
            <v>5.60803E-2</v>
          </cell>
          <cell r="J229">
            <v>5.1288899999999998E-2</v>
          </cell>
          <cell r="K229">
            <v>3.8937699999999999E-2</v>
          </cell>
          <cell r="L229">
            <v>3.6790099999999999E-2</v>
          </cell>
          <cell r="M229">
            <v>3.05075E-2</v>
          </cell>
          <cell r="N229">
            <v>2.6333700000000002E-2</v>
          </cell>
          <cell r="O229">
            <v>1.3644099999999999E-2</v>
          </cell>
          <cell r="P229">
            <v>7.1406000000000004E-3</v>
          </cell>
          <cell r="Q229">
            <v>4.4601399999999999E-2</v>
          </cell>
        </row>
        <row r="230">
          <cell r="A230" t="str">
            <v>grandemenos2aasalariadosArgentina</v>
          </cell>
          <cell r="B230" t="str">
            <v>grande</v>
          </cell>
          <cell r="C230" t="str">
            <v>menos2a</v>
          </cell>
          <cell r="D230" t="str">
            <v>asalariados</v>
          </cell>
          <cell r="E230" t="str">
            <v>Argentina</v>
          </cell>
          <cell r="F230">
            <v>0.63090749999999995</v>
          </cell>
          <cell r="G230">
            <v>0.26617030000000003</v>
          </cell>
          <cell r="H230">
            <v>0.1647267</v>
          </cell>
          <cell r="I230">
            <v>9.4279399999999999E-2</v>
          </cell>
          <cell r="J230">
            <v>0.1004068</v>
          </cell>
          <cell r="K230">
            <v>5.5239999999999997E-2</v>
          </cell>
          <cell r="L230">
            <v>4.4634100000000003E-2</v>
          </cell>
          <cell r="M230">
            <v>4.0308900000000002E-2</v>
          </cell>
          <cell r="N230">
            <v>2.6954599999999999E-2</v>
          </cell>
          <cell r="O230">
            <v>1.48346E-2</v>
          </cell>
          <cell r="P230">
            <v>2.6066800000000001E-2</v>
          </cell>
          <cell r="Q230">
            <v>4.4601399999999999E-2</v>
          </cell>
        </row>
        <row r="231">
          <cell r="A231" t="str">
            <v>grande5aymasasalariadosArgentina</v>
          </cell>
          <cell r="B231" t="str">
            <v>grande</v>
          </cell>
          <cell r="C231" t="str">
            <v>5aymas</v>
          </cell>
          <cell r="D231" t="str">
            <v>asalariados</v>
          </cell>
          <cell r="E231" t="str">
            <v>Argentina</v>
          </cell>
          <cell r="F231">
            <v>2.7193800000000001E-2</v>
          </cell>
          <cell r="G231">
            <v>0.1047635</v>
          </cell>
          <cell r="H231">
            <v>0.25273770000000001</v>
          </cell>
          <cell r="I231">
            <v>0.49305080000000001</v>
          </cell>
          <cell r="J231">
            <v>0.59744039999999998</v>
          </cell>
          <cell r="K231">
            <v>0.71531359999999999</v>
          </cell>
          <cell r="L231">
            <v>0.83352490000000001</v>
          </cell>
          <cell r="M231">
            <v>0.82576289999999997</v>
          </cell>
          <cell r="N231">
            <v>0.87046179999999995</v>
          </cell>
          <cell r="O231">
            <v>0.90744159999999996</v>
          </cell>
          <cell r="P231">
            <v>0.87708410000000003</v>
          </cell>
          <cell r="Q231">
            <v>0.94793139999999998</v>
          </cell>
        </row>
        <row r="232">
          <cell r="A232" t="str">
            <v>totalhasta12mindependienteArgentina</v>
          </cell>
          <cell r="B232" t="str">
            <v>total</v>
          </cell>
          <cell r="C232" t="str">
            <v>hasta12m</v>
          </cell>
          <cell r="D232" t="str">
            <v>independiente</v>
          </cell>
          <cell r="E232" t="str">
            <v>Argentina</v>
          </cell>
          <cell r="F232">
            <v>0.5134204</v>
          </cell>
          <cell r="G232">
            <v>0.35902250000000002</v>
          </cell>
          <cell r="H232">
            <v>0.26127790000000001</v>
          </cell>
          <cell r="I232">
            <v>0.19849849999999999</v>
          </cell>
          <cell r="J232">
            <v>0.106277</v>
          </cell>
          <cell r="K232">
            <v>0.1114184</v>
          </cell>
          <cell r="L232">
            <v>9.5118999999999995E-2</v>
          </cell>
          <cell r="M232">
            <v>9.09002E-2</v>
          </cell>
          <cell r="N232">
            <v>6.6529000000000005E-2</v>
          </cell>
          <cell r="O232">
            <v>6.3056100000000004E-2</v>
          </cell>
          <cell r="P232">
            <v>8.7339700000000006E-2</v>
          </cell>
          <cell r="Q232">
            <v>5.7864400000000003E-2</v>
          </cell>
        </row>
        <row r="233">
          <cell r="A233" t="str">
            <v>totalhasta1mindependienteArgentina</v>
          </cell>
          <cell r="B233" t="str">
            <v>total</v>
          </cell>
          <cell r="C233" t="str">
            <v>hasta1m</v>
          </cell>
          <cell r="D233" t="str">
            <v>independiente</v>
          </cell>
          <cell r="E233" t="str">
            <v>Argentina</v>
          </cell>
          <cell r="F233">
            <v>9.3614000000000003E-2</v>
          </cell>
          <cell r="G233">
            <v>2.43909E-2</v>
          </cell>
          <cell r="H233">
            <v>4.5811999999999999E-2</v>
          </cell>
          <cell r="I233">
            <v>2.46819E-2</v>
          </cell>
          <cell r="J233">
            <v>1.62857E-2</v>
          </cell>
          <cell r="K233">
            <v>1.0432500000000001E-2</v>
          </cell>
          <cell r="L233">
            <v>1.7932199999999999E-2</v>
          </cell>
          <cell r="M233">
            <v>1.47791E-2</v>
          </cell>
          <cell r="N233">
            <v>1.2754400000000001E-2</v>
          </cell>
          <cell r="O233">
            <v>1.7739000000000001E-2</v>
          </cell>
          <cell r="P233">
            <v>3.0613999999999999E-2</v>
          </cell>
          <cell r="Q233">
            <v>3.1705200000000003E-2</v>
          </cell>
        </row>
        <row r="234">
          <cell r="A234" t="str">
            <v>totalmenos6mindependienteArgentina</v>
          </cell>
          <cell r="B234" t="str">
            <v>total</v>
          </cell>
          <cell r="C234" t="str">
            <v>menos6m</v>
          </cell>
          <cell r="D234" t="str">
            <v>independiente</v>
          </cell>
          <cell r="E234" t="str">
            <v>Argentina</v>
          </cell>
          <cell r="F234">
            <v>0.42340820000000001</v>
          </cell>
          <cell r="G234">
            <v>0.26004509999999997</v>
          </cell>
          <cell r="H234">
            <v>0.2153235</v>
          </cell>
          <cell r="I234">
            <v>0.13526369999999999</v>
          </cell>
          <cell r="J234">
            <v>8.2862400000000003E-2</v>
          </cell>
          <cell r="K234">
            <v>8.3426E-2</v>
          </cell>
          <cell r="L234">
            <v>7.1411100000000005E-2</v>
          </cell>
          <cell r="M234">
            <v>7.4354299999999998E-2</v>
          </cell>
          <cell r="N234">
            <v>4.9083000000000002E-2</v>
          </cell>
          <cell r="O234">
            <v>5.1781000000000001E-2</v>
          </cell>
          <cell r="P234">
            <v>6.3944799999999996E-2</v>
          </cell>
          <cell r="Q234">
            <v>4.8557599999999999E-2</v>
          </cell>
        </row>
        <row r="235">
          <cell r="A235" t="str">
            <v>totalmenos2aindependienteArgentina</v>
          </cell>
          <cell r="B235" t="str">
            <v>total</v>
          </cell>
          <cell r="C235" t="str">
            <v>menos2a</v>
          </cell>
          <cell r="D235" t="str">
            <v>independiente</v>
          </cell>
          <cell r="E235" t="str">
            <v>Argentina</v>
          </cell>
          <cell r="F235">
            <v>0.5134204</v>
          </cell>
          <cell r="G235">
            <v>0.35902250000000002</v>
          </cell>
          <cell r="H235">
            <v>0.26127790000000001</v>
          </cell>
          <cell r="I235">
            <v>0.19849849999999999</v>
          </cell>
          <cell r="J235">
            <v>0.106277</v>
          </cell>
          <cell r="K235">
            <v>0.1114184</v>
          </cell>
          <cell r="L235">
            <v>9.5118999999999995E-2</v>
          </cell>
          <cell r="M235">
            <v>9.09002E-2</v>
          </cell>
          <cell r="N235">
            <v>6.6529000000000005E-2</v>
          </cell>
          <cell r="O235">
            <v>6.3056100000000004E-2</v>
          </cell>
          <cell r="P235">
            <v>8.7339700000000006E-2</v>
          </cell>
          <cell r="Q235">
            <v>5.7864400000000003E-2</v>
          </cell>
        </row>
        <row r="236">
          <cell r="A236" t="str">
            <v>total5aymasindependienteArgentina</v>
          </cell>
          <cell r="B236" t="str">
            <v>total</v>
          </cell>
          <cell r="C236" t="str">
            <v>5aymas</v>
          </cell>
          <cell r="D236" t="str">
            <v>independiente</v>
          </cell>
          <cell r="E236" t="str">
            <v>Argentina</v>
          </cell>
          <cell r="F236">
            <v>0.1022581</v>
          </cell>
          <cell r="G236">
            <v>0.1872828</v>
          </cell>
          <cell r="H236">
            <v>0.21284040000000001</v>
          </cell>
          <cell r="I236">
            <v>0.4191822</v>
          </cell>
          <cell r="J236">
            <v>0.54242959999999996</v>
          </cell>
          <cell r="K236">
            <v>0.68390830000000002</v>
          </cell>
          <cell r="L236">
            <v>0.65630820000000001</v>
          </cell>
          <cell r="M236">
            <v>0.73234129999999997</v>
          </cell>
          <cell r="N236">
            <v>0.74095789999999995</v>
          </cell>
          <cell r="O236">
            <v>0.77096640000000005</v>
          </cell>
          <cell r="P236">
            <v>0.76089580000000001</v>
          </cell>
          <cell r="Q236">
            <v>0.80864990000000003</v>
          </cell>
        </row>
        <row r="237">
          <cell r="A237" t="str">
            <v>hombrehasta12mindependienteArgentina</v>
          </cell>
          <cell r="B237" t="str">
            <v>hombre</v>
          </cell>
          <cell r="C237" t="str">
            <v>hasta12m</v>
          </cell>
          <cell r="D237" t="str">
            <v>independiente</v>
          </cell>
          <cell r="E237" t="str">
            <v>Argentina</v>
          </cell>
          <cell r="F237">
            <v>0.4859888</v>
          </cell>
          <cell r="G237">
            <v>0.32801920000000001</v>
          </cell>
          <cell r="H237">
            <v>0.2549247</v>
          </cell>
          <cell r="I237">
            <v>0.21096799999999999</v>
          </cell>
          <cell r="J237">
            <v>0.1040939</v>
          </cell>
          <cell r="K237">
            <v>0.1108807</v>
          </cell>
          <cell r="L237">
            <v>8.1376299999999999E-2</v>
          </cell>
          <cell r="M237">
            <v>8.5732600000000006E-2</v>
          </cell>
          <cell r="N237">
            <v>7.2253700000000004E-2</v>
          </cell>
          <cell r="O237">
            <v>5.9193799999999998E-2</v>
          </cell>
          <cell r="P237">
            <v>8.2042599999999993E-2</v>
          </cell>
          <cell r="Q237">
            <v>6.8745600000000004E-2</v>
          </cell>
        </row>
        <row r="238">
          <cell r="A238" t="str">
            <v>hombrehasta1mindependienteArgentina</v>
          </cell>
          <cell r="B238" t="str">
            <v>hombre</v>
          </cell>
          <cell r="C238" t="str">
            <v>hasta1m</v>
          </cell>
          <cell r="D238" t="str">
            <v>independiente</v>
          </cell>
          <cell r="E238" t="str">
            <v>Argentina</v>
          </cell>
          <cell r="F238">
            <v>8.1100199999999997E-2</v>
          </cell>
          <cell r="G238">
            <v>1.49499E-2</v>
          </cell>
          <cell r="H238">
            <v>6.5681000000000003E-2</v>
          </cell>
          <cell r="I238">
            <v>2.91112E-2</v>
          </cell>
          <cell r="J238">
            <v>1.7524100000000001E-2</v>
          </cell>
          <cell r="K238">
            <v>1.05556E-2</v>
          </cell>
          <cell r="L238">
            <v>2.2804600000000001E-2</v>
          </cell>
          <cell r="M238">
            <v>1.8655600000000001E-2</v>
          </cell>
          <cell r="N238">
            <v>1.2755799999999999E-2</v>
          </cell>
          <cell r="O238">
            <v>2.38154E-2</v>
          </cell>
          <cell r="P238">
            <v>4.44318E-2</v>
          </cell>
          <cell r="Q238">
            <v>4.9098700000000002E-2</v>
          </cell>
        </row>
        <row r="239">
          <cell r="A239" t="str">
            <v>hombremenos6mindependienteArgentina</v>
          </cell>
          <cell r="B239" t="str">
            <v>hombre</v>
          </cell>
          <cell r="C239" t="str">
            <v>menos6m</v>
          </cell>
          <cell r="D239" t="str">
            <v>independiente</v>
          </cell>
          <cell r="E239" t="str">
            <v>Argentina</v>
          </cell>
          <cell r="F239">
            <v>0.39057130000000001</v>
          </cell>
          <cell r="G239">
            <v>0.24241689999999999</v>
          </cell>
          <cell r="H239">
            <v>0.214612</v>
          </cell>
          <cell r="I239">
            <v>0.14221819999999999</v>
          </cell>
          <cell r="J239">
            <v>7.8753900000000002E-2</v>
          </cell>
          <cell r="K239">
            <v>7.8846100000000002E-2</v>
          </cell>
          <cell r="L239">
            <v>6.8710499999999994E-2</v>
          </cell>
          <cell r="M239">
            <v>7.9226900000000003E-2</v>
          </cell>
          <cell r="N239">
            <v>5.6747400000000003E-2</v>
          </cell>
          <cell r="O239">
            <v>5.1881499999999997E-2</v>
          </cell>
          <cell r="P239">
            <v>7.2850799999999993E-2</v>
          </cell>
          <cell r="Q239">
            <v>5.6286599999999999E-2</v>
          </cell>
        </row>
        <row r="240">
          <cell r="A240" t="str">
            <v>hombremenos2aindependienteArgentina</v>
          </cell>
          <cell r="B240" t="str">
            <v>hombre</v>
          </cell>
          <cell r="C240" t="str">
            <v>menos2a</v>
          </cell>
          <cell r="D240" t="str">
            <v>independiente</v>
          </cell>
          <cell r="E240" t="str">
            <v>Argentina</v>
          </cell>
          <cell r="F240">
            <v>0.4859888</v>
          </cell>
          <cell r="G240">
            <v>0.32801920000000001</v>
          </cell>
          <cell r="H240">
            <v>0.2549247</v>
          </cell>
          <cell r="I240">
            <v>0.21096799999999999</v>
          </cell>
          <cell r="J240">
            <v>0.1040939</v>
          </cell>
          <cell r="K240">
            <v>0.1108807</v>
          </cell>
          <cell r="L240">
            <v>8.1376299999999999E-2</v>
          </cell>
          <cell r="M240">
            <v>8.5732600000000006E-2</v>
          </cell>
          <cell r="N240">
            <v>7.2253700000000004E-2</v>
          </cell>
          <cell r="O240">
            <v>5.9193799999999998E-2</v>
          </cell>
          <cell r="P240">
            <v>8.2042599999999993E-2</v>
          </cell>
          <cell r="Q240">
            <v>6.8745600000000004E-2</v>
          </cell>
        </row>
        <row r="241">
          <cell r="A241" t="str">
            <v>hombre5aymasindependienteArgentina</v>
          </cell>
          <cell r="B241" t="str">
            <v>hombre</v>
          </cell>
          <cell r="C241" t="str">
            <v>5aymas</v>
          </cell>
          <cell r="D241" t="str">
            <v>independiente</v>
          </cell>
          <cell r="E241" t="str">
            <v>Argentina</v>
          </cell>
          <cell r="F241">
            <v>0.1256535</v>
          </cell>
          <cell r="G241">
            <v>0.2341213</v>
          </cell>
          <cell r="H241">
            <v>0.2484518</v>
          </cell>
          <cell r="I241">
            <v>0.42773359999999999</v>
          </cell>
          <cell r="J241">
            <v>0.57413460000000005</v>
          </cell>
          <cell r="K241">
            <v>0.7401295</v>
          </cell>
          <cell r="L241">
            <v>0.71735720000000003</v>
          </cell>
          <cell r="M241">
            <v>0.77949939999999995</v>
          </cell>
          <cell r="N241">
            <v>0.78538730000000001</v>
          </cell>
          <cell r="O241">
            <v>0.77984830000000005</v>
          </cell>
          <cell r="P241">
            <v>0.77989149999999996</v>
          </cell>
          <cell r="Q241">
            <v>0.82833869999999998</v>
          </cell>
        </row>
        <row r="242">
          <cell r="A242" t="str">
            <v>mujerhasta12mindependienteArgentina</v>
          </cell>
          <cell r="B242" t="str">
            <v>mujer</v>
          </cell>
          <cell r="C242" t="str">
            <v>hasta12m</v>
          </cell>
          <cell r="D242" t="str">
            <v>independiente</v>
          </cell>
          <cell r="E242" t="str">
            <v>Argentina</v>
          </cell>
          <cell r="F242">
            <v>0.56787589999999999</v>
          </cell>
          <cell r="G242">
            <v>0.43753829999999999</v>
          </cell>
          <cell r="H242">
            <v>0.27120430000000001</v>
          </cell>
          <cell r="I242">
            <v>0.17798240000000001</v>
          </cell>
          <cell r="J242">
            <v>0.1106883</v>
          </cell>
          <cell r="K242">
            <v>0.1123272</v>
          </cell>
          <cell r="L242">
            <v>0.1210687</v>
          </cell>
          <cell r="M242">
            <v>0.10170220000000001</v>
          </cell>
          <cell r="N242">
            <v>5.3119699999999999E-2</v>
          </cell>
          <cell r="O242">
            <v>7.2003200000000003E-2</v>
          </cell>
          <cell r="P242">
            <v>9.7625000000000003E-2</v>
          </cell>
          <cell r="Q242">
            <v>3.8030000000000001E-2</v>
          </cell>
        </row>
        <row r="243">
          <cell r="A243" t="str">
            <v>mujerhasta1mindependienteArgentina</v>
          </cell>
          <cell r="B243" t="str">
            <v>mujer</v>
          </cell>
          <cell r="C243" t="str">
            <v>hasta1m</v>
          </cell>
          <cell r="D243" t="str">
            <v>independiente</v>
          </cell>
          <cell r="E243" t="str">
            <v>Argentina</v>
          </cell>
          <cell r="F243">
            <v>0.11845550000000001</v>
          </cell>
          <cell r="G243">
            <v>4.8300299999999997E-2</v>
          </cell>
          <cell r="H243">
            <v>1.47685E-2</v>
          </cell>
          <cell r="I243">
            <v>1.7394400000000001E-2</v>
          </cell>
          <cell r="J243">
            <v>1.3783200000000001E-2</v>
          </cell>
          <cell r="K243">
            <v>1.02244E-2</v>
          </cell>
          <cell r="L243">
            <v>8.7319000000000008E-3</v>
          </cell>
          <cell r="M243">
            <v>6.6758E-3</v>
          </cell>
          <cell r="N243">
            <v>1.2751200000000001E-2</v>
          </cell>
          <cell r="O243">
            <v>3.6632000000000001E-3</v>
          </cell>
          <cell r="P243">
            <v>3.7840999999999999E-3</v>
          </cell>
          <cell r="Q243">
            <v>0</v>
          </cell>
        </row>
        <row r="244">
          <cell r="A244" t="str">
            <v>mujermenos6mindependienteArgentina</v>
          </cell>
          <cell r="B244" t="str">
            <v>mujer</v>
          </cell>
          <cell r="C244" t="str">
            <v>menos6m</v>
          </cell>
          <cell r="D244" t="str">
            <v>independiente</v>
          </cell>
          <cell r="E244" t="str">
            <v>Argentina</v>
          </cell>
          <cell r="F244">
            <v>0.48859390000000003</v>
          </cell>
          <cell r="G244">
            <v>0.30468820000000002</v>
          </cell>
          <cell r="H244">
            <v>0.21643509999999999</v>
          </cell>
          <cell r="I244">
            <v>0.1238214</v>
          </cell>
          <cell r="J244">
            <v>9.1164499999999996E-2</v>
          </cell>
          <cell r="K244">
            <v>9.1165899999999994E-2</v>
          </cell>
          <cell r="L244">
            <v>7.6510700000000001E-2</v>
          </cell>
          <cell r="M244">
            <v>6.4169000000000004E-2</v>
          </cell>
          <cell r="N244">
            <v>3.11303E-2</v>
          </cell>
          <cell r="O244">
            <v>5.1548099999999999E-2</v>
          </cell>
          <cell r="P244">
            <v>4.6652199999999998E-2</v>
          </cell>
          <cell r="Q244">
            <v>3.4468899999999997E-2</v>
          </cell>
        </row>
        <row r="245">
          <cell r="A245" t="str">
            <v>mujermenos2aindependienteArgentina</v>
          </cell>
          <cell r="B245" t="str">
            <v>mujer</v>
          </cell>
          <cell r="C245" t="str">
            <v>menos2a</v>
          </cell>
          <cell r="D245" t="str">
            <v>independiente</v>
          </cell>
          <cell r="E245" t="str">
            <v>Argentina</v>
          </cell>
          <cell r="F245">
            <v>0.56787589999999999</v>
          </cell>
          <cell r="G245">
            <v>0.43753829999999999</v>
          </cell>
          <cell r="H245">
            <v>0.27120430000000001</v>
          </cell>
          <cell r="I245">
            <v>0.17798240000000001</v>
          </cell>
          <cell r="J245">
            <v>0.1106883</v>
          </cell>
          <cell r="K245">
            <v>0.1123272</v>
          </cell>
          <cell r="L245">
            <v>0.1210687</v>
          </cell>
          <cell r="M245">
            <v>0.10170220000000001</v>
          </cell>
          <cell r="N245">
            <v>5.3119699999999999E-2</v>
          </cell>
          <cell r="O245">
            <v>7.2003200000000003E-2</v>
          </cell>
          <cell r="P245">
            <v>9.7625000000000003E-2</v>
          </cell>
          <cell r="Q245">
            <v>3.8030000000000001E-2</v>
          </cell>
        </row>
        <row r="246">
          <cell r="A246" t="str">
            <v>mujer5aymasindependienteArgentina</v>
          </cell>
          <cell r="B246" t="str">
            <v>mujer</v>
          </cell>
          <cell r="C246" t="str">
            <v>5aymas</v>
          </cell>
          <cell r="D246" t="str">
            <v>independiente</v>
          </cell>
          <cell r="E246" t="str">
            <v>Argentina</v>
          </cell>
          <cell r="F246">
            <v>5.5815299999999998E-2</v>
          </cell>
          <cell r="G246">
            <v>6.86644E-2</v>
          </cell>
          <cell r="H246">
            <v>0.15720039999999999</v>
          </cell>
          <cell r="I246">
            <v>0.40511249999999999</v>
          </cell>
          <cell r="J246">
            <v>0.47836220000000002</v>
          </cell>
          <cell r="K246">
            <v>0.58889570000000002</v>
          </cell>
          <cell r="L246">
            <v>0.54103239999999997</v>
          </cell>
          <cell r="M246">
            <v>0.63376410000000005</v>
          </cell>
          <cell r="N246">
            <v>0.63688959999999994</v>
          </cell>
          <cell r="O246">
            <v>0.75039199999999995</v>
          </cell>
          <cell r="P246">
            <v>0.72401230000000005</v>
          </cell>
          <cell r="Q246">
            <v>0.77276089999999997</v>
          </cell>
        </row>
        <row r="247">
          <cell r="A247" t="str">
            <v>bajohasta12mindependienteArgentina</v>
          </cell>
          <cell r="B247" t="str">
            <v>bajo</v>
          </cell>
          <cell r="C247" t="str">
            <v>hasta12m</v>
          </cell>
          <cell r="D247" t="str">
            <v>independiente</v>
          </cell>
          <cell r="E247" t="str">
            <v>Argentina</v>
          </cell>
          <cell r="F247">
            <v>0.3942753</v>
          </cell>
          <cell r="G247">
            <v>0.4138522</v>
          </cell>
          <cell r="H247">
            <v>0.21739130000000001</v>
          </cell>
          <cell r="I247">
            <v>0.29223700000000002</v>
          </cell>
          <cell r="J247">
            <v>0.1897345</v>
          </cell>
          <cell r="K247">
            <v>0.1845822</v>
          </cell>
          <cell r="L247">
            <v>0.1241728</v>
          </cell>
          <cell r="M247">
            <v>0.1020894</v>
          </cell>
          <cell r="N247">
            <v>0.14200099999999999</v>
          </cell>
          <cell r="O247">
            <v>9.0703099999999995E-2</v>
          </cell>
          <cell r="P247">
            <v>0.14140849999999999</v>
          </cell>
          <cell r="Q247">
            <v>8.1642900000000004E-2</v>
          </cell>
        </row>
        <row r="248">
          <cell r="A248" t="str">
            <v>bajohasta1mindependienteArgentina</v>
          </cell>
          <cell r="B248" t="str">
            <v>bajo</v>
          </cell>
          <cell r="C248" t="str">
            <v>hasta1m</v>
          </cell>
          <cell r="D248" t="str">
            <v>independiente</v>
          </cell>
          <cell r="E248" t="str">
            <v>Argentina</v>
          </cell>
          <cell r="F248">
            <v>5.0393100000000003E-2</v>
          </cell>
          <cell r="G248">
            <v>4.71776E-2</v>
          </cell>
          <cell r="H248">
            <v>5.7845899999999999E-2</v>
          </cell>
          <cell r="I248">
            <v>5.2599300000000002E-2</v>
          </cell>
          <cell r="J248">
            <v>4.2276599999999998E-2</v>
          </cell>
          <cell r="K248">
            <v>8.6581999999999996E-3</v>
          </cell>
          <cell r="L248">
            <v>3.8578000000000001E-2</v>
          </cell>
          <cell r="M248">
            <v>2.8217300000000001E-2</v>
          </cell>
          <cell r="N248">
            <v>2.5238500000000001E-2</v>
          </cell>
          <cell r="O248">
            <v>3.2906299999999999E-2</v>
          </cell>
          <cell r="P248">
            <v>6.5217899999999995E-2</v>
          </cell>
          <cell r="Q248">
            <v>6.9433999999999996E-2</v>
          </cell>
        </row>
        <row r="249">
          <cell r="A249" t="str">
            <v>bajomenos6mindependienteArgentina</v>
          </cell>
          <cell r="B249" t="str">
            <v>bajo</v>
          </cell>
          <cell r="C249" t="str">
            <v>menos6m</v>
          </cell>
          <cell r="D249" t="str">
            <v>independiente</v>
          </cell>
          <cell r="E249" t="str">
            <v>Argentina</v>
          </cell>
          <cell r="F249">
            <v>0.31183230000000001</v>
          </cell>
          <cell r="G249">
            <v>0.32138640000000002</v>
          </cell>
          <cell r="H249">
            <v>0.1753605</v>
          </cell>
          <cell r="I249">
            <v>0.1912701</v>
          </cell>
          <cell r="J249">
            <v>0.15396699999999999</v>
          </cell>
          <cell r="K249">
            <v>0.15991379999999999</v>
          </cell>
          <cell r="L249">
            <v>0.100908</v>
          </cell>
          <cell r="M249">
            <v>7.8392699999999996E-2</v>
          </cell>
          <cell r="N249">
            <v>9.9852399999999994E-2</v>
          </cell>
          <cell r="O249">
            <v>6.7668699999999998E-2</v>
          </cell>
          <cell r="P249">
            <v>9.8328499999999999E-2</v>
          </cell>
          <cell r="Q249">
            <v>8.1642900000000004E-2</v>
          </cell>
        </row>
        <row r="250">
          <cell r="A250" t="str">
            <v>bajomenos2aindependienteArgentina</v>
          </cell>
          <cell r="B250" t="str">
            <v>bajo</v>
          </cell>
          <cell r="C250" t="str">
            <v>menos2a</v>
          </cell>
          <cell r="D250" t="str">
            <v>independiente</v>
          </cell>
          <cell r="E250" t="str">
            <v>Argentina</v>
          </cell>
          <cell r="F250">
            <v>0.3942753</v>
          </cell>
          <cell r="G250">
            <v>0.4138522</v>
          </cell>
          <cell r="H250">
            <v>0.21739130000000001</v>
          </cell>
          <cell r="I250">
            <v>0.29223700000000002</v>
          </cell>
          <cell r="J250">
            <v>0.1897345</v>
          </cell>
          <cell r="K250">
            <v>0.1845822</v>
          </cell>
          <cell r="L250">
            <v>0.1241728</v>
          </cell>
          <cell r="M250">
            <v>0.1020894</v>
          </cell>
          <cell r="N250">
            <v>0.14200099999999999</v>
          </cell>
          <cell r="O250">
            <v>9.0703099999999995E-2</v>
          </cell>
          <cell r="P250">
            <v>0.14140849999999999</v>
          </cell>
          <cell r="Q250">
            <v>8.1642900000000004E-2</v>
          </cell>
        </row>
        <row r="251">
          <cell r="A251" t="str">
            <v>bajo5aymasindependienteArgentina</v>
          </cell>
          <cell r="B251" t="str">
            <v>bajo</v>
          </cell>
          <cell r="C251" t="str">
            <v>5aymas</v>
          </cell>
          <cell r="D251" t="str">
            <v>independiente</v>
          </cell>
          <cell r="E251" t="str">
            <v>Argentina</v>
          </cell>
          <cell r="F251">
            <v>0.1101592</v>
          </cell>
          <cell r="G251">
            <v>0.11401749999999999</v>
          </cell>
          <cell r="H251">
            <v>0.30220340000000001</v>
          </cell>
          <cell r="I251">
            <v>0.44671309999999997</v>
          </cell>
          <cell r="J251">
            <v>0.4595207</v>
          </cell>
          <cell r="K251">
            <v>0.60643639999999999</v>
          </cell>
          <cell r="L251">
            <v>0.65458110000000003</v>
          </cell>
          <cell r="M251">
            <v>0.69595099999999999</v>
          </cell>
          <cell r="N251">
            <v>0.64812610000000004</v>
          </cell>
          <cell r="O251">
            <v>0.7529747</v>
          </cell>
          <cell r="P251">
            <v>0.67476460000000005</v>
          </cell>
          <cell r="Q251">
            <v>0.70216630000000002</v>
          </cell>
        </row>
        <row r="252">
          <cell r="A252" t="str">
            <v>mediohasta12mindependienteArgentina</v>
          </cell>
          <cell r="B252" t="str">
            <v>medio</v>
          </cell>
          <cell r="C252" t="str">
            <v>hasta12m</v>
          </cell>
          <cell r="D252" t="str">
            <v>independiente</v>
          </cell>
          <cell r="E252" t="str">
            <v>Argentina</v>
          </cell>
          <cell r="F252">
            <v>0.65671639999999998</v>
          </cell>
          <cell r="G252">
            <v>0.36611379999999999</v>
          </cell>
          <cell r="H252">
            <v>0.3387423</v>
          </cell>
          <cell r="I252">
            <v>0.2370854</v>
          </cell>
          <cell r="J252">
            <v>9.0721399999999994E-2</v>
          </cell>
          <cell r="K252">
            <v>9.1191499999999995E-2</v>
          </cell>
          <cell r="L252">
            <v>9.7908300000000004E-2</v>
          </cell>
          <cell r="M252">
            <v>0.1107567</v>
          </cell>
          <cell r="N252">
            <v>5.0285799999999999E-2</v>
          </cell>
          <cell r="O252">
            <v>7.20272E-2</v>
          </cell>
          <cell r="P252">
            <v>7.9218700000000003E-2</v>
          </cell>
          <cell r="Q252">
            <v>5.45099E-2</v>
          </cell>
        </row>
        <row r="253">
          <cell r="A253" t="str">
            <v>mediohasta1mindependienteArgentina</v>
          </cell>
          <cell r="B253" t="str">
            <v>medio</v>
          </cell>
          <cell r="C253" t="str">
            <v>hasta1m</v>
          </cell>
          <cell r="D253" t="str">
            <v>independiente</v>
          </cell>
          <cell r="E253" t="str">
            <v>Argentina</v>
          </cell>
          <cell r="F253">
            <v>8.7156800000000006E-2</v>
          </cell>
          <cell r="G253">
            <v>9.6772000000000004E-3</v>
          </cell>
          <cell r="H253">
            <v>6.8228899999999995E-2</v>
          </cell>
          <cell r="I253">
            <v>2.50358E-2</v>
          </cell>
          <cell r="J253">
            <v>1.48276E-2</v>
          </cell>
          <cell r="K253">
            <v>8.3374999999999994E-3</v>
          </cell>
          <cell r="L253">
            <v>1.47318E-2</v>
          </cell>
          <cell r="M253">
            <v>1.09271E-2</v>
          </cell>
          <cell r="N253">
            <v>1.2330600000000001E-2</v>
          </cell>
          <cell r="O253">
            <v>1.4673200000000001E-2</v>
          </cell>
          <cell r="P253">
            <v>4.2906999999999997E-3</v>
          </cell>
          <cell r="Q253">
            <v>1.9797599999999999E-2</v>
          </cell>
        </row>
        <row r="254">
          <cell r="A254" t="str">
            <v>mediomenos6mindependienteArgentina</v>
          </cell>
          <cell r="B254" t="str">
            <v>medio</v>
          </cell>
          <cell r="C254" t="str">
            <v>menos6m</v>
          </cell>
          <cell r="D254" t="str">
            <v>independiente</v>
          </cell>
          <cell r="E254" t="str">
            <v>Argentina</v>
          </cell>
          <cell r="F254">
            <v>0.54910630000000005</v>
          </cell>
          <cell r="G254">
            <v>0.25581359999999997</v>
          </cell>
          <cell r="H254">
            <v>0.27693119999999999</v>
          </cell>
          <cell r="I254">
            <v>0.168572</v>
          </cell>
          <cell r="J254">
            <v>7.1305599999999997E-2</v>
          </cell>
          <cell r="K254">
            <v>6.9664199999999996E-2</v>
          </cell>
          <cell r="L254">
            <v>7.0872599999999994E-2</v>
          </cell>
          <cell r="M254">
            <v>9.3659699999999999E-2</v>
          </cell>
          <cell r="N254">
            <v>4.35305E-2</v>
          </cell>
          <cell r="O254">
            <v>6.5775E-2</v>
          </cell>
          <cell r="P254">
            <v>6.5802100000000002E-2</v>
          </cell>
          <cell r="Q254">
            <v>1.9797599999999999E-2</v>
          </cell>
        </row>
        <row r="255">
          <cell r="A255" t="str">
            <v>mediomenos2aindependienteArgentina</v>
          </cell>
          <cell r="B255" t="str">
            <v>medio</v>
          </cell>
          <cell r="C255" t="str">
            <v>menos2a</v>
          </cell>
          <cell r="D255" t="str">
            <v>independiente</v>
          </cell>
          <cell r="E255" t="str">
            <v>Argentina</v>
          </cell>
          <cell r="F255">
            <v>0.65671639999999998</v>
          </cell>
          <cell r="G255">
            <v>0.36611379999999999</v>
          </cell>
          <cell r="H255">
            <v>0.3387423</v>
          </cell>
          <cell r="I255">
            <v>0.2370854</v>
          </cell>
          <cell r="J255">
            <v>9.0721399999999994E-2</v>
          </cell>
          <cell r="K255">
            <v>9.1191499999999995E-2</v>
          </cell>
          <cell r="L255">
            <v>9.7908300000000004E-2</v>
          </cell>
          <cell r="M255">
            <v>0.1107567</v>
          </cell>
          <cell r="N255">
            <v>5.0285799999999999E-2</v>
          </cell>
          <cell r="O255">
            <v>7.20272E-2</v>
          </cell>
          <cell r="P255">
            <v>7.9218700000000003E-2</v>
          </cell>
          <cell r="Q255">
            <v>5.45099E-2</v>
          </cell>
        </row>
        <row r="256">
          <cell r="A256" t="str">
            <v>medio5aymasindependienteArgentina</v>
          </cell>
          <cell r="B256" t="str">
            <v>medio</v>
          </cell>
          <cell r="C256" t="str">
            <v>5aymas</v>
          </cell>
          <cell r="D256" t="str">
            <v>independiente</v>
          </cell>
          <cell r="E256" t="str">
            <v>Argentina</v>
          </cell>
          <cell r="F256">
            <v>0.1178675</v>
          </cell>
          <cell r="G256">
            <v>0.2606522</v>
          </cell>
          <cell r="H256">
            <v>0.23326659999999999</v>
          </cell>
          <cell r="I256">
            <v>0.40464050000000001</v>
          </cell>
          <cell r="J256">
            <v>0.53904770000000002</v>
          </cell>
          <cell r="K256">
            <v>0.6867548</v>
          </cell>
          <cell r="L256">
            <v>0.62635589999999997</v>
          </cell>
          <cell r="M256">
            <v>0.66651780000000005</v>
          </cell>
          <cell r="N256">
            <v>0.72188540000000001</v>
          </cell>
          <cell r="O256">
            <v>0.70517050000000003</v>
          </cell>
          <cell r="P256">
            <v>0.74431630000000004</v>
          </cell>
          <cell r="Q256">
            <v>0.87855110000000003</v>
          </cell>
        </row>
        <row r="257">
          <cell r="A257" t="str">
            <v>altohasta12mindependienteArgentina</v>
          </cell>
          <cell r="B257" t="str">
            <v>alto</v>
          </cell>
          <cell r="C257" t="str">
            <v>hasta12m</v>
          </cell>
          <cell r="D257" t="str">
            <v>independiente</v>
          </cell>
          <cell r="E257" t="str">
            <v>Argentina</v>
          </cell>
          <cell r="F257">
            <v>0.3124345</v>
          </cell>
          <cell r="G257">
            <v>0.31478970000000001</v>
          </cell>
          <cell r="H257">
            <v>0.18129809999999999</v>
          </cell>
          <cell r="I257">
            <v>0.11307490000000001</v>
          </cell>
          <cell r="J257">
            <v>8.0946099999999993E-2</v>
          </cell>
          <cell r="K257">
            <v>8.7597900000000006E-2</v>
          </cell>
          <cell r="L257">
            <v>6.4852099999999996E-2</v>
          </cell>
          <cell r="M257">
            <v>4.20559E-2</v>
          </cell>
          <cell r="N257">
            <v>8.2556000000000001E-3</v>
          </cell>
          <cell r="O257">
            <v>1.45098E-2</v>
          </cell>
          <cell r="P257">
            <v>0</v>
          </cell>
          <cell r="Q257">
            <v>3.4718499999999999E-2</v>
          </cell>
        </row>
        <row r="258">
          <cell r="A258" t="str">
            <v>altohasta1mindependienteArgentina</v>
          </cell>
          <cell r="B258" t="str">
            <v>alto</v>
          </cell>
          <cell r="C258" t="str">
            <v>hasta1m</v>
          </cell>
          <cell r="D258" t="str">
            <v>independiente</v>
          </cell>
          <cell r="E258" t="str">
            <v>Argentina</v>
          </cell>
          <cell r="F258">
            <v>0.1868669</v>
          </cell>
          <cell r="G258">
            <v>4.13269E-2</v>
          </cell>
          <cell r="H258">
            <v>1.6260699999999999E-2</v>
          </cell>
          <cell r="I258">
            <v>1.2325600000000001E-2</v>
          </cell>
          <cell r="J258">
            <v>4.0635000000000003E-3</v>
          </cell>
          <cell r="K258">
            <v>1.4732800000000001E-2</v>
          </cell>
          <cell r="L258">
            <v>4.3816000000000003E-3</v>
          </cell>
          <cell r="M258">
            <v>1.4775000000000001E-3</v>
          </cell>
          <cell r="N258">
            <v>8.386E-4</v>
          </cell>
          <cell r="O258">
            <v>4.5439999999999999E-4</v>
          </cell>
          <cell r="P258">
            <v>0</v>
          </cell>
          <cell r="Q258">
            <v>0</v>
          </cell>
        </row>
        <row r="259">
          <cell r="A259" t="str">
            <v>altomenos6mindependienteArgentina</v>
          </cell>
          <cell r="B259" t="str">
            <v>alto</v>
          </cell>
          <cell r="C259" t="str">
            <v>menos6m</v>
          </cell>
          <cell r="D259" t="str">
            <v>independiente</v>
          </cell>
          <cell r="E259" t="str">
            <v>Argentina</v>
          </cell>
          <cell r="F259">
            <v>0.2593434</v>
          </cell>
          <cell r="G259">
            <v>0.2348867</v>
          </cell>
          <cell r="H259">
            <v>0.15302579999999999</v>
          </cell>
          <cell r="I259">
            <v>7.2179699999999999E-2</v>
          </cell>
          <cell r="J259">
            <v>5.9110099999999999E-2</v>
          </cell>
          <cell r="K259">
            <v>4.7891400000000001E-2</v>
          </cell>
          <cell r="L259">
            <v>4.5857599999999998E-2</v>
          </cell>
          <cell r="M259">
            <v>3.6847400000000002E-2</v>
          </cell>
          <cell r="N259">
            <v>4.4762999999999999E-3</v>
          </cell>
          <cell r="O259">
            <v>1.35383E-2</v>
          </cell>
          <cell r="P259">
            <v>0</v>
          </cell>
          <cell r="Q259">
            <v>3.4718499999999999E-2</v>
          </cell>
        </row>
        <row r="260">
          <cell r="A260" t="str">
            <v>altomenos2aindependienteArgentina</v>
          </cell>
          <cell r="B260" t="str">
            <v>alto</v>
          </cell>
          <cell r="C260" t="str">
            <v>menos2a</v>
          </cell>
          <cell r="D260" t="str">
            <v>independiente</v>
          </cell>
          <cell r="E260" t="str">
            <v>Argentina</v>
          </cell>
          <cell r="F260">
            <v>0.3124345</v>
          </cell>
          <cell r="G260">
            <v>0.31478970000000001</v>
          </cell>
          <cell r="H260">
            <v>0.18129809999999999</v>
          </cell>
          <cell r="I260">
            <v>0.11307490000000001</v>
          </cell>
          <cell r="J260">
            <v>8.0946099999999993E-2</v>
          </cell>
          <cell r="K260">
            <v>8.7597900000000006E-2</v>
          </cell>
          <cell r="L260">
            <v>6.4852099999999996E-2</v>
          </cell>
          <cell r="M260">
            <v>4.20559E-2</v>
          </cell>
          <cell r="N260">
            <v>8.2556000000000001E-3</v>
          </cell>
          <cell r="O260">
            <v>1.45098E-2</v>
          </cell>
          <cell r="P260">
            <v>0</v>
          </cell>
          <cell r="Q260">
            <v>3.4718499999999999E-2</v>
          </cell>
        </row>
        <row r="261">
          <cell r="A261" t="str">
            <v>alto5aymasindependienteArgentina</v>
          </cell>
          <cell r="B261" t="str">
            <v>alto</v>
          </cell>
          <cell r="C261" t="str">
            <v>5aymas</v>
          </cell>
          <cell r="D261" t="str">
            <v>independiente</v>
          </cell>
          <cell r="E261" t="str">
            <v>Argentina</v>
          </cell>
          <cell r="F261">
            <v>4.4184399999999999E-2</v>
          </cell>
          <cell r="G261">
            <v>8.0712000000000006E-2</v>
          </cell>
          <cell r="H261">
            <v>0.1656067</v>
          </cell>
          <cell r="I261">
            <v>0.42449009999999998</v>
          </cell>
          <cell r="J261">
            <v>0.59169740000000004</v>
          </cell>
          <cell r="K261">
            <v>0.73587130000000001</v>
          </cell>
          <cell r="L261">
            <v>0.7038413</v>
          </cell>
          <cell r="M261">
            <v>0.89323339999999996</v>
          </cell>
          <cell r="N261">
            <v>0.85192290000000004</v>
          </cell>
          <cell r="O261">
            <v>0.8727338</v>
          </cell>
          <cell r="P261">
            <v>0.93535159999999995</v>
          </cell>
          <cell r="Q261">
            <v>0.87046559999999995</v>
          </cell>
        </row>
        <row r="262">
          <cell r="A262" t="str">
            <v>totalhasta12mocupadosBrazil</v>
          </cell>
          <cell r="B262" t="str">
            <v>total</v>
          </cell>
          <cell r="C262" t="str">
            <v>hasta12m</v>
          </cell>
          <cell r="D262" t="str">
            <v>ocupados</v>
          </cell>
          <cell r="E262" t="str">
            <v>Brazil</v>
          </cell>
          <cell r="F262">
            <v>0.67998840000000005</v>
          </cell>
          <cell r="G262">
            <v>0.46060839999999997</v>
          </cell>
          <cell r="H262">
            <v>0.3127936</v>
          </cell>
          <cell r="I262">
            <v>0.23668800000000001</v>
          </cell>
          <cell r="J262">
            <v>0.2057206</v>
          </cell>
          <cell r="K262">
            <v>0.1616957</v>
          </cell>
          <cell r="L262">
            <v>0.1386551</v>
          </cell>
          <cell r="M262">
            <v>0.11129319999999999</v>
          </cell>
          <cell r="N262">
            <v>0.10290199999999999</v>
          </cell>
          <cell r="O262">
            <v>8.5655200000000001E-2</v>
          </cell>
          <cell r="P262">
            <v>8.00733E-2</v>
          </cell>
          <cell r="Q262">
            <v>6.80838E-2</v>
          </cell>
        </row>
        <row r="263">
          <cell r="A263" t="str">
            <v>totalhasta1mocupadosBrazil</v>
          </cell>
          <cell r="B263" t="str">
            <v>total</v>
          </cell>
          <cell r="C263" t="str">
            <v>hasta1m</v>
          </cell>
          <cell r="D263" t="str">
            <v>ocupados</v>
          </cell>
          <cell r="E263" t="str">
            <v>Brazil</v>
          </cell>
          <cell r="F263">
            <v>8.8645500000000002E-2</v>
          </cell>
          <cell r="G263">
            <v>4.9083799999999997E-2</v>
          </cell>
          <cell r="H263">
            <v>2.84885E-2</v>
          </cell>
          <cell r="I263">
            <v>2.2501500000000001E-2</v>
          </cell>
          <cell r="J263">
            <v>1.8506600000000002E-2</v>
          </cell>
          <cell r="K263">
            <v>1.4545199999999999E-2</v>
          </cell>
          <cell r="L263">
            <v>1.2922100000000001E-2</v>
          </cell>
          <cell r="M263">
            <v>1.10443E-2</v>
          </cell>
          <cell r="N263">
            <v>8.9738000000000005E-3</v>
          </cell>
          <cell r="O263">
            <v>8.6148000000000006E-3</v>
          </cell>
          <cell r="P263">
            <v>9.9308E-3</v>
          </cell>
          <cell r="Q263">
            <v>1.41399E-2</v>
          </cell>
        </row>
        <row r="264">
          <cell r="A264" t="str">
            <v>totalmenos6mocupadosBrazil</v>
          </cell>
          <cell r="B264" t="str">
            <v>total</v>
          </cell>
          <cell r="C264" t="str">
            <v>menos6m</v>
          </cell>
          <cell r="D264" t="str">
            <v>ocupados</v>
          </cell>
          <cell r="E264" t="str">
            <v>Brazil</v>
          </cell>
          <cell r="F264">
            <v>0.3504873</v>
          </cell>
          <cell r="G264">
            <v>0.20968239999999999</v>
          </cell>
          <cell r="H264">
            <v>0.1361801</v>
          </cell>
          <cell r="I264">
            <v>0.1013264</v>
          </cell>
          <cell r="J264">
            <v>8.6906399999999995E-2</v>
          </cell>
          <cell r="K264">
            <v>6.9586300000000004E-2</v>
          </cell>
          <cell r="L264">
            <v>5.8130000000000001E-2</v>
          </cell>
          <cell r="M264">
            <v>4.8639399999999999E-2</v>
          </cell>
          <cell r="N264">
            <v>4.1116699999999999E-2</v>
          </cell>
          <cell r="O264">
            <v>3.5250900000000002E-2</v>
          </cell>
          <cell r="P264">
            <v>2.9794000000000001E-2</v>
          </cell>
          <cell r="Q264">
            <v>3.93902E-2</v>
          </cell>
        </row>
        <row r="265">
          <cell r="A265" t="str">
            <v>totalmenos2aocupadosBrazil</v>
          </cell>
          <cell r="B265" t="str">
            <v>total</v>
          </cell>
          <cell r="C265" t="str">
            <v>menos2a</v>
          </cell>
          <cell r="D265" t="str">
            <v>ocupados</v>
          </cell>
          <cell r="E265" t="str">
            <v>Brazil</v>
          </cell>
          <cell r="F265">
            <v>0.7953848</v>
          </cell>
          <cell r="G265">
            <v>0.59254289999999998</v>
          </cell>
          <cell r="H265">
            <v>0.41880279999999998</v>
          </cell>
          <cell r="I265">
            <v>0.32024989999999998</v>
          </cell>
          <cell r="J265">
            <v>0.26951059999999999</v>
          </cell>
          <cell r="K265">
            <v>0.21403269999999999</v>
          </cell>
          <cell r="L265">
            <v>0.18603520000000001</v>
          </cell>
          <cell r="M265">
            <v>0.14942820000000001</v>
          </cell>
          <cell r="N265">
            <v>0.13582369999999999</v>
          </cell>
          <cell r="O265">
            <v>0.1126185</v>
          </cell>
          <cell r="P265">
            <v>9.9559900000000007E-2</v>
          </cell>
          <cell r="Q265">
            <v>8.3414699999999994E-2</v>
          </cell>
        </row>
        <row r="266">
          <cell r="A266" t="str">
            <v>total5aymasocupadosBrazil</v>
          </cell>
          <cell r="B266" t="str">
            <v>total</v>
          </cell>
          <cell r="C266" t="str">
            <v>5aymas</v>
          </cell>
          <cell r="D266" t="str">
            <v>ocupados</v>
          </cell>
          <cell r="E266" t="str">
            <v>Brazil</v>
          </cell>
          <cell r="F266">
            <v>3.252E-2</v>
          </cell>
          <cell r="G266">
            <v>9.1275099999999998E-2</v>
          </cell>
          <cell r="H266">
            <v>0.23856959999999999</v>
          </cell>
          <cell r="I266">
            <v>0.37649700000000003</v>
          </cell>
          <cell r="J266">
            <v>0.47716589999999998</v>
          </cell>
          <cell r="K266">
            <v>0.56238600000000005</v>
          </cell>
          <cell r="L266">
            <v>0.62837509999999996</v>
          </cell>
          <cell r="M266">
            <v>0.69273450000000003</v>
          </cell>
          <cell r="N266">
            <v>0.72099159999999995</v>
          </cell>
          <cell r="O266">
            <v>0.75471370000000004</v>
          </cell>
          <cell r="P266">
            <v>0.78310919999999995</v>
          </cell>
          <cell r="Q266">
            <v>0.79600139999999997</v>
          </cell>
        </row>
        <row r="267">
          <cell r="A267" t="str">
            <v>hombrehasta12mocupadosBrazil</v>
          </cell>
          <cell r="B267" t="str">
            <v>hombre</v>
          </cell>
          <cell r="C267" t="str">
            <v>hasta12m</v>
          </cell>
          <cell r="D267" t="str">
            <v>ocupados</v>
          </cell>
          <cell r="E267" t="str">
            <v>Brazil</v>
          </cell>
          <cell r="F267">
            <v>0.64484699999999995</v>
          </cell>
          <cell r="G267">
            <v>0.44209759999999998</v>
          </cell>
          <cell r="H267">
            <v>0.30309439999999999</v>
          </cell>
          <cell r="I267">
            <v>0.22291169999999999</v>
          </cell>
          <cell r="J267">
            <v>0.18799569999999999</v>
          </cell>
          <cell r="K267">
            <v>0.14853379999999999</v>
          </cell>
          <cell r="L267">
            <v>0.12898319999999999</v>
          </cell>
          <cell r="M267">
            <v>0.1064507</v>
          </cell>
          <cell r="N267">
            <v>0.10008259999999999</v>
          </cell>
          <cell r="O267">
            <v>9.0248300000000004E-2</v>
          </cell>
          <cell r="P267">
            <v>8.0321900000000002E-2</v>
          </cell>
          <cell r="Q267">
            <v>7.5644600000000006E-2</v>
          </cell>
        </row>
        <row r="268">
          <cell r="A268" t="str">
            <v>hombrehasta1mocupadosBrazil</v>
          </cell>
          <cell r="B268" t="str">
            <v>hombre</v>
          </cell>
          <cell r="C268" t="str">
            <v>hasta1m</v>
          </cell>
          <cell r="D268" t="str">
            <v>ocupados</v>
          </cell>
          <cell r="E268" t="str">
            <v>Brazil</v>
          </cell>
          <cell r="F268">
            <v>8.3205000000000001E-2</v>
          </cell>
          <cell r="G268">
            <v>4.7053400000000002E-2</v>
          </cell>
          <cell r="H268">
            <v>2.7560100000000001E-2</v>
          </cell>
          <cell r="I268">
            <v>2.1906599999999998E-2</v>
          </cell>
          <cell r="J268">
            <v>1.80407E-2</v>
          </cell>
          <cell r="K268">
            <v>1.45325E-2</v>
          </cell>
          <cell r="L268">
            <v>1.2838E-2</v>
          </cell>
          <cell r="M268">
            <v>1.09248E-2</v>
          </cell>
          <cell r="N268">
            <v>9.1257999999999999E-3</v>
          </cell>
          <cell r="O268">
            <v>8.6040999999999999E-3</v>
          </cell>
          <cell r="P268">
            <v>9.639E-3</v>
          </cell>
          <cell r="Q268">
            <v>1.9607800000000002E-2</v>
          </cell>
        </row>
        <row r="269">
          <cell r="A269" t="str">
            <v>hombremenos6mocupadosBrazil</v>
          </cell>
          <cell r="B269" t="str">
            <v>hombre</v>
          </cell>
          <cell r="C269" t="str">
            <v>menos6m</v>
          </cell>
          <cell r="D269" t="str">
            <v>ocupados</v>
          </cell>
          <cell r="E269" t="str">
            <v>Brazil</v>
          </cell>
          <cell r="F269">
            <v>0.32718170000000002</v>
          </cell>
          <cell r="G269">
            <v>0.20147290000000001</v>
          </cell>
          <cell r="H269">
            <v>0.1313764</v>
          </cell>
          <cell r="I269">
            <v>9.9878900000000007E-2</v>
          </cell>
          <cell r="J269">
            <v>8.0269300000000002E-2</v>
          </cell>
          <cell r="K269">
            <v>6.3887899999999997E-2</v>
          </cell>
          <cell r="L269">
            <v>5.6164400000000003E-2</v>
          </cell>
          <cell r="M269">
            <v>4.89056E-2</v>
          </cell>
          <cell r="N269">
            <v>3.9902300000000002E-2</v>
          </cell>
          <cell r="O269">
            <v>3.7623200000000002E-2</v>
          </cell>
          <cell r="P269">
            <v>2.9633799999999998E-2</v>
          </cell>
          <cell r="Q269">
            <v>4.3157000000000001E-2</v>
          </cell>
        </row>
        <row r="270">
          <cell r="A270" t="str">
            <v>hombremenos2aocupadosBrazil</v>
          </cell>
          <cell r="B270" t="str">
            <v>hombre</v>
          </cell>
          <cell r="C270" t="str">
            <v>menos2a</v>
          </cell>
          <cell r="D270" t="str">
            <v>ocupados</v>
          </cell>
          <cell r="E270" t="str">
            <v>Brazil</v>
          </cell>
          <cell r="F270">
            <v>0.76249829999999996</v>
          </cell>
          <cell r="G270">
            <v>0.57171079999999996</v>
          </cell>
          <cell r="H270">
            <v>0.40340039999999999</v>
          </cell>
          <cell r="I270">
            <v>0.30237969999999997</v>
          </cell>
          <cell r="J270">
            <v>0.2428167</v>
          </cell>
          <cell r="K270">
            <v>0.19827910000000001</v>
          </cell>
          <cell r="L270">
            <v>0.17298820000000001</v>
          </cell>
          <cell r="M270">
            <v>0.14502390000000001</v>
          </cell>
          <cell r="N270">
            <v>0.13188530000000001</v>
          </cell>
          <cell r="O270">
            <v>0.1130517</v>
          </cell>
          <cell r="P270">
            <v>9.7833900000000001E-2</v>
          </cell>
          <cell r="Q270">
            <v>8.9139899999999994E-2</v>
          </cell>
        </row>
        <row r="271">
          <cell r="A271" t="str">
            <v>hombre5aymasocupadosBrazil</v>
          </cell>
          <cell r="B271" t="str">
            <v>hombre</v>
          </cell>
          <cell r="C271" t="str">
            <v>5aymas</v>
          </cell>
          <cell r="D271" t="str">
            <v>ocupados</v>
          </cell>
          <cell r="E271" t="str">
            <v>Brazil</v>
          </cell>
          <cell r="F271">
            <v>4.1736000000000002E-2</v>
          </cell>
          <cell r="G271">
            <v>0.1055154</v>
          </cell>
          <cell r="H271">
            <v>0.26664169999999998</v>
          </cell>
          <cell r="I271">
            <v>0.41023949999999998</v>
          </cell>
          <cell r="J271">
            <v>0.5164723</v>
          </cell>
          <cell r="K271">
            <v>0.5927055</v>
          </cell>
          <cell r="L271">
            <v>0.65664800000000001</v>
          </cell>
          <cell r="M271">
            <v>0.71325400000000005</v>
          </cell>
          <cell r="N271">
            <v>0.73814519999999995</v>
          </cell>
          <cell r="O271">
            <v>0.75806030000000002</v>
          </cell>
          <cell r="P271">
            <v>0.78934119999999997</v>
          </cell>
          <cell r="Q271">
            <v>0.79523779999999999</v>
          </cell>
        </row>
        <row r="272">
          <cell r="A272" t="str">
            <v>mujerhasta12mocupadosBrazil</v>
          </cell>
          <cell r="B272" t="str">
            <v>mujer</v>
          </cell>
          <cell r="C272" t="str">
            <v>hasta12m</v>
          </cell>
          <cell r="D272" t="str">
            <v>ocupados</v>
          </cell>
          <cell r="E272" t="str">
            <v>Brazil</v>
          </cell>
          <cell r="F272">
            <v>0.73053539999999995</v>
          </cell>
          <cell r="G272">
            <v>0.48554429999999998</v>
          </cell>
          <cell r="H272">
            <v>0.32500649999999998</v>
          </cell>
          <cell r="I272">
            <v>0.25344879999999997</v>
          </cell>
          <cell r="J272">
            <v>0.22733700000000001</v>
          </cell>
          <cell r="K272">
            <v>0.17744960000000001</v>
          </cell>
          <cell r="L272">
            <v>0.15042410000000001</v>
          </cell>
          <cell r="M272">
            <v>0.11745559999999999</v>
          </cell>
          <cell r="N272">
            <v>0.1069937</v>
          </cell>
          <cell r="O272">
            <v>7.7829999999999996E-2</v>
          </cell>
          <cell r="P272">
            <v>7.9641299999999998E-2</v>
          </cell>
          <cell r="Q272">
            <v>5.33403E-2</v>
          </cell>
        </row>
        <row r="273">
          <cell r="A273" t="str">
            <v>mujerhasta1mocupadosBrazil</v>
          </cell>
          <cell r="B273" t="str">
            <v>mujer</v>
          </cell>
          <cell r="C273" t="str">
            <v>hasta1m</v>
          </cell>
          <cell r="D273" t="str">
            <v>ocupados</v>
          </cell>
          <cell r="E273" t="str">
            <v>Brazil</v>
          </cell>
          <cell r="F273">
            <v>9.6471100000000004E-2</v>
          </cell>
          <cell r="G273">
            <v>5.1818900000000001E-2</v>
          </cell>
          <cell r="H273">
            <v>2.96575E-2</v>
          </cell>
          <cell r="I273">
            <v>2.32254E-2</v>
          </cell>
          <cell r="J273">
            <v>1.9074799999999999E-2</v>
          </cell>
          <cell r="K273">
            <v>1.4560399999999999E-2</v>
          </cell>
          <cell r="L273">
            <v>1.30244E-2</v>
          </cell>
          <cell r="M273">
            <v>1.11965E-2</v>
          </cell>
          <cell r="N273">
            <v>8.7531999999999992E-3</v>
          </cell>
          <cell r="O273">
            <v>8.6330999999999995E-3</v>
          </cell>
          <cell r="P273">
            <v>1.0437999999999999E-2</v>
          </cell>
          <cell r="Q273">
            <v>3.4776999999999998E-3</v>
          </cell>
        </row>
        <row r="274">
          <cell r="A274" t="str">
            <v>mujermenos6mocupadosBrazil</v>
          </cell>
          <cell r="B274" t="str">
            <v>mujer</v>
          </cell>
          <cell r="C274" t="str">
            <v>menos6m</v>
          </cell>
          <cell r="D274" t="str">
            <v>ocupados</v>
          </cell>
          <cell r="E274" t="str">
            <v>Brazil</v>
          </cell>
          <cell r="F274">
            <v>0.38400980000000001</v>
          </cell>
          <cell r="G274">
            <v>0.22074150000000001</v>
          </cell>
          <cell r="H274">
            <v>0.14222860000000001</v>
          </cell>
          <cell r="I274">
            <v>0.1030876</v>
          </cell>
          <cell r="J274">
            <v>9.5000799999999996E-2</v>
          </cell>
          <cell r="K274">
            <v>7.64069E-2</v>
          </cell>
          <cell r="L274">
            <v>6.0521699999999998E-2</v>
          </cell>
          <cell r="M274">
            <v>4.8300599999999999E-2</v>
          </cell>
          <cell r="N274">
            <v>4.2879E-2</v>
          </cell>
          <cell r="O274">
            <v>3.12091E-2</v>
          </cell>
          <cell r="P274">
            <v>3.0072600000000001E-2</v>
          </cell>
          <cell r="Q274">
            <v>3.20451E-2</v>
          </cell>
        </row>
        <row r="275">
          <cell r="A275" t="str">
            <v>mujermenos2aocupadosBrazil</v>
          </cell>
          <cell r="B275" t="str">
            <v>mujer</v>
          </cell>
          <cell r="C275" t="str">
            <v>menos2a</v>
          </cell>
          <cell r="D275" t="str">
            <v>ocupados</v>
          </cell>
          <cell r="E275" t="str">
            <v>Brazil</v>
          </cell>
          <cell r="F275">
            <v>0.84268860000000001</v>
          </cell>
          <cell r="G275">
            <v>0.62060610000000005</v>
          </cell>
          <cell r="H275">
            <v>0.438197</v>
          </cell>
          <cell r="I275">
            <v>0.3419914</v>
          </cell>
          <cell r="J275">
            <v>0.30206499999999997</v>
          </cell>
          <cell r="K275">
            <v>0.2328886</v>
          </cell>
          <cell r="L275">
            <v>0.20191110000000001</v>
          </cell>
          <cell r="M275">
            <v>0.155033</v>
          </cell>
          <cell r="N275">
            <v>0.14153940000000001</v>
          </cell>
          <cell r="O275">
            <v>0.1118804</v>
          </cell>
          <cell r="P275">
            <v>0.10256029999999999</v>
          </cell>
          <cell r="Q275">
            <v>7.2250800000000004E-2</v>
          </cell>
        </row>
        <row r="276">
          <cell r="A276" t="str">
            <v>mujer5aymasocupadosBrazil</v>
          </cell>
          <cell r="B276" t="str">
            <v>mujer</v>
          </cell>
          <cell r="C276" t="str">
            <v>5aymas</v>
          </cell>
          <cell r="D276" t="str">
            <v>ocupados</v>
          </cell>
          <cell r="E276" t="str">
            <v>Brazil</v>
          </cell>
          <cell r="F276">
            <v>1.92639E-2</v>
          </cell>
          <cell r="G276">
            <v>7.2092000000000003E-2</v>
          </cell>
          <cell r="H276">
            <v>0.20322219999999999</v>
          </cell>
          <cell r="I276">
            <v>0.33544499999999999</v>
          </cell>
          <cell r="J276">
            <v>0.4292299</v>
          </cell>
          <cell r="K276">
            <v>0.52609550000000005</v>
          </cell>
          <cell r="L276">
            <v>0.59397180000000005</v>
          </cell>
          <cell r="M276">
            <v>0.66662200000000005</v>
          </cell>
          <cell r="N276">
            <v>0.69609699999999997</v>
          </cell>
          <cell r="O276">
            <v>0.74901189999999995</v>
          </cell>
          <cell r="P276">
            <v>0.7722753</v>
          </cell>
          <cell r="Q276">
            <v>0.79749049999999999</v>
          </cell>
        </row>
        <row r="277">
          <cell r="A277" t="str">
            <v>bajohasta12mocupadosBrazil</v>
          </cell>
          <cell r="B277" t="str">
            <v>bajo</v>
          </cell>
          <cell r="C277" t="str">
            <v>hasta12m</v>
          </cell>
          <cell r="D277" t="str">
            <v>ocupados</v>
          </cell>
          <cell r="E277" t="str">
            <v>Brazil</v>
          </cell>
          <cell r="F277">
            <v>0.68136909999999995</v>
          </cell>
          <cell r="G277">
            <v>0.50129489999999999</v>
          </cell>
          <cell r="H277">
            <v>0.3894879</v>
          </cell>
          <cell r="I277">
            <v>0.3071817</v>
          </cell>
          <cell r="J277">
            <v>0.25143529999999997</v>
          </cell>
          <cell r="K277">
            <v>0.20966290000000001</v>
          </cell>
          <cell r="L277">
            <v>0.1742968</v>
          </cell>
          <cell r="M277">
            <v>0.1392323</v>
          </cell>
          <cell r="N277">
            <v>0.11948839999999999</v>
          </cell>
          <cell r="O277">
            <v>9.1346800000000006E-2</v>
          </cell>
          <cell r="P277">
            <v>9.1997999999999996E-2</v>
          </cell>
          <cell r="Q277">
            <v>6.2692200000000003E-2</v>
          </cell>
        </row>
        <row r="278">
          <cell r="A278" t="str">
            <v>bajohasta1mocupadosBrazil</v>
          </cell>
          <cell r="B278" t="str">
            <v>bajo</v>
          </cell>
          <cell r="C278" t="str">
            <v>hasta1m</v>
          </cell>
          <cell r="D278" t="str">
            <v>ocupados</v>
          </cell>
          <cell r="E278" t="str">
            <v>Brazil</v>
          </cell>
          <cell r="F278">
            <v>0.1144585</v>
          </cell>
          <cell r="G278">
            <v>7.3701299999999997E-2</v>
          </cell>
          <cell r="H278">
            <v>4.5361499999999999E-2</v>
          </cell>
          <cell r="I278">
            <v>3.9093099999999999E-2</v>
          </cell>
          <cell r="J278">
            <v>2.59531E-2</v>
          </cell>
          <cell r="K278">
            <v>1.9346100000000001E-2</v>
          </cell>
          <cell r="L278">
            <v>1.8625300000000001E-2</v>
          </cell>
          <cell r="M278">
            <v>1.49888E-2</v>
          </cell>
          <cell r="N278">
            <v>1.02206E-2</v>
          </cell>
          <cell r="O278">
            <v>1.0247300000000001E-2</v>
          </cell>
          <cell r="P278">
            <v>1.00511E-2</v>
          </cell>
          <cell r="Q278">
            <v>1.9893999999999998E-2</v>
          </cell>
        </row>
        <row r="279">
          <cell r="A279" t="str">
            <v>bajomenos6mocupadosBrazil</v>
          </cell>
          <cell r="B279" t="str">
            <v>bajo</v>
          </cell>
          <cell r="C279" t="str">
            <v>menos6m</v>
          </cell>
          <cell r="D279" t="str">
            <v>ocupados</v>
          </cell>
          <cell r="E279" t="str">
            <v>Brazil</v>
          </cell>
          <cell r="F279">
            <v>0.38388559999999999</v>
          </cell>
          <cell r="G279">
            <v>0.27212609999999998</v>
          </cell>
          <cell r="H279">
            <v>0.19180220000000001</v>
          </cell>
          <cell r="I279">
            <v>0.1528745</v>
          </cell>
          <cell r="J279">
            <v>0.1158153</v>
          </cell>
          <cell r="K279">
            <v>9.5005800000000001E-2</v>
          </cell>
          <cell r="L279">
            <v>7.7685799999999999E-2</v>
          </cell>
          <cell r="M279">
            <v>6.3147900000000007E-2</v>
          </cell>
          <cell r="N279">
            <v>4.8490199999999997E-2</v>
          </cell>
          <cell r="O279">
            <v>3.9843299999999998E-2</v>
          </cell>
          <cell r="P279">
            <v>3.1317299999999999E-2</v>
          </cell>
          <cell r="Q279">
            <v>4.1179199999999999E-2</v>
          </cell>
        </row>
        <row r="280">
          <cell r="A280" t="str">
            <v>bajomenos2aocupadosBrazil</v>
          </cell>
          <cell r="B280" t="str">
            <v>bajo</v>
          </cell>
          <cell r="C280" t="str">
            <v>menos2a</v>
          </cell>
          <cell r="D280" t="str">
            <v>ocupados</v>
          </cell>
          <cell r="E280" t="str">
            <v>Brazil</v>
          </cell>
          <cell r="F280">
            <v>0.76836519999999997</v>
          </cell>
          <cell r="G280">
            <v>0.60716959999999998</v>
          </cell>
          <cell r="H280">
            <v>0.48019980000000001</v>
          </cell>
          <cell r="I280">
            <v>0.39219019999999999</v>
          </cell>
          <cell r="J280">
            <v>0.32535199999999997</v>
          </cell>
          <cell r="K280">
            <v>0.26866279999999998</v>
          </cell>
          <cell r="L280">
            <v>0.2302119</v>
          </cell>
          <cell r="M280">
            <v>0.1845321</v>
          </cell>
          <cell r="N280">
            <v>0.16152369999999999</v>
          </cell>
          <cell r="O280">
            <v>0.1238575</v>
          </cell>
          <cell r="P280">
            <v>0.11158990000000001</v>
          </cell>
          <cell r="Q280">
            <v>8.29656E-2</v>
          </cell>
        </row>
        <row r="281">
          <cell r="A281" t="str">
            <v>bajo5aymasocupadosBrazil</v>
          </cell>
          <cell r="B281" t="str">
            <v>bajo</v>
          </cell>
          <cell r="C281" t="str">
            <v>5aymas</v>
          </cell>
          <cell r="D281" t="str">
            <v>ocupados</v>
          </cell>
          <cell r="E281" t="str">
            <v>Brazil</v>
          </cell>
          <cell r="F281">
            <v>4.7325800000000001E-2</v>
          </cell>
          <cell r="G281">
            <v>0.1177694</v>
          </cell>
          <cell r="H281">
            <v>0.24158940000000001</v>
          </cell>
          <cell r="I281">
            <v>0.33951369999999997</v>
          </cell>
          <cell r="J281">
            <v>0.4255968</v>
          </cell>
          <cell r="K281">
            <v>0.4986411</v>
          </cell>
          <cell r="L281">
            <v>0.56401380000000001</v>
          </cell>
          <cell r="M281">
            <v>0.64762370000000002</v>
          </cell>
          <cell r="N281">
            <v>0.68061740000000004</v>
          </cell>
          <cell r="O281">
            <v>0.73784850000000002</v>
          </cell>
          <cell r="P281">
            <v>0.76114579999999998</v>
          </cell>
          <cell r="Q281">
            <v>0.78234950000000003</v>
          </cell>
        </row>
        <row r="282">
          <cell r="A282" t="str">
            <v>mediohasta12mocupadosBrazil</v>
          </cell>
          <cell r="B282" t="str">
            <v>medio</v>
          </cell>
          <cell r="C282" t="str">
            <v>hasta12m</v>
          </cell>
          <cell r="D282" t="str">
            <v>ocupados</v>
          </cell>
          <cell r="E282" t="str">
            <v>Brazil</v>
          </cell>
          <cell r="F282">
            <v>0.68179920000000005</v>
          </cell>
          <cell r="G282">
            <v>0.4544607</v>
          </cell>
          <cell r="H282">
            <v>0.31432769999999999</v>
          </cell>
          <cell r="I282">
            <v>0.2350949</v>
          </cell>
          <cell r="J282">
            <v>0.1967904</v>
          </cell>
          <cell r="K282">
            <v>0.1424752</v>
          </cell>
          <cell r="L282">
            <v>0.13006789999999999</v>
          </cell>
          <cell r="M282">
            <v>9.1588199999999995E-2</v>
          </cell>
          <cell r="N282">
            <v>9.0021799999999999E-2</v>
          </cell>
          <cell r="O282">
            <v>9.2247899999999994E-2</v>
          </cell>
          <cell r="P282">
            <v>6.1620800000000003E-2</v>
          </cell>
          <cell r="Q282">
            <v>6.2287299999999997E-2</v>
          </cell>
        </row>
        <row r="283">
          <cell r="A283" t="str">
            <v>mediohasta1mocupadosBrazil</v>
          </cell>
          <cell r="B283" t="str">
            <v>medio</v>
          </cell>
          <cell r="C283" t="str">
            <v>hasta1m</v>
          </cell>
          <cell r="D283" t="str">
            <v>ocupados</v>
          </cell>
          <cell r="E283" t="str">
            <v>Brazil</v>
          </cell>
          <cell r="F283">
            <v>7.5746400000000005E-2</v>
          </cell>
          <cell r="G283">
            <v>4.5451699999999998E-2</v>
          </cell>
          <cell r="H283">
            <v>2.7782100000000001E-2</v>
          </cell>
          <cell r="I283">
            <v>1.8721700000000001E-2</v>
          </cell>
          <cell r="J283">
            <v>1.6804400000000001E-2</v>
          </cell>
          <cell r="K283">
            <v>1.2256899999999999E-2</v>
          </cell>
          <cell r="L283">
            <v>1.1240999999999999E-2</v>
          </cell>
          <cell r="M283">
            <v>7.0363999999999999E-3</v>
          </cell>
          <cell r="N283">
            <v>8.4246000000000008E-3</v>
          </cell>
          <cell r="O283">
            <v>5.1846000000000001E-3</v>
          </cell>
          <cell r="P283">
            <v>2.2872000000000001E-3</v>
          </cell>
          <cell r="Q283">
            <v>7.3913E-3</v>
          </cell>
        </row>
        <row r="284">
          <cell r="A284" t="str">
            <v>mediomenos6mocupadosBrazil</v>
          </cell>
          <cell r="B284" t="str">
            <v>medio</v>
          </cell>
          <cell r="C284" t="str">
            <v>menos6m</v>
          </cell>
          <cell r="D284" t="str">
            <v>ocupados</v>
          </cell>
          <cell r="E284" t="str">
            <v>Brazil</v>
          </cell>
          <cell r="F284">
            <v>0.33361580000000002</v>
          </cell>
          <cell r="G284">
            <v>0.20062959999999999</v>
          </cell>
          <cell r="H284">
            <v>0.1389483</v>
          </cell>
          <cell r="I284">
            <v>9.4187300000000002E-2</v>
          </cell>
          <cell r="J284">
            <v>8.0395099999999997E-2</v>
          </cell>
          <cell r="K284">
            <v>5.6575E-2</v>
          </cell>
          <cell r="L284">
            <v>5.00735E-2</v>
          </cell>
          <cell r="M284">
            <v>3.6385800000000003E-2</v>
          </cell>
          <cell r="N284">
            <v>3.6785199999999997E-2</v>
          </cell>
          <cell r="O284">
            <v>3.3169200000000003E-2</v>
          </cell>
          <cell r="P284">
            <v>2.4493600000000001E-2</v>
          </cell>
          <cell r="Q284">
            <v>2.8790199999999998E-2</v>
          </cell>
        </row>
        <row r="285">
          <cell r="A285" t="str">
            <v>mediomenos2aocupadosBrazil</v>
          </cell>
          <cell r="B285" t="str">
            <v>medio</v>
          </cell>
          <cell r="C285" t="str">
            <v>menos2a</v>
          </cell>
          <cell r="D285" t="str">
            <v>ocupados</v>
          </cell>
          <cell r="E285" t="str">
            <v>Brazil</v>
          </cell>
          <cell r="F285">
            <v>0.81322059999999996</v>
          </cell>
          <cell r="G285">
            <v>0.5973697</v>
          </cell>
          <cell r="H285">
            <v>0.42596659999999997</v>
          </cell>
          <cell r="I285">
            <v>0.327127</v>
          </cell>
          <cell r="J285">
            <v>0.26278889999999999</v>
          </cell>
          <cell r="K285">
            <v>0.1997487</v>
          </cell>
          <cell r="L285">
            <v>0.18050289999999999</v>
          </cell>
          <cell r="M285">
            <v>0.12745310000000001</v>
          </cell>
          <cell r="N285">
            <v>0.11326890000000001</v>
          </cell>
          <cell r="O285">
            <v>0.1202189</v>
          </cell>
          <cell r="P285">
            <v>9.4947199999999995E-2</v>
          </cell>
          <cell r="Q285">
            <v>6.2287299999999997E-2</v>
          </cell>
        </row>
        <row r="286">
          <cell r="A286" t="str">
            <v>medio5aymasocupadosBrazil</v>
          </cell>
          <cell r="B286" t="str">
            <v>medio</v>
          </cell>
          <cell r="C286" t="str">
            <v>5aymas</v>
          </cell>
          <cell r="D286" t="str">
            <v>ocupados</v>
          </cell>
          <cell r="E286" t="str">
            <v>Brazil</v>
          </cell>
          <cell r="F286">
            <v>2.3660899999999999E-2</v>
          </cell>
          <cell r="G286">
            <v>8.4475499999999995E-2</v>
          </cell>
          <cell r="H286">
            <v>0.2348373</v>
          </cell>
          <cell r="I286">
            <v>0.3583074</v>
          </cell>
          <cell r="J286">
            <v>0.4724254</v>
          </cell>
          <cell r="K286">
            <v>0.56285320000000005</v>
          </cell>
          <cell r="L286">
            <v>0.62828470000000003</v>
          </cell>
          <cell r="M286">
            <v>0.70387319999999998</v>
          </cell>
          <cell r="N286">
            <v>0.74994729999999998</v>
          </cell>
          <cell r="O286">
            <v>0.74162570000000005</v>
          </cell>
          <cell r="P286">
            <v>0.7982321</v>
          </cell>
          <cell r="Q286">
            <v>0.83183370000000001</v>
          </cell>
        </row>
        <row r="287">
          <cell r="A287" t="str">
            <v>altohasta12mocupadosBrazil</v>
          </cell>
          <cell r="B287" t="str">
            <v>alto</v>
          </cell>
          <cell r="C287" t="str">
            <v>hasta12m</v>
          </cell>
          <cell r="D287" t="str">
            <v>ocupados</v>
          </cell>
          <cell r="E287" t="str">
            <v>Brazil</v>
          </cell>
          <cell r="F287">
            <v>0.63306680000000004</v>
          </cell>
          <cell r="G287">
            <v>0.43778359999999999</v>
          </cell>
          <cell r="H287">
            <v>0.2497018</v>
          </cell>
          <cell r="I287">
            <v>0.16092909999999999</v>
          </cell>
          <cell r="J287">
            <v>0.14073430000000001</v>
          </cell>
          <cell r="K287">
            <v>9.1625899999999996E-2</v>
          </cell>
          <cell r="L287">
            <v>7.9075699999999999E-2</v>
          </cell>
          <cell r="M287">
            <v>6.12428E-2</v>
          </cell>
          <cell r="N287">
            <v>6.4400299999999994E-2</v>
          </cell>
          <cell r="O287">
            <v>4.4958600000000001E-2</v>
          </cell>
          <cell r="P287">
            <v>3.1949199999999997E-2</v>
          </cell>
          <cell r="Q287">
            <v>4.45423E-2</v>
          </cell>
        </row>
        <row r="288">
          <cell r="A288" t="str">
            <v>altohasta1mocupadosBrazil</v>
          </cell>
          <cell r="B288" t="str">
            <v>alto</v>
          </cell>
          <cell r="C288" t="str">
            <v>hasta1m</v>
          </cell>
          <cell r="D288" t="str">
            <v>ocupados</v>
          </cell>
          <cell r="E288" t="str">
            <v>Brazil</v>
          </cell>
          <cell r="F288">
            <v>5.1742700000000003E-2</v>
          </cell>
          <cell r="G288">
            <v>3.4168700000000003E-2</v>
          </cell>
          <cell r="H288">
            <v>1.64808E-2</v>
          </cell>
          <cell r="I288">
            <v>1.02588E-2</v>
          </cell>
          <cell r="J288">
            <v>8.3803000000000002E-3</v>
          </cell>
          <cell r="K288">
            <v>8.5570000000000004E-3</v>
          </cell>
          <cell r="L288">
            <v>4.1038000000000003E-3</v>
          </cell>
          <cell r="M288">
            <v>5.4530000000000004E-3</v>
          </cell>
          <cell r="N288">
            <v>4.3778999999999997E-3</v>
          </cell>
          <cell r="O288">
            <v>7.9631000000000007E-3</v>
          </cell>
          <cell r="P288">
            <v>7.7248000000000004E-3</v>
          </cell>
          <cell r="Q288">
            <v>3.4520000000000002E-3</v>
          </cell>
        </row>
        <row r="289">
          <cell r="A289" t="str">
            <v>altomenos6mocupadosBrazil</v>
          </cell>
          <cell r="B289" t="str">
            <v>alto</v>
          </cell>
          <cell r="C289" t="str">
            <v>menos6m</v>
          </cell>
          <cell r="D289" t="str">
            <v>ocupados</v>
          </cell>
          <cell r="E289" t="str">
            <v>Brazil</v>
          </cell>
          <cell r="F289">
            <v>0.22940579999999999</v>
          </cell>
          <cell r="G289">
            <v>0.1700721</v>
          </cell>
          <cell r="H289">
            <v>8.8762499999999994E-2</v>
          </cell>
          <cell r="I289">
            <v>5.6387800000000002E-2</v>
          </cell>
          <cell r="J289">
            <v>4.6535800000000002E-2</v>
          </cell>
          <cell r="K289">
            <v>3.7224500000000001E-2</v>
          </cell>
          <cell r="L289">
            <v>2.6951900000000001E-2</v>
          </cell>
          <cell r="M289">
            <v>2.4799000000000002E-2</v>
          </cell>
          <cell r="N289">
            <v>1.8821000000000001E-2</v>
          </cell>
          <cell r="O289">
            <v>1.6369000000000002E-2</v>
          </cell>
          <cell r="P289">
            <v>1.95783E-2</v>
          </cell>
          <cell r="Q289">
            <v>2.8353799999999998E-2</v>
          </cell>
        </row>
        <row r="290">
          <cell r="A290" t="str">
            <v>altomenos2aocupadosBrazil</v>
          </cell>
          <cell r="B290" t="str">
            <v>alto</v>
          </cell>
          <cell r="C290" t="str">
            <v>menos2a</v>
          </cell>
          <cell r="D290" t="str">
            <v>ocupados</v>
          </cell>
          <cell r="E290" t="str">
            <v>Brazil</v>
          </cell>
          <cell r="F290">
            <v>0.77827389999999996</v>
          </cell>
          <cell r="G290">
            <v>0.5698841</v>
          </cell>
          <cell r="H290">
            <v>0.35811779999999999</v>
          </cell>
          <cell r="I290">
            <v>0.22997480000000001</v>
          </cell>
          <cell r="J290">
            <v>0.18396470000000001</v>
          </cell>
          <cell r="K290">
            <v>0.12406440000000001</v>
          </cell>
          <cell r="L290">
            <v>0.1074357</v>
          </cell>
          <cell r="M290">
            <v>8.3757999999999999E-2</v>
          </cell>
          <cell r="N290">
            <v>8.0009800000000006E-2</v>
          </cell>
          <cell r="O290">
            <v>5.9979200000000003E-2</v>
          </cell>
          <cell r="P290">
            <v>4.2057900000000002E-2</v>
          </cell>
          <cell r="Q290">
            <v>5.7886E-2</v>
          </cell>
        </row>
        <row r="291">
          <cell r="A291" t="str">
            <v>alto5aymasocupadosBrazil</v>
          </cell>
          <cell r="B291" t="str">
            <v>alto</v>
          </cell>
          <cell r="C291" t="str">
            <v>5aymas</v>
          </cell>
          <cell r="D291" t="str">
            <v>ocupados</v>
          </cell>
          <cell r="E291" t="str">
            <v>Brazil</v>
          </cell>
          <cell r="F291">
            <v>1.92914E-2</v>
          </cell>
          <cell r="G291">
            <v>8.1036499999999997E-2</v>
          </cell>
          <cell r="H291">
            <v>0.24157200000000001</v>
          </cell>
          <cell r="I291">
            <v>0.44669720000000002</v>
          </cell>
          <cell r="J291">
            <v>0.57377549999999999</v>
          </cell>
          <cell r="K291">
            <v>0.69296360000000001</v>
          </cell>
          <cell r="L291">
            <v>0.7526081</v>
          </cell>
          <cell r="M291">
            <v>0.79840310000000003</v>
          </cell>
          <cell r="N291">
            <v>0.81418400000000002</v>
          </cell>
          <cell r="O291">
            <v>0.82436849999999995</v>
          </cell>
          <cell r="P291">
            <v>0.87795009999999996</v>
          </cell>
          <cell r="Q291">
            <v>0.84022140000000001</v>
          </cell>
        </row>
        <row r="292">
          <cell r="A292" t="str">
            <v>peqhasta12mocupadosBrazil</v>
          </cell>
          <cell r="B292" t="str">
            <v>peq</v>
          </cell>
          <cell r="C292" t="str">
            <v>hasta12m</v>
          </cell>
          <cell r="D292" t="str">
            <v>ocupados</v>
          </cell>
          <cell r="E292" t="str">
            <v>Brazil</v>
          </cell>
          <cell r="F292">
            <v>0.67706</v>
          </cell>
          <cell r="G292">
            <v>0.48005019999999998</v>
          </cell>
          <cell r="H292">
            <v>0.34688839999999999</v>
          </cell>
          <cell r="I292">
            <v>0.2586524</v>
          </cell>
          <cell r="J292">
            <v>0.2242741</v>
          </cell>
          <cell r="K292">
            <v>0.1803005</v>
          </cell>
          <cell r="L292">
            <v>0.1572981</v>
          </cell>
          <cell r="M292">
            <v>0.1371223</v>
          </cell>
          <cell r="N292">
            <v>0.1157458</v>
          </cell>
          <cell r="O292">
            <v>0.1210378</v>
          </cell>
          <cell r="P292">
            <v>0.1188731</v>
          </cell>
          <cell r="Q292">
            <v>5.3199200000000002E-2</v>
          </cell>
        </row>
        <row r="293">
          <cell r="A293" t="str">
            <v>peqhasta1mocupadosBrazil</v>
          </cell>
          <cell r="B293" t="str">
            <v>peq</v>
          </cell>
          <cell r="C293" t="str">
            <v>hasta1m</v>
          </cell>
          <cell r="D293" t="str">
            <v>ocupados</v>
          </cell>
          <cell r="E293" t="str">
            <v>Brazil</v>
          </cell>
          <cell r="F293">
            <v>0.10570499999999999</v>
          </cell>
          <cell r="G293">
            <v>5.79883E-2</v>
          </cell>
          <cell r="H293">
            <v>3.8519699999999997E-2</v>
          </cell>
          <cell r="I293">
            <v>2.84674E-2</v>
          </cell>
          <cell r="J293">
            <v>2.70928E-2</v>
          </cell>
          <cell r="K293">
            <v>2.64379E-2</v>
          </cell>
          <cell r="L293">
            <v>2.3068100000000001E-2</v>
          </cell>
          <cell r="M293">
            <v>1.9599999999999999E-2</v>
          </cell>
          <cell r="N293">
            <v>1.44216E-2</v>
          </cell>
          <cell r="O293">
            <v>8.5903999999999998E-3</v>
          </cell>
          <cell r="P293">
            <v>1.30414E-2</v>
          </cell>
          <cell r="Q293">
            <v>0</v>
          </cell>
        </row>
        <row r="294">
          <cell r="A294" t="str">
            <v>peqmenos6mocupadosBrazil</v>
          </cell>
          <cell r="B294" t="str">
            <v>peq</v>
          </cell>
          <cell r="C294" t="str">
            <v>menos6m</v>
          </cell>
          <cell r="D294" t="str">
            <v>ocupados</v>
          </cell>
          <cell r="E294" t="str">
            <v>Brazil</v>
          </cell>
          <cell r="F294">
            <v>0.39280799999999999</v>
          </cell>
          <cell r="G294">
            <v>0.2423005</v>
          </cell>
          <cell r="H294">
            <v>0.16172300000000001</v>
          </cell>
          <cell r="I294">
            <v>0.121632</v>
          </cell>
          <cell r="J294">
            <v>9.8091499999999998E-2</v>
          </cell>
          <cell r="K294">
            <v>8.8674699999999995E-2</v>
          </cell>
          <cell r="L294">
            <v>8.20993E-2</v>
          </cell>
          <cell r="M294">
            <v>6.1357500000000002E-2</v>
          </cell>
          <cell r="N294">
            <v>4.43775E-2</v>
          </cell>
          <cell r="O294">
            <v>5.1683600000000003E-2</v>
          </cell>
          <cell r="P294">
            <v>4.1923599999999998E-2</v>
          </cell>
          <cell r="Q294">
            <v>1.7160399999999999E-2</v>
          </cell>
        </row>
        <row r="295">
          <cell r="A295" t="str">
            <v>peqmenos2aocupadosBrazil</v>
          </cell>
          <cell r="B295" t="str">
            <v>peq</v>
          </cell>
          <cell r="C295" t="str">
            <v>menos2a</v>
          </cell>
          <cell r="D295" t="str">
            <v>ocupados</v>
          </cell>
          <cell r="E295" t="str">
            <v>Brazil</v>
          </cell>
          <cell r="F295">
            <v>0.77376529999999999</v>
          </cell>
          <cell r="G295">
            <v>0.5909259</v>
          </cell>
          <cell r="H295">
            <v>0.43795390000000001</v>
          </cell>
          <cell r="I295">
            <v>0.33793469999999998</v>
          </cell>
          <cell r="J295">
            <v>0.28419290000000003</v>
          </cell>
          <cell r="K295">
            <v>0.23073569999999999</v>
          </cell>
          <cell r="L295">
            <v>0.20589569999999999</v>
          </cell>
          <cell r="M295">
            <v>0.1783226</v>
          </cell>
          <cell r="N295">
            <v>0.1375874</v>
          </cell>
          <cell r="O295">
            <v>0.1602972</v>
          </cell>
          <cell r="P295">
            <v>0.12241879999999999</v>
          </cell>
          <cell r="Q295">
            <v>8.12972E-2</v>
          </cell>
        </row>
        <row r="296">
          <cell r="A296" t="str">
            <v>peq5aymasocupadosBrazil</v>
          </cell>
          <cell r="B296" t="str">
            <v>peq</v>
          </cell>
          <cell r="C296" t="str">
            <v>5aymas</v>
          </cell>
          <cell r="D296" t="str">
            <v>ocupados</v>
          </cell>
          <cell r="E296" t="str">
            <v>Brazil</v>
          </cell>
          <cell r="F296">
            <v>3.10841E-2</v>
          </cell>
          <cell r="G296">
            <v>0.1080614</v>
          </cell>
          <cell r="H296">
            <v>0.22226070000000001</v>
          </cell>
          <cell r="I296">
            <v>0.36258560000000001</v>
          </cell>
          <cell r="J296">
            <v>0.45948309999999998</v>
          </cell>
          <cell r="K296">
            <v>0.532389</v>
          </cell>
          <cell r="L296">
            <v>0.59064850000000002</v>
          </cell>
          <cell r="M296">
            <v>0.65071559999999995</v>
          </cell>
          <cell r="N296">
            <v>0.71653199999999995</v>
          </cell>
          <cell r="O296">
            <v>0.68447239999999998</v>
          </cell>
          <cell r="P296">
            <v>0.73031400000000002</v>
          </cell>
          <cell r="Q296">
            <v>0.82597160000000003</v>
          </cell>
        </row>
        <row r="297">
          <cell r="A297" t="str">
            <v>medhasta12mocupadosBrazil</v>
          </cell>
          <cell r="B297" t="str">
            <v>med</v>
          </cell>
          <cell r="C297" t="str">
            <v>hasta12m</v>
          </cell>
          <cell r="D297" t="str">
            <v>ocupados</v>
          </cell>
          <cell r="E297" t="str">
            <v>Brazil</v>
          </cell>
          <cell r="F297">
            <v>0.70877829999999997</v>
          </cell>
          <cell r="G297">
            <v>0.47132380000000001</v>
          </cell>
          <cell r="H297">
            <v>0.31292049999999999</v>
          </cell>
          <cell r="I297">
            <v>0.25237120000000002</v>
          </cell>
          <cell r="J297">
            <v>0.2366211</v>
          </cell>
          <cell r="K297">
            <v>0.20854300000000001</v>
          </cell>
          <cell r="L297">
            <v>0.18687960000000001</v>
          </cell>
          <cell r="M297">
            <v>0.1480341</v>
          </cell>
          <cell r="N297">
            <v>0.17256920000000001</v>
          </cell>
          <cell r="O297">
            <v>0.1286979</v>
          </cell>
          <cell r="P297">
            <v>0.1585666</v>
          </cell>
          <cell r="Q297">
            <v>6.5112799999999998E-2</v>
          </cell>
        </row>
        <row r="298">
          <cell r="A298" t="str">
            <v>medhasta1mocupadosBrazil</v>
          </cell>
          <cell r="B298" t="str">
            <v>med</v>
          </cell>
          <cell r="C298" t="str">
            <v>hasta1m</v>
          </cell>
          <cell r="D298" t="str">
            <v>ocupados</v>
          </cell>
          <cell r="E298" t="str">
            <v>Brazil</v>
          </cell>
          <cell r="F298">
            <v>8.0501799999999998E-2</v>
          </cell>
          <cell r="G298">
            <v>5.3179400000000002E-2</v>
          </cell>
          <cell r="H298">
            <v>2.7733799999999999E-2</v>
          </cell>
          <cell r="I298">
            <v>2.6823699999999999E-2</v>
          </cell>
          <cell r="J298">
            <v>1.35184E-2</v>
          </cell>
          <cell r="K298">
            <v>1.5213600000000001E-2</v>
          </cell>
          <cell r="L298">
            <v>2.59729E-2</v>
          </cell>
          <cell r="M298">
            <v>1.1775000000000001E-2</v>
          </cell>
          <cell r="N298">
            <v>1.2226600000000001E-2</v>
          </cell>
          <cell r="O298">
            <v>1.87907E-2</v>
          </cell>
          <cell r="P298">
            <v>4.4787599999999997E-2</v>
          </cell>
          <cell r="Q298">
            <v>1.8448599999999999E-2</v>
          </cell>
        </row>
        <row r="299">
          <cell r="A299" t="str">
            <v>medmenos6mocupadosBrazil</v>
          </cell>
          <cell r="B299" t="str">
            <v>med</v>
          </cell>
          <cell r="C299" t="str">
            <v>menos6m</v>
          </cell>
          <cell r="D299" t="str">
            <v>ocupados</v>
          </cell>
          <cell r="E299" t="str">
            <v>Brazil</v>
          </cell>
          <cell r="F299">
            <v>0.35619610000000002</v>
          </cell>
          <cell r="G299">
            <v>0.19688079999999999</v>
          </cell>
          <cell r="H299">
            <v>0.13206039999999999</v>
          </cell>
          <cell r="I299">
            <v>0.11283310000000001</v>
          </cell>
          <cell r="J299">
            <v>9.6868800000000005E-2</v>
          </cell>
          <cell r="K299">
            <v>7.9898800000000006E-2</v>
          </cell>
          <cell r="L299">
            <v>7.7608399999999994E-2</v>
          </cell>
          <cell r="M299">
            <v>5.8645099999999999E-2</v>
          </cell>
          <cell r="N299">
            <v>5.8805700000000002E-2</v>
          </cell>
          <cell r="O299">
            <v>4.8433700000000003E-2</v>
          </cell>
          <cell r="P299">
            <v>8.7668899999999994E-2</v>
          </cell>
          <cell r="Q299">
            <v>1.8448599999999999E-2</v>
          </cell>
        </row>
        <row r="300">
          <cell r="A300" t="str">
            <v>medmenos2aocupadosBrazil</v>
          </cell>
          <cell r="B300" t="str">
            <v>med</v>
          </cell>
          <cell r="C300" t="str">
            <v>menos2a</v>
          </cell>
          <cell r="D300" t="str">
            <v>ocupados</v>
          </cell>
          <cell r="E300" t="str">
            <v>Brazil</v>
          </cell>
          <cell r="F300">
            <v>0.84068350000000003</v>
          </cell>
          <cell r="G300">
            <v>0.61968900000000005</v>
          </cell>
          <cell r="H300">
            <v>0.42680410000000002</v>
          </cell>
          <cell r="I300">
            <v>0.34476269999999998</v>
          </cell>
          <cell r="J300">
            <v>0.31297390000000003</v>
          </cell>
          <cell r="K300">
            <v>0.27501530000000002</v>
          </cell>
          <cell r="L300">
            <v>0.2580056</v>
          </cell>
          <cell r="M300">
            <v>0.2092832</v>
          </cell>
          <cell r="N300">
            <v>0.2109347</v>
          </cell>
          <cell r="O300">
            <v>0.14418159999999999</v>
          </cell>
          <cell r="P300">
            <v>0.2160232</v>
          </cell>
          <cell r="Q300">
            <v>6.5112799999999998E-2</v>
          </cell>
        </row>
        <row r="301">
          <cell r="A301" t="str">
            <v>med5aymasocupadosBrazil</v>
          </cell>
          <cell r="B301" t="str">
            <v>med</v>
          </cell>
          <cell r="C301" t="str">
            <v>5aymas</v>
          </cell>
          <cell r="D301" t="str">
            <v>ocupados</v>
          </cell>
          <cell r="E301" t="str">
            <v>Brazil</v>
          </cell>
          <cell r="F301">
            <v>2.0100199999999999E-2</v>
          </cell>
          <cell r="G301">
            <v>8.2028500000000004E-2</v>
          </cell>
          <cell r="H301">
            <v>0.21650140000000001</v>
          </cell>
          <cell r="I301">
            <v>0.3282582</v>
          </cell>
          <cell r="J301">
            <v>0.4117981</v>
          </cell>
          <cell r="K301">
            <v>0.45008900000000002</v>
          </cell>
          <cell r="L301">
            <v>0.51091140000000002</v>
          </cell>
          <cell r="M301">
            <v>0.59817180000000003</v>
          </cell>
          <cell r="N301">
            <v>0.6313704</v>
          </cell>
          <cell r="O301">
            <v>0.70733000000000001</v>
          </cell>
          <cell r="P301">
            <v>0.58385620000000005</v>
          </cell>
          <cell r="Q301">
            <v>0.82108150000000002</v>
          </cell>
        </row>
        <row r="302">
          <cell r="A302" t="str">
            <v>grandehasta12mocupadosBrazil</v>
          </cell>
          <cell r="B302" t="str">
            <v>grande</v>
          </cell>
          <cell r="C302" t="str">
            <v>hasta12m</v>
          </cell>
          <cell r="D302" t="str">
            <v>ocupados</v>
          </cell>
          <cell r="E302" t="str">
            <v>Brazil</v>
          </cell>
          <cell r="F302">
            <v>0.73335810000000001</v>
          </cell>
          <cell r="G302">
            <v>0.47628150000000002</v>
          </cell>
          <cell r="H302">
            <v>0.3304724</v>
          </cell>
          <cell r="I302">
            <v>0.25730120000000001</v>
          </cell>
          <cell r="J302">
            <v>0.2288473</v>
          </cell>
          <cell r="K302">
            <v>0.18870319999999999</v>
          </cell>
          <cell r="L302">
            <v>0.16282099999999999</v>
          </cell>
          <cell r="M302">
            <v>0.1463343</v>
          </cell>
          <cell r="N302">
            <v>0.15578310000000001</v>
          </cell>
          <cell r="O302">
            <v>0.12487139999999999</v>
          </cell>
          <cell r="P302">
            <v>0.1086695</v>
          </cell>
          <cell r="Q302">
            <v>4.4667400000000003E-2</v>
          </cell>
        </row>
        <row r="303">
          <cell r="A303" t="str">
            <v>grandehasta1mocupadosBrazil</v>
          </cell>
          <cell r="B303" t="str">
            <v>grande</v>
          </cell>
          <cell r="C303" t="str">
            <v>hasta1m</v>
          </cell>
          <cell r="D303" t="str">
            <v>ocupados</v>
          </cell>
          <cell r="E303" t="str">
            <v>Brazil</v>
          </cell>
          <cell r="F303">
            <v>8.77835E-2</v>
          </cell>
          <cell r="G303">
            <v>4.9318899999999999E-2</v>
          </cell>
          <cell r="H303">
            <v>2.98052E-2</v>
          </cell>
          <cell r="I303">
            <v>2.23211E-2</v>
          </cell>
          <cell r="J303">
            <v>2.0228200000000002E-2</v>
          </cell>
          <cell r="K303">
            <v>1.54261E-2</v>
          </cell>
          <cell r="L303">
            <v>1.0729900000000001E-2</v>
          </cell>
          <cell r="M303">
            <v>1.0212199999999999E-2</v>
          </cell>
          <cell r="N303">
            <v>1.05635E-2</v>
          </cell>
          <cell r="O303">
            <v>1.2234399999999999E-2</v>
          </cell>
          <cell r="P303">
            <v>6.8849999999999996E-3</v>
          </cell>
          <cell r="Q303">
            <v>0</v>
          </cell>
        </row>
        <row r="304">
          <cell r="A304" t="str">
            <v>grandemenos6mocupadosBrazil</v>
          </cell>
          <cell r="B304" t="str">
            <v>grande</v>
          </cell>
          <cell r="C304" t="str">
            <v>menos6m</v>
          </cell>
          <cell r="D304" t="str">
            <v>ocupados</v>
          </cell>
          <cell r="E304" t="str">
            <v>Brazil</v>
          </cell>
          <cell r="F304">
            <v>0.3631952</v>
          </cell>
          <cell r="G304">
            <v>0.21649389999999999</v>
          </cell>
          <cell r="H304">
            <v>0.14246510000000001</v>
          </cell>
          <cell r="I304">
            <v>0.109033</v>
          </cell>
          <cell r="J304">
            <v>9.6501799999999999E-2</v>
          </cell>
          <cell r="K304">
            <v>8.2072000000000006E-2</v>
          </cell>
          <cell r="L304">
            <v>6.5588300000000002E-2</v>
          </cell>
          <cell r="M304">
            <v>6.2287500000000003E-2</v>
          </cell>
          <cell r="N304">
            <v>5.88739E-2</v>
          </cell>
          <cell r="O304">
            <v>5.3381199999999997E-2</v>
          </cell>
          <cell r="P304">
            <v>2.17965E-2</v>
          </cell>
          <cell r="Q304">
            <v>2.6532199999999999E-2</v>
          </cell>
        </row>
        <row r="305">
          <cell r="A305" t="str">
            <v>grandemenos2aocupadosBrazil</v>
          </cell>
          <cell r="B305" t="str">
            <v>grande</v>
          </cell>
          <cell r="C305" t="str">
            <v>menos2a</v>
          </cell>
          <cell r="D305" t="str">
            <v>ocupados</v>
          </cell>
          <cell r="E305" t="str">
            <v>Brazil</v>
          </cell>
          <cell r="F305">
            <v>0.8671278</v>
          </cell>
          <cell r="G305">
            <v>0.63093010000000005</v>
          </cell>
          <cell r="H305">
            <v>0.45425130000000002</v>
          </cell>
          <cell r="I305">
            <v>0.35828549999999998</v>
          </cell>
          <cell r="J305">
            <v>0.31038539999999998</v>
          </cell>
          <cell r="K305">
            <v>0.26399800000000001</v>
          </cell>
          <cell r="L305">
            <v>0.2339291</v>
          </cell>
          <cell r="M305">
            <v>0.19881289999999999</v>
          </cell>
          <cell r="N305">
            <v>0.21013580000000001</v>
          </cell>
          <cell r="O305">
            <v>0.17286940000000001</v>
          </cell>
          <cell r="P305">
            <v>0.1382408</v>
          </cell>
          <cell r="Q305">
            <v>6.0677300000000003E-2</v>
          </cell>
        </row>
        <row r="306">
          <cell r="A306" t="str">
            <v>grande5aymasocupadosBrazil</v>
          </cell>
          <cell r="B306" t="str">
            <v>grande</v>
          </cell>
          <cell r="C306" t="str">
            <v>5aymas</v>
          </cell>
          <cell r="D306" t="str">
            <v>ocupados</v>
          </cell>
          <cell r="E306" t="str">
            <v>Brazil</v>
          </cell>
          <cell r="F306">
            <v>4.8814000000000001E-3</v>
          </cell>
          <cell r="G306">
            <v>5.70465E-2</v>
          </cell>
          <cell r="H306">
            <v>0.20366970000000001</v>
          </cell>
          <cell r="I306">
            <v>0.32954620000000001</v>
          </cell>
          <cell r="J306">
            <v>0.40684700000000001</v>
          </cell>
          <cell r="K306">
            <v>0.4792922</v>
          </cell>
          <cell r="L306">
            <v>0.54935040000000002</v>
          </cell>
          <cell r="M306">
            <v>0.60758239999999997</v>
          </cell>
          <cell r="N306">
            <v>0.60973049999999995</v>
          </cell>
          <cell r="O306">
            <v>0.64862249999999999</v>
          </cell>
          <cell r="P306">
            <v>0.72030899999999998</v>
          </cell>
          <cell r="Q306">
            <v>0.77434579999999997</v>
          </cell>
        </row>
        <row r="307">
          <cell r="A307" t="str">
            <v>informalhasta12mocupadosBrazil</v>
          </cell>
          <cell r="B307" t="str">
            <v>informal</v>
          </cell>
          <cell r="C307" t="str">
            <v>hasta12m</v>
          </cell>
          <cell r="D307" t="str">
            <v>ocupados</v>
          </cell>
          <cell r="E307" t="str">
            <v>Brazil</v>
          </cell>
          <cell r="F307">
            <v>0.69289290000000003</v>
          </cell>
          <cell r="G307">
            <v>0.55741980000000002</v>
          </cell>
          <cell r="H307">
            <v>0.47376970000000002</v>
          </cell>
          <cell r="I307">
            <v>0.39741340000000003</v>
          </cell>
          <cell r="J307">
            <v>0.35664580000000001</v>
          </cell>
          <cell r="K307">
            <v>0.31508979999999998</v>
          </cell>
          <cell r="L307">
            <v>0.27482109999999998</v>
          </cell>
          <cell r="M307">
            <v>0.2404376</v>
          </cell>
          <cell r="N307">
            <v>0.1896156</v>
          </cell>
          <cell r="O307">
            <v>0.16808509999999999</v>
          </cell>
          <cell r="P307">
            <v>0.14573120000000001</v>
          </cell>
          <cell r="Q307">
            <v>0.1299688</v>
          </cell>
        </row>
        <row r="308">
          <cell r="A308" t="str">
            <v>informalhasta1mocupadosBrazil</v>
          </cell>
          <cell r="B308" t="str">
            <v>informal</v>
          </cell>
          <cell r="C308" t="str">
            <v>hasta1m</v>
          </cell>
          <cell r="D308" t="str">
            <v>ocupados</v>
          </cell>
          <cell r="E308" t="str">
            <v>Brazil</v>
          </cell>
          <cell r="F308">
            <v>0.1105703</v>
          </cell>
          <cell r="G308">
            <v>9.3472200000000005E-2</v>
          </cell>
          <cell r="H308">
            <v>6.7252800000000001E-2</v>
          </cell>
          <cell r="I308">
            <v>7.1621299999999999E-2</v>
          </cell>
          <cell r="J308">
            <v>5.0619900000000002E-2</v>
          </cell>
          <cell r="K308">
            <v>4.2454499999999999E-2</v>
          </cell>
          <cell r="L308">
            <v>4.3460899999999997E-2</v>
          </cell>
          <cell r="M308">
            <v>3.3000599999999998E-2</v>
          </cell>
          <cell r="N308">
            <v>1.55601E-2</v>
          </cell>
          <cell r="O308">
            <v>2.5977799999999999E-2</v>
          </cell>
          <cell r="P308">
            <v>1.9576900000000001E-2</v>
          </cell>
          <cell r="Q308">
            <v>2.2356600000000001E-2</v>
          </cell>
        </row>
        <row r="309">
          <cell r="A309" t="str">
            <v>informalmenos6mocupadosBrazil</v>
          </cell>
          <cell r="B309" t="str">
            <v>informal</v>
          </cell>
          <cell r="C309" t="str">
            <v>menos6m</v>
          </cell>
          <cell r="D309" t="str">
            <v>ocupados</v>
          </cell>
          <cell r="E309" t="str">
            <v>Brazil</v>
          </cell>
          <cell r="F309">
            <v>0.39859410000000001</v>
          </cell>
          <cell r="G309">
            <v>0.31455339999999998</v>
          </cell>
          <cell r="H309">
            <v>0.25494869999999997</v>
          </cell>
          <cell r="I309">
            <v>0.21843380000000001</v>
          </cell>
          <cell r="J309">
            <v>0.1885636</v>
          </cell>
          <cell r="K309">
            <v>0.16807250000000001</v>
          </cell>
          <cell r="L309">
            <v>0.15582190000000001</v>
          </cell>
          <cell r="M309">
            <v>0.12779380000000001</v>
          </cell>
          <cell r="N309">
            <v>9.1578499999999993E-2</v>
          </cell>
          <cell r="O309">
            <v>8.1723799999999999E-2</v>
          </cell>
          <cell r="P309">
            <v>5.6964500000000001E-2</v>
          </cell>
          <cell r="Q309">
            <v>7.42038E-2</v>
          </cell>
        </row>
        <row r="310">
          <cell r="A310" t="str">
            <v>informalmenos2aocupadosBrazil</v>
          </cell>
          <cell r="B310" t="str">
            <v>informal</v>
          </cell>
          <cell r="C310" t="str">
            <v>menos2a</v>
          </cell>
          <cell r="D310" t="str">
            <v>ocupados</v>
          </cell>
          <cell r="E310" t="str">
            <v>Brazil</v>
          </cell>
          <cell r="F310">
            <v>0.77935929999999998</v>
          </cell>
          <cell r="G310">
            <v>0.64325209999999999</v>
          </cell>
          <cell r="H310">
            <v>0.55375030000000003</v>
          </cell>
          <cell r="I310">
            <v>0.47461029999999998</v>
          </cell>
          <cell r="J310">
            <v>0.42664570000000002</v>
          </cell>
          <cell r="K310">
            <v>0.3682994</v>
          </cell>
          <cell r="L310">
            <v>0.33854119999999999</v>
          </cell>
          <cell r="M310">
            <v>0.29341689999999998</v>
          </cell>
          <cell r="N310">
            <v>0.24794430000000001</v>
          </cell>
          <cell r="O310">
            <v>0.200012</v>
          </cell>
          <cell r="P310">
            <v>0.17455370000000001</v>
          </cell>
          <cell r="Q310">
            <v>0.15527440000000001</v>
          </cell>
        </row>
        <row r="311">
          <cell r="A311" t="str">
            <v>informal5aymasocupadosBrazil</v>
          </cell>
          <cell r="B311" t="str">
            <v>informal</v>
          </cell>
          <cell r="C311" t="str">
            <v>5aymas</v>
          </cell>
          <cell r="D311" t="str">
            <v>ocupados</v>
          </cell>
          <cell r="E311" t="str">
            <v>Brazil</v>
          </cell>
          <cell r="F311">
            <v>4.7450199999999998E-2</v>
          </cell>
          <cell r="G311">
            <v>0.11031150000000001</v>
          </cell>
          <cell r="H311">
            <v>0.21032780000000001</v>
          </cell>
          <cell r="I311">
            <v>0.28992519999999999</v>
          </cell>
          <cell r="J311">
            <v>0.35222219999999999</v>
          </cell>
          <cell r="K311">
            <v>0.40692820000000002</v>
          </cell>
          <cell r="L311">
            <v>0.44258409999999998</v>
          </cell>
          <cell r="M311">
            <v>0.50841119999999995</v>
          </cell>
          <cell r="N311">
            <v>0.55504129999999996</v>
          </cell>
          <cell r="O311">
            <v>0.63022359999999999</v>
          </cell>
          <cell r="P311">
            <v>0.64541510000000002</v>
          </cell>
          <cell r="Q311">
            <v>0.68127199999999999</v>
          </cell>
        </row>
        <row r="312">
          <cell r="A312" t="str">
            <v>formalhasta12mocupadosBrazil</v>
          </cell>
          <cell r="B312" t="str">
            <v>formal</v>
          </cell>
          <cell r="C312" t="str">
            <v>hasta12m</v>
          </cell>
          <cell r="D312" t="str">
            <v>ocupados</v>
          </cell>
          <cell r="E312" t="str">
            <v>Brazil</v>
          </cell>
          <cell r="F312">
            <v>0.68979409999999997</v>
          </cell>
          <cell r="G312">
            <v>0.44499149999999998</v>
          </cell>
          <cell r="H312">
            <v>0.29597849999999998</v>
          </cell>
          <cell r="I312">
            <v>0.22357270000000001</v>
          </cell>
          <cell r="J312">
            <v>0.19516339999999999</v>
          </cell>
          <cell r="K312">
            <v>0.15344089999999999</v>
          </cell>
          <cell r="L312">
            <v>0.13060830000000001</v>
          </cell>
          <cell r="M312">
            <v>0.1082351</v>
          </cell>
          <cell r="N312">
            <v>0.10512829999999999</v>
          </cell>
          <cell r="O312">
            <v>7.8746200000000002E-2</v>
          </cell>
          <cell r="P312">
            <v>7.03796E-2</v>
          </cell>
          <cell r="Q312">
            <v>4.2954000000000004E-3</v>
          </cell>
        </row>
        <row r="313">
          <cell r="A313" t="str">
            <v>formalhasta1mocupadosBrazil</v>
          </cell>
          <cell r="B313" t="str">
            <v>formal</v>
          </cell>
          <cell r="C313" t="str">
            <v>hasta1m</v>
          </cell>
          <cell r="D313" t="str">
            <v>ocupados</v>
          </cell>
          <cell r="E313" t="str">
            <v>Brazil</v>
          </cell>
          <cell r="F313">
            <v>6.6440700000000005E-2</v>
          </cell>
          <cell r="G313">
            <v>3.6754200000000001E-2</v>
          </cell>
          <cell r="H313">
            <v>2.1277600000000001E-2</v>
          </cell>
          <cell r="I313">
            <v>1.5156899999999999E-2</v>
          </cell>
          <cell r="J313">
            <v>1.35823E-2</v>
          </cell>
          <cell r="K313">
            <v>1.08932E-2</v>
          </cell>
          <cell r="L313">
            <v>9.0235999999999997E-3</v>
          </cell>
          <cell r="M313">
            <v>7.9162E-3</v>
          </cell>
          <cell r="N313">
            <v>9.306E-3</v>
          </cell>
          <cell r="O313">
            <v>5.9436000000000003E-3</v>
          </cell>
          <cell r="P313">
            <v>5.4092000000000003E-3</v>
          </cell>
          <cell r="Q313">
            <v>4.2954000000000004E-3</v>
          </cell>
        </row>
        <row r="314">
          <cell r="A314" t="str">
            <v>formalmenos6mocupadosBrazil</v>
          </cell>
          <cell r="B314" t="str">
            <v>formal</v>
          </cell>
          <cell r="C314" t="str">
            <v>menos6m</v>
          </cell>
          <cell r="D314" t="str">
            <v>ocupados</v>
          </cell>
          <cell r="E314" t="str">
            <v>Brazil</v>
          </cell>
          <cell r="F314">
            <v>0.31371369999999998</v>
          </cell>
          <cell r="G314">
            <v>0.18501819999999999</v>
          </cell>
          <cell r="H314">
            <v>0.1169143</v>
          </cell>
          <cell r="I314">
            <v>8.6492399999999997E-2</v>
          </cell>
          <cell r="J314">
            <v>7.4820499999999998E-2</v>
          </cell>
          <cell r="K314">
            <v>6.0897300000000001E-2</v>
          </cell>
          <cell r="L314">
            <v>4.7463900000000003E-2</v>
          </cell>
          <cell r="M314">
            <v>4.1747899999999998E-2</v>
          </cell>
          <cell r="N314">
            <v>3.5928799999999997E-2</v>
          </cell>
          <cell r="O314">
            <v>2.7699700000000001E-2</v>
          </cell>
          <cell r="P314">
            <v>2.1803599999999999E-2</v>
          </cell>
          <cell r="Q314">
            <v>4.2954000000000004E-3</v>
          </cell>
        </row>
        <row r="315">
          <cell r="A315" t="str">
            <v>formalmenos2aocupadosBrazil</v>
          </cell>
          <cell r="B315" t="str">
            <v>formal</v>
          </cell>
          <cell r="C315" t="str">
            <v>menos2a</v>
          </cell>
          <cell r="D315" t="str">
            <v>ocupados</v>
          </cell>
          <cell r="E315" t="str">
            <v>Brazil</v>
          </cell>
          <cell r="F315">
            <v>0.84307710000000002</v>
          </cell>
          <cell r="G315">
            <v>0.60352629999999996</v>
          </cell>
          <cell r="H315">
            <v>0.4189445</v>
          </cell>
          <cell r="I315">
            <v>0.31739030000000001</v>
          </cell>
          <cell r="J315">
            <v>0.26827190000000001</v>
          </cell>
          <cell r="K315">
            <v>0.216228</v>
          </cell>
          <cell r="L315">
            <v>0.1851516</v>
          </cell>
          <cell r="M315">
            <v>0.15123300000000001</v>
          </cell>
          <cell r="N315">
            <v>0.14161679999999999</v>
          </cell>
          <cell r="O315">
            <v>0.1119848</v>
          </cell>
          <cell r="P315">
            <v>8.8493000000000002E-2</v>
          </cell>
          <cell r="Q315">
            <v>2.1610299999999999E-2</v>
          </cell>
        </row>
        <row r="316">
          <cell r="A316" t="str">
            <v>formal5aymasocupadosBrazil</v>
          </cell>
          <cell r="B316" t="str">
            <v>formal</v>
          </cell>
          <cell r="C316" t="str">
            <v>5aymas</v>
          </cell>
          <cell r="D316" t="str">
            <v>ocupados</v>
          </cell>
          <cell r="E316" t="str">
            <v>Brazil</v>
          </cell>
          <cell r="F316">
            <v>9.3308000000000002E-3</v>
          </cell>
          <cell r="G316">
            <v>6.4714099999999997E-2</v>
          </cell>
          <cell r="H316">
            <v>0.21593499999999999</v>
          </cell>
          <cell r="I316">
            <v>0.35511120000000002</v>
          </cell>
          <cell r="J316">
            <v>0.45725300000000002</v>
          </cell>
          <cell r="K316">
            <v>0.54288959999999997</v>
          </cell>
          <cell r="L316">
            <v>0.62098790000000004</v>
          </cell>
          <cell r="M316">
            <v>0.68446269999999998</v>
          </cell>
          <cell r="N316">
            <v>0.7086867</v>
          </cell>
          <cell r="O316">
            <v>0.74307380000000001</v>
          </cell>
          <cell r="P316">
            <v>0.79395439999999995</v>
          </cell>
          <cell r="Q316">
            <v>0.78980760000000005</v>
          </cell>
        </row>
        <row r="317">
          <cell r="A317" t="str">
            <v>totalhasta12masalariadosBrazil</v>
          </cell>
          <cell r="B317" t="str">
            <v>total</v>
          </cell>
          <cell r="C317" t="str">
            <v>hasta12m</v>
          </cell>
          <cell r="D317" t="str">
            <v>asalariados</v>
          </cell>
          <cell r="E317" t="str">
            <v>Brazil</v>
          </cell>
          <cell r="F317">
            <v>0.69143520000000003</v>
          </cell>
          <cell r="G317">
            <v>0.47491119999999998</v>
          </cell>
          <cell r="H317">
            <v>0.33050210000000002</v>
          </cell>
          <cell r="I317">
            <v>0.25424249999999998</v>
          </cell>
          <cell r="J317">
            <v>0.22682389999999999</v>
          </cell>
          <cell r="K317">
            <v>0.18443329999999999</v>
          </cell>
          <cell r="L317">
            <v>0.1582799</v>
          </cell>
          <cell r="M317">
            <v>0.13608319999999999</v>
          </cell>
          <cell r="N317">
            <v>0.12573139999999999</v>
          </cell>
          <cell r="O317">
            <v>0.10782410000000001</v>
          </cell>
          <cell r="P317">
            <v>0.1122818</v>
          </cell>
          <cell r="Q317">
            <v>0.1019724</v>
          </cell>
        </row>
        <row r="318">
          <cell r="A318" t="str">
            <v>totalhasta1masalariadosBrazil</v>
          </cell>
          <cell r="B318" t="str">
            <v>total</v>
          </cell>
          <cell r="C318" t="str">
            <v>hasta1m</v>
          </cell>
          <cell r="D318" t="str">
            <v>asalariados</v>
          </cell>
          <cell r="E318" t="str">
            <v>Brazil</v>
          </cell>
          <cell r="F318">
            <v>8.9811500000000002E-2</v>
          </cell>
          <cell r="G318">
            <v>5.1848100000000001E-2</v>
          </cell>
          <cell r="H318">
            <v>3.0205099999999999E-2</v>
          </cell>
          <cell r="I318">
            <v>2.5118600000000001E-2</v>
          </cell>
          <cell r="J318">
            <v>2.0844000000000001E-2</v>
          </cell>
          <cell r="K318">
            <v>1.6944299999999999E-2</v>
          </cell>
          <cell r="L318">
            <v>1.56315E-2</v>
          </cell>
          <cell r="M318">
            <v>1.32002E-2</v>
          </cell>
          <cell r="N318">
            <v>1.08311E-2</v>
          </cell>
          <cell r="O318">
            <v>1.2464299999999999E-2</v>
          </cell>
          <cell r="P318">
            <v>1.32877E-2</v>
          </cell>
          <cell r="Q318">
            <v>1.8333100000000001E-2</v>
          </cell>
        </row>
        <row r="319">
          <cell r="A319" t="str">
            <v>totalmenos6masalariadosBrazil</v>
          </cell>
          <cell r="B319" t="str">
            <v>total</v>
          </cell>
          <cell r="C319" t="str">
            <v>menos6m</v>
          </cell>
          <cell r="D319" t="str">
            <v>asalariados</v>
          </cell>
          <cell r="E319" t="str">
            <v>Brazil</v>
          </cell>
          <cell r="F319">
            <v>0.35866599999999998</v>
          </cell>
          <cell r="G319">
            <v>0.2194904</v>
          </cell>
          <cell r="H319">
            <v>0.14371790000000001</v>
          </cell>
          <cell r="I319">
            <v>0.1097701</v>
          </cell>
          <cell r="J319">
            <v>9.7121200000000005E-2</v>
          </cell>
          <cell r="K319">
            <v>8.1445699999999996E-2</v>
          </cell>
          <cell r="L319">
            <v>6.8255700000000002E-2</v>
          </cell>
          <cell r="M319">
            <v>5.9873299999999997E-2</v>
          </cell>
          <cell r="N319">
            <v>4.9499500000000002E-2</v>
          </cell>
          <cell r="O319">
            <v>4.5283400000000001E-2</v>
          </cell>
          <cell r="P319">
            <v>4.1356200000000003E-2</v>
          </cell>
          <cell r="Q319">
            <v>5.86302E-2</v>
          </cell>
        </row>
        <row r="320">
          <cell r="A320" t="str">
            <v>totalmenos2aasalariadosBrazil</v>
          </cell>
          <cell r="B320" t="str">
            <v>total</v>
          </cell>
          <cell r="C320" t="str">
            <v>menos2a</v>
          </cell>
          <cell r="D320" t="str">
            <v>asalariados</v>
          </cell>
          <cell r="E320" t="str">
            <v>Brazil</v>
          </cell>
          <cell r="F320">
            <v>0.80933239999999995</v>
          </cell>
          <cell r="G320">
            <v>0.61409820000000004</v>
          </cell>
          <cell r="H320">
            <v>0.44512109999999999</v>
          </cell>
          <cell r="I320">
            <v>0.34512779999999998</v>
          </cell>
          <cell r="J320">
            <v>0.2993229</v>
          </cell>
          <cell r="K320">
            <v>0.24538409999999999</v>
          </cell>
          <cell r="L320">
            <v>0.2145841</v>
          </cell>
          <cell r="M320">
            <v>0.1811837</v>
          </cell>
          <cell r="N320">
            <v>0.16754579999999999</v>
          </cell>
          <cell r="O320">
            <v>0.14063580000000001</v>
          </cell>
          <cell r="P320">
            <v>0.13635050000000001</v>
          </cell>
          <cell r="Q320">
            <v>0.1254979</v>
          </cell>
        </row>
        <row r="321">
          <cell r="A321" t="str">
            <v>total5aymasasalariadosBrazil</v>
          </cell>
          <cell r="B321" t="str">
            <v>total</v>
          </cell>
          <cell r="C321" t="str">
            <v>5aymas</v>
          </cell>
          <cell r="D321" t="str">
            <v>asalariados</v>
          </cell>
          <cell r="E321" t="str">
            <v>Brazil</v>
          </cell>
          <cell r="F321">
            <v>2.9518699999999998E-2</v>
          </cell>
          <cell r="G321">
            <v>7.6848600000000003E-2</v>
          </cell>
          <cell r="H321">
            <v>0.21484619999999999</v>
          </cell>
          <cell r="I321">
            <v>0.34361079999999999</v>
          </cell>
          <cell r="J321">
            <v>0.43666050000000001</v>
          </cell>
          <cell r="K321">
            <v>0.51682220000000001</v>
          </cell>
          <cell r="L321">
            <v>0.58675580000000005</v>
          </cell>
          <cell r="M321">
            <v>0.6473778</v>
          </cell>
          <cell r="N321">
            <v>0.67121869999999995</v>
          </cell>
          <cell r="O321">
            <v>0.70634350000000001</v>
          </cell>
          <cell r="P321">
            <v>0.71135320000000002</v>
          </cell>
          <cell r="Q321">
            <v>0.70545060000000004</v>
          </cell>
        </row>
        <row r="322">
          <cell r="A322" t="str">
            <v>hombrehasta12masalariadosBrazil</v>
          </cell>
          <cell r="B322" t="str">
            <v>hombre</v>
          </cell>
          <cell r="C322" t="str">
            <v>hasta12m</v>
          </cell>
          <cell r="D322" t="str">
            <v>asalariados</v>
          </cell>
          <cell r="E322" t="str">
            <v>Brazil</v>
          </cell>
          <cell r="F322">
            <v>0.6573232</v>
          </cell>
          <cell r="G322">
            <v>0.4589934</v>
          </cell>
          <cell r="H322">
            <v>0.32554939999999999</v>
          </cell>
          <cell r="I322">
            <v>0.24758469999999999</v>
          </cell>
          <cell r="J322">
            <v>0.2120919</v>
          </cell>
          <cell r="K322">
            <v>0.17746010000000001</v>
          </cell>
          <cell r="L322">
            <v>0.15739059999999999</v>
          </cell>
          <cell r="M322">
            <v>0.1390255</v>
          </cell>
          <cell r="N322">
            <v>0.13280159999999999</v>
          </cell>
          <cell r="O322">
            <v>0.1217746</v>
          </cell>
          <cell r="P322">
            <v>0.11955780000000001</v>
          </cell>
          <cell r="Q322">
            <v>0.134604</v>
          </cell>
        </row>
        <row r="323">
          <cell r="A323" t="str">
            <v>hombrehasta1masalariadosBrazil</v>
          </cell>
          <cell r="B323" t="str">
            <v>hombre</v>
          </cell>
          <cell r="C323" t="str">
            <v>hasta1m</v>
          </cell>
          <cell r="D323" t="str">
            <v>asalariados</v>
          </cell>
          <cell r="E323" t="str">
            <v>Brazil</v>
          </cell>
          <cell r="F323">
            <v>8.4459300000000001E-2</v>
          </cell>
          <cell r="G323">
            <v>4.9765999999999998E-2</v>
          </cell>
          <cell r="H323">
            <v>2.9390300000000001E-2</v>
          </cell>
          <cell r="I323">
            <v>2.4844100000000001E-2</v>
          </cell>
          <cell r="J323">
            <v>2.0404599999999998E-2</v>
          </cell>
          <cell r="K323">
            <v>1.8408999999999998E-2</v>
          </cell>
          <cell r="L323">
            <v>1.61887E-2</v>
          </cell>
          <cell r="M323">
            <v>1.2541399999999999E-2</v>
          </cell>
          <cell r="N323">
            <v>1.1077699999999999E-2</v>
          </cell>
          <cell r="O323">
            <v>1.37533E-2</v>
          </cell>
          <cell r="P323">
            <v>1.49809E-2</v>
          </cell>
          <cell r="Q323">
            <v>2.7002700000000001E-2</v>
          </cell>
        </row>
        <row r="324">
          <cell r="A324" t="str">
            <v>hombremenos6masalariadosBrazil</v>
          </cell>
          <cell r="B324" t="str">
            <v>hombre</v>
          </cell>
          <cell r="C324" t="str">
            <v>menos6m</v>
          </cell>
          <cell r="D324" t="str">
            <v>asalariados</v>
          </cell>
          <cell r="E324" t="str">
            <v>Brazil</v>
          </cell>
          <cell r="F324">
            <v>0.33672800000000003</v>
          </cell>
          <cell r="G324">
            <v>0.2129781</v>
          </cell>
          <cell r="H324">
            <v>0.1405756</v>
          </cell>
          <cell r="I324">
            <v>0.11062710000000001</v>
          </cell>
          <cell r="J324">
            <v>9.1035099999999994E-2</v>
          </cell>
          <cell r="K324">
            <v>7.9247300000000007E-2</v>
          </cell>
          <cell r="L324">
            <v>7.0887599999999995E-2</v>
          </cell>
          <cell r="M324">
            <v>6.3619999999999996E-2</v>
          </cell>
          <cell r="N324">
            <v>5.3338400000000001E-2</v>
          </cell>
          <cell r="O324">
            <v>5.0458700000000002E-2</v>
          </cell>
          <cell r="P324">
            <v>4.3871E-2</v>
          </cell>
          <cell r="Q324">
            <v>7.55802E-2</v>
          </cell>
        </row>
        <row r="325">
          <cell r="A325" t="str">
            <v>hombremenos2aasalariadosBrazil</v>
          </cell>
          <cell r="B325" t="str">
            <v>hombre</v>
          </cell>
          <cell r="C325" t="str">
            <v>menos2a</v>
          </cell>
          <cell r="D325" t="str">
            <v>asalariados</v>
          </cell>
          <cell r="E325" t="str">
            <v>Brazil</v>
          </cell>
          <cell r="F325">
            <v>0.77833859999999999</v>
          </cell>
          <cell r="G325">
            <v>0.5962963</v>
          </cell>
          <cell r="H325">
            <v>0.43589240000000001</v>
          </cell>
          <cell r="I325">
            <v>0.33494950000000001</v>
          </cell>
          <cell r="J325">
            <v>0.2773776</v>
          </cell>
          <cell r="K325">
            <v>0.24075949999999999</v>
          </cell>
          <cell r="L325">
            <v>0.2134083</v>
          </cell>
          <cell r="M325">
            <v>0.1878407</v>
          </cell>
          <cell r="N325">
            <v>0.17767040000000001</v>
          </cell>
          <cell r="O325">
            <v>0.1522057</v>
          </cell>
          <cell r="P325">
            <v>0.14265449999999999</v>
          </cell>
          <cell r="Q325">
            <v>0.1522637</v>
          </cell>
        </row>
        <row r="326">
          <cell r="A326" t="str">
            <v>hombre5aymasasalariadosBrazil</v>
          </cell>
          <cell r="B326" t="str">
            <v>hombre</v>
          </cell>
          <cell r="C326" t="str">
            <v>5aymas</v>
          </cell>
          <cell r="D326" t="str">
            <v>asalariados</v>
          </cell>
          <cell r="E326" t="str">
            <v>Brazil</v>
          </cell>
          <cell r="F326">
            <v>3.8091800000000002E-2</v>
          </cell>
          <cell r="G326">
            <v>8.8547600000000004E-2</v>
          </cell>
          <cell r="H326">
            <v>0.2355891</v>
          </cell>
          <cell r="I326">
            <v>0.36372019999999999</v>
          </cell>
          <cell r="J326">
            <v>0.46631909999999999</v>
          </cell>
          <cell r="K326">
            <v>0.5310568</v>
          </cell>
          <cell r="L326">
            <v>0.5970145</v>
          </cell>
          <cell r="M326">
            <v>0.6493892</v>
          </cell>
          <cell r="N326">
            <v>0.66951939999999999</v>
          </cell>
          <cell r="O326">
            <v>0.68817329999999999</v>
          </cell>
          <cell r="P326">
            <v>0.69307920000000001</v>
          </cell>
          <cell r="Q326">
            <v>0.68209589999999998</v>
          </cell>
        </row>
        <row r="327">
          <cell r="A327" t="str">
            <v>mujerhasta12masalariadosBrazil</v>
          </cell>
          <cell r="B327" t="str">
            <v>mujer</v>
          </cell>
          <cell r="C327" t="str">
            <v>hasta12m</v>
          </cell>
          <cell r="D327" t="str">
            <v>asalariados</v>
          </cell>
          <cell r="E327" t="str">
            <v>Brazil</v>
          </cell>
          <cell r="F327">
            <v>0.73933669999999996</v>
          </cell>
          <cell r="G327">
            <v>0.49550270000000002</v>
          </cell>
          <cell r="H327">
            <v>0.3362851</v>
          </cell>
          <cell r="I327">
            <v>0.26173380000000002</v>
          </cell>
          <cell r="J327">
            <v>0.24282409999999999</v>
          </cell>
          <cell r="K327">
            <v>0.19143769999999999</v>
          </cell>
          <cell r="L327">
            <v>0.1591717</v>
          </cell>
          <cell r="M327">
            <v>0.13306899999999999</v>
          </cell>
          <cell r="N327">
            <v>0.1174858</v>
          </cell>
          <cell r="O327">
            <v>8.8665599999999997E-2</v>
          </cell>
          <cell r="P327">
            <v>0.10254580000000001</v>
          </cell>
          <cell r="Q327">
            <v>4.75328E-2</v>
          </cell>
        </row>
        <row r="328">
          <cell r="A328" t="str">
            <v>mujerhasta1masalariadosBrazil</v>
          </cell>
          <cell r="B328" t="str">
            <v>mujer</v>
          </cell>
          <cell r="C328" t="str">
            <v>hasta1m</v>
          </cell>
          <cell r="D328" t="str">
            <v>asalariados</v>
          </cell>
          <cell r="E328" t="str">
            <v>Brazil</v>
          </cell>
          <cell r="F328">
            <v>9.7327399999999994E-2</v>
          </cell>
          <cell r="G328">
            <v>5.4541600000000003E-2</v>
          </cell>
          <cell r="H328">
            <v>3.1156400000000001E-2</v>
          </cell>
          <cell r="I328">
            <v>2.5427499999999999E-2</v>
          </cell>
          <cell r="J328">
            <v>2.1321199999999998E-2</v>
          </cell>
          <cell r="K328">
            <v>1.54731E-2</v>
          </cell>
          <cell r="L328">
            <v>1.50726E-2</v>
          </cell>
          <cell r="M328">
            <v>1.38751E-2</v>
          </cell>
          <cell r="N328">
            <v>1.0543500000000001E-2</v>
          </cell>
          <cell r="O328">
            <v>1.06941E-2</v>
          </cell>
          <cell r="P328">
            <v>1.10221E-2</v>
          </cell>
          <cell r="Q328">
            <v>3.8695000000000001E-3</v>
          </cell>
        </row>
        <row r="329">
          <cell r="A329" t="str">
            <v>mujermenos6masalariadosBrazil</v>
          </cell>
          <cell r="B329" t="str">
            <v>mujer</v>
          </cell>
          <cell r="C329" t="str">
            <v>menos6m</v>
          </cell>
          <cell r="D329" t="str">
            <v>asalariados</v>
          </cell>
          <cell r="E329" t="str">
            <v>Brazil</v>
          </cell>
          <cell r="F329">
            <v>0.38947209999999999</v>
          </cell>
          <cell r="G329">
            <v>0.2279149</v>
          </cell>
          <cell r="H329">
            <v>0.14738699999999999</v>
          </cell>
          <cell r="I329">
            <v>0.10880579999999999</v>
          </cell>
          <cell r="J329">
            <v>0.1037312</v>
          </cell>
          <cell r="K329">
            <v>8.3653900000000003E-2</v>
          </cell>
          <cell r="L329">
            <v>6.5616400000000005E-2</v>
          </cell>
          <cell r="M329">
            <v>5.6034899999999999E-2</v>
          </cell>
          <cell r="N329">
            <v>4.5022600000000003E-2</v>
          </cell>
          <cell r="O329">
            <v>3.8176000000000002E-2</v>
          </cell>
          <cell r="P329">
            <v>3.79911E-2</v>
          </cell>
          <cell r="Q329">
            <v>3.0352500000000001E-2</v>
          </cell>
        </row>
        <row r="330">
          <cell r="A330" t="str">
            <v>mujermenos2aasalariadosBrazil</v>
          </cell>
          <cell r="B330" t="str">
            <v>mujer</v>
          </cell>
          <cell r="C330" t="str">
            <v>menos2a</v>
          </cell>
          <cell r="D330" t="str">
            <v>asalariados</v>
          </cell>
          <cell r="E330" t="str">
            <v>Brazil</v>
          </cell>
          <cell r="F330">
            <v>0.85285509999999998</v>
          </cell>
          <cell r="G330">
            <v>0.637127</v>
          </cell>
          <cell r="H330">
            <v>0.4558971</v>
          </cell>
          <cell r="I330">
            <v>0.35658030000000002</v>
          </cell>
          <cell r="J330">
            <v>0.32315729999999998</v>
          </cell>
          <cell r="K330">
            <v>0.25002950000000002</v>
          </cell>
          <cell r="L330">
            <v>0.21576310000000001</v>
          </cell>
          <cell r="M330">
            <v>0.17436380000000001</v>
          </cell>
          <cell r="N330">
            <v>0.15573819999999999</v>
          </cell>
          <cell r="O330">
            <v>0.1247465</v>
          </cell>
          <cell r="P330">
            <v>0.127915</v>
          </cell>
          <cell r="Q330">
            <v>8.0844399999999997E-2</v>
          </cell>
        </row>
        <row r="331">
          <cell r="A331" t="str">
            <v>mujer5aymasasalariadosBrazil</v>
          </cell>
          <cell r="B331" t="str">
            <v>mujer</v>
          </cell>
          <cell r="C331" t="str">
            <v>5aymas</v>
          </cell>
          <cell r="D331" t="str">
            <v>asalariados</v>
          </cell>
          <cell r="E331" t="str">
            <v>Brazil</v>
          </cell>
          <cell r="F331">
            <v>1.74799E-2</v>
          </cell>
          <cell r="G331">
            <v>6.1714600000000001E-2</v>
          </cell>
          <cell r="H331">
            <v>0.19062570000000001</v>
          </cell>
          <cell r="I331">
            <v>0.32098389999999999</v>
          </cell>
          <cell r="J331">
            <v>0.40444869999999999</v>
          </cell>
          <cell r="K331">
            <v>0.50252379999999996</v>
          </cell>
          <cell r="L331">
            <v>0.57646799999999998</v>
          </cell>
          <cell r="M331">
            <v>0.64531720000000004</v>
          </cell>
          <cell r="N331">
            <v>0.67320040000000003</v>
          </cell>
          <cell r="O331">
            <v>0.73129699999999997</v>
          </cell>
          <cell r="P331">
            <v>0.73580590000000001</v>
          </cell>
          <cell r="Q331">
            <v>0.7444134</v>
          </cell>
        </row>
        <row r="332">
          <cell r="A332" t="str">
            <v>bajohasta12masalariadosBrazil</v>
          </cell>
          <cell r="B332" t="str">
            <v>bajo</v>
          </cell>
          <cell r="C332" t="str">
            <v>hasta12m</v>
          </cell>
          <cell r="D332" t="str">
            <v>asalariados</v>
          </cell>
          <cell r="E332" t="str">
            <v>Brazil</v>
          </cell>
          <cell r="F332">
            <v>0.69573499999999999</v>
          </cell>
          <cell r="G332">
            <v>0.53426980000000002</v>
          </cell>
          <cell r="H332">
            <v>0.4226838</v>
          </cell>
          <cell r="I332">
            <v>0.34855589999999997</v>
          </cell>
          <cell r="J332">
            <v>0.29013</v>
          </cell>
          <cell r="K332">
            <v>0.25451089999999998</v>
          </cell>
          <cell r="L332">
            <v>0.2119441</v>
          </cell>
          <cell r="M332">
            <v>0.1763277</v>
          </cell>
          <cell r="N332">
            <v>0.15131829999999999</v>
          </cell>
          <cell r="O332">
            <v>0.1195816</v>
          </cell>
          <cell r="P332">
            <v>0.1304003</v>
          </cell>
          <cell r="Q332">
            <v>8.7572700000000003E-2</v>
          </cell>
        </row>
        <row r="333">
          <cell r="A333" t="str">
            <v>bajohasta1masalariadosBrazil</v>
          </cell>
          <cell r="B333" t="str">
            <v>bajo</v>
          </cell>
          <cell r="C333" t="str">
            <v>hasta1m</v>
          </cell>
          <cell r="D333" t="str">
            <v>asalariados</v>
          </cell>
          <cell r="E333" t="str">
            <v>Brazil</v>
          </cell>
          <cell r="F333">
            <v>0.1186183</v>
          </cell>
          <cell r="G333">
            <v>7.9245899999999994E-2</v>
          </cell>
          <cell r="H333">
            <v>5.1281800000000002E-2</v>
          </cell>
          <cell r="I333">
            <v>4.5196199999999999E-2</v>
          </cell>
          <cell r="J333">
            <v>2.99087E-2</v>
          </cell>
          <cell r="K333">
            <v>2.33843E-2</v>
          </cell>
          <cell r="L333">
            <v>2.36454E-2</v>
          </cell>
          <cell r="M333">
            <v>1.8313900000000001E-2</v>
          </cell>
          <cell r="N333">
            <v>1.2235299999999999E-2</v>
          </cell>
          <cell r="O333">
            <v>1.4675799999999999E-2</v>
          </cell>
          <cell r="P333">
            <v>1.17331E-2</v>
          </cell>
          <cell r="Q333">
            <v>2.6889099999999999E-2</v>
          </cell>
        </row>
        <row r="334">
          <cell r="A334" t="str">
            <v>bajomenos6masalariadosBrazil</v>
          </cell>
          <cell r="B334" t="str">
            <v>bajo</v>
          </cell>
          <cell r="C334" t="str">
            <v>menos6m</v>
          </cell>
          <cell r="D334" t="str">
            <v>asalariados</v>
          </cell>
          <cell r="E334" t="str">
            <v>Brazil</v>
          </cell>
          <cell r="F334">
            <v>0.39618249999999999</v>
          </cell>
          <cell r="G334">
            <v>0.29468840000000002</v>
          </cell>
          <cell r="H334">
            <v>0.2070478</v>
          </cell>
          <cell r="I334">
            <v>0.177233</v>
          </cell>
          <cell r="J334">
            <v>0.13529140000000001</v>
          </cell>
          <cell r="K334">
            <v>0.11746810000000001</v>
          </cell>
          <cell r="L334">
            <v>9.7671999999999995E-2</v>
          </cell>
          <cell r="M334">
            <v>7.9900299999999994E-2</v>
          </cell>
          <cell r="N334">
            <v>5.9823399999999999E-2</v>
          </cell>
          <cell r="O334">
            <v>5.0232800000000001E-2</v>
          </cell>
          <cell r="P334">
            <v>4.3308100000000002E-2</v>
          </cell>
          <cell r="Q334">
            <v>5.5733400000000002E-2</v>
          </cell>
        </row>
        <row r="335">
          <cell r="A335" t="str">
            <v>bajomenos2aasalariadosBrazil</v>
          </cell>
          <cell r="B335" t="str">
            <v>bajo</v>
          </cell>
          <cell r="C335" t="str">
            <v>menos2a</v>
          </cell>
          <cell r="D335" t="str">
            <v>asalariados</v>
          </cell>
          <cell r="E335" t="str">
            <v>Brazil</v>
          </cell>
          <cell r="F335">
            <v>0.78661409999999998</v>
          </cell>
          <cell r="G335">
            <v>0.64720770000000005</v>
          </cell>
          <cell r="H335">
            <v>0.52666900000000005</v>
          </cell>
          <cell r="I335">
            <v>0.44597920000000002</v>
          </cell>
          <cell r="J335">
            <v>0.38009150000000003</v>
          </cell>
          <cell r="K335">
            <v>0.3250806</v>
          </cell>
          <cell r="L335">
            <v>0.28120650000000003</v>
          </cell>
          <cell r="M335">
            <v>0.23224049999999999</v>
          </cell>
          <cell r="N335">
            <v>0.20641519999999999</v>
          </cell>
          <cell r="O335">
            <v>0.16587099999999999</v>
          </cell>
          <cell r="P335">
            <v>0.15848080000000001</v>
          </cell>
          <cell r="Q335">
            <v>0.12072330000000001</v>
          </cell>
        </row>
        <row r="336">
          <cell r="A336" t="str">
            <v>bajo5aymasasalariadosBrazil</v>
          </cell>
          <cell r="B336" t="str">
            <v>bajo</v>
          </cell>
          <cell r="C336" t="str">
            <v>5aymas</v>
          </cell>
          <cell r="D336" t="str">
            <v>asalariados</v>
          </cell>
          <cell r="E336" t="str">
            <v>Brazil</v>
          </cell>
          <cell r="F336">
            <v>4.38343E-2</v>
          </cell>
          <cell r="G336">
            <v>9.8108200000000007E-2</v>
          </cell>
          <cell r="H336">
            <v>0.1991542</v>
          </cell>
          <cell r="I336">
            <v>0.27298280000000003</v>
          </cell>
          <cell r="J336">
            <v>0.35552879999999998</v>
          </cell>
          <cell r="K336">
            <v>0.4203036</v>
          </cell>
          <cell r="L336">
            <v>0.49114550000000001</v>
          </cell>
          <cell r="M336">
            <v>0.57840789999999997</v>
          </cell>
          <cell r="N336">
            <v>0.60849770000000003</v>
          </cell>
          <cell r="O336">
            <v>0.66946930000000004</v>
          </cell>
          <cell r="P336">
            <v>0.67660390000000004</v>
          </cell>
          <cell r="Q336">
            <v>0.69736189999999998</v>
          </cell>
        </row>
        <row r="337">
          <cell r="A337" t="str">
            <v>mediohasta12masalariadosBrazil</v>
          </cell>
          <cell r="B337" t="str">
            <v>medio</v>
          </cell>
          <cell r="C337" t="str">
            <v>hasta12m</v>
          </cell>
          <cell r="D337" t="str">
            <v>asalariados</v>
          </cell>
          <cell r="E337" t="str">
            <v>Brazil</v>
          </cell>
          <cell r="F337">
            <v>0.69303119999999996</v>
          </cell>
          <cell r="G337">
            <v>0.4654703</v>
          </cell>
          <cell r="H337">
            <v>0.3348719</v>
          </cell>
          <cell r="I337">
            <v>0.24966250000000001</v>
          </cell>
          <cell r="J337">
            <v>0.21638199999999999</v>
          </cell>
          <cell r="K337">
            <v>0.161435</v>
          </cell>
          <cell r="L337">
            <v>0.14606859999999999</v>
          </cell>
          <cell r="M337">
            <v>0.1131542</v>
          </cell>
          <cell r="N337">
            <v>0.1120695</v>
          </cell>
          <cell r="O337">
            <v>0.1063528</v>
          </cell>
          <cell r="P337">
            <v>9.3499299999999994E-2</v>
          </cell>
          <cell r="Q337">
            <v>0.13837559999999999</v>
          </cell>
        </row>
        <row r="338">
          <cell r="A338" t="str">
            <v>mediohasta1masalariadosBrazil</v>
          </cell>
          <cell r="B338" t="str">
            <v>medio</v>
          </cell>
          <cell r="C338" t="str">
            <v>hasta1m</v>
          </cell>
          <cell r="D338" t="str">
            <v>asalariados</v>
          </cell>
          <cell r="E338" t="str">
            <v>Brazil</v>
          </cell>
          <cell r="F338">
            <v>7.6199500000000003E-2</v>
          </cell>
          <cell r="G338">
            <v>4.8009999999999997E-2</v>
          </cell>
          <cell r="H338">
            <v>2.9085400000000001E-2</v>
          </cell>
          <cell r="I338">
            <v>2.0793599999999999E-2</v>
          </cell>
          <cell r="J338">
            <v>1.9892099999999999E-2</v>
          </cell>
          <cell r="K338">
            <v>1.4605699999999999E-2</v>
          </cell>
          <cell r="L338">
            <v>1.4111200000000001E-2</v>
          </cell>
          <cell r="M338">
            <v>8.0353999999999998E-3</v>
          </cell>
          <cell r="N338">
            <v>1.29566E-2</v>
          </cell>
          <cell r="O338">
            <v>7.9656999999999992E-3</v>
          </cell>
          <cell r="P338">
            <v>4.2751000000000004E-3</v>
          </cell>
          <cell r="Q338">
            <v>1.6420299999999999E-2</v>
          </cell>
        </row>
        <row r="339">
          <cell r="A339" t="str">
            <v>mediomenos6masalariadosBrazil</v>
          </cell>
          <cell r="B339" t="str">
            <v>medio</v>
          </cell>
          <cell r="C339" t="str">
            <v>menos6m</v>
          </cell>
          <cell r="D339" t="str">
            <v>asalariados</v>
          </cell>
          <cell r="E339" t="str">
            <v>Brazil</v>
          </cell>
          <cell r="F339">
            <v>0.34076050000000002</v>
          </cell>
          <cell r="G339">
            <v>0.20758299999999999</v>
          </cell>
          <cell r="H339">
            <v>0.1475776</v>
          </cell>
          <cell r="I339">
            <v>0.10095560000000001</v>
          </cell>
          <cell r="J339">
            <v>9.0573899999999999E-2</v>
          </cell>
          <cell r="K339">
            <v>6.5396399999999993E-2</v>
          </cell>
          <cell r="L339">
            <v>5.8768899999999999E-2</v>
          </cell>
          <cell r="M339">
            <v>4.5911E-2</v>
          </cell>
          <cell r="N339">
            <v>4.5587900000000001E-2</v>
          </cell>
          <cell r="O339">
            <v>4.5295599999999998E-2</v>
          </cell>
          <cell r="P339">
            <v>4.2524800000000001E-2</v>
          </cell>
          <cell r="Q339">
            <v>6.3959299999999997E-2</v>
          </cell>
        </row>
        <row r="340">
          <cell r="A340" t="str">
            <v>mediomenos2aasalariadosBrazil</v>
          </cell>
          <cell r="B340" t="str">
            <v>medio</v>
          </cell>
          <cell r="C340" t="str">
            <v>menos2a</v>
          </cell>
          <cell r="D340" t="str">
            <v>asalariados</v>
          </cell>
          <cell r="E340" t="str">
            <v>Brazil</v>
          </cell>
          <cell r="F340">
            <v>0.82590050000000004</v>
          </cell>
          <cell r="G340">
            <v>0.6162801</v>
          </cell>
          <cell r="H340">
            <v>0.45390069999999999</v>
          </cell>
          <cell r="I340">
            <v>0.34864980000000001</v>
          </cell>
          <cell r="J340">
            <v>0.29086420000000002</v>
          </cell>
          <cell r="K340">
            <v>0.22802459999999999</v>
          </cell>
          <cell r="L340">
            <v>0.206147</v>
          </cell>
          <cell r="M340">
            <v>0.15560760000000001</v>
          </cell>
          <cell r="N340">
            <v>0.1416531</v>
          </cell>
          <cell r="O340">
            <v>0.12959470000000001</v>
          </cell>
          <cell r="P340">
            <v>0.12990070000000001</v>
          </cell>
          <cell r="Q340">
            <v>0.13837559999999999</v>
          </cell>
        </row>
        <row r="341">
          <cell r="A341" t="str">
            <v>medio5aymasasalariadosBrazil</v>
          </cell>
          <cell r="B341" t="str">
            <v>medio</v>
          </cell>
          <cell r="C341" t="str">
            <v>5aymas</v>
          </cell>
          <cell r="D341" t="str">
            <v>asalariados</v>
          </cell>
          <cell r="E341" t="str">
            <v>Brazil</v>
          </cell>
          <cell r="F341">
            <v>2.1126700000000002E-2</v>
          </cell>
          <cell r="G341">
            <v>6.9138000000000005E-2</v>
          </cell>
          <cell r="H341">
            <v>0.2109943</v>
          </cell>
          <cell r="I341">
            <v>0.32941880000000001</v>
          </cell>
          <cell r="J341">
            <v>0.43696089999999999</v>
          </cell>
          <cell r="K341">
            <v>0.51940629999999999</v>
          </cell>
          <cell r="L341">
            <v>0.59134010000000004</v>
          </cell>
          <cell r="M341">
            <v>0.65524939999999998</v>
          </cell>
          <cell r="N341">
            <v>0.71401250000000005</v>
          </cell>
          <cell r="O341">
            <v>0.70506760000000002</v>
          </cell>
          <cell r="P341">
            <v>0.72895770000000004</v>
          </cell>
          <cell r="Q341">
            <v>0.69057619999999997</v>
          </cell>
        </row>
        <row r="342">
          <cell r="A342" t="str">
            <v>altohasta12masalariadosBrazil</v>
          </cell>
          <cell r="B342" t="str">
            <v>alto</v>
          </cell>
          <cell r="C342" t="str">
            <v>hasta12m</v>
          </cell>
          <cell r="D342" t="str">
            <v>asalariados</v>
          </cell>
          <cell r="E342" t="str">
            <v>Brazil</v>
          </cell>
          <cell r="F342">
            <v>0.6335191</v>
          </cell>
          <cell r="G342">
            <v>0.44516299999999998</v>
          </cell>
          <cell r="H342">
            <v>0.25620090000000001</v>
          </cell>
          <cell r="I342">
            <v>0.16462779999999999</v>
          </cell>
          <cell r="J342">
            <v>0.14496139999999999</v>
          </cell>
          <cell r="K342">
            <v>9.2679899999999996E-2</v>
          </cell>
          <cell r="L342">
            <v>8.1104599999999999E-2</v>
          </cell>
          <cell r="M342">
            <v>6.3813499999999995E-2</v>
          </cell>
          <cell r="N342">
            <v>6.9640900000000006E-2</v>
          </cell>
          <cell r="O342">
            <v>5.20539E-2</v>
          </cell>
          <cell r="P342">
            <v>4.1098299999999997E-2</v>
          </cell>
          <cell r="Q342">
            <v>4.6533699999999997E-2</v>
          </cell>
        </row>
        <row r="343">
          <cell r="A343" t="str">
            <v>altohasta1masalariadosBrazil</v>
          </cell>
          <cell r="B343" t="str">
            <v>alto</v>
          </cell>
          <cell r="C343" t="str">
            <v>hasta1m</v>
          </cell>
          <cell r="D343" t="str">
            <v>asalariados</v>
          </cell>
          <cell r="E343" t="str">
            <v>Brazil</v>
          </cell>
          <cell r="F343">
            <v>5.0577799999999999E-2</v>
          </cell>
          <cell r="G343">
            <v>3.6263499999999997E-2</v>
          </cell>
          <cell r="H343">
            <v>1.7010500000000001E-2</v>
          </cell>
          <cell r="I343">
            <v>1.1349E-2</v>
          </cell>
          <cell r="J343">
            <v>8.3940000000000004E-3</v>
          </cell>
          <cell r="K343">
            <v>9.1284999999999995E-3</v>
          </cell>
          <cell r="L343">
            <v>4.3378000000000002E-3</v>
          </cell>
          <cell r="M343">
            <v>6.3423999999999998E-3</v>
          </cell>
          <cell r="N343">
            <v>4.2861000000000002E-3</v>
          </cell>
          <cell r="O343">
            <v>1.2052200000000001E-2</v>
          </cell>
          <cell r="P343">
            <v>1.47346E-2</v>
          </cell>
          <cell r="Q343">
            <v>0</v>
          </cell>
        </row>
        <row r="344">
          <cell r="A344" t="str">
            <v>altomenos6masalariadosBrazil</v>
          </cell>
          <cell r="B344" t="str">
            <v>alto</v>
          </cell>
          <cell r="C344" t="str">
            <v>menos6m</v>
          </cell>
          <cell r="D344" t="str">
            <v>asalariados</v>
          </cell>
          <cell r="E344" t="str">
            <v>Brazil</v>
          </cell>
          <cell r="F344">
            <v>0.2320594</v>
          </cell>
          <cell r="G344">
            <v>0.1783341</v>
          </cell>
          <cell r="H344">
            <v>9.1868199999999997E-2</v>
          </cell>
          <cell r="I344">
            <v>5.5261400000000002E-2</v>
          </cell>
          <cell r="J344">
            <v>4.7864200000000003E-2</v>
          </cell>
          <cell r="K344">
            <v>4.01474E-2</v>
          </cell>
          <cell r="L344">
            <v>2.69813E-2</v>
          </cell>
          <cell r="M344">
            <v>2.6041399999999999E-2</v>
          </cell>
          <cell r="N344">
            <v>2.1134099999999999E-2</v>
          </cell>
          <cell r="O344">
            <v>1.77421E-2</v>
          </cell>
          <cell r="P344">
            <v>2.63637E-2</v>
          </cell>
          <cell r="Q344">
            <v>4.6533699999999997E-2</v>
          </cell>
        </row>
        <row r="345">
          <cell r="A345" t="str">
            <v>altomenos2aasalariadosBrazil</v>
          </cell>
          <cell r="B345" t="str">
            <v>alto</v>
          </cell>
          <cell r="C345" t="str">
            <v>menos2a</v>
          </cell>
          <cell r="D345" t="str">
            <v>asalariados</v>
          </cell>
          <cell r="E345" t="str">
            <v>Brazil</v>
          </cell>
          <cell r="F345">
            <v>0.77951099999999995</v>
          </cell>
          <cell r="G345">
            <v>0.58138029999999996</v>
          </cell>
          <cell r="H345">
            <v>0.37113059999999998</v>
          </cell>
          <cell r="I345">
            <v>0.23690169999999999</v>
          </cell>
          <cell r="J345">
            <v>0.18912419999999999</v>
          </cell>
          <cell r="K345">
            <v>0.12953899999999999</v>
          </cell>
          <cell r="L345">
            <v>0.1120362</v>
          </cell>
          <cell r="M345">
            <v>8.6512599999999995E-2</v>
          </cell>
          <cell r="N345">
            <v>8.4408700000000003E-2</v>
          </cell>
          <cell r="O345">
            <v>6.4377699999999996E-2</v>
          </cell>
          <cell r="P345">
            <v>4.4871399999999999E-2</v>
          </cell>
          <cell r="Q345">
            <v>6.4782699999999999E-2</v>
          </cell>
        </row>
        <row r="346">
          <cell r="A346" t="str">
            <v>alto5aymasasalariadosBrazil</v>
          </cell>
          <cell r="B346" t="str">
            <v>alto</v>
          </cell>
          <cell r="C346" t="str">
            <v>5aymas</v>
          </cell>
          <cell r="D346" t="str">
            <v>asalariados</v>
          </cell>
          <cell r="E346" t="str">
            <v>Brazil</v>
          </cell>
          <cell r="F346">
            <v>1.6324000000000002E-2</v>
          </cell>
          <cell r="G346">
            <v>7.55165E-2</v>
          </cell>
          <cell r="H346">
            <v>0.23249429999999999</v>
          </cell>
          <cell r="I346">
            <v>0.43790200000000001</v>
          </cell>
          <cell r="J346">
            <v>0.55920919999999996</v>
          </cell>
          <cell r="K346">
            <v>0.68316100000000002</v>
          </cell>
          <cell r="L346">
            <v>0.7424364</v>
          </cell>
          <cell r="M346">
            <v>0.79961139999999997</v>
          </cell>
          <cell r="N346">
            <v>0.80154590000000003</v>
          </cell>
          <cell r="O346">
            <v>0.81026509999999996</v>
          </cell>
          <cell r="P346">
            <v>0.83425240000000001</v>
          </cell>
          <cell r="Q346">
            <v>0.76134009999999996</v>
          </cell>
        </row>
        <row r="347">
          <cell r="A347" t="str">
            <v>peqhasta12masalariadosBrazil</v>
          </cell>
          <cell r="B347" t="str">
            <v>peq</v>
          </cell>
          <cell r="C347" t="str">
            <v>hasta12m</v>
          </cell>
          <cell r="D347" t="str">
            <v>asalariados</v>
          </cell>
          <cell r="E347" t="str">
            <v>Brazil</v>
          </cell>
          <cell r="F347">
            <v>0.67817289999999997</v>
          </cell>
          <cell r="G347">
            <v>0.4888113</v>
          </cell>
          <cell r="H347">
            <v>0.37879479999999999</v>
          </cell>
          <cell r="I347">
            <v>0.30500749999999999</v>
          </cell>
          <cell r="J347">
            <v>0.2853889</v>
          </cell>
          <cell r="K347">
            <v>0.24418690000000001</v>
          </cell>
          <cell r="L347">
            <v>0.22315109999999999</v>
          </cell>
          <cell r="M347">
            <v>0.2124664</v>
          </cell>
          <cell r="N347">
            <v>0.1636948</v>
          </cell>
          <cell r="O347">
            <v>0.16997590000000001</v>
          </cell>
          <cell r="P347">
            <v>0.2298258</v>
          </cell>
          <cell r="Q347">
            <v>9.8286100000000001E-2</v>
          </cell>
        </row>
        <row r="348">
          <cell r="A348" t="str">
            <v>peqhasta1masalariadosBrazil</v>
          </cell>
          <cell r="B348" t="str">
            <v>peq</v>
          </cell>
          <cell r="C348" t="str">
            <v>hasta1m</v>
          </cell>
          <cell r="D348" t="str">
            <v>asalariados</v>
          </cell>
          <cell r="E348" t="str">
            <v>Brazil</v>
          </cell>
          <cell r="F348">
            <v>0.106362</v>
          </cell>
          <cell r="G348">
            <v>5.8821600000000002E-2</v>
          </cell>
          <cell r="H348">
            <v>4.3957299999999998E-2</v>
          </cell>
          <cell r="I348">
            <v>3.6665000000000003E-2</v>
          </cell>
          <cell r="J348">
            <v>3.7518799999999998E-2</v>
          </cell>
          <cell r="K348">
            <v>3.80886E-2</v>
          </cell>
          <cell r="L348">
            <v>3.3645000000000001E-2</v>
          </cell>
          <cell r="M348">
            <v>3.3865300000000001E-2</v>
          </cell>
          <cell r="N348">
            <v>2.4042899999999999E-2</v>
          </cell>
          <cell r="O348">
            <v>1.0630000000000001E-2</v>
          </cell>
          <cell r="P348">
            <v>2.7649699999999999E-2</v>
          </cell>
          <cell r="Q348">
            <v>0</v>
          </cell>
        </row>
        <row r="349">
          <cell r="A349" t="str">
            <v>peqmenos6masalariadosBrazil</v>
          </cell>
          <cell r="B349" t="str">
            <v>peq</v>
          </cell>
          <cell r="C349" t="str">
            <v>menos6m</v>
          </cell>
          <cell r="D349" t="str">
            <v>asalariados</v>
          </cell>
          <cell r="E349" t="str">
            <v>Brazil</v>
          </cell>
          <cell r="F349">
            <v>0.39464450000000001</v>
          </cell>
          <cell r="G349">
            <v>0.2495966</v>
          </cell>
          <cell r="H349">
            <v>0.17852290000000001</v>
          </cell>
          <cell r="I349">
            <v>0.15031349999999999</v>
          </cell>
          <cell r="J349">
            <v>0.1314813</v>
          </cell>
          <cell r="K349">
            <v>0.12452770000000001</v>
          </cell>
          <cell r="L349">
            <v>0.11917179999999999</v>
          </cell>
          <cell r="M349">
            <v>9.7998399999999999E-2</v>
          </cell>
          <cell r="N349">
            <v>6.2656199999999995E-2</v>
          </cell>
          <cell r="O349">
            <v>7.0079799999999998E-2</v>
          </cell>
          <cell r="P349">
            <v>8.2522999999999999E-2</v>
          </cell>
          <cell r="Q349">
            <v>3.1704000000000003E-2</v>
          </cell>
        </row>
        <row r="350">
          <cell r="A350" t="str">
            <v>peqmenos2aasalariadosBrazil</v>
          </cell>
          <cell r="B350" t="str">
            <v>peq</v>
          </cell>
          <cell r="C350" t="str">
            <v>menos2a</v>
          </cell>
          <cell r="D350" t="str">
            <v>asalariados</v>
          </cell>
          <cell r="E350" t="str">
            <v>Brazil</v>
          </cell>
          <cell r="F350">
            <v>0.77480789999999999</v>
          </cell>
          <cell r="G350">
            <v>0.59916849999999999</v>
          </cell>
          <cell r="H350">
            <v>0.47399449999999999</v>
          </cell>
          <cell r="I350">
            <v>0.39312069999999999</v>
          </cell>
          <cell r="J350">
            <v>0.35460819999999998</v>
          </cell>
          <cell r="K350">
            <v>0.30849599999999999</v>
          </cell>
          <cell r="L350">
            <v>0.28614430000000002</v>
          </cell>
          <cell r="M350">
            <v>0.26471709999999998</v>
          </cell>
          <cell r="N350">
            <v>0.2000508</v>
          </cell>
          <cell r="O350">
            <v>0.22358169999999999</v>
          </cell>
          <cell r="P350">
            <v>0.2298258</v>
          </cell>
          <cell r="Q350">
            <v>0.15019750000000001</v>
          </cell>
        </row>
        <row r="351">
          <cell r="A351" t="str">
            <v>peq5aymasasalariadosBrazil</v>
          </cell>
          <cell r="B351" t="str">
            <v>peq</v>
          </cell>
          <cell r="C351" t="str">
            <v>5aymas</v>
          </cell>
          <cell r="D351" t="str">
            <v>asalariados</v>
          </cell>
          <cell r="E351" t="str">
            <v>Brazil</v>
          </cell>
          <cell r="F351">
            <v>3.09089E-2</v>
          </cell>
          <cell r="G351">
            <v>0.1036446</v>
          </cell>
          <cell r="H351">
            <v>0.20202200000000001</v>
          </cell>
          <cell r="I351">
            <v>0.30951529999999999</v>
          </cell>
          <cell r="J351">
            <v>0.37654969999999999</v>
          </cell>
          <cell r="K351">
            <v>0.42312430000000001</v>
          </cell>
          <cell r="L351">
            <v>0.47146500000000002</v>
          </cell>
          <cell r="M351">
            <v>0.52136389999999999</v>
          </cell>
          <cell r="N351">
            <v>0.59019880000000002</v>
          </cell>
          <cell r="O351">
            <v>0.57316610000000001</v>
          </cell>
          <cell r="P351">
            <v>0.50490749999999995</v>
          </cell>
          <cell r="Q351">
            <v>0.69325720000000002</v>
          </cell>
        </row>
        <row r="352">
          <cell r="A352" t="str">
            <v>medhasta12masalariadosBrazil</v>
          </cell>
          <cell r="B352" t="str">
            <v>med</v>
          </cell>
          <cell r="C352" t="str">
            <v>hasta12m</v>
          </cell>
          <cell r="D352" t="str">
            <v>asalariados</v>
          </cell>
          <cell r="E352" t="str">
            <v>Brazil</v>
          </cell>
          <cell r="F352">
            <v>0.71028360000000001</v>
          </cell>
          <cell r="G352">
            <v>0.47473330000000002</v>
          </cell>
          <cell r="H352">
            <v>0.32220280000000001</v>
          </cell>
          <cell r="I352">
            <v>0.26804610000000001</v>
          </cell>
          <cell r="J352">
            <v>0.25392429999999999</v>
          </cell>
          <cell r="K352">
            <v>0.23137730000000001</v>
          </cell>
          <cell r="L352">
            <v>0.21843960000000001</v>
          </cell>
          <cell r="M352">
            <v>0.1785051</v>
          </cell>
          <cell r="N352">
            <v>0.20186809999999999</v>
          </cell>
          <cell r="O352">
            <v>0.1550165</v>
          </cell>
          <cell r="P352">
            <v>0.19952429999999999</v>
          </cell>
          <cell r="Q352">
            <v>8.8934700000000005E-2</v>
          </cell>
        </row>
        <row r="353">
          <cell r="A353" t="str">
            <v>medhasta1masalariadosBrazil</v>
          </cell>
          <cell r="B353" t="str">
            <v>med</v>
          </cell>
          <cell r="C353" t="str">
            <v>hasta1m</v>
          </cell>
          <cell r="D353" t="str">
            <v>asalariados</v>
          </cell>
          <cell r="E353" t="str">
            <v>Brazil</v>
          </cell>
          <cell r="F353">
            <v>7.9830499999999999E-2</v>
          </cell>
          <cell r="G353">
            <v>5.3699900000000002E-2</v>
          </cell>
          <cell r="H353">
            <v>2.8777899999999999E-2</v>
          </cell>
          <cell r="I353">
            <v>2.8836899999999999E-2</v>
          </cell>
          <cell r="J353">
            <v>1.4728E-2</v>
          </cell>
          <cell r="K353">
            <v>1.74413E-2</v>
          </cell>
          <cell r="L353">
            <v>3.04391E-2</v>
          </cell>
          <cell r="M353">
            <v>1.43871E-2</v>
          </cell>
          <cell r="N353">
            <v>1.48218E-2</v>
          </cell>
          <cell r="O353">
            <v>2.6872799999999999E-2</v>
          </cell>
          <cell r="P353">
            <v>6.0469799999999997E-2</v>
          </cell>
          <cell r="Q353">
            <v>2.51982E-2</v>
          </cell>
        </row>
        <row r="354">
          <cell r="A354" t="str">
            <v>medmenos6masalariadosBrazil</v>
          </cell>
          <cell r="B354" t="str">
            <v>med</v>
          </cell>
          <cell r="C354" t="str">
            <v>menos6m</v>
          </cell>
          <cell r="D354" t="str">
            <v>asalariados</v>
          </cell>
          <cell r="E354" t="str">
            <v>Brazil</v>
          </cell>
          <cell r="F354">
            <v>0.35661310000000002</v>
          </cell>
          <cell r="G354">
            <v>0.1986126</v>
          </cell>
          <cell r="H354">
            <v>0.13703199999999999</v>
          </cell>
          <cell r="I354">
            <v>0.1198404</v>
          </cell>
          <cell r="J354">
            <v>0.10308390000000001</v>
          </cell>
          <cell r="K354">
            <v>8.9478000000000002E-2</v>
          </cell>
          <cell r="L354">
            <v>9.0953800000000001E-2</v>
          </cell>
          <cell r="M354">
            <v>7.1654499999999996E-2</v>
          </cell>
          <cell r="N354">
            <v>6.7716999999999999E-2</v>
          </cell>
          <cell r="O354">
            <v>5.6434100000000001E-2</v>
          </cell>
          <cell r="P354">
            <v>0.1183657</v>
          </cell>
          <cell r="Q354">
            <v>2.51982E-2</v>
          </cell>
        </row>
        <row r="355">
          <cell r="A355" t="str">
            <v>medmenos2aasalariadosBrazil</v>
          </cell>
          <cell r="B355" t="str">
            <v>med</v>
          </cell>
          <cell r="C355" t="str">
            <v>menos2a</v>
          </cell>
          <cell r="D355" t="str">
            <v>asalariados</v>
          </cell>
          <cell r="E355" t="str">
            <v>Brazil</v>
          </cell>
          <cell r="F355">
            <v>0.84270940000000005</v>
          </cell>
          <cell r="G355">
            <v>0.62385369999999996</v>
          </cell>
          <cell r="H355">
            <v>0.44010870000000002</v>
          </cell>
          <cell r="I355">
            <v>0.36436049999999998</v>
          </cell>
          <cell r="J355">
            <v>0.336503</v>
          </cell>
          <cell r="K355">
            <v>0.30712990000000001</v>
          </cell>
          <cell r="L355">
            <v>0.30017339999999998</v>
          </cell>
          <cell r="M355">
            <v>0.25334129999999999</v>
          </cell>
          <cell r="N355">
            <v>0.24676100000000001</v>
          </cell>
          <cell r="O355">
            <v>0.17716000000000001</v>
          </cell>
          <cell r="P355">
            <v>0.27709899999999998</v>
          </cell>
          <cell r="Q355">
            <v>8.8934700000000005E-2</v>
          </cell>
        </row>
        <row r="356">
          <cell r="A356" t="str">
            <v>med5aymasasalariadosBrazil</v>
          </cell>
          <cell r="B356" t="str">
            <v>med</v>
          </cell>
          <cell r="C356" t="str">
            <v>5aymas</v>
          </cell>
          <cell r="D356" t="str">
            <v>asalariados</v>
          </cell>
          <cell r="E356" t="str">
            <v>Brazil</v>
          </cell>
          <cell r="F356">
            <v>2.0179599999999999E-2</v>
          </cell>
          <cell r="G356">
            <v>8.0397499999999997E-2</v>
          </cell>
          <cell r="H356">
            <v>0.20423430000000001</v>
          </cell>
          <cell r="I356">
            <v>0.3145249</v>
          </cell>
          <cell r="J356">
            <v>0.37977549999999999</v>
          </cell>
          <cell r="K356">
            <v>0.41468120000000003</v>
          </cell>
          <cell r="L356">
            <v>0.4541483</v>
          </cell>
          <cell r="M356">
            <v>0.52928319999999995</v>
          </cell>
          <cell r="N356">
            <v>0.57274550000000002</v>
          </cell>
          <cell r="O356">
            <v>0.63661250000000003</v>
          </cell>
          <cell r="P356">
            <v>0.49073080000000002</v>
          </cell>
          <cell r="Q356">
            <v>0.75562289999999999</v>
          </cell>
        </row>
        <row r="357">
          <cell r="A357" t="str">
            <v>grandehasta12masalariadosBrazil</v>
          </cell>
          <cell r="B357" t="str">
            <v>grande</v>
          </cell>
          <cell r="C357" t="str">
            <v>hasta12m</v>
          </cell>
          <cell r="D357" t="str">
            <v>asalariados</v>
          </cell>
          <cell r="E357" t="str">
            <v>Brazil</v>
          </cell>
          <cell r="F357">
            <v>0.73359229999999997</v>
          </cell>
          <cell r="G357">
            <v>0.4767285</v>
          </cell>
          <cell r="H357">
            <v>0.33179259999999999</v>
          </cell>
          <cell r="I357">
            <v>0.25995699999999999</v>
          </cell>
          <cell r="J357">
            <v>0.2319069</v>
          </cell>
          <cell r="K357">
            <v>0.19284200000000001</v>
          </cell>
          <cell r="L357">
            <v>0.1658452</v>
          </cell>
          <cell r="M357">
            <v>0.15136859999999999</v>
          </cell>
          <cell r="N357">
            <v>0.16241439999999999</v>
          </cell>
          <cell r="O357">
            <v>0.13562080000000001</v>
          </cell>
          <cell r="P357">
            <v>0.12176910000000001</v>
          </cell>
          <cell r="Q357">
            <v>5.4797999999999999E-2</v>
          </cell>
        </row>
        <row r="358">
          <cell r="A358" t="str">
            <v>grandehasta1masalariadosBrazil</v>
          </cell>
          <cell r="B358" t="str">
            <v>grande</v>
          </cell>
          <cell r="C358" t="str">
            <v>hasta1m</v>
          </cell>
          <cell r="D358" t="str">
            <v>asalariados</v>
          </cell>
          <cell r="E358" t="str">
            <v>Brazil</v>
          </cell>
          <cell r="F358">
            <v>8.7811500000000001E-2</v>
          </cell>
          <cell r="G358">
            <v>4.9397299999999998E-2</v>
          </cell>
          <cell r="H358">
            <v>2.9978999999999999E-2</v>
          </cell>
          <cell r="I358">
            <v>2.2626500000000001E-2</v>
          </cell>
          <cell r="J358">
            <v>2.0568900000000001E-2</v>
          </cell>
          <cell r="K358">
            <v>1.5795900000000002E-2</v>
          </cell>
          <cell r="L358">
            <v>1.10195E-2</v>
          </cell>
          <cell r="M358">
            <v>1.05635E-2</v>
          </cell>
          <cell r="N358">
            <v>1.1063E-2</v>
          </cell>
          <cell r="O358">
            <v>1.32876E-2</v>
          </cell>
          <cell r="P358">
            <v>7.7149999999999996E-3</v>
          </cell>
          <cell r="Q358">
            <v>0</v>
          </cell>
        </row>
        <row r="359">
          <cell r="A359" t="str">
            <v>grandemenos6masalariadosBrazil</v>
          </cell>
          <cell r="B359" t="str">
            <v>grande</v>
          </cell>
          <cell r="C359" t="str">
            <v>menos6m</v>
          </cell>
          <cell r="D359" t="str">
            <v>asalariados</v>
          </cell>
          <cell r="E359" t="str">
            <v>Brazil</v>
          </cell>
          <cell r="F359">
            <v>0.3633112</v>
          </cell>
          <cell r="G359">
            <v>0.21668009999999999</v>
          </cell>
          <cell r="H359">
            <v>0.1432475</v>
          </cell>
          <cell r="I359">
            <v>0.110237</v>
          </cell>
          <cell r="J359">
            <v>9.7899100000000003E-2</v>
          </cell>
          <cell r="K359">
            <v>8.4039100000000005E-2</v>
          </cell>
          <cell r="L359">
            <v>6.6791199999999995E-2</v>
          </cell>
          <cell r="M359">
            <v>6.4430399999999999E-2</v>
          </cell>
          <cell r="N359">
            <v>6.1657299999999998E-2</v>
          </cell>
          <cell r="O359">
            <v>5.7976399999999997E-2</v>
          </cell>
          <cell r="P359">
            <v>2.4424000000000001E-2</v>
          </cell>
          <cell r="Q359">
            <v>3.2549700000000001E-2</v>
          </cell>
        </row>
        <row r="360">
          <cell r="A360" t="str">
            <v>grandemenos2aasalariadosBrazil</v>
          </cell>
          <cell r="B360" t="str">
            <v>grande</v>
          </cell>
          <cell r="C360" t="str">
            <v>menos2a</v>
          </cell>
          <cell r="D360" t="str">
            <v>asalariados</v>
          </cell>
          <cell r="E360" t="str">
            <v>Brazil</v>
          </cell>
          <cell r="F360">
            <v>0.86740479999999998</v>
          </cell>
          <cell r="G360">
            <v>0.63162289999999999</v>
          </cell>
          <cell r="H360">
            <v>0.4562118</v>
          </cell>
          <cell r="I360">
            <v>0.36224879999999998</v>
          </cell>
          <cell r="J360">
            <v>0.31442639999999999</v>
          </cell>
          <cell r="K360">
            <v>0.26953899999999997</v>
          </cell>
          <cell r="L360">
            <v>0.23849580000000001</v>
          </cell>
          <cell r="M360">
            <v>0.20524329999999999</v>
          </cell>
          <cell r="N360">
            <v>0.2193368</v>
          </cell>
          <cell r="O360">
            <v>0.1877508</v>
          </cell>
          <cell r="P360">
            <v>0.15490509999999999</v>
          </cell>
          <cell r="Q360">
            <v>7.4439000000000005E-2</v>
          </cell>
        </row>
        <row r="361">
          <cell r="A361" t="str">
            <v>grande5aymasasalariadosBrazil</v>
          </cell>
          <cell r="B361" t="str">
            <v>grande</v>
          </cell>
          <cell r="C361" t="str">
            <v>5aymas</v>
          </cell>
          <cell r="D361" t="str">
            <v>asalariados</v>
          </cell>
          <cell r="E361" t="str">
            <v>Brazil</v>
          </cell>
          <cell r="F361">
            <v>4.8830000000000002E-3</v>
          </cell>
          <cell r="G361">
            <v>5.6797300000000002E-2</v>
          </cell>
          <cell r="H361">
            <v>0.20140949999999999</v>
          </cell>
          <cell r="I361">
            <v>0.3249435</v>
          </cell>
          <cell r="J361">
            <v>0.40090530000000002</v>
          </cell>
          <cell r="K361">
            <v>0.4704527</v>
          </cell>
          <cell r="L361">
            <v>0.54214470000000003</v>
          </cell>
          <cell r="M361">
            <v>0.59759490000000004</v>
          </cell>
          <cell r="N361">
            <v>0.59373120000000001</v>
          </cell>
          <cell r="O361">
            <v>0.62282800000000005</v>
          </cell>
          <cell r="P361">
            <v>0.68659369999999997</v>
          </cell>
          <cell r="Q361">
            <v>0.72316740000000002</v>
          </cell>
        </row>
        <row r="362">
          <cell r="A362" t="str">
            <v>totalhasta12mindependienteBrazil</v>
          </cell>
          <cell r="B362" t="str">
            <v>total</v>
          </cell>
          <cell r="C362" t="str">
            <v>hasta12m</v>
          </cell>
          <cell r="D362" t="str">
            <v>independiente</v>
          </cell>
          <cell r="E362" t="str">
            <v>Brazil</v>
          </cell>
          <cell r="F362">
            <v>0.5285765</v>
          </cell>
          <cell r="G362">
            <v>0.33489629999999998</v>
          </cell>
          <cell r="H362">
            <v>0.2156642</v>
          </cell>
          <cell r="I362">
            <v>0.16733600000000001</v>
          </cell>
          <cell r="J362">
            <v>0.1369494</v>
          </cell>
          <cell r="K362">
            <v>0.1012791</v>
          </cell>
          <cell r="L362">
            <v>9.1413800000000003E-2</v>
          </cell>
          <cell r="M362">
            <v>6.1606099999999997E-2</v>
          </cell>
          <cell r="N362">
            <v>6.21863E-2</v>
          </cell>
          <cell r="O362">
            <v>5.8306900000000002E-2</v>
          </cell>
          <cell r="P362">
            <v>4.5577800000000002E-2</v>
          </cell>
          <cell r="Q362">
            <v>3.84211E-2</v>
          </cell>
        </row>
        <row r="363">
          <cell r="A363" t="str">
            <v>totalhasta1mindependienteBrazil</v>
          </cell>
          <cell r="B363" t="str">
            <v>total</v>
          </cell>
          <cell r="C363" t="str">
            <v>hasta1m</v>
          </cell>
          <cell r="D363" t="str">
            <v>independiente</v>
          </cell>
          <cell r="E363" t="str">
            <v>Brazil</v>
          </cell>
          <cell r="F363">
            <v>7.3222200000000001E-2</v>
          </cell>
          <cell r="G363">
            <v>2.4787199999999999E-2</v>
          </cell>
          <cell r="H363">
            <v>1.9073199999999998E-2</v>
          </cell>
          <cell r="I363">
            <v>1.2162299999999999E-2</v>
          </cell>
          <cell r="J363">
            <v>1.0889599999999999E-2</v>
          </cell>
          <cell r="K363">
            <v>8.1703999999999995E-3</v>
          </cell>
          <cell r="L363">
            <v>6.4000000000000003E-3</v>
          </cell>
          <cell r="M363">
            <v>6.7232999999999998E-3</v>
          </cell>
          <cell r="N363">
            <v>5.6613999999999996E-3</v>
          </cell>
          <cell r="O363">
            <v>3.8658999999999998E-3</v>
          </cell>
          <cell r="P363">
            <v>6.3355E-3</v>
          </cell>
          <cell r="Q363">
            <v>1.0469600000000001E-2</v>
          </cell>
        </row>
        <row r="364">
          <cell r="A364" t="str">
            <v>totalmenos6mindependienteBrazil</v>
          </cell>
          <cell r="B364" t="str">
            <v>total</v>
          </cell>
          <cell r="C364" t="str">
            <v>menos6m</v>
          </cell>
          <cell r="D364" t="str">
            <v>independiente</v>
          </cell>
          <cell r="E364" t="str">
            <v>Brazil</v>
          </cell>
          <cell r="F364">
            <v>0.2423033</v>
          </cell>
          <cell r="G364">
            <v>0.1234765</v>
          </cell>
          <cell r="H364">
            <v>9.4835600000000006E-2</v>
          </cell>
          <cell r="I364">
            <v>6.7968200000000006E-2</v>
          </cell>
          <cell r="J364">
            <v>5.3618800000000001E-2</v>
          </cell>
          <cell r="K364">
            <v>3.8074499999999997E-2</v>
          </cell>
          <cell r="L364">
            <v>3.3755E-2</v>
          </cell>
          <cell r="M364">
            <v>2.6123E-2</v>
          </cell>
          <cell r="N364">
            <v>2.6165999999999998E-2</v>
          </cell>
          <cell r="O364">
            <v>2.28744E-2</v>
          </cell>
          <cell r="P364">
            <v>1.7410800000000001E-2</v>
          </cell>
          <cell r="Q364">
            <v>2.25495E-2</v>
          </cell>
        </row>
        <row r="365">
          <cell r="A365" t="str">
            <v>totalmenos2aindependienteBrazil</v>
          </cell>
          <cell r="B365" t="str">
            <v>total</v>
          </cell>
          <cell r="C365" t="str">
            <v>menos2a</v>
          </cell>
          <cell r="D365" t="str">
            <v>independiente</v>
          </cell>
          <cell r="E365" t="str">
            <v>Brazil</v>
          </cell>
          <cell r="F365">
            <v>0.61089340000000003</v>
          </cell>
          <cell r="G365">
            <v>0.4030861</v>
          </cell>
          <cell r="H365">
            <v>0.2744491</v>
          </cell>
          <cell r="I365">
            <v>0.22196550000000001</v>
          </cell>
          <cell r="J365">
            <v>0.1723586</v>
          </cell>
          <cell r="K365">
            <v>0.13072780000000001</v>
          </cell>
          <cell r="L365">
            <v>0.1173116</v>
          </cell>
          <cell r="M365">
            <v>8.5780099999999998E-2</v>
          </cell>
          <cell r="N365">
            <v>7.9247899999999996E-2</v>
          </cell>
          <cell r="O365">
            <v>7.8055200000000005E-2</v>
          </cell>
          <cell r="P365">
            <v>6.0156899999999999E-2</v>
          </cell>
          <cell r="Q365">
            <v>4.6579299999999997E-2</v>
          </cell>
        </row>
        <row r="366">
          <cell r="A366" t="str">
            <v>total5aymasindependienteBrazil</v>
          </cell>
          <cell r="B366" t="str">
            <v>total</v>
          </cell>
          <cell r="C366" t="str">
            <v>5aymas</v>
          </cell>
          <cell r="D366" t="str">
            <v>independiente</v>
          </cell>
          <cell r="E366" t="str">
            <v>Brazil</v>
          </cell>
          <cell r="F366">
            <v>7.2220300000000001E-2</v>
          </cell>
          <cell r="G366">
            <v>0.21807489999999999</v>
          </cell>
          <cell r="H366">
            <v>0.36869039999999997</v>
          </cell>
          <cell r="I366">
            <v>0.50641999999999998</v>
          </cell>
          <cell r="J366">
            <v>0.60916429999999999</v>
          </cell>
          <cell r="K366">
            <v>0.68345480000000003</v>
          </cell>
          <cell r="L366">
            <v>0.72856200000000004</v>
          </cell>
          <cell r="M366">
            <v>0.7836438</v>
          </cell>
          <cell r="N366">
            <v>0.8097607</v>
          </cell>
          <cell r="O366">
            <v>0.81438500000000003</v>
          </cell>
          <cell r="P366">
            <v>0.85996039999999996</v>
          </cell>
          <cell r="Q366">
            <v>0.8752605</v>
          </cell>
        </row>
        <row r="367">
          <cell r="A367" t="str">
            <v>hombrehasta12mindependienteBrazil</v>
          </cell>
          <cell r="B367" t="str">
            <v>hombre</v>
          </cell>
          <cell r="C367" t="str">
            <v>hasta12m</v>
          </cell>
          <cell r="D367" t="str">
            <v>independiente</v>
          </cell>
          <cell r="E367" t="str">
            <v>Brazil</v>
          </cell>
          <cell r="F367">
            <v>0.50032509999999997</v>
          </cell>
          <cell r="G367">
            <v>0.3154381</v>
          </cell>
          <cell r="H367">
            <v>0.2025506</v>
          </cell>
          <cell r="I367">
            <v>0.14041090000000001</v>
          </cell>
          <cell r="J367">
            <v>0.12445390000000001</v>
          </cell>
          <cell r="K367">
            <v>9.0258900000000003E-2</v>
          </cell>
          <cell r="L367">
            <v>7.7489500000000003E-2</v>
          </cell>
          <cell r="M367">
            <v>5.6994299999999998E-2</v>
          </cell>
          <cell r="N367">
            <v>5.4405500000000002E-2</v>
          </cell>
          <cell r="O367">
            <v>5.7804399999999999E-2</v>
          </cell>
          <cell r="P367">
            <v>4.6052900000000001E-2</v>
          </cell>
          <cell r="Q367">
            <v>2.90394E-2</v>
          </cell>
        </row>
        <row r="368">
          <cell r="A368" t="str">
            <v>hombrehasta1mindependienteBrazil</v>
          </cell>
          <cell r="B368" t="str">
            <v>hombre</v>
          </cell>
          <cell r="C368" t="str">
            <v>hasta1m</v>
          </cell>
          <cell r="D368" t="str">
            <v>independiente</v>
          </cell>
          <cell r="E368" t="str">
            <v>Brazil</v>
          </cell>
          <cell r="F368">
            <v>6.8676200000000007E-2</v>
          </cell>
          <cell r="G368">
            <v>2.6718700000000001E-2</v>
          </cell>
          <cell r="H368">
            <v>1.93651E-2</v>
          </cell>
          <cell r="I368">
            <v>1.20844E-2</v>
          </cell>
          <cell r="J368">
            <v>1.18073E-2</v>
          </cell>
          <cell r="K368">
            <v>6.7226999999999999E-3</v>
          </cell>
          <cell r="L368">
            <v>6.7643E-3</v>
          </cell>
          <cell r="M368">
            <v>8.4703999999999995E-3</v>
          </cell>
          <cell r="N368">
            <v>6.4009999999999996E-3</v>
          </cell>
          <cell r="O368">
            <v>3.3050000000000002E-3</v>
          </cell>
          <cell r="P368">
            <v>4.9734000000000002E-3</v>
          </cell>
          <cell r="Q368">
            <v>1.3762399999999999E-2</v>
          </cell>
        </row>
        <row r="369">
          <cell r="A369" t="str">
            <v>hombremenos6mindependienteBrazil</v>
          </cell>
          <cell r="B369" t="str">
            <v>hombre</v>
          </cell>
          <cell r="C369" t="str">
            <v>menos6m</v>
          </cell>
          <cell r="D369" t="str">
            <v>independiente</v>
          </cell>
          <cell r="E369" t="str">
            <v>Brazil</v>
          </cell>
          <cell r="F369">
            <v>0.21659800000000001</v>
          </cell>
          <cell r="G369">
            <v>0.11522399999999999</v>
          </cell>
          <cell r="H369">
            <v>9.0186299999999997E-2</v>
          </cell>
          <cell r="I369">
            <v>6.3939200000000002E-2</v>
          </cell>
          <cell r="J369">
            <v>5.1879799999999997E-2</v>
          </cell>
          <cell r="K369">
            <v>3.2944899999999999E-2</v>
          </cell>
          <cell r="L369">
            <v>2.9475899999999999E-2</v>
          </cell>
          <cell r="M369">
            <v>2.6565499999999999E-2</v>
          </cell>
          <cell r="N369">
            <v>2.1145000000000001E-2</v>
          </cell>
          <cell r="O369">
            <v>2.4414100000000001E-2</v>
          </cell>
          <cell r="P369">
            <v>1.71989E-2</v>
          </cell>
          <cell r="Q369">
            <v>1.75277E-2</v>
          </cell>
        </row>
        <row r="370">
          <cell r="A370" t="str">
            <v>hombremenos2aindependienteBrazil</v>
          </cell>
          <cell r="B370" t="str">
            <v>hombre</v>
          </cell>
          <cell r="C370" t="str">
            <v>menos2a</v>
          </cell>
          <cell r="D370" t="str">
            <v>independiente</v>
          </cell>
          <cell r="E370" t="str">
            <v>Brazil</v>
          </cell>
          <cell r="F370">
            <v>0.57900569999999996</v>
          </cell>
          <cell r="G370">
            <v>0.38740400000000003</v>
          </cell>
          <cell r="H370">
            <v>0.25791520000000001</v>
          </cell>
          <cell r="I370">
            <v>0.1934738</v>
          </cell>
          <cell r="J370">
            <v>0.15167939999999999</v>
          </cell>
          <cell r="K370">
            <v>0.1126982</v>
          </cell>
          <cell r="L370">
            <v>9.9719299999999997E-2</v>
          </cell>
          <cell r="M370">
            <v>8.0017500000000005E-2</v>
          </cell>
          <cell r="N370">
            <v>6.7967299999999994E-2</v>
          </cell>
          <cell r="O370">
            <v>7.2758000000000003E-2</v>
          </cell>
          <cell r="P370">
            <v>5.8687400000000001E-2</v>
          </cell>
          <cell r="Q370">
            <v>3.9242800000000001E-2</v>
          </cell>
        </row>
        <row r="371">
          <cell r="A371" t="str">
            <v>hombre5aymasindependienteBrazil</v>
          </cell>
          <cell r="B371" t="str">
            <v>hombre</v>
          </cell>
          <cell r="C371" t="str">
            <v>5aymas</v>
          </cell>
          <cell r="D371" t="str">
            <v>independiente</v>
          </cell>
          <cell r="E371" t="str">
            <v>Brazil</v>
          </cell>
          <cell r="F371">
            <v>8.3949499999999996E-2</v>
          </cell>
          <cell r="G371">
            <v>0.2327148</v>
          </cell>
          <cell r="H371">
            <v>0.40568169999999998</v>
          </cell>
          <cell r="I371">
            <v>0.56578899999999999</v>
          </cell>
          <cell r="J371">
            <v>0.64872609999999997</v>
          </cell>
          <cell r="K371">
            <v>0.71690319999999996</v>
          </cell>
          <cell r="L371">
            <v>0.76474450000000005</v>
          </cell>
          <cell r="M371">
            <v>0.8102163</v>
          </cell>
          <cell r="N371">
            <v>0.83394979999999996</v>
          </cell>
          <cell r="O371">
            <v>0.82998159999999999</v>
          </cell>
          <cell r="P371">
            <v>0.87341709999999995</v>
          </cell>
          <cell r="Q371">
            <v>0.88467240000000003</v>
          </cell>
        </row>
        <row r="372">
          <cell r="A372" t="str">
            <v>mujerhasta12mindependienteBrazil</v>
          </cell>
          <cell r="B372" t="str">
            <v>mujer</v>
          </cell>
          <cell r="C372" t="str">
            <v>hasta12m</v>
          </cell>
          <cell r="D372" t="str">
            <v>independiente</v>
          </cell>
          <cell r="E372" t="str">
            <v>Brazil</v>
          </cell>
          <cell r="F372">
            <v>0.58514949999999999</v>
          </cell>
          <cell r="G372">
            <v>0.37288329999999997</v>
          </cell>
          <cell r="H372">
            <v>0.24110419999999999</v>
          </cell>
          <cell r="I372">
            <v>0.21231720000000001</v>
          </cell>
          <cell r="J372">
            <v>0.15949389999999999</v>
          </cell>
          <cell r="K372">
            <v>0.1227611</v>
          </cell>
          <cell r="L372">
            <v>0.1190461</v>
          </cell>
          <cell r="M372">
            <v>7.0887599999999995E-2</v>
          </cell>
          <cell r="N372">
            <v>7.9326499999999994E-2</v>
          </cell>
          <cell r="O372">
            <v>5.94446E-2</v>
          </cell>
          <cell r="P372">
            <v>4.4459800000000001E-2</v>
          </cell>
          <cell r="Q372">
            <v>5.9532399999999999E-2</v>
          </cell>
        </row>
        <row r="373">
          <cell r="A373" t="str">
            <v>mujerhasta1mindependienteBrazil</v>
          </cell>
          <cell r="B373" t="str">
            <v>mujer</v>
          </cell>
          <cell r="C373" t="str">
            <v>hasta1m</v>
          </cell>
          <cell r="D373" t="str">
            <v>independiente</v>
          </cell>
          <cell r="E373" t="str">
            <v>Brazil</v>
          </cell>
          <cell r="F373">
            <v>8.2325400000000007E-2</v>
          </cell>
          <cell r="G373">
            <v>2.10165E-2</v>
          </cell>
          <cell r="H373">
            <v>1.85068E-2</v>
          </cell>
          <cell r="I373">
            <v>1.22925E-2</v>
          </cell>
          <cell r="J373">
            <v>9.2339999999999992E-3</v>
          </cell>
          <cell r="K373">
            <v>1.09923E-2</v>
          </cell>
          <cell r="L373">
            <v>5.6771E-3</v>
          </cell>
          <cell r="M373">
            <v>3.2071999999999999E-3</v>
          </cell>
          <cell r="N373">
            <v>4.0322999999999999E-3</v>
          </cell>
          <cell r="O373">
            <v>5.1359999999999999E-3</v>
          </cell>
          <cell r="P373">
            <v>9.5408999999999997E-3</v>
          </cell>
          <cell r="Q373">
            <v>3.0599999999999998E-3</v>
          </cell>
        </row>
        <row r="374">
          <cell r="A374" t="str">
            <v>mujermenos6mindependienteBrazil</v>
          </cell>
          <cell r="B374" t="str">
            <v>mujer</v>
          </cell>
          <cell r="C374" t="str">
            <v>menos6m</v>
          </cell>
          <cell r="D374" t="str">
            <v>independiente</v>
          </cell>
          <cell r="E374" t="str">
            <v>Brazil</v>
          </cell>
          <cell r="F374">
            <v>0.29377799999999998</v>
          </cell>
          <cell r="G374">
            <v>0.13958709999999999</v>
          </cell>
          <cell r="H374">
            <v>0.1038549</v>
          </cell>
          <cell r="I374">
            <v>7.4699000000000002E-2</v>
          </cell>
          <cell r="J374">
            <v>5.6756300000000003E-2</v>
          </cell>
          <cell r="K374">
            <v>4.8073900000000003E-2</v>
          </cell>
          <cell r="L374">
            <v>4.2246800000000001E-2</v>
          </cell>
          <cell r="M374">
            <v>2.5232600000000001E-2</v>
          </cell>
          <cell r="N374">
            <v>3.7226700000000001E-2</v>
          </cell>
          <cell r="O374">
            <v>1.9387999999999999E-2</v>
          </cell>
          <cell r="P374">
            <v>1.7909600000000001E-2</v>
          </cell>
          <cell r="Q374">
            <v>3.3849700000000003E-2</v>
          </cell>
        </row>
        <row r="375">
          <cell r="A375" t="str">
            <v>mujermenos2aindependienteBrazil</v>
          </cell>
          <cell r="B375" t="str">
            <v>mujer</v>
          </cell>
          <cell r="C375" t="str">
            <v>menos2a</v>
          </cell>
          <cell r="D375" t="str">
            <v>independiente</v>
          </cell>
          <cell r="E375" t="str">
            <v>Brazil</v>
          </cell>
          <cell r="F375">
            <v>0.67474840000000003</v>
          </cell>
          <cell r="G375">
            <v>0.43370120000000001</v>
          </cell>
          <cell r="H375">
            <v>0.30652430000000003</v>
          </cell>
          <cell r="I375">
            <v>0.26956380000000002</v>
          </cell>
          <cell r="J375">
            <v>0.2096682</v>
          </cell>
          <cell r="K375">
            <v>0.16587379999999999</v>
          </cell>
          <cell r="L375">
            <v>0.152223</v>
          </cell>
          <cell r="M375">
            <v>9.7377599999999995E-2</v>
          </cell>
          <cell r="N375">
            <v>0.10409789999999999</v>
          </cell>
          <cell r="O375">
            <v>9.0049599999999994E-2</v>
          </cell>
          <cell r="P375">
            <v>6.3615099999999994E-2</v>
          </cell>
          <cell r="Q375">
            <v>6.30883E-2</v>
          </cell>
        </row>
        <row r="376">
          <cell r="A376" t="str">
            <v>mujer5aymasindependienteBrazil</v>
          </cell>
          <cell r="B376" t="str">
            <v>mujer</v>
          </cell>
          <cell r="C376" t="str">
            <v>5aymas</v>
          </cell>
          <cell r="D376" t="str">
            <v>independiente</v>
          </cell>
          <cell r="E376" t="str">
            <v>Brazil</v>
          </cell>
          <cell r="F376">
            <v>4.8732499999999998E-2</v>
          </cell>
          <cell r="G376">
            <v>0.1894943</v>
          </cell>
          <cell r="H376">
            <v>0.29692869999999999</v>
          </cell>
          <cell r="I376">
            <v>0.40723819999999999</v>
          </cell>
          <cell r="J376">
            <v>0.5377864</v>
          </cell>
          <cell r="K376">
            <v>0.61825240000000004</v>
          </cell>
          <cell r="L376">
            <v>0.65675910000000004</v>
          </cell>
          <cell r="M376">
            <v>0.73016519999999996</v>
          </cell>
          <cell r="N376">
            <v>0.7564746</v>
          </cell>
          <cell r="O376">
            <v>0.77906980000000003</v>
          </cell>
          <cell r="P376">
            <v>0.82829299999999995</v>
          </cell>
          <cell r="Q376">
            <v>0.85408139999999999</v>
          </cell>
        </row>
        <row r="377">
          <cell r="A377" t="str">
            <v>bajohasta12mindependienteBrazil</v>
          </cell>
          <cell r="B377" t="str">
            <v>bajo</v>
          </cell>
          <cell r="C377" t="str">
            <v>hasta12m</v>
          </cell>
          <cell r="D377" t="str">
            <v>independiente</v>
          </cell>
          <cell r="E377" t="str">
            <v>Brazil</v>
          </cell>
          <cell r="F377">
            <v>0.54454689999999994</v>
          </cell>
          <cell r="G377">
            <v>0.30995800000000001</v>
          </cell>
          <cell r="H377">
            <v>0.25313239999999998</v>
          </cell>
          <cell r="I377">
            <v>0.17810239999999999</v>
          </cell>
          <cell r="J377">
            <v>0.1497097</v>
          </cell>
          <cell r="K377">
            <v>0.11043890000000001</v>
          </cell>
          <cell r="L377">
            <v>9.8267900000000005E-2</v>
          </cell>
          <cell r="M377">
            <v>7.2247800000000001E-2</v>
          </cell>
          <cell r="N377">
            <v>6.6186400000000006E-2</v>
          </cell>
          <cell r="O377">
            <v>6.0143200000000001E-2</v>
          </cell>
          <cell r="P377">
            <v>5.2898399999999998E-2</v>
          </cell>
          <cell r="Q377">
            <v>4.0107700000000003E-2</v>
          </cell>
        </row>
        <row r="378">
          <cell r="A378" t="str">
            <v>bajohasta1mindependienteBrazil</v>
          </cell>
          <cell r="B378" t="str">
            <v>bajo</v>
          </cell>
          <cell r="C378" t="str">
            <v>hasta1m</v>
          </cell>
          <cell r="D378" t="str">
            <v>independiente</v>
          </cell>
          <cell r="E378" t="str">
            <v>Brazil</v>
          </cell>
          <cell r="F378">
            <v>7.4840400000000001E-2</v>
          </cell>
          <cell r="G378">
            <v>4.1529000000000003E-2</v>
          </cell>
          <cell r="H378">
            <v>2.10434E-2</v>
          </cell>
          <cell r="I378">
            <v>2.00526E-2</v>
          </cell>
          <cell r="J378">
            <v>1.5554E-2</v>
          </cell>
          <cell r="K378">
            <v>1.0411800000000001E-2</v>
          </cell>
          <cell r="L378">
            <v>8.4870999999999992E-3</v>
          </cell>
          <cell r="M378">
            <v>8.9847E-3</v>
          </cell>
          <cell r="N378">
            <v>6.8468000000000001E-3</v>
          </cell>
          <cell r="O378">
            <v>5.3533000000000001E-3</v>
          </cell>
          <cell r="P378">
            <v>8.3385999999999998E-3</v>
          </cell>
          <cell r="Q378">
            <v>1.35444E-2</v>
          </cell>
        </row>
        <row r="379">
          <cell r="A379" t="str">
            <v>bajomenos6mindependienteBrazil</v>
          </cell>
          <cell r="B379" t="str">
            <v>bajo</v>
          </cell>
          <cell r="C379" t="str">
            <v>menos6m</v>
          </cell>
          <cell r="D379" t="str">
            <v>independiente</v>
          </cell>
          <cell r="E379" t="str">
            <v>Brazil</v>
          </cell>
          <cell r="F379">
            <v>0.26676850000000002</v>
          </cell>
          <cell r="G379">
            <v>0.1412089</v>
          </cell>
          <cell r="H379">
            <v>0.12917960000000001</v>
          </cell>
          <cell r="I379">
            <v>7.6881099999999994E-2</v>
          </cell>
          <cell r="J379">
            <v>6.46143E-2</v>
          </cell>
          <cell r="K379">
            <v>4.5309200000000001E-2</v>
          </cell>
          <cell r="L379">
            <v>3.7323799999999997E-2</v>
          </cell>
          <cell r="M379">
            <v>3.28974E-2</v>
          </cell>
          <cell r="N379">
            <v>2.9511800000000001E-2</v>
          </cell>
          <cell r="O379">
            <v>2.8361299999999999E-2</v>
          </cell>
          <cell r="P379">
            <v>1.9108900000000002E-2</v>
          </cell>
          <cell r="Q379">
            <v>2.7968099999999999E-2</v>
          </cell>
        </row>
        <row r="380">
          <cell r="A380" t="str">
            <v>bajomenos2aindependienteBrazil</v>
          </cell>
          <cell r="B380" t="str">
            <v>bajo</v>
          </cell>
          <cell r="C380" t="str">
            <v>menos2a</v>
          </cell>
          <cell r="D380" t="str">
            <v>independiente</v>
          </cell>
          <cell r="E380" t="str">
            <v>Brazil</v>
          </cell>
          <cell r="F380">
            <v>0.59456089999999995</v>
          </cell>
          <cell r="G380">
            <v>0.37484849999999997</v>
          </cell>
          <cell r="H380">
            <v>0.2893231</v>
          </cell>
          <cell r="I380">
            <v>0.2243791</v>
          </cell>
          <cell r="J380">
            <v>0.1814463</v>
          </cell>
          <cell r="K380">
            <v>0.14384140000000001</v>
          </cell>
          <cell r="L380">
            <v>0.12722810000000001</v>
          </cell>
          <cell r="M380">
            <v>9.8383300000000007E-2</v>
          </cell>
          <cell r="N380">
            <v>8.6348800000000003E-2</v>
          </cell>
          <cell r="O380">
            <v>7.7426300000000003E-2</v>
          </cell>
          <cell r="P380">
            <v>6.3847699999999993E-2</v>
          </cell>
          <cell r="Q380">
            <v>4.8692199999999998E-2</v>
          </cell>
        </row>
        <row r="381">
          <cell r="A381" t="str">
            <v>bajo5aymasindependienteBrazil</v>
          </cell>
          <cell r="B381" t="str">
            <v>bajo</v>
          </cell>
          <cell r="C381" t="str">
            <v>5aymas</v>
          </cell>
          <cell r="D381" t="str">
            <v>independiente</v>
          </cell>
          <cell r="E381" t="str">
            <v>Brazil</v>
          </cell>
          <cell r="F381">
            <v>8.0579799999999993E-2</v>
          </cell>
          <cell r="G381">
            <v>0.23185320000000001</v>
          </cell>
          <cell r="H381">
            <v>0.41589589999999999</v>
          </cell>
          <cell r="I381">
            <v>0.54707680000000003</v>
          </cell>
          <cell r="J381">
            <v>0.60980000000000001</v>
          </cell>
          <cell r="K381">
            <v>0.67195870000000002</v>
          </cell>
          <cell r="L381">
            <v>0.71117149999999996</v>
          </cell>
          <cell r="M381">
            <v>0.7726092</v>
          </cell>
          <cell r="N381">
            <v>0.80138819999999999</v>
          </cell>
          <cell r="O381">
            <v>0.81341770000000002</v>
          </cell>
          <cell r="P381">
            <v>0.8472227</v>
          </cell>
          <cell r="Q381">
            <v>0.85949439999999999</v>
          </cell>
        </row>
        <row r="382">
          <cell r="A382" t="str">
            <v>mediohasta12mindependienteBrazil</v>
          </cell>
          <cell r="B382" t="str">
            <v>medio</v>
          </cell>
          <cell r="C382" t="str">
            <v>hasta12m</v>
          </cell>
          <cell r="D382" t="str">
            <v>independiente</v>
          </cell>
          <cell r="E382" t="str">
            <v>Brazil</v>
          </cell>
          <cell r="F382">
            <v>0.49579499999999999</v>
          </cell>
          <cell r="G382">
            <v>0.34501720000000002</v>
          </cell>
          <cell r="H382">
            <v>0.19558619999999999</v>
          </cell>
          <cell r="I382">
            <v>0.17330590000000001</v>
          </cell>
          <cell r="J382">
            <v>0.1289478</v>
          </cell>
          <cell r="K382">
            <v>9.0758000000000005E-2</v>
          </cell>
          <cell r="L382">
            <v>9.0523900000000004E-2</v>
          </cell>
          <cell r="M382">
            <v>4.8801700000000003E-2</v>
          </cell>
          <cell r="N382">
            <v>5.2165999999999997E-2</v>
          </cell>
          <cell r="O382">
            <v>7.3000999999999996E-2</v>
          </cell>
          <cell r="P382">
            <v>2.49418E-2</v>
          </cell>
          <cell r="Q382">
            <v>0</v>
          </cell>
        </row>
        <row r="383">
          <cell r="A383" t="str">
            <v>mediohasta1mindependienteBrazil</v>
          </cell>
          <cell r="B383" t="str">
            <v>medio</v>
          </cell>
          <cell r="C383" t="str">
            <v>hasta1m</v>
          </cell>
          <cell r="D383" t="str">
            <v>independiente</v>
          </cell>
          <cell r="E383" t="str">
            <v>Brazil</v>
          </cell>
          <cell r="F383">
            <v>6.8243799999999993E-2</v>
          </cell>
          <cell r="G383">
            <v>2.0020400000000001E-2</v>
          </cell>
          <cell r="H383">
            <v>2.0249300000000001E-2</v>
          </cell>
          <cell r="I383">
            <v>9.9336000000000008E-3</v>
          </cell>
          <cell r="J383">
            <v>6.1121999999999999E-3</v>
          </cell>
          <cell r="K383">
            <v>5.8501999999999998E-3</v>
          </cell>
          <cell r="L383">
            <v>4.1476000000000004E-3</v>
          </cell>
          <cell r="M383">
            <v>5.0543999999999997E-3</v>
          </cell>
          <cell r="N383">
            <v>6.4320000000000002E-4</v>
          </cell>
          <cell r="O383">
            <v>1.3897E-3</v>
          </cell>
          <cell r="P383">
            <v>0</v>
          </cell>
          <cell r="Q383">
            <v>0</v>
          </cell>
        </row>
        <row r="384">
          <cell r="A384" t="str">
            <v>mediomenos6mindependienteBrazil</v>
          </cell>
          <cell r="B384" t="str">
            <v>medio</v>
          </cell>
          <cell r="C384" t="str">
            <v>menos6m</v>
          </cell>
          <cell r="D384" t="str">
            <v>independiente</v>
          </cell>
          <cell r="E384" t="str">
            <v>Brazil</v>
          </cell>
          <cell r="F384">
            <v>0.21529709999999999</v>
          </cell>
          <cell r="G384">
            <v>0.13150870000000001</v>
          </cell>
          <cell r="H384">
            <v>8.9072600000000002E-2</v>
          </cell>
          <cell r="I384">
            <v>6.5478999999999996E-2</v>
          </cell>
          <cell r="J384">
            <v>4.5147199999999998E-2</v>
          </cell>
          <cell r="K384">
            <v>3.25125E-2</v>
          </cell>
          <cell r="L384">
            <v>2.8583899999999999E-2</v>
          </cell>
          <cell r="M384">
            <v>1.7488E-2</v>
          </cell>
          <cell r="N384">
            <v>2.16709E-2</v>
          </cell>
          <cell r="O384">
            <v>1.66222E-2</v>
          </cell>
          <cell r="P384">
            <v>3.7471000000000002E-3</v>
          </cell>
          <cell r="Q384">
            <v>0</v>
          </cell>
        </row>
        <row r="385">
          <cell r="A385" t="str">
            <v>mediomenos2aindependienteBrazil</v>
          </cell>
          <cell r="B385" t="str">
            <v>medio</v>
          </cell>
          <cell r="C385" t="str">
            <v>menos2a</v>
          </cell>
          <cell r="D385" t="str">
            <v>independiente</v>
          </cell>
          <cell r="E385" t="str">
            <v>Brazil</v>
          </cell>
          <cell r="F385">
            <v>0.60323970000000005</v>
          </cell>
          <cell r="G385">
            <v>0.40938790000000003</v>
          </cell>
          <cell r="H385">
            <v>0.26451219999999998</v>
          </cell>
          <cell r="I385">
            <v>0.23583670000000001</v>
          </cell>
          <cell r="J385">
            <v>0.16556870000000001</v>
          </cell>
          <cell r="K385">
            <v>0.1226196</v>
          </cell>
          <cell r="L385">
            <v>0.11712649999999999</v>
          </cell>
          <cell r="M385">
            <v>7.1595099999999995E-2</v>
          </cell>
          <cell r="N385">
            <v>6.4533199999999999E-2</v>
          </cell>
          <cell r="O385">
            <v>0.1074251</v>
          </cell>
          <cell r="P385">
            <v>5.4730099999999997E-2</v>
          </cell>
          <cell r="Q385">
            <v>0</v>
          </cell>
        </row>
        <row r="386">
          <cell r="A386" t="str">
            <v>medio5aymasindependienteBrazil</v>
          </cell>
          <cell r="B386" t="str">
            <v>medio</v>
          </cell>
          <cell r="C386" t="str">
            <v>5aymas</v>
          </cell>
          <cell r="D386" t="str">
            <v>independiente</v>
          </cell>
          <cell r="E386" t="str">
            <v>Brazil</v>
          </cell>
          <cell r="F386">
            <v>6.5628199999999998E-2</v>
          </cell>
          <cell r="G386">
            <v>0.23694090000000001</v>
          </cell>
          <cell r="H386">
            <v>0.37264540000000002</v>
          </cell>
          <cell r="I386">
            <v>0.4808402</v>
          </cell>
          <cell r="J386">
            <v>0.59523329999999997</v>
          </cell>
          <cell r="K386">
            <v>0.68136470000000005</v>
          </cell>
          <cell r="L386">
            <v>0.71958889999999998</v>
          </cell>
          <cell r="M386">
            <v>0.800342</v>
          </cell>
          <cell r="N386">
            <v>0.81164740000000002</v>
          </cell>
          <cell r="O386">
            <v>0.79151110000000002</v>
          </cell>
          <cell r="P386">
            <v>0.87793869999999996</v>
          </cell>
          <cell r="Q386">
            <v>0.94746980000000003</v>
          </cell>
        </row>
        <row r="387">
          <cell r="A387" t="str">
            <v>altohasta12mindependienteBrazil</v>
          </cell>
          <cell r="B387" t="str">
            <v>alto</v>
          </cell>
          <cell r="C387" t="str">
            <v>hasta12m</v>
          </cell>
          <cell r="D387" t="str">
            <v>independiente</v>
          </cell>
          <cell r="E387" t="str">
            <v>Brazil</v>
          </cell>
          <cell r="F387">
            <v>0.61838570000000004</v>
          </cell>
          <cell r="G387">
            <v>0.35657230000000001</v>
          </cell>
          <cell r="H387">
            <v>0.2067351</v>
          </cell>
          <cell r="I387">
            <v>0.14317759999999999</v>
          </cell>
          <cell r="J387">
            <v>0.1221004</v>
          </cell>
          <cell r="K387">
            <v>8.7687399999999999E-2</v>
          </cell>
          <cell r="L387">
            <v>7.2481400000000001E-2</v>
          </cell>
          <cell r="M387">
            <v>5.4492199999999998E-2</v>
          </cell>
          <cell r="N387">
            <v>5.3505900000000002E-2</v>
          </cell>
          <cell r="O387">
            <v>3.3842200000000003E-2</v>
          </cell>
          <cell r="P387">
            <v>2.1866799999999999E-2</v>
          </cell>
          <cell r="Q387">
            <v>4.2727500000000002E-2</v>
          </cell>
        </row>
        <row r="388">
          <cell r="A388" t="str">
            <v>altohasta1mindependienteBrazil</v>
          </cell>
          <cell r="B388" t="str">
            <v>alto</v>
          </cell>
          <cell r="C388" t="str">
            <v>hasta1m</v>
          </cell>
          <cell r="D388" t="str">
            <v>independiente</v>
          </cell>
          <cell r="E388" t="str">
            <v>Brazil</v>
          </cell>
          <cell r="F388">
            <v>8.9559299999999994E-2</v>
          </cell>
          <cell r="G388">
            <v>1.11156E-2</v>
          </cell>
          <cell r="H388">
            <v>1.29786E-2</v>
          </cell>
          <cell r="I388">
            <v>5.0267000000000003E-3</v>
          </cell>
          <cell r="J388">
            <v>8.3198000000000005E-3</v>
          </cell>
          <cell r="K388">
            <v>6.4213999999999999E-3</v>
          </cell>
          <cell r="L388">
            <v>3.3433999999999998E-3</v>
          </cell>
          <cell r="M388">
            <v>3.1175999999999999E-3</v>
          </cell>
          <cell r="N388">
            <v>4.5687000000000002E-3</v>
          </cell>
          <cell r="O388">
            <v>1.5567000000000001E-3</v>
          </cell>
          <cell r="P388">
            <v>0</v>
          </cell>
          <cell r="Q388">
            <v>6.5979999999999997E-3</v>
          </cell>
        </row>
        <row r="389">
          <cell r="A389" t="str">
            <v>altomenos6mindependienteBrazil</v>
          </cell>
          <cell r="B389" t="str">
            <v>alto</v>
          </cell>
          <cell r="C389" t="str">
            <v>menos6m</v>
          </cell>
          <cell r="D389" t="str">
            <v>independiente</v>
          </cell>
          <cell r="E389" t="str">
            <v>Brazil</v>
          </cell>
          <cell r="F389">
            <v>0.14326330000000001</v>
          </cell>
          <cell r="G389">
            <v>7.9146900000000006E-2</v>
          </cell>
          <cell r="H389">
            <v>6.8230600000000002E-2</v>
          </cell>
          <cell r="I389">
            <v>6.1794000000000002E-2</v>
          </cell>
          <cell r="J389">
            <v>4.0679800000000002E-2</v>
          </cell>
          <cell r="K389">
            <v>2.6303099999999999E-2</v>
          </cell>
          <cell r="L389">
            <v>2.68562E-2</v>
          </cell>
          <cell r="M389">
            <v>2.15365E-2</v>
          </cell>
          <cell r="N389">
            <v>1.4012500000000001E-2</v>
          </cell>
          <cell r="O389">
            <v>1.42177E-2</v>
          </cell>
          <cell r="P389">
            <v>1.21009E-2</v>
          </cell>
          <cell r="Q389">
            <v>1.17853E-2</v>
          </cell>
        </row>
        <row r="390">
          <cell r="A390" t="str">
            <v>altomenos2aindependienteBrazil</v>
          </cell>
          <cell r="B390" t="str">
            <v>alto</v>
          </cell>
          <cell r="C390" t="str">
            <v>menos2a</v>
          </cell>
          <cell r="D390" t="str">
            <v>independiente</v>
          </cell>
          <cell r="E390" t="str">
            <v>Brazil</v>
          </cell>
          <cell r="F390">
            <v>0.7381141</v>
          </cell>
          <cell r="G390">
            <v>0.44336510000000001</v>
          </cell>
          <cell r="H390">
            <v>0.272088</v>
          </cell>
          <cell r="I390">
            <v>0.19672919999999999</v>
          </cell>
          <cell r="J390">
            <v>0.16122040000000001</v>
          </cell>
          <cell r="K390">
            <v>0.1036084</v>
          </cell>
          <cell r="L390">
            <v>9.2483099999999999E-2</v>
          </cell>
          <cell r="M390">
            <v>7.6524700000000001E-2</v>
          </cell>
          <cell r="N390">
            <v>7.0864899999999995E-2</v>
          </cell>
          <cell r="O390">
            <v>5.30879E-2</v>
          </cell>
          <cell r="P390">
            <v>3.89573E-2</v>
          </cell>
          <cell r="Q390">
            <v>5.1600600000000003E-2</v>
          </cell>
        </row>
        <row r="391">
          <cell r="A391" t="str">
            <v>alto5aymasindependienteBrazil</v>
          </cell>
          <cell r="B391" t="str">
            <v>alto</v>
          </cell>
          <cell r="C391" t="str">
            <v>5aymas</v>
          </cell>
          <cell r="D391" t="str">
            <v>independiente</v>
          </cell>
          <cell r="E391" t="str">
            <v>Brazil</v>
          </cell>
          <cell r="F391">
            <v>0.1156215</v>
          </cell>
          <cell r="G391">
            <v>0.14178560000000001</v>
          </cell>
          <cell r="H391">
            <v>0.30158639999999998</v>
          </cell>
          <cell r="I391">
            <v>0.4889095</v>
          </cell>
          <cell r="J391">
            <v>0.63798699999999997</v>
          </cell>
          <cell r="K391">
            <v>0.72959130000000005</v>
          </cell>
          <cell r="L391">
            <v>0.78566849999999999</v>
          </cell>
          <cell r="M391">
            <v>0.79522990000000005</v>
          </cell>
          <cell r="N391">
            <v>0.84045669999999995</v>
          </cell>
          <cell r="O391">
            <v>0.84646480000000002</v>
          </cell>
          <cell r="P391">
            <v>0.92610479999999995</v>
          </cell>
          <cell r="Q391">
            <v>0.91211070000000005</v>
          </cell>
        </row>
        <row r="392">
          <cell r="A392" t="str">
            <v>totalhasta12mocupadosChile</v>
          </cell>
          <cell r="B392" t="str">
            <v>total</v>
          </cell>
          <cell r="C392" t="str">
            <v>hasta12m</v>
          </cell>
          <cell r="D392" t="str">
            <v>ocupados</v>
          </cell>
          <cell r="E392" t="str">
            <v>Chile</v>
          </cell>
          <cell r="F392">
            <v>0.73787040000000004</v>
          </cell>
          <cell r="G392">
            <v>0.5137121</v>
          </cell>
          <cell r="H392">
            <v>0.36100569999999998</v>
          </cell>
          <cell r="I392">
            <v>0.25969330000000002</v>
          </cell>
          <cell r="J392">
            <v>0.23998800000000001</v>
          </cell>
          <cell r="K392">
            <v>0.20112540000000001</v>
          </cell>
          <cell r="L392">
            <v>0.17865030000000001</v>
          </cell>
          <cell r="M392">
            <v>0.15765750000000001</v>
          </cell>
          <cell r="N392">
            <v>0.1224787</v>
          </cell>
          <cell r="O392">
            <v>0.124557</v>
          </cell>
          <cell r="P392">
            <v>0.1266429</v>
          </cell>
          <cell r="Q392">
            <v>8.51243E-2</v>
          </cell>
        </row>
        <row r="393">
          <cell r="A393" t="str">
            <v>totalhasta1mocupadosChile</v>
          </cell>
          <cell r="B393" t="str">
            <v>total</v>
          </cell>
          <cell r="C393" t="str">
            <v>hasta1m</v>
          </cell>
          <cell r="D393" t="str">
            <v>ocupados</v>
          </cell>
          <cell r="E393" t="str">
            <v>Chile</v>
          </cell>
          <cell r="F393">
            <v>0</v>
          </cell>
          <cell r="G393">
            <v>0</v>
          </cell>
          <cell r="H393">
            <v>0</v>
          </cell>
          <cell r="I393">
            <v>0</v>
          </cell>
          <cell r="J393">
            <v>0</v>
          </cell>
          <cell r="K393">
            <v>0</v>
          </cell>
          <cell r="L393">
            <v>0</v>
          </cell>
          <cell r="M393">
            <v>0</v>
          </cell>
          <cell r="N393">
            <v>0</v>
          </cell>
          <cell r="O393">
            <v>0</v>
          </cell>
          <cell r="P393">
            <v>0</v>
          </cell>
          <cell r="Q393">
            <v>0</v>
          </cell>
        </row>
        <row r="394">
          <cell r="A394" t="str">
            <v>totalmenos6mocupadosChile</v>
          </cell>
          <cell r="B394" t="str">
            <v>total</v>
          </cell>
          <cell r="C394" t="str">
            <v>menos6m</v>
          </cell>
          <cell r="D394" t="str">
            <v>ocupados</v>
          </cell>
          <cell r="E394" t="str">
            <v>Chile</v>
          </cell>
          <cell r="F394">
            <v>0</v>
          </cell>
          <cell r="G394">
            <v>0</v>
          </cell>
          <cell r="H394">
            <v>0</v>
          </cell>
          <cell r="I394">
            <v>0</v>
          </cell>
          <cell r="J394">
            <v>0</v>
          </cell>
          <cell r="K394">
            <v>0</v>
          </cell>
          <cell r="L394">
            <v>0</v>
          </cell>
          <cell r="M394">
            <v>0</v>
          </cell>
          <cell r="N394">
            <v>0</v>
          </cell>
          <cell r="O394">
            <v>0</v>
          </cell>
          <cell r="P394">
            <v>0</v>
          </cell>
          <cell r="Q394">
            <v>0</v>
          </cell>
        </row>
        <row r="395">
          <cell r="A395" t="str">
            <v>totalmenos2aocupadosChile</v>
          </cell>
          <cell r="B395" t="str">
            <v>total</v>
          </cell>
          <cell r="C395" t="str">
            <v>menos2a</v>
          </cell>
          <cell r="D395" t="str">
            <v>ocupados</v>
          </cell>
          <cell r="E395" t="str">
            <v>Chile</v>
          </cell>
          <cell r="F395">
            <v>0.73787040000000004</v>
          </cell>
          <cell r="G395">
            <v>0.5137121</v>
          </cell>
          <cell r="H395">
            <v>0.36100569999999998</v>
          </cell>
          <cell r="I395">
            <v>0.25969330000000002</v>
          </cell>
          <cell r="J395">
            <v>0.23998800000000001</v>
          </cell>
          <cell r="K395">
            <v>0.20112540000000001</v>
          </cell>
          <cell r="L395">
            <v>0.17865030000000001</v>
          </cell>
          <cell r="M395">
            <v>0.15765750000000001</v>
          </cell>
          <cell r="N395">
            <v>0.1224787</v>
          </cell>
          <cell r="O395">
            <v>0.124557</v>
          </cell>
          <cell r="P395">
            <v>0.1266429</v>
          </cell>
          <cell r="Q395">
            <v>8.51243E-2</v>
          </cell>
        </row>
        <row r="396">
          <cell r="A396" t="str">
            <v>total5aymasocupadosChile</v>
          </cell>
          <cell r="B396" t="str">
            <v>total</v>
          </cell>
          <cell r="C396" t="str">
            <v>5aymas</v>
          </cell>
          <cell r="D396" t="str">
            <v>ocupados</v>
          </cell>
          <cell r="E396" t="str">
            <v>Chile</v>
          </cell>
          <cell r="F396">
            <v>2.0223700000000001E-2</v>
          </cell>
          <cell r="G396">
            <v>8.7183999999999998E-2</v>
          </cell>
          <cell r="H396">
            <v>0.23029939999999999</v>
          </cell>
          <cell r="I396">
            <v>0.40786529999999999</v>
          </cell>
          <cell r="J396">
            <v>0.4646575</v>
          </cell>
          <cell r="K396">
            <v>0.54089050000000005</v>
          </cell>
          <cell r="L396">
            <v>0.56174610000000003</v>
          </cell>
          <cell r="M396">
            <v>0.62805750000000005</v>
          </cell>
          <cell r="N396">
            <v>0.6695508</v>
          </cell>
          <cell r="O396">
            <v>0.69852860000000006</v>
          </cell>
          <cell r="P396">
            <v>0.69513579999999997</v>
          </cell>
          <cell r="Q396">
            <v>0.74391110000000005</v>
          </cell>
        </row>
        <row r="397">
          <cell r="A397" t="str">
            <v>hombrehasta12mocupadosChile</v>
          </cell>
          <cell r="B397" t="str">
            <v>hombre</v>
          </cell>
          <cell r="C397" t="str">
            <v>hasta12m</v>
          </cell>
          <cell r="D397" t="str">
            <v>ocupados</v>
          </cell>
          <cell r="E397" t="str">
            <v>Chile</v>
          </cell>
          <cell r="F397">
            <v>0.72457709999999997</v>
          </cell>
          <cell r="G397">
            <v>0.51459860000000002</v>
          </cell>
          <cell r="H397">
            <v>0.3836561</v>
          </cell>
          <cell r="I397">
            <v>0.25450299999999998</v>
          </cell>
          <cell r="J397">
            <v>0.22108079999999999</v>
          </cell>
          <cell r="K397">
            <v>0.19094059999999999</v>
          </cell>
          <cell r="L397">
            <v>0.17875189999999999</v>
          </cell>
          <cell r="M397">
            <v>0.15324840000000001</v>
          </cell>
          <cell r="N397">
            <v>0.12774859999999999</v>
          </cell>
          <cell r="O397">
            <v>0.1185956</v>
          </cell>
          <cell r="P397">
            <v>0.1421394</v>
          </cell>
          <cell r="Q397">
            <v>9.4447699999999996E-2</v>
          </cell>
        </row>
        <row r="398">
          <cell r="A398" t="str">
            <v>hombrehasta1mocupadosChile</v>
          </cell>
          <cell r="B398" t="str">
            <v>hombre</v>
          </cell>
          <cell r="C398" t="str">
            <v>hasta1m</v>
          </cell>
          <cell r="D398" t="str">
            <v>ocupados</v>
          </cell>
          <cell r="E398" t="str">
            <v>Chile</v>
          </cell>
          <cell r="F398">
            <v>0</v>
          </cell>
          <cell r="G398">
            <v>0</v>
          </cell>
          <cell r="H398">
            <v>0</v>
          </cell>
          <cell r="I398">
            <v>0</v>
          </cell>
          <cell r="J398">
            <v>0</v>
          </cell>
          <cell r="K398">
            <v>0</v>
          </cell>
          <cell r="L398">
            <v>0</v>
          </cell>
          <cell r="M398">
            <v>0</v>
          </cell>
          <cell r="N398">
            <v>0</v>
          </cell>
          <cell r="O398">
            <v>0</v>
          </cell>
          <cell r="P398">
            <v>0</v>
          </cell>
          <cell r="Q398">
            <v>0</v>
          </cell>
        </row>
        <row r="399">
          <cell r="A399" t="str">
            <v>hombremenos6mocupadosChile</v>
          </cell>
          <cell r="B399" t="str">
            <v>hombre</v>
          </cell>
          <cell r="C399" t="str">
            <v>menos6m</v>
          </cell>
          <cell r="D399" t="str">
            <v>ocupados</v>
          </cell>
          <cell r="E399" t="str">
            <v>Chile</v>
          </cell>
          <cell r="F399">
            <v>0</v>
          </cell>
          <cell r="G399">
            <v>0</v>
          </cell>
          <cell r="H399">
            <v>0</v>
          </cell>
          <cell r="I399">
            <v>0</v>
          </cell>
          <cell r="J399">
            <v>0</v>
          </cell>
          <cell r="K399">
            <v>0</v>
          </cell>
          <cell r="L399">
            <v>0</v>
          </cell>
          <cell r="M399">
            <v>0</v>
          </cell>
          <cell r="N399">
            <v>0</v>
          </cell>
          <cell r="O399">
            <v>0</v>
          </cell>
          <cell r="P399">
            <v>0</v>
          </cell>
          <cell r="Q399">
            <v>0</v>
          </cell>
        </row>
        <row r="400">
          <cell r="A400" t="str">
            <v>hombremenos2aocupadosChile</v>
          </cell>
          <cell r="B400" t="str">
            <v>hombre</v>
          </cell>
          <cell r="C400" t="str">
            <v>menos2a</v>
          </cell>
          <cell r="D400" t="str">
            <v>ocupados</v>
          </cell>
          <cell r="E400" t="str">
            <v>Chile</v>
          </cell>
          <cell r="F400">
            <v>0.72457709999999997</v>
          </cell>
          <cell r="G400">
            <v>0.51459860000000002</v>
          </cell>
          <cell r="H400">
            <v>0.3836561</v>
          </cell>
          <cell r="I400">
            <v>0.25450299999999998</v>
          </cell>
          <cell r="J400">
            <v>0.22108079999999999</v>
          </cell>
          <cell r="K400">
            <v>0.19094059999999999</v>
          </cell>
          <cell r="L400">
            <v>0.17875189999999999</v>
          </cell>
          <cell r="M400">
            <v>0.15324840000000001</v>
          </cell>
          <cell r="N400">
            <v>0.12774859999999999</v>
          </cell>
          <cell r="O400">
            <v>0.1185956</v>
          </cell>
          <cell r="P400">
            <v>0.1421394</v>
          </cell>
          <cell r="Q400">
            <v>9.4447699999999996E-2</v>
          </cell>
        </row>
        <row r="401">
          <cell r="A401" t="str">
            <v>hombre5aymasocupadosChile</v>
          </cell>
          <cell r="B401" t="str">
            <v>hombre</v>
          </cell>
          <cell r="C401" t="str">
            <v>5aymas</v>
          </cell>
          <cell r="D401" t="str">
            <v>ocupados</v>
          </cell>
          <cell r="E401" t="str">
            <v>Chile</v>
          </cell>
          <cell r="F401">
            <v>1.9381499999999999E-2</v>
          </cell>
          <cell r="G401">
            <v>9.1010099999999997E-2</v>
          </cell>
          <cell r="H401">
            <v>0.2219728</v>
          </cell>
          <cell r="I401">
            <v>0.4221123</v>
          </cell>
          <cell r="J401">
            <v>0.49707089999999998</v>
          </cell>
          <cell r="K401">
            <v>0.57810640000000002</v>
          </cell>
          <cell r="L401">
            <v>0.58163509999999996</v>
          </cell>
          <cell r="M401">
            <v>0.66168150000000003</v>
          </cell>
          <cell r="N401">
            <v>0.69837839999999995</v>
          </cell>
          <cell r="O401">
            <v>0.70080050000000005</v>
          </cell>
          <cell r="P401">
            <v>0.65682929999999995</v>
          </cell>
          <cell r="Q401">
            <v>0.76700959999999996</v>
          </cell>
        </row>
        <row r="402">
          <cell r="A402" t="str">
            <v>mujerhasta12mocupadosChile</v>
          </cell>
          <cell r="B402" t="str">
            <v>mujer</v>
          </cell>
          <cell r="C402" t="str">
            <v>hasta12m</v>
          </cell>
          <cell r="D402" t="str">
            <v>ocupados</v>
          </cell>
          <cell r="E402" t="str">
            <v>Chile</v>
          </cell>
          <cell r="F402">
            <v>0.76429930000000001</v>
          </cell>
          <cell r="G402">
            <v>0.51236680000000001</v>
          </cell>
          <cell r="H402">
            <v>0.33334989999999998</v>
          </cell>
          <cell r="I402">
            <v>0.26622509999999999</v>
          </cell>
          <cell r="J402">
            <v>0.26328620000000003</v>
          </cell>
          <cell r="K402">
            <v>0.2139856</v>
          </cell>
          <cell r="L402">
            <v>0.1785255</v>
          </cell>
          <cell r="M402">
            <v>0.16414090000000001</v>
          </cell>
          <cell r="N402">
            <v>0.11410439999999999</v>
          </cell>
          <cell r="O402">
            <v>0.1355075</v>
          </cell>
          <cell r="P402">
            <v>9.2956399999999995E-2</v>
          </cell>
          <cell r="Q402">
            <v>6.4158400000000004E-2</v>
          </cell>
        </row>
        <row r="403">
          <cell r="A403" t="str">
            <v>mujerhasta1mocupadosChile</v>
          </cell>
          <cell r="B403" t="str">
            <v>mujer</v>
          </cell>
          <cell r="C403" t="str">
            <v>hasta1m</v>
          </cell>
          <cell r="D403" t="str">
            <v>ocupados</v>
          </cell>
          <cell r="E403" t="str">
            <v>Chile</v>
          </cell>
          <cell r="F403">
            <v>0</v>
          </cell>
          <cell r="G403">
            <v>0</v>
          </cell>
          <cell r="H403">
            <v>0</v>
          </cell>
          <cell r="I403">
            <v>0</v>
          </cell>
          <cell r="J403">
            <v>0</v>
          </cell>
          <cell r="K403">
            <v>0</v>
          </cell>
          <cell r="L403">
            <v>0</v>
          </cell>
          <cell r="M403">
            <v>0</v>
          </cell>
          <cell r="N403">
            <v>0</v>
          </cell>
          <cell r="O403">
            <v>0</v>
          </cell>
          <cell r="P403">
            <v>0</v>
          </cell>
          <cell r="Q403">
            <v>0</v>
          </cell>
        </row>
        <row r="404">
          <cell r="A404" t="str">
            <v>mujermenos6mocupadosChile</v>
          </cell>
          <cell r="B404" t="str">
            <v>mujer</v>
          </cell>
          <cell r="C404" t="str">
            <v>menos6m</v>
          </cell>
          <cell r="D404" t="str">
            <v>ocupados</v>
          </cell>
          <cell r="E404" t="str">
            <v>Chile</v>
          </cell>
          <cell r="F404">
            <v>0</v>
          </cell>
          <cell r="G404">
            <v>0</v>
          </cell>
          <cell r="H404">
            <v>0</v>
          </cell>
          <cell r="I404">
            <v>0</v>
          </cell>
          <cell r="J404">
            <v>0</v>
          </cell>
          <cell r="K404">
            <v>0</v>
          </cell>
          <cell r="L404">
            <v>0</v>
          </cell>
          <cell r="M404">
            <v>0</v>
          </cell>
          <cell r="N404">
            <v>0</v>
          </cell>
          <cell r="O404">
            <v>0</v>
          </cell>
          <cell r="P404">
            <v>0</v>
          </cell>
          <cell r="Q404">
            <v>0</v>
          </cell>
        </row>
        <row r="405">
          <cell r="A405" t="str">
            <v>mujermenos2aocupadosChile</v>
          </cell>
          <cell r="B405" t="str">
            <v>mujer</v>
          </cell>
          <cell r="C405" t="str">
            <v>menos2a</v>
          </cell>
          <cell r="D405" t="str">
            <v>ocupados</v>
          </cell>
          <cell r="E405" t="str">
            <v>Chile</v>
          </cell>
          <cell r="F405">
            <v>0.76429930000000001</v>
          </cell>
          <cell r="G405">
            <v>0.51236680000000001</v>
          </cell>
          <cell r="H405">
            <v>0.33334989999999998</v>
          </cell>
          <cell r="I405">
            <v>0.26622509999999999</v>
          </cell>
          <cell r="J405">
            <v>0.26328620000000003</v>
          </cell>
          <cell r="K405">
            <v>0.2139856</v>
          </cell>
          <cell r="L405">
            <v>0.1785255</v>
          </cell>
          <cell r="M405">
            <v>0.16414090000000001</v>
          </cell>
          <cell r="N405">
            <v>0.11410439999999999</v>
          </cell>
          <cell r="O405">
            <v>0.1355075</v>
          </cell>
          <cell r="P405">
            <v>9.2956399999999995E-2</v>
          </cell>
          <cell r="Q405">
            <v>6.4158400000000004E-2</v>
          </cell>
        </row>
        <row r="406">
          <cell r="A406" t="str">
            <v>mujer5aymasocupadosChile</v>
          </cell>
          <cell r="B406" t="str">
            <v>mujer</v>
          </cell>
          <cell r="C406" t="str">
            <v>5aymas</v>
          </cell>
          <cell r="D406" t="str">
            <v>ocupados</v>
          </cell>
          <cell r="E406" t="str">
            <v>Chile</v>
          </cell>
          <cell r="F406">
            <v>2.18981E-2</v>
          </cell>
          <cell r="G406">
            <v>8.1377199999999997E-2</v>
          </cell>
          <cell r="H406">
            <v>0.24046600000000001</v>
          </cell>
          <cell r="I406">
            <v>0.38993610000000001</v>
          </cell>
          <cell r="J406">
            <v>0.42471629999999999</v>
          </cell>
          <cell r="K406">
            <v>0.49389880000000003</v>
          </cell>
          <cell r="L406">
            <v>0.53731169999999995</v>
          </cell>
          <cell r="M406">
            <v>0.5786152</v>
          </cell>
          <cell r="N406">
            <v>0.62374160000000001</v>
          </cell>
          <cell r="O406">
            <v>0.69435550000000001</v>
          </cell>
          <cell r="P406">
            <v>0.77840730000000002</v>
          </cell>
          <cell r="Q406">
            <v>0.69196829999999998</v>
          </cell>
        </row>
        <row r="407">
          <cell r="A407" t="str">
            <v>bajohasta12mocupadosChile</v>
          </cell>
          <cell r="B407" t="str">
            <v>bajo</v>
          </cell>
          <cell r="C407" t="str">
            <v>hasta12m</v>
          </cell>
          <cell r="D407" t="str">
            <v>ocupados</v>
          </cell>
          <cell r="E407" t="str">
            <v>Chile</v>
          </cell>
          <cell r="F407">
            <v>0.69326940000000004</v>
          </cell>
          <cell r="G407">
            <v>0.59340850000000001</v>
          </cell>
          <cell r="H407">
            <v>0.41055629999999999</v>
          </cell>
          <cell r="I407">
            <v>0.34859859999999998</v>
          </cell>
          <cell r="J407">
            <v>0.33689570000000002</v>
          </cell>
          <cell r="K407">
            <v>0.32050650000000003</v>
          </cell>
          <cell r="L407">
            <v>0.25439580000000001</v>
          </cell>
          <cell r="M407">
            <v>0.23280149999999999</v>
          </cell>
          <cell r="N407">
            <v>0.19746810000000001</v>
          </cell>
          <cell r="O407">
            <v>0.17165939999999999</v>
          </cell>
          <cell r="P407">
            <v>0.16138230000000001</v>
          </cell>
          <cell r="Q407">
            <v>9.7440100000000002E-2</v>
          </cell>
        </row>
        <row r="408">
          <cell r="A408" t="str">
            <v>bajohasta1mocupadosChile</v>
          </cell>
          <cell r="B408" t="str">
            <v>bajo</v>
          </cell>
          <cell r="C408" t="str">
            <v>hasta1m</v>
          </cell>
          <cell r="D408" t="str">
            <v>ocupados</v>
          </cell>
          <cell r="E408" t="str">
            <v>Chile</v>
          </cell>
          <cell r="F408">
            <v>0</v>
          </cell>
          <cell r="G408">
            <v>0</v>
          </cell>
          <cell r="H408">
            <v>0</v>
          </cell>
          <cell r="I408">
            <v>0</v>
          </cell>
          <cell r="J408">
            <v>0</v>
          </cell>
          <cell r="K408">
            <v>0</v>
          </cell>
          <cell r="L408">
            <v>0</v>
          </cell>
          <cell r="M408">
            <v>0</v>
          </cell>
          <cell r="N408">
            <v>0</v>
          </cell>
          <cell r="O408">
            <v>0</v>
          </cell>
          <cell r="P408">
            <v>0</v>
          </cell>
          <cell r="Q408">
            <v>0</v>
          </cell>
        </row>
        <row r="409">
          <cell r="A409" t="str">
            <v>bajomenos6mocupadosChile</v>
          </cell>
          <cell r="B409" t="str">
            <v>bajo</v>
          </cell>
          <cell r="C409" t="str">
            <v>menos6m</v>
          </cell>
          <cell r="D409" t="str">
            <v>ocupados</v>
          </cell>
          <cell r="E409" t="str">
            <v>Chile</v>
          </cell>
          <cell r="F409">
            <v>0</v>
          </cell>
          <cell r="G409">
            <v>0</v>
          </cell>
          <cell r="H409">
            <v>0</v>
          </cell>
          <cell r="I409">
            <v>0</v>
          </cell>
          <cell r="J409">
            <v>0</v>
          </cell>
          <cell r="K409">
            <v>0</v>
          </cell>
          <cell r="L409">
            <v>0</v>
          </cell>
          <cell r="M409">
            <v>0</v>
          </cell>
          <cell r="N409">
            <v>0</v>
          </cell>
          <cell r="O409">
            <v>0</v>
          </cell>
          <cell r="P409">
            <v>0</v>
          </cell>
          <cell r="Q409">
            <v>0</v>
          </cell>
        </row>
        <row r="410">
          <cell r="A410" t="str">
            <v>bajomenos2aocupadosChile</v>
          </cell>
          <cell r="B410" t="str">
            <v>bajo</v>
          </cell>
          <cell r="C410" t="str">
            <v>menos2a</v>
          </cell>
          <cell r="D410" t="str">
            <v>ocupados</v>
          </cell>
          <cell r="E410" t="str">
            <v>Chile</v>
          </cell>
          <cell r="F410">
            <v>0.69326940000000004</v>
          </cell>
          <cell r="G410">
            <v>0.59340850000000001</v>
          </cell>
          <cell r="H410">
            <v>0.41055629999999999</v>
          </cell>
          <cell r="I410">
            <v>0.34859859999999998</v>
          </cell>
          <cell r="J410">
            <v>0.33689570000000002</v>
          </cell>
          <cell r="K410">
            <v>0.32050650000000003</v>
          </cell>
          <cell r="L410">
            <v>0.25439580000000001</v>
          </cell>
          <cell r="M410">
            <v>0.23280149999999999</v>
          </cell>
          <cell r="N410">
            <v>0.19746810000000001</v>
          </cell>
          <cell r="O410">
            <v>0.17165939999999999</v>
          </cell>
          <cell r="P410">
            <v>0.16138230000000001</v>
          </cell>
          <cell r="Q410">
            <v>9.7440100000000002E-2</v>
          </cell>
        </row>
        <row r="411">
          <cell r="A411" t="str">
            <v>bajo5aymasocupadosChile</v>
          </cell>
          <cell r="B411" t="str">
            <v>bajo</v>
          </cell>
          <cell r="C411" t="str">
            <v>5aymas</v>
          </cell>
          <cell r="D411" t="str">
            <v>ocupados</v>
          </cell>
          <cell r="E411" t="str">
            <v>Chile</v>
          </cell>
          <cell r="F411">
            <v>7.9008599999999998E-2</v>
          </cell>
          <cell r="G411">
            <v>0.1063571</v>
          </cell>
          <cell r="H411">
            <v>0.29249710000000001</v>
          </cell>
          <cell r="I411">
            <v>0.34278629999999999</v>
          </cell>
          <cell r="J411">
            <v>0.37237619999999999</v>
          </cell>
          <cell r="K411">
            <v>0.39364909999999997</v>
          </cell>
          <cell r="L411">
            <v>0.50578999999999996</v>
          </cell>
          <cell r="M411">
            <v>0.56523159999999995</v>
          </cell>
          <cell r="N411">
            <v>0.56810190000000005</v>
          </cell>
          <cell r="O411">
            <v>0.62827869999999997</v>
          </cell>
          <cell r="P411">
            <v>0.67182430000000004</v>
          </cell>
          <cell r="Q411">
            <v>0.70200200000000001</v>
          </cell>
        </row>
        <row r="412">
          <cell r="A412" t="str">
            <v>mediohasta12mocupadosChile</v>
          </cell>
          <cell r="B412" t="str">
            <v>medio</v>
          </cell>
          <cell r="C412" t="str">
            <v>hasta12m</v>
          </cell>
          <cell r="D412" t="str">
            <v>ocupados</v>
          </cell>
          <cell r="E412" t="str">
            <v>Chile</v>
          </cell>
          <cell r="F412">
            <v>0.76520779999999999</v>
          </cell>
          <cell r="G412">
            <v>0.51034389999999996</v>
          </cell>
          <cell r="H412">
            <v>0.3539544</v>
          </cell>
          <cell r="I412">
            <v>0.2997591</v>
          </cell>
          <cell r="J412">
            <v>0.2524576</v>
          </cell>
          <cell r="K412">
            <v>0.2050651</v>
          </cell>
          <cell r="L412">
            <v>0.18280279999999999</v>
          </cell>
          <cell r="M412">
            <v>0.1465919</v>
          </cell>
          <cell r="N412">
            <v>0.1034731</v>
          </cell>
          <cell r="O412">
            <v>0.1030784</v>
          </cell>
          <cell r="P412">
            <v>9.8968700000000007E-2</v>
          </cell>
          <cell r="Q412">
            <v>9.4639699999999993E-2</v>
          </cell>
        </row>
        <row r="413">
          <cell r="A413" t="str">
            <v>mediohasta1mocupadosChile</v>
          </cell>
          <cell r="B413" t="str">
            <v>medio</v>
          </cell>
          <cell r="C413" t="str">
            <v>hasta1m</v>
          </cell>
          <cell r="D413" t="str">
            <v>ocupados</v>
          </cell>
          <cell r="E413" t="str">
            <v>Chile</v>
          </cell>
          <cell r="F413">
            <v>0</v>
          </cell>
          <cell r="G413">
            <v>0</v>
          </cell>
          <cell r="H413">
            <v>0</v>
          </cell>
          <cell r="I413">
            <v>0</v>
          </cell>
          <cell r="J413">
            <v>0</v>
          </cell>
          <cell r="K413">
            <v>0</v>
          </cell>
          <cell r="L413">
            <v>0</v>
          </cell>
          <cell r="M413">
            <v>0</v>
          </cell>
          <cell r="N413">
            <v>0</v>
          </cell>
          <cell r="O413">
            <v>0</v>
          </cell>
          <cell r="P413">
            <v>0</v>
          </cell>
          <cell r="Q413">
            <v>0</v>
          </cell>
        </row>
        <row r="414">
          <cell r="A414" t="str">
            <v>mediomenos6mocupadosChile</v>
          </cell>
          <cell r="B414" t="str">
            <v>medio</v>
          </cell>
          <cell r="C414" t="str">
            <v>menos6m</v>
          </cell>
          <cell r="D414" t="str">
            <v>ocupados</v>
          </cell>
          <cell r="E414" t="str">
            <v>Chile</v>
          </cell>
          <cell r="F414">
            <v>0</v>
          </cell>
          <cell r="G414">
            <v>0</v>
          </cell>
          <cell r="H414">
            <v>0</v>
          </cell>
          <cell r="I414">
            <v>0</v>
          </cell>
          <cell r="J414">
            <v>0</v>
          </cell>
          <cell r="K414">
            <v>0</v>
          </cell>
          <cell r="L414">
            <v>0</v>
          </cell>
          <cell r="M414">
            <v>0</v>
          </cell>
          <cell r="N414">
            <v>0</v>
          </cell>
          <cell r="O414">
            <v>0</v>
          </cell>
          <cell r="P414">
            <v>0</v>
          </cell>
          <cell r="Q414">
            <v>0</v>
          </cell>
        </row>
        <row r="415">
          <cell r="A415" t="str">
            <v>mediomenos2aocupadosChile</v>
          </cell>
          <cell r="B415" t="str">
            <v>medio</v>
          </cell>
          <cell r="C415" t="str">
            <v>menos2a</v>
          </cell>
          <cell r="D415" t="str">
            <v>ocupados</v>
          </cell>
          <cell r="E415" t="str">
            <v>Chile</v>
          </cell>
          <cell r="F415">
            <v>0.76520779999999999</v>
          </cell>
          <cell r="G415">
            <v>0.51034389999999996</v>
          </cell>
          <cell r="H415">
            <v>0.3539544</v>
          </cell>
          <cell r="I415">
            <v>0.2997591</v>
          </cell>
          <cell r="J415">
            <v>0.2524576</v>
          </cell>
          <cell r="K415">
            <v>0.2050651</v>
          </cell>
          <cell r="L415">
            <v>0.18280279999999999</v>
          </cell>
          <cell r="M415">
            <v>0.1465919</v>
          </cell>
          <cell r="N415">
            <v>0.1034731</v>
          </cell>
          <cell r="O415">
            <v>0.1030784</v>
          </cell>
          <cell r="P415">
            <v>9.8968700000000007E-2</v>
          </cell>
          <cell r="Q415">
            <v>9.4639699999999993E-2</v>
          </cell>
        </row>
        <row r="416">
          <cell r="A416" t="str">
            <v>medio5aymasocupadosChile</v>
          </cell>
          <cell r="B416" t="str">
            <v>medio</v>
          </cell>
          <cell r="C416" t="str">
            <v>5aymas</v>
          </cell>
          <cell r="D416" t="str">
            <v>ocupados</v>
          </cell>
          <cell r="E416" t="str">
            <v>Chile</v>
          </cell>
          <cell r="F416">
            <v>1.1779899999999999E-2</v>
          </cell>
          <cell r="G416">
            <v>9.9555500000000005E-2</v>
          </cell>
          <cell r="H416">
            <v>0.25873119999999999</v>
          </cell>
          <cell r="I416">
            <v>0.38936539999999997</v>
          </cell>
          <cell r="J416">
            <v>0.4374112</v>
          </cell>
          <cell r="K416">
            <v>0.52012239999999998</v>
          </cell>
          <cell r="L416">
            <v>0.54521949999999997</v>
          </cell>
          <cell r="M416">
            <v>0.62212000000000001</v>
          </cell>
          <cell r="N416">
            <v>0.65769089999999997</v>
          </cell>
          <cell r="O416">
            <v>0.7253522</v>
          </cell>
          <cell r="P416">
            <v>0.66243350000000001</v>
          </cell>
          <cell r="Q416">
            <v>0.77247619999999995</v>
          </cell>
        </row>
        <row r="417">
          <cell r="A417" t="str">
            <v>altohasta12mocupadosChile</v>
          </cell>
          <cell r="B417" t="str">
            <v>alto</v>
          </cell>
          <cell r="C417" t="str">
            <v>hasta12m</v>
          </cell>
          <cell r="D417" t="str">
            <v>ocupados</v>
          </cell>
          <cell r="E417" t="str">
            <v>Chile</v>
          </cell>
          <cell r="F417">
            <v>0.58336500000000002</v>
          </cell>
          <cell r="G417">
            <v>0.5061542</v>
          </cell>
          <cell r="H417">
            <v>0.36280829999999997</v>
          </cell>
          <cell r="I417">
            <v>0.17943870000000001</v>
          </cell>
          <cell r="J417">
            <v>0.17728469999999999</v>
          </cell>
          <cell r="K417">
            <v>0.1189582</v>
          </cell>
          <cell r="L417">
            <v>8.6168400000000006E-2</v>
          </cell>
          <cell r="M417">
            <v>9.4120999999999996E-2</v>
          </cell>
          <cell r="N417">
            <v>4.7423699999999999E-2</v>
          </cell>
          <cell r="O417">
            <v>4.4433399999999998E-2</v>
          </cell>
          <cell r="P417">
            <v>3.2027899999999998E-2</v>
          </cell>
          <cell r="Q417">
            <v>1.4585000000000001E-2</v>
          </cell>
        </row>
        <row r="418">
          <cell r="A418" t="str">
            <v>altohasta1mocupadosChile</v>
          </cell>
          <cell r="B418" t="str">
            <v>alto</v>
          </cell>
          <cell r="C418" t="str">
            <v>hasta1m</v>
          </cell>
          <cell r="D418" t="str">
            <v>ocupados</v>
          </cell>
          <cell r="E418" t="str">
            <v>Chile</v>
          </cell>
          <cell r="F418">
            <v>0</v>
          </cell>
          <cell r="G418">
            <v>0</v>
          </cell>
          <cell r="H418">
            <v>0</v>
          </cell>
          <cell r="I418">
            <v>0</v>
          </cell>
          <cell r="J418">
            <v>0</v>
          </cell>
          <cell r="K418">
            <v>0</v>
          </cell>
          <cell r="L418">
            <v>0</v>
          </cell>
          <cell r="M418">
            <v>0</v>
          </cell>
          <cell r="N418">
            <v>0</v>
          </cell>
          <cell r="O418">
            <v>0</v>
          </cell>
          <cell r="P418">
            <v>0</v>
          </cell>
          <cell r="Q418">
            <v>0</v>
          </cell>
        </row>
        <row r="419">
          <cell r="A419" t="str">
            <v>altomenos6mocupadosChile</v>
          </cell>
          <cell r="B419" t="str">
            <v>alto</v>
          </cell>
          <cell r="C419" t="str">
            <v>menos6m</v>
          </cell>
          <cell r="D419" t="str">
            <v>ocupados</v>
          </cell>
          <cell r="E419" t="str">
            <v>Chile</v>
          </cell>
          <cell r="F419">
            <v>0</v>
          </cell>
          <cell r="G419">
            <v>0</v>
          </cell>
          <cell r="H419">
            <v>0</v>
          </cell>
          <cell r="I419">
            <v>0</v>
          </cell>
          <cell r="J419">
            <v>0</v>
          </cell>
          <cell r="K419">
            <v>0</v>
          </cell>
          <cell r="L419">
            <v>0</v>
          </cell>
          <cell r="M419">
            <v>0</v>
          </cell>
          <cell r="N419">
            <v>0</v>
          </cell>
          <cell r="O419">
            <v>0</v>
          </cell>
          <cell r="P419">
            <v>0</v>
          </cell>
          <cell r="Q419">
            <v>0</v>
          </cell>
        </row>
        <row r="420">
          <cell r="A420" t="str">
            <v>altomenos2aocupadosChile</v>
          </cell>
          <cell r="B420" t="str">
            <v>alto</v>
          </cell>
          <cell r="C420" t="str">
            <v>menos2a</v>
          </cell>
          <cell r="D420" t="str">
            <v>ocupados</v>
          </cell>
          <cell r="E420" t="str">
            <v>Chile</v>
          </cell>
          <cell r="F420">
            <v>0.58336500000000002</v>
          </cell>
          <cell r="G420">
            <v>0.5061542</v>
          </cell>
          <cell r="H420">
            <v>0.36280829999999997</v>
          </cell>
          <cell r="I420">
            <v>0.17943870000000001</v>
          </cell>
          <cell r="J420">
            <v>0.17728469999999999</v>
          </cell>
          <cell r="K420">
            <v>0.1189582</v>
          </cell>
          <cell r="L420">
            <v>8.6168400000000006E-2</v>
          </cell>
          <cell r="M420">
            <v>9.4120999999999996E-2</v>
          </cell>
          <cell r="N420">
            <v>4.7423699999999999E-2</v>
          </cell>
          <cell r="O420">
            <v>4.4433399999999998E-2</v>
          </cell>
          <cell r="P420">
            <v>3.2027899999999998E-2</v>
          </cell>
          <cell r="Q420">
            <v>1.4585000000000001E-2</v>
          </cell>
        </row>
        <row r="421">
          <cell r="A421" t="str">
            <v>alto5aymasocupadosChile</v>
          </cell>
          <cell r="B421" t="str">
            <v>alto</v>
          </cell>
          <cell r="C421" t="str">
            <v>5aymas</v>
          </cell>
          <cell r="D421" t="str">
            <v>ocupados</v>
          </cell>
          <cell r="E421" t="str">
            <v>Chile</v>
          </cell>
          <cell r="F421">
            <v>2.8779300000000001E-2</v>
          </cell>
          <cell r="G421">
            <v>6.1677700000000002E-2</v>
          </cell>
          <cell r="H421">
            <v>0.1930431</v>
          </cell>
          <cell r="I421">
            <v>0.45173099999999999</v>
          </cell>
          <cell r="J421">
            <v>0.55051119999999998</v>
          </cell>
          <cell r="K421">
            <v>0.67153940000000001</v>
          </cell>
          <cell r="L421">
            <v>0.66407760000000005</v>
          </cell>
          <cell r="M421">
            <v>0.71575549999999999</v>
          </cell>
          <cell r="N421">
            <v>0.84731659999999998</v>
          </cell>
          <cell r="O421">
            <v>0.82523290000000005</v>
          </cell>
          <cell r="P421">
            <v>0.87881739999999997</v>
          </cell>
          <cell r="Q421">
            <v>0.85083529999999996</v>
          </cell>
        </row>
        <row r="422">
          <cell r="A422" t="str">
            <v>peqhasta12mocupadosChile</v>
          </cell>
          <cell r="B422" t="str">
            <v>peq</v>
          </cell>
          <cell r="C422" t="str">
            <v>hasta12m</v>
          </cell>
          <cell r="D422" t="str">
            <v>ocupados</v>
          </cell>
          <cell r="E422" t="str">
            <v>Chile</v>
          </cell>
          <cell r="F422">
            <v>0.68994390000000005</v>
          </cell>
          <cell r="G422">
            <v>0.49675619999999998</v>
          </cell>
          <cell r="H422">
            <v>0.36886259999999998</v>
          </cell>
          <cell r="I422">
            <v>0.26231379999999999</v>
          </cell>
          <cell r="J422">
            <v>0.26118380000000002</v>
          </cell>
          <cell r="K422">
            <v>0.20811650000000001</v>
          </cell>
          <cell r="L422">
            <v>0.17917279999999999</v>
          </cell>
          <cell r="M422">
            <v>0.15913340000000001</v>
          </cell>
          <cell r="N422">
            <v>0.11000450000000001</v>
          </cell>
          <cell r="O422">
            <v>0.1121915</v>
          </cell>
          <cell r="P422">
            <v>0.1087439</v>
          </cell>
          <cell r="Q422">
            <v>6.4235700000000007E-2</v>
          </cell>
        </row>
        <row r="423">
          <cell r="A423" t="str">
            <v>peqhasta1mocupadosChile</v>
          </cell>
          <cell r="B423" t="str">
            <v>peq</v>
          </cell>
          <cell r="C423" t="str">
            <v>hasta1m</v>
          </cell>
          <cell r="D423" t="str">
            <v>ocupados</v>
          </cell>
          <cell r="E423" t="str">
            <v>Chile</v>
          </cell>
          <cell r="F423">
            <v>0</v>
          </cell>
          <cell r="G423">
            <v>0</v>
          </cell>
          <cell r="H423">
            <v>0</v>
          </cell>
          <cell r="I423">
            <v>0</v>
          </cell>
          <cell r="J423">
            <v>0</v>
          </cell>
          <cell r="K423">
            <v>0</v>
          </cell>
          <cell r="L423">
            <v>0</v>
          </cell>
          <cell r="M423">
            <v>0</v>
          </cell>
          <cell r="N423">
            <v>0</v>
          </cell>
          <cell r="O423">
            <v>0</v>
          </cell>
          <cell r="P423">
            <v>0</v>
          </cell>
          <cell r="Q423">
            <v>0</v>
          </cell>
        </row>
        <row r="424">
          <cell r="A424" t="str">
            <v>peqmenos6mocupadosChile</v>
          </cell>
          <cell r="B424" t="str">
            <v>peq</v>
          </cell>
          <cell r="C424" t="str">
            <v>menos6m</v>
          </cell>
          <cell r="D424" t="str">
            <v>ocupados</v>
          </cell>
          <cell r="E424" t="str">
            <v>Chile</v>
          </cell>
          <cell r="F424">
            <v>0</v>
          </cell>
          <cell r="G424">
            <v>0</v>
          </cell>
          <cell r="H424">
            <v>0</v>
          </cell>
          <cell r="I424">
            <v>0</v>
          </cell>
          <cell r="J424">
            <v>0</v>
          </cell>
          <cell r="K424">
            <v>0</v>
          </cell>
          <cell r="L424">
            <v>0</v>
          </cell>
          <cell r="M424">
            <v>0</v>
          </cell>
          <cell r="N424">
            <v>0</v>
          </cell>
          <cell r="O424">
            <v>0</v>
          </cell>
          <cell r="P424">
            <v>0</v>
          </cell>
          <cell r="Q424">
            <v>0</v>
          </cell>
        </row>
        <row r="425">
          <cell r="A425" t="str">
            <v>peqmenos2aocupadosChile</v>
          </cell>
          <cell r="B425" t="str">
            <v>peq</v>
          </cell>
          <cell r="C425" t="str">
            <v>menos2a</v>
          </cell>
          <cell r="D425" t="str">
            <v>ocupados</v>
          </cell>
          <cell r="E425" t="str">
            <v>Chile</v>
          </cell>
          <cell r="F425">
            <v>0.68994390000000005</v>
          </cell>
          <cell r="G425">
            <v>0.49675619999999998</v>
          </cell>
          <cell r="H425">
            <v>0.36886259999999998</v>
          </cell>
          <cell r="I425">
            <v>0.26231379999999999</v>
          </cell>
          <cell r="J425">
            <v>0.26118380000000002</v>
          </cell>
          <cell r="K425">
            <v>0.20811650000000001</v>
          </cell>
          <cell r="L425">
            <v>0.17917279999999999</v>
          </cell>
          <cell r="M425">
            <v>0.15913340000000001</v>
          </cell>
          <cell r="N425">
            <v>0.11000450000000001</v>
          </cell>
          <cell r="O425">
            <v>0.1121915</v>
          </cell>
          <cell r="P425">
            <v>0.1087439</v>
          </cell>
          <cell r="Q425">
            <v>6.4235700000000007E-2</v>
          </cell>
        </row>
        <row r="426">
          <cell r="A426" t="str">
            <v>peq5aymasocupadosChile</v>
          </cell>
          <cell r="B426" t="str">
            <v>peq</v>
          </cell>
          <cell r="C426" t="str">
            <v>5aymas</v>
          </cell>
          <cell r="D426" t="str">
            <v>ocupados</v>
          </cell>
          <cell r="E426" t="str">
            <v>Chile</v>
          </cell>
          <cell r="F426">
            <v>4.5934200000000001E-2</v>
          </cell>
          <cell r="G426">
            <v>0.1186495</v>
          </cell>
          <cell r="H426">
            <v>0.21912470000000001</v>
          </cell>
          <cell r="I426">
            <v>0.39497579999999999</v>
          </cell>
          <cell r="J426">
            <v>0.4232841</v>
          </cell>
          <cell r="K426">
            <v>0.50608030000000004</v>
          </cell>
          <cell r="L426">
            <v>0.53667019999999999</v>
          </cell>
          <cell r="M426">
            <v>0.62317409999999995</v>
          </cell>
          <cell r="N426">
            <v>0.64479569999999997</v>
          </cell>
          <cell r="O426">
            <v>0.72761750000000003</v>
          </cell>
          <cell r="P426">
            <v>0.6989071</v>
          </cell>
          <cell r="Q426">
            <v>0.77270660000000002</v>
          </cell>
        </row>
        <row r="427">
          <cell r="A427" t="str">
            <v>medhasta12mocupadosChile</v>
          </cell>
          <cell r="B427" t="str">
            <v>med</v>
          </cell>
          <cell r="C427" t="str">
            <v>hasta12m</v>
          </cell>
          <cell r="D427" t="str">
            <v>ocupados</v>
          </cell>
          <cell r="E427" t="str">
            <v>Chile</v>
          </cell>
          <cell r="F427">
            <v>0.75101759999999995</v>
          </cell>
          <cell r="G427">
            <v>0.5134687</v>
          </cell>
          <cell r="H427">
            <v>0.34421420000000003</v>
          </cell>
          <cell r="I427">
            <v>0.25685599999999997</v>
          </cell>
          <cell r="J427">
            <v>0.22706699999999999</v>
          </cell>
          <cell r="K427">
            <v>0.20377970000000001</v>
          </cell>
          <cell r="L427">
            <v>0.1824528</v>
          </cell>
          <cell r="M427">
            <v>0.16642879999999999</v>
          </cell>
          <cell r="N427">
            <v>0.1272132</v>
          </cell>
          <cell r="O427">
            <v>0.1039689</v>
          </cell>
          <cell r="P427">
            <v>0.1966203</v>
          </cell>
          <cell r="Q427">
            <v>1.8190399999999999E-2</v>
          </cell>
        </row>
        <row r="428">
          <cell r="A428" t="str">
            <v>medhasta1mocupadosChile</v>
          </cell>
          <cell r="B428" t="str">
            <v>med</v>
          </cell>
          <cell r="C428" t="str">
            <v>hasta1m</v>
          </cell>
          <cell r="D428" t="str">
            <v>ocupados</v>
          </cell>
          <cell r="E428" t="str">
            <v>Chile</v>
          </cell>
          <cell r="F428">
            <v>0</v>
          </cell>
          <cell r="G428">
            <v>0</v>
          </cell>
          <cell r="H428">
            <v>0</v>
          </cell>
          <cell r="I428">
            <v>0</v>
          </cell>
          <cell r="J428">
            <v>0</v>
          </cell>
          <cell r="K428">
            <v>0</v>
          </cell>
          <cell r="L428">
            <v>0</v>
          </cell>
          <cell r="M428">
            <v>0</v>
          </cell>
          <cell r="N428">
            <v>0</v>
          </cell>
          <cell r="O428">
            <v>0</v>
          </cell>
          <cell r="P428">
            <v>0</v>
          </cell>
          <cell r="Q428">
            <v>0</v>
          </cell>
        </row>
        <row r="429">
          <cell r="A429" t="str">
            <v>medmenos6mocupadosChile</v>
          </cell>
          <cell r="B429" t="str">
            <v>med</v>
          </cell>
          <cell r="C429" t="str">
            <v>menos6m</v>
          </cell>
          <cell r="D429" t="str">
            <v>ocupados</v>
          </cell>
          <cell r="E429" t="str">
            <v>Chile</v>
          </cell>
          <cell r="F429">
            <v>0</v>
          </cell>
          <cell r="G429">
            <v>0</v>
          </cell>
          <cell r="H429">
            <v>0</v>
          </cell>
          <cell r="I429">
            <v>0</v>
          </cell>
          <cell r="J429">
            <v>0</v>
          </cell>
          <cell r="K429">
            <v>0</v>
          </cell>
          <cell r="L429">
            <v>0</v>
          </cell>
          <cell r="M429">
            <v>0</v>
          </cell>
          <cell r="N429">
            <v>0</v>
          </cell>
          <cell r="O429">
            <v>0</v>
          </cell>
          <cell r="P429">
            <v>0</v>
          </cell>
          <cell r="Q429">
            <v>0</v>
          </cell>
        </row>
        <row r="430">
          <cell r="A430" t="str">
            <v>medmenos2aocupadosChile</v>
          </cell>
          <cell r="B430" t="str">
            <v>med</v>
          </cell>
          <cell r="C430" t="str">
            <v>menos2a</v>
          </cell>
          <cell r="D430" t="str">
            <v>ocupados</v>
          </cell>
          <cell r="E430" t="str">
            <v>Chile</v>
          </cell>
          <cell r="F430">
            <v>0.75101759999999995</v>
          </cell>
          <cell r="G430">
            <v>0.5134687</v>
          </cell>
          <cell r="H430">
            <v>0.34421420000000003</v>
          </cell>
          <cell r="I430">
            <v>0.25685599999999997</v>
          </cell>
          <cell r="J430">
            <v>0.22706699999999999</v>
          </cell>
          <cell r="K430">
            <v>0.20377970000000001</v>
          </cell>
          <cell r="L430">
            <v>0.1824528</v>
          </cell>
          <cell r="M430">
            <v>0.16642879999999999</v>
          </cell>
          <cell r="N430">
            <v>0.1272132</v>
          </cell>
          <cell r="O430">
            <v>0.1039689</v>
          </cell>
          <cell r="P430">
            <v>0.1966203</v>
          </cell>
          <cell r="Q430">
            <v>1.8190399999999999E-2</v>
          </cell>
        </row>
        <row r="431">
          <cell r="A431" t="str">
            <v>med5aymasocupadosChile</v>
          </cell>
          <cell r="B431" t="str">
            <v>med</v>
          </cell>
          <cell r="C431" t="str">
            <v>5aymas</v>
          </cell>
          <cell r="D431" t="str">
            <v>ocupados</v>
          </cell>
          <cell r="E431" t="str">
            <v>Chile</v>
          </cell>
          <cell r="F431">
            <v>2.0308799999999998E-2</v>
          </cell>
          <cell r="G431">
            <v>7.4503799999999995E-2</v>
          </cell>
          <cell r="H431">
            <v>0.21974189999999999</v>
          </cell>
          <cell r="I431">
            <v>0.39584570000000002</v>
          </cell>
          <cell r="J431">
            <v>0.49177090000000001</v>
          </cell>
          <cell r="K431">
            <v>0.53398670000000004</v>
          </cell>
          <cell r="L431">
            <v>0.59239980000000003</v>
          </cell>
          <cell r="M431">
            <v>0.58953659999999997</v>
          </cell>
          <cell r="N431">
            <v>0.69010470000000002</v>
          </cell>
          <cell r="O431">
            <v>0.67400439999999995</v>
          </cell>
          <cell r="P431">
            <v>0.63561230000000002</v>
          </cell>
          <cell r="Q431">
            <v>0.76317029999999997</v>
          </cell>
        </row>
        <row r="432">
          <cell r="A432" t="str">
            <v>grandehasta12mocupadosChile</v>
          </cell>
          <cell r="B432" t="str">
            <v>grande</v>
          </cell>
          <cell r="C432" t="str">
            <v>hasta12m</v>
          </cell>
          <cell r="D432" t="str">
            <v>ocupados</v>
          </cell>
          <cell r="E432" t="str">
            <v>Chile</v>
          </cell>
          <cell r="F432">
            <v>0.77909649999999997</v>
          </cell>
          <cell r="G432">
            <v>0.50492669999999995</v>
          </cell>
          <cell r="H432">
            <v>0.34288279999999999</v>
          </cell>
          <cell r="I432">
            <v>0.2412511</v>
          </cell>
          <cell r="J432">
            <v>0.22266549999999999</v>
          </cell>
          <cell r="K432">
            <v>0.1914005</v>
          </cell>
          <cell r="L432">
            <v>0.16019600000000001</v>
          </cell>
          <cell r="M432">
            <v>0.12983549999999999</v>
          </cell>
          <cell r="N432">
            <v>0.1345365</v>
          </cell>
          <cell r="O432">
            <v>0.1291524</v>
          </cell>
          <cell r="P432">
            <v>0.1207845</v>
          </cell>
          <cell r="Q432">
            <v>0.19787270000000001</v>
          </cell>
        </row>
        <row r="433">
          <cell r="A433" t="str">
            <v>grandehasta1mocupadosChile</v>
          </cell>
          <cell r="B433" t="str">
            <v>grande</v>
          </cell>
          <cell r="C433" t="str">
            <v>hasta1m</v>
          </cell>
          <cell r="D433" t="str">
            <v>ocupados</v>
          </cell>
          <cell r="E433" t="str">
            <v>Chile</v>
          </cell>
          <cell r="F433">
            <v>0</v>
          </cell>
          <cell r="G433">
            <v>0</v>
          </cell>
          <cell r="H433">
            <v>0</v>
          </cell>
          <cell r="I433">
            <v>0</v>
          </cell>
          <cell r="J433">
            <v>0</v>
          </cell>
          <cell r="K433">
            <v>0</v>
          </cell>
          <cell r="L433">
            <v>0</v>
          </cell>
          <cell r="M433">
            <v>0</v>
          </cell>
          <cell r="N433">
            <v>0</v>
          </cell>
          <cell r="O433">
            <v>0</v>
          </cell>
          <cell r="P433">
            <v>0</v>
          </cell>
          <cell r="Q433">
            <v>0</v>
          </cell>
        </row>
        <row r="434">
          <cell r="A434" t="str">
            <v>grandemenos6mocupadosChile</v>
          </cell>
          <cell r="B434" t="str">
            <v>grande</v>
          </cell>
          <cell r="C434" t="str">
            <v>menos6m</v>
          </cell>
          <cell r="D434" t="str">
            <v>ocupados</v>
          </cell>
          <cell r="E434" t="str">
            <v>Chile</v>
          </cell>
          <cell r="F434">
            <v>0</v>
          </cell>
          <cell r="G434">
            <v>0</v>
          </cell>
          <cell r="H434">
            <v>0</v>
          </cell>
          <cell r="I434">
            <v>0</v>
          </cell>
          <cell r="J434">
            <v>0</v>
          </cell>
          <cell r="K434">
            <v>0</v>
          </cell>
          <cell r="L434">
            <v>0</v>
          </cell>
          <cell r="M434">
            <v>0</v>
          </cell>
          <cell r="N434">
            <v>0</v>
          </cell>
          <cell r="O434">
            <v>0</v>
          </cell>
          <cell r="P434">
            <v>0</v>
          </cell>
          <cell r="Q434">
            <v>0</v>
          </cell>
        </row>
        <row r="435">
          <cell r="A435" t="str">
            <v>grandemenos2aocupadosChile</v>
          </cell>
          <cell r="B435" t="str">
            <v>grande</v>
          </cell>
          <cell r="C435" t="str">
            <v>menos2a</v>
          </cell>
          <cell r="D435" t="str">
            <v>ocupados</v>
          </cell>
          <cell r="E435" t="str">
            <v>Chile</v>
          </cell>
          <cell r="F435">
            <v>0.77909649999999997</v>
          </cell>
          <cell r="G435">
            <v>0.50492669999999995</v>
          </cell>
          <cell r="H435">
            <v>0.34288279999999999</v>
          </cell>
          <cell r="I435">
            <v>0.2412511</v>
          </cell>
          <cell r="J435">
            <v>0.22266549999999999</v>
          </cell>
          <cell r="K435">
            <v>0.1914005</v>
          </cell>
          <cell r="L435">
            <v>0.16019600000000001</v>
          </cell>
          <cell r="M435">
            <v>0.12983549999999999</v>
          </cell>
          <cell r="N435">
            <v>0.1345365</v>
          </cell>
          <cell r="O435">
            <v>0.1291524</v>
          </cell>
          <cell r="P435">
            <v>0.1207845</v>
          </cell>
          <cell r="Q435">
            <v>0.19787270000000001</v>
          </cell>
        </row>
        <row r="436">
          <cell r="A436" t="str">
            <v>grande5aymasocupadosChile</v>
          </cell>
          <cell r="B436" t="str">
            <v>grande</v>
          </cell>
          <cell r="C436" t="str">
            <v>5aymas</v>
          </cell>
          <cell r="D436" t="str">
            <v>ocupados</v>
          </cell>
          <cell r="E436" t="str">
            <v>Chile</v>
          </cell>
          <cell r="F436">
            <v>7.3247E-3</v>
          </cell>
          <cell r="G436">
            <v>8.5378800000000005E-2</v>
          </cell>
          <cell r="H436">
            <v>0.24290870000000001</v>
          </cell>
          <cell r="I436">
            <v>0.43642350000000002</v>
          </cell>
          <cell r="J436">
            <v>0.49106870000000002</v>
          </cell>
          <cell r="K436">
            <v>0.59536909999999998</v>
          </cell>
          <cell r="L436">
            <v>0.58900750000000002</v>
          </cell>
          <cell r="M436">
            <v>0.69341830000000004</v>
          </cell>
          <cell r="N436">
            <v>0.69505349999999999</v>
          </cell>
          <cell r="O436">
            <v>0.70218139999999996</v>
          </cell>
          <cell r="P436">
            <v>0.75139650000000002</v>
          </cell>
          <cell r="Q436">
            <v>0.71247680000000002</v>
          </cell>
        </row>
        <row r="437">
          <cell r="A437" t="str">
            <v>informalhasta12mocupadosChile</v>
          </cell>
          <cell r="B437" t="str">
            <v>informal</v>
          </cell>
          <cell r="C437" t="str">
            <v>hasta12m</v>
          </cell>
          <cell r="D437" t="str">
            <v>ocupados</v>
          </cell>
          <cell r="E437" t="str">
            <v>Chile</v>
          </cell>
          <cell r="F437">
            <v>0.76200619999999997</v>
          </cell>
          <cell r="G437">
            <v>0.64359010000000005</v>
          </cell>
          <cell r="H437">
            <v>0.51915029999999995</v>
          </cell>
          <cell r="I437">
            <v>0.45668880000000001</v>
          </cell>
          <cell r="J437">
            <v>0.41001929999999998</v>
          </cell>
          <cell r="K437">
            <v>0.36582310000000001</v>
          </cell>
          <cell r="L437">
            <v>0.30771270000000001</v>
          </cell>
          <cell r="M437">
            <v>0.31576979999999999</v>
          </cell>
          <cell r="N437">
            <v>0.26060519999999998</v>
          </cell>
          <cell r="O437">
            <v>0.2295056</v>
          </cell>
          <cell r="P437">
            <v>0.26067099999999999</v>
          </cell>
          <cell r="Q437">
            <v>0.21344469999999999</v>
          </cell>
        </row>
        <row r="438">
          <cell r="A438" t="str">
            <v>informalhasta1mocupadosChile</v>
          </cell>
          <cell r="B438" t="str">
            <v>informal</v>
          </cell>
          <cell r="C438" t="str">
            <v>hasta1m</v>
          </cell>
          <cell r="D438" t="str">
            <v>ocupados</v>
          </cell>
          <cell r="E438" t="str">
            <v>Chile</v>
          </cell>
          <cell r="F438">
            <v>0</v>
          </cell>
          <cell r="G438">
            <v>0</v>
          </cell>
          <cell r="H438">
            <v>0</v>
          </cell>
          <cell r="I438">
            <v>0</v>
          </cell>
          <cell r="J438">
            <v>0</v>
          </cell>
          <cell r="K438">
            <v>0</v>
          </cell>
          <cell r="L438">
            <v>0</v>
          </cell>
          <cell r="M438">
            <v>0</v>
          </cell>
          <cell r="N438">
            <v>0</v>
          </cell>
          <cell r="O438">
            <v>0</v>
          </cell>
          <cell r="P438">
            <v>0</v>
          </cell>
          <cell r="Q438">
            <v>0</v>
          </cell>
        </row>
        <row r="439">
          <cell r="A439" t="str">
            <v>informalmenos6mocupadosChile</v>
          </cell>
          <cell r="B439" t="str">
            <v>informal</v>
          </cell>
          <cell r="C439" t="str">
            <v>menos6m</v>
          </cell>
          <cell r="D439" t="str">
            <v>ocupados</v>
          </cell>
          <cell r="E439" t="str">
            <v>Chile</v>
          </cell>
          <cell r="F439">
            <v>0</v>
          </cell>
          <cell r="G439">
            <v>0</v>
          </cell>
          <cell r="H439">
            <v>0</v>
          </cell>
          <cell r="I439">
            <v>0</v>
          </cell>
          <cell r="J439">
            <v>0</v>
          </cell>
          <cell r="K439">
            <v>0</v>
          </cell>
          <cell r="L439">
            <v>0</v>
          </cell>
          <cell r="M439">
            <v>0</v>
          </cell>
          <cell r="N439">
            <v>0</v>
          </cell>
          <cell r="O439">
            <v>0</v>
          </cell>
          <cell r="P439">
            <v>0</v>
          </cell>
          <cell r="Q439">
            <v>0</v>
          </cell>
        </row>
        <row r="440">
          <cell r="A440" t="str">
            <v>informalmenos2aocupadosChile</v>
          </cell>
          <cell r="B440" t="str">
            <v>informal</v>
          </cell>
          <cell r="C440" t="str">
            <v>menos2a</v>
          </cell>
          <cell r="D440" t="str">
            <v>ocupados</v>
          </cell>
          <cell r="E440" t="str">
            <v>Chile</v>
          </cell>
          <cell r="F440">
            <v>0.76200619999999997</v>
          </cell>
          <cell r="G440">
            <v>0.64359010000000005</v>
          </cell>
          <cell r="H440">
            <v>0.51915029999999995</v>
          </cell>
          <cell r="I440">
            <v>0.45668880000000001</v>
          </cell>
          <cell r="J440">
            <v>0.41001929999999998</v>
          </cell>
          <cell r="K440">
            <v>0.36582310000000001</v>
          </cell>
          <cell r="L440">
            <v>0.30771270000000001</v>
          </cell>
          <cell r="M440">
            <v>0.31576979999999999</v>
          </cell>
          <cell r="N440">
            <v>0.26060519999999998</v>
          </cell>
          <cell r="O440">
            <v>0.2295056</v>
          </cell>
          <cell r="P440">
            <v>0.26067099999999999</v>
          </cell>
          <cell r="Q440">
            <v>0.21344469999999999</v>
          </cell>
        </row>
        <row r="441">
          <cell r="A441" t="str">
            <v>informal5aymasocupadosChile</v>
          </cell>
          <cell r="B441" t="str">
            <v>informal</v>
          </cell>
          <cell r="C441" t="str">
            <v>5aymas</v>
          </cell>
          <cell r="D441" t="str">
            <v>ocupados</v>
          </cell>
          <cell r="E441" t="str">
            <v>Chile</v>
          </cell>
          <cell r="F441">
            <v>1.17205E-2</v>
          </cell>
          <cell r="G441">
            <v>7.5907100000000005E-2</v>
          </cell>
          <cell r="H441">
            <v>0.12869430000000001</v>
          </cell>
          <cell r="I441">
            <v>0.23540259999999999</v>
          </cell>
          <cell r="J441">
            <v>0.29715039999999998</v>
          </cell>
          <cell r="K441">
            <v>0.35476760000000002</v>
          </cell>
          <cell r="L441">
            <v>0.34398790000000001</v>
          </cell>
          <cell r="M441">
            <v>0.4748713</v>
          </cell>
          <cell r="N441">
            <v>0.40626879999999999</v>
          </cell>
          <cell r="O441">
            <v>0.48236079999999998</v>
          </cell>
          <cell r="P441">
            <v>0.54730369999999995</v>
          </cell>
          <cell r="Q441">
            <v>0.5256961</v>
          </cell>
        </row>
        <row r="442">
          <cell r="A442" t="str">
            <v>formalhasta12mocupadosChile</v>
          </cell>
          <cell r="B442" t="str">
            <v>formal</v>
          </cell>
          <cell r="C442" t="str">
            <v>hasta12m</v>
          </cell>
          <cell r="D442" t="str">
            <v>ocupados</v>
          </cell>
          <cell r="E442" t="str">
            <v>Chile</v>
          </cell>
          <cell r="F442">
            <v>0.75457229999999997</v>
          </cell>
          <cell r="G442">
            <v>0.48968430000000002</v>
          </cell>
          <cell r="H442">
            <v>0.33275389999999999</v>
          </cell>
          <cell r="I442">
            <v>0.24250910000000001</v>
          </cell>
          <cell r="J442">
            <v>0.21856929999999999</v>
          </cell>
          <cell r="K442">
            <v>0.19175410000000001</v>
          </cell>
          <cell r="L442">
            <v>0.17379339999999999</v>
          </cell>
          <cell r="M442">
            <v>0.15123990000000001</v>
          </cell>
          <cell r="N442">
            <v>0.12169240000000001</v>
          </cell>
          <cell r="O442">
            <v>0.12984870000000001</v>
          </cell>
          <cell r="P442">
            <v>0.11331670000000001</v>
          </cell>
          <cell r="Q442">
            <v>8.6108400000000002E-2</v>
          </cell>
        </row>
        <row r="443">
          <cell r="A443" t="str">
            <v>formalhasta1mocupadosChile</v>
          </cell>
          <cell r="B443" t="str">
            <v>formal</v>
          </cell>
          <cell r="C443" t="str">
            <v>hasta1m</v>
          </cell>
          <cell r="D443" t="str">
            <v>ocupados</v>
          </cell>
          <cell r="E443" t="str">
            <v>Chile</v>
          </cell>
          <cell r="F443">
            <v>0</v>
          </cell>
          <cell r="G443">
            <v>0</v>
          </cell>
          <cell r="H443">
            <v>0</v>
          </cell>
          <cell r="I443">
            <v>0</v>
          </cell>
          <cell r="J443">
            <v>0</v>
          </cell>
          <cell r="K443">
            <v>0</v>
          </cell>
          <cell r="L443">
            <v>0</v>
          </cell>
          <cell r="M443">
            <v>0</v>
          </cell>
          <cell r="N443">
            <v>0</v>
          </cell>
          <cell r="O443">
            <v>0</v>
          </cell>
          <cell r="P443">
            <v>0</v>
          </cell>
          <cell r="Q443">
            <v>0</v>
          </cell>
        </row>
        <row r="444">
          <cell r="A444" t="str">
            <v>formalmenos6mocupadosChile</v>
          </cell>
          <cell r="B444" t="str">
            <v>formal</v>
          </cell>
          <cell r="C444" t="str">
            <v>menos6m</v>
          </cell>
          <cell r="D444" t="str">
            <v>ocupados</v>
          </cell>
          <cell r="E444" t="str">
            <v>Chile</v>
          </cell>
          <cell r="F444">
            <v>0</v>
          </cell>
          <cell r="G444">
            <v>0</v>
          </cell>
          <cell r="H444">
            <v>0</v>
          </cell>
          <cell r="I444">
            <v>0</v>
          </cell>
          <cell r="J444">
            <v>0</v>
          </cell>
          <cell r="K444">
            <v>0</v>
          </cell>
          <cell r="L444">
            <v>0</v>
          </cell>
          <cell r="M444">
            <v>0</v>
          </cell>
          <cell r="N444">
            <v>0</v>
          </cell>
          <cell r="O444">
            <v>0</v>
          </cell>
          <cell r="P444">
            <v>0</v>
          </cell>
          <cell r="Q444">
            <v>0</v>
          </cell>
        </row>
        <row r="445">
          <cell r="A445" t="str">
            <v>formalmenos2aocupadosChile</v>
          </cell>
          <cell r="B445" t="str">
            <v>formal</v>
          </cell>
          <cell r="C445" t="str">
            <v>menos2a</v>
          </cell>
          <cell r="D445" t="str">
            <v>ocupados</v>
          </cell>
          <cell r="E445" t="str">
            <v>Chile</v>
          </cell>
          <cell r="F445">
            <v>0.75457229999999997</v>
          </cell>
          <cell r="G445">
            <v>0.48968430000000002</v>
          </cell>
          <cell r="H445">
            <v>0.33275389999999999</v>
          </cell>
          <cell r="I445">
            <v>0.24250910000000001</v>
          </cell>
          <cell r="J445">
            <v>0.21856929999999999</v>
          </cell>
          <cell r="K445">
            <v>0.19175410000000001</v>
          </cell>
          <cell r="L445">
            <v>0.17379339999999999</v>
          </cell>
          <cell r="M445">
            <v>0.15123990000000001</v>
          </cell>
          <cell r="N445">
            <v>0.12169240000000001</v>
          </cell>
          <cell r="O445">
            <v>0.12984870000000001</v>
          </cell>
          <cell r="P445">
            <v>0.11331670000000001</v>
          </cell>
          <cell r="Q445">
            <v>8.6108400000000002E-2</v>
          </cell>
        </row>
        <row r="446">
          <cell r="A446" t="str">
            <v>formal5aymasocupadosChile</v>
          </cell>
          <cell r="B446" t="str">
            <v>formal</v>
          </cell>
          <cell r="C446" t="str">
            <v>5aymas</v>
          </cell>
          <cell r="D446" t="str">
            <v>ocupados</v>
          </cell>
          <cell r="E446" t="str">
            <v>Chile</v>
          </cell>
          <cell r="F446">
            <v>1.05884E-2</v>
          </cell>
          <cell r="G446">
            <v>8.2262299999999997E-2</v>
          </cell>
          <cell r="H446">
            <v>0.24541940000000001</v>
          </cell>
          <cell r="I446">
            <v>0.41826780000000002</v>
          </cell>
          <cell r="J446">
            <v>0.48741210000000001</v>
          </cell>
          <cell r="K446">
            <v>0.55571440000000005</v>
          </cell>
          <cell r="L446">
            <v>0.5792041</v>
          </cell>
          <cell r="M446">
            <v>0.62355910000000003</v>
          </cell>
          <cell r="N446">
            <v>0.69652709999999995</v>
          </cell>
          <cell r="O446">
            <v>0.70050140000000005</v>
          </cell>
          <cell r="P446">
            <v>0.74163449999999997</v>
          </cell>
          <cell r="Q446">
            <v>0.74246310000000004</v>
          </cell>
        </row>
        <row r="447">
          <cell r="A447" t="str">
            <v>totalhasta12masalariadosChile</v>
          </cell>
          <cell r="B447" t="str">
            <v>total</v>
          </cell>
          <cell r="C447" t="str">
            <v>hasta12m</v>
          </cell>
          <cell r="D447" t="str">
            <v>asalariados</v>
          </cell>
          <cell r="E447" t="str">
            <v>Chile</v>
          </cell>
          <cell r="F447">
            <v>0.75799950000000005</v>
          </cell>
          <cell r="G447">
            <v>0.52354590000000001</v>
          </cell>
          <cell r="H447">
            <v>0.36103059999999998</v>
          </cell>
          <cell r="I447">
            <v>0.26987040000000001</v>
          </cell>
          <cell r="J447">
            <v>0.24782380000000001</v>
          </cell>
          <cell r="K447">
            <v>0.216281</v>
          </cell>
          <cell r="L447">
            <v>0.1953328</v>
          </cell>
          <cell r="M447">
            <v>0.17639270000000001</v>
          </cell>
          <cell r="N447">
            <v>0.14330950000000001</v>
          </cell>
          <cell r="O447">
            <v>0.15348539999999999</v>
          </cell>
          <cell r="P447">
            <v>0.1622634</v>
          </cell>
          <cell r="Q447">
            <v>0.14369489999999999</v>
          </cell>
        </row>
        <row r="448">
          <cell r="A448" t="str">
            <v>totalhasta1masalariadosChile</v>
          </cell>
          <cell r="B448" t="str">
            <v>total</v>
          </cell>
          <cell r="C448" t="str">
            <v>hasta1m</v>
          </cell>
          <cell r="D448" t="str">
            <v>asalariados</v>
          </cell>
          <cell r="E448" t="str">
            <v>Chile</v>
          </cell>
          <cell r="F448">
            <v>0</v>
          </cell>
          <cell r="G448">
            <v>0</v>
          </cell>
          <cell r="H448">
            <v>0</v>
          </cell>
          <cell r="I448">
            <v>0</v>
          </cell>
          <cell r="J448">
            <v>0</v>
          </cell>
          <cell r="K448">
            <v>0</v>
          </cell>
          <cell r="L448">
            <v>0</v>
          </cell>
          <cell r="M448">
            <v>0</v>
          </cell>
          <cell r="N448">
            <v>0</v>
          </cell>
          <cell r="O448">
            <v>0</v>
          </cell>
          <cell r="P448">
            <v>0</v>
          </cell>
          <cell r="Q448">
            <v>0</v>
          </cell>
        </row>
        <row r="449">
          <cell r="A449" t="str">
            <v>totalmenos6masalariadosChile</v>
          </cell>
          <cell r="B449" t="str">
            <v>total</v>
          </cell>
          <cell r="C449" t="str">
            <v>menos6m</v>
          </cell>
          <cell r="D449" t="str">
            <v>asalariados</v>
          </cell>
          <cell r="E449" t="str">
            <v>Chile</v>
          </cell>
          <cell r="F449">
            <v>0</v>
          </cell>
          <cell r="G449">
            <v>0</v>
          </cell>
          <cell r="H449">
            <v>0</v>
          </cell>
          <cell r="I449">
            <v>0</v>
          </cell>
          <cell r="J449">
            <v>0</v>
          </cell>
          <cell r="K449">
            <v>0</v>
          </cell>
          <cell r="L449">
            <v>0</v>
          </cell>
          <cell r="M449">
            <v>0</v>
          </cell>
          <cell r="N449">
            <v>0</v>
          </cell>
          <cell r="O449">
            <v>0</v>
          </cell>
          <cell r="P449">
            <v>0</v>
          </cell>
          <cell r="Q449">
            <v>0</v>
          </cell>
        </row>
        <row r="450">
          <cell r="A450" t="str">
            <v>totalmenos2aasalariadosChile</v>
          </cell>
          <cell r="B450" t="str">
            <v>total</v>
          </cell>
          <cell r="C450" t="str">
            <v>menos2a</v>
          </cell>
          <cell r="D450" t="str">
            <v>asalariados</v>
          </cell>
          <cell r="E450" t="str">
            <v>Chile</v>
          </cell>
          <cell r="F450">
            <v>0.75799950000000005</v>
          </cell>
          <cell r="G450">
            <v>0.52354590000000001</v>
          </cell>
          <cell r="H450">
            <v>0.36103059999999998</v>
          </cell>
          <cell r="I450">
            <v>0.26987040000000001</v>
          </cell>
          <cell r="J450">
            <v>0.24782380000000001</v>
          </cell>
          <cell r="K450">
            <v>0.216281</v>
          </cell>
          <cell r="L450">
            <v>0.1953328</v>
          </cell>
          <cell r="M450">
            <v>0.17639270000000001</v>
          </cell>
          <cell r="N450">
            <v>0.14330950000000001</v>
          </cell>
          <cell r="O450">
            <v>0.15348539999999999</v>
          </cell>
          <cell r="P450">
            <v>0.1622634</v>
          </cell>
          <cell r="Q450">
            <v>0.14369489999999999</v>
          </cell>
        </row>
        <row r="451">
          <cell r="A451" t="str">
            <v>total5aymasasalariadosChile</v>
          </cell>
          <cell r="B451" t="str">
            <v>total</v>
          </cell>
          <cell r="C451" t="str">
            <v>5aymas</v>
          </cell>
          <cell r="D451" t="str">
            <v>asalariados</v>
          </cell>
          <cell r="E451" t="str">
            <v>Chile</v>
          </cell>
          <cell r="F451">
            <v>1.11103E-2</v>
          </cell>
          <cell r="G451">
            <v>8.0864099999999994E-2</v>
          </cell>
          <cell r="H451">
            <v>0.227712</v>
          </cell>
          <cell r="I451">
            <v>0.39490690000000001</v>
          </cell>
          <cell r="J451">
            <v>0.4583392</v>
          </cell>
          <cell r="K451">
            <v>0.52740039999999999</v>
          </cell>
          <cell r="L451">
            <v>0.54137230000000003</v>
          </cell>
          <cell r="M451">
            <v>0.60082820000000003</v>
          </cell>
          <cell r="N451">
            <v>0.6513582</v>
          </cell>
          <cell r="O451">
            <v>0.64876270000000003</v>
          </cell>
          <cell r="P451">
            <v>0.67708360000000001</v>
          </cell>
          <cell r="Q451">
            <v>0.64443240000000002</v>
          </cell>
        </row>
        <row r="452">
          <cell r="A452" t="str">
            <v>hombrehasta12masalariadosChile</v>
          </cell>
          <cell r="B452" t="str">
            <v>hombre</v>
          </cell>
          <cell r="C452" t="str">
            <v>hasta12m</v>
          </cell>
          <cell r="D452" t="str">
            <v>asalariados</v>
          </cell>
          <cell r="E452" t="str">
            <v>Chile</v>
          </cell>
          <cell r="F452">
            <v>0.75054540000000003</v>
          </cell>
          <cell r="G452">
            <v>0.53134789999999998</v>
          </cell>
          <cell r="H452">
            <v>0.3829418</v>
          </cell>
          <cell r="I452">
            <v>0.26318380000000002</v>
          </cell>
          <cell r="J452">
            <v>0.2339504</v>
          </cell>
          <cell r="K452">
            <v>0.21029680000000001</v>
          </cell>
          <cell r="L452">
            <v>0.2038227</v>
          </cell>
          <cell r="M452">
            <v>0.17252919999999999</v>
          </cell>
          <cell r="N452">
            <v>0.15019579999999999</v>
          </cell>
          <cell r="O452">
            <v>0.1500465</v>
          </cell>
          <cell r="P452">
            <v>0.18962989999999999</v>
          </cell>
          <cell r="Q452">
            <v>0.1548272</v>
          </cell>
        </row>
        <row r="453">
          <cell r="A453" t="str">
            <v>hombrehasta1masalariadosChile</v>
          </cell>
          <cell r="B453" t="str">
            <v>hombre</v>
          </cell>
          <cell r="C453" t="str">
            <v>hasta1m</v>
          </cell>
          <cell r="D453" t="str">
            <v>asalariados</v>
          </cell>
          <cell r="E453" t="str">
            <v>Chile</v>
          </cell>
          <cell r="F453">
            <v>0</v>
          </cell>
          <cell r="G453">
            <v>0</v>
          </cell>
          <cell r="H453">
            <v>0</v>
          </cell>
          <cell r="I453">
            <v>0</v>
          </cell>
          <cell r="J453">
            <v>0</v>
          </cell>
          <cell r="K453">
            <v>0</v>
          </cell>
          <cell r="L453">
            <v>0</v>
          </cell>
          <cell r="M453">
            <v>0</v>
          </cell>
          <cell r="N453">
            <v>0</v>
          </cell>
          <cell r="O453">
            <v>0</v>
          </cell>
          <cell r="P453">
            <v>0</v>
          </cell>
          <cell r="Q453">
            <v>0</v>
          </cell>
        </row>
        <row r="454">
          <cell r="A454" t="str">
            <v>hombremenos6masalariadosChile</v>
          </cell>
          <cell r="B454" t="str">
            <v>hombre</v>
          </cell>
          <cell r="C454" t="str">
            <v>menos6m</v>
          </cell>
          <cell r="D454" t="str">
            <v>asalariados</v>
          </cell>
          <cell r="E454" t="str">
            <v>Chile</v>
          </cell>
          <cell r="F454">
            <v>0</v>
          </cell>
          <cell r="G454">
            <v>0</v>
          </cell>
          <cell r="H454">
            <v>0</v>
          </cell>
          <cell r="I454">
            <v>0</v>
          </cell>
          <cell r="J454">
            <v>0</v>
          </cell>
          <cell r="K454">
            <v>0</v>
          </cell>
          <cell r="L454">
            <v>0</v>
          </cell>
          <cell r="M454">
            <v>0</v>
          </cell>
          <cell r="N454">
            <v>0</v>
          </cell>
          <cell r="O454">
            <v>0</v>
          </cell>
          <cell r="P454">
            <v>0</v>
          </cell>
          <cell r="Q454">
            <v>0</v>
          </cell>
        </row>
        <row r="455">
          <cell r="A455" t="str">
            <v>hombremenos2aasalariadosChile</v>
          </cell>
          <cell r="B455" t="str">
            <v>hombre</v>
          </cell>
          <cell r="C455" t="str">
            <v>menos2a</v>
          </cell>
          <cell r="D455" t="str">
            <v>asalariados</v>
          </cell>
          <cell r="E455" t="str">
            <v>Chile</v>
          </cell>
          <cell r="F455">
            <v>0.75054540000000003</v>
          </cell>
          <cell r="G455">
            <v>0.53134789999999998</v>
          </cell>
          <cell r="H455">
            <v>0.3829418</v>
          </cell>
          <cell r="I455">
            <v>0.26318380000000002</v>
          </cell>
          <cell r="J455">
            <v>0.2339504</v>
          </cell>
          <cell r="K455">
            <v>0.21029680000000001</v>
          </cell>
          <cell r="L455">
            <v>0.2038227</v>
          </cell>
          <cell r="M455">
            <v>0.17252919999999999</v>
          </cell>
          <cell r="N455">
            <v>0.15019579999999999</v>
          </cell>
          <cell r="O455">
            <v>0.1500465</v>
          </cell>
          <cell r="P455">
            <v>0.18962989999999999</v>
          </cell>
          <cell r="Q455">
            <v>0.1548272</v>
          </cell>
        </row>
        <row r="456">
          <cell r="A456" t="str">
            <v>hombre5aymasasalariadosChile</v>
          </cell>
          <cell r="B456" t="str">
            <v>hombre</v>
          </cell>
          <cell r="C456" t="str">
            <v>5aymas</v>
          </cell>
          <cell r="D456" t="str">
            <v>asalariados</v>
          </cell>
          <cell r="E456" t="str">
            <v>Chile</v>
          </cell>
          <cell r="F456">
            <v>9.2321999999999994E-3</v>
          </cell>
          <cell r="G456">
            <v>7.9647700000000002E-2</v>
          </cell>
          <cell r="H456">
            <v>0.22325110000000001</v>
          </cell>
          <cell r="I456">
            <v>0.40196229999999999</v>
          </cell>
          <cell r="J456">
            <v>0.48485279999999997</v>
          </cell>
          <cell r="K456">
            <v>0.5552163</v>
          </cell>
          <cell r="L456">
            <v>0.55229329999999999</v>
          </cell>
          <cell r="M456">
            <v>0.61499800000000004</v>
          </cell>
          <cell r="N456">
            <v>0.67355350000000003</v>
          </cell>
          <cell r="O456">
            <v>0.63696379999999997</v>
          </cell>
          <cell r="P456">
            <v>0.62374209999999997</v>
          </cell>
          <cell r="Q456">
            <v>0.6691878</v>
          </cell>
        </row>
        <row r="457">
          <cell r="A457" t="str">
            <v>mujerhasta12masalariadosChile</v>
          </cell>
          <cell r="B457" t="str">
            <v>mujer</v>
          </cell>
          <cell r="C457" t="str">
            <v>hasta12m</v>
          </cell>
          <cell r="D457" t="str">
            <v>asalariados</v>
          </cell>
          <cell r="E457" t="str">
            <v>Chile</v>
          </cell>
          <cell r="F457">
            <v>0.77169379999999999</v>
          </cell>
          <cell r="G457">
            <v>0.51126870000000002</v>
          </cell>
          <cell r="H457">
            <v>0.3344433</v>
          </cell>
          <cell r="I457">
            <v>0.2783679</v>
          </cell>
          <cell r="J457">
            <v>0.26458159999999997</v>
          </cell>
          <cell r="K457">
            <v>0.22371759999999999</v>
          </cell>
          <cell r="L457">
            <v>0.18486179999999999</v>
          </cell>
          <cell r="M457">
            <v>0.1820823</v>
          </cell>
          <cell r="N457">
            <v>0.13316500000000001</v>
          </cell>
          <cell r="O457">
            <v>0.16051090000000001</v>
          </cell>
          <cell r="P457">
            <v>0.1029781</v>
          </cell>
          <cell r="Q457">
            <v>0.1139307</v>
          </cell>
        </row>
        <row r="458">
          <cell r="A458" t="str">
            <v>mujerhasta1masalariadosChile</v>
          </cell>
          <cell r="B458" t="str">
            <v>mujer</v>
          </cell>
          <cell r="C458" t="str">
            <v>hasta1m</v>
          </cell>
          <cell r="D458" t="str">
            <v>asalariados</v>
          </cell>
          <cell r="E458" t="str">
            <v>Chile</v>
          </cell>
          <cell r="F458">
            <v>0</v>
          </cell>
          <cell r="G458">
            <v>0</v>
          </cell>
          <cell r="H458">
            <v>0</v>
          </cell>
          <cell r="I458">
            <v>0</v>
          </cell>
          <cell r="J458">
            <v>0</v>
          </cell>
          <cell r="K458">
            <v>0</v>
          </cell>
          <cell r="L458">
            <v>0</v>
          </cell>
          <cell r="M458">
            <v>0</v>
          </cell>
          <cell r="N458">
            <v>0</v>
          </cell>
          <cell r="O458">
            <v>0</v>
          </cell>
          <cell r="P458">
            <v>0</v>
          </cell>
          <cell r="Q458">
            <v>0</v>
          </cell>
        </row>
        <row r="459">
          <cell r="A459" t="str">
            <v>mujermenos6masalariadosChile</v>
          </cell>
          <cell r="B459" t="str">
            <v>mujer</v>
          </cell>
          <cell r="C459" t="str">
            <v>menos6m</v>
          </cell>
          <cell r="D459" t="str">
            <v>asalariados</v>
          </cell>
          <cell r="E459" t="str">
            <v>Chile</v>
          </cell>
          <cell r="F459">
            <v>0</v>
          </cell>
          <cell r="G459">
            <v>0</v>
          </cell>
          <cell r="H459">
            <v>0</v>
          </cell>
          <cell r="I459">
            <v>0</v>
          </cell>
          <cell r="J459">
            <v>0</v>
          </cell>
          <cell r="K459">
            <v>0</v>
          </cell>
          <cell r="L459">
            <v>0</v>
          </cell>
          <cell r="M459">
            <v>0</v>
          </cell>
          <cell r="N459">
            <v>0</v>
          </cell>
          <cell r="O459">
            <v>0</v>
          </cell>
          <cell r="P459">
            <v>0</v>
          </cell>
          <cell r="Q459">
            <v>0</v>
          </cell>
        </row>
        <row r="460">
          <cell r="A460" t="str">
            <v>mujermenos2aasalariadosChile</v>
          </cell>
          <cell r="B460" t="str">
            <v>mujer</v>
          </cell>
          <cell r="C460" t="str">
            <v>menos2a</v>
          </cell>
          <cell r="D460" t="str">
            <v>asalariados</v>
          </cell>
          <cell r="E460" t="str">
            <v>Chile</v>
          </cell>
          <cell r="F460">
            <v>0.77169379999999999</v>
          </cell>
          <cell r="G460">
            <v>0.51126870000000002</v>
          </cell>
          <cell r="H460">
            <v>0.3344433</v>
          </cell>
          <cell r="I460">
            <v>0.2783679</v>
          </cell>
          <cell r="J460">
            <v>0.26458159999999997</v>
          </cell>
          <cell r="K460">
            <v>0.22371759999999999</v>
          </cell>
          <cell r="L460">
            <v>0.18486179999999999</v>
          </cell>
          <cell r="M460">
            <v>0.1820823</v>
          </cell>
          <cell r="N460">
            <v>0.13316500000000001</v>
          </cell>
          <cell r="O460">
            <v>0.16051090000000001</v>
          </cell>
          <cell r="P460">
            <v>0.1029781</v>
          </cell>
          <cell r="Q460">
            <v>0.1139307</v>
          </cell>
        </row>
        <row r="461">
          <cell r="A461" t="str">
            <v>mujer5aymasasalariadosChile</v>
          </cell>
          <cell r="B461" t="str">
            <v>mujer</v>
          </cell>
          <cell r="C461" t="str">
            <v>5aymas</v>
          </cell>
          <cell r="D461" t="str">
            <v>asalariados</v>
          </cell>
          <cell r="E461" t="str">
            <v>Chile</v>
          </cell>
          <cell r="F461">
            <v>1.4560699999999999E-2</v>
          </cell>
          <cell r="G461">
            <v>8.2778099999999993E-2</v>
          </cell>
          <cell r="H461">
            <v>0.2331249</v>
          </cell>
          <cell r="I461">
            <v>0.38594089999999998</v>
          </cell>
          <cell r="J461">
            <v>0.42631330000000001</v>
          </cell>
          <cell r="K461">
            <v>0.49283280000000002</v>
          </cell>
          <cell r="L461">
            <v>0.52790300000000001</v>
          </cell>
          <cell r="M461">
            <v>0.57996060000000005</v>
          </cell>
          <cell r="N461">
            <v>0.61866149999999998</v>
          </cell>
          <cell r="O461">
            <v>0.67286679999999999</v>
          </cell>
          <cell r="P461">
            <v>0.79263969999999995</v>
          </cell>
          <cell r="Q461">
            <v>0.5782448</v>
          </cell>
        </row>
        <row r="462">
          <cell r="A462" t="str">
            <v>bajohasta12masalariadosChile</v>
          </cell>
          <cell r="B462" t="str">
            <v>bajo</v>
          </cell>
          <cell r="C462" t="str">
            <v>hasta12m</v>
          </cell>
          <cell r="D462" t="str">
            <v>asalariados</v>
          </cell>
          <cell r="E462" t="str">
            <v>Chile</v>
          </cell>
          <cell r="F462">
            <v>0.76731249999999995</v>
          </cell>
          <cell r="G462">
            <v>0.61001309999999997</v>
          </cell>
          <cell r="H462">
            <v>0.4362992</v>
          </cell>
          <cell r="I462">
            <v>0.37789060000000002</v>
          </cell>
          <cell r="J462">
            <v>0.39515149999999999</v>
          </cell>
          <cell r="K462">
            <v>0.35416639999999999</v>
          </cell>
          <cell r="L462">
            <v>0.28164050000000002</v>
          </cell>
          <cell r="M462">
            <v>0.26753320000000003</v>
          </cell>
          <cell r="N462">
            <v>0.23966689999999999</v>
          </cell>
          <cell r="O462">
            <v>0.22659019999999999</v>
          </cell>
          <cell r="P462">
            <v>0.1905646</v>
          </cell>
          <cell r="Q462">
            <v>0.16375719999999999</v>
          </cell>
        </row>
        <row r="463">
          <cell r="A463" t="str">
            <v>bajohasta1masalariadosChile</v>
          </cell>
          <cell r="B463" t="str">
            <v>bajo</v>
          </cell>
          <cell r="C463" t="str">
            <v>hasta1m</v>
          </cell>
          <cell r="D463" t="str">
            <v>asalariados</v>
          </cell>
          <cell r="E463" t="str">
            <v>Chile</v>
          </cell>
          <cell r="F463">
            <v>0</v>
          </cell>
          <cell r="G463">
            <v>0</v>
          </cell>
          <cell r="H463">
            <v>0</v>
          </cell>
          <cell r="I463">
            <v>0</v>
          </cell>
          <cell r="J463">
            <v>0</v>
          </cell>
          <cell r="K463">
            <v>0</v>
          </cell>
          <cell r="L463">
            <v>0</v>
          </cell>
          <cell r="M463">
            <v>0</v>
          </cell>
          <cell r="N463">
            <v>0</v>
          </cell>
          <cell r="O463">
            <v>0</v>
          </cell>
          <cell r="P463">
            <v>0</v>
          </cell>
          <cell r="Q463">
            <v>0</v>
          </cell>
        </row>
        <row r="464">
          <cell r="A464" t="str">
            <v>bajomenos6masalariadosChile</v>
          </cell>
          <cell r="B464" t="str">
            <v>bajo</v>
          </cell>
          <cell r="C464" t="str">
            <v>menos6m</v>
          </cell>
          <cell r="D464" t="str">
            <v>asalariados</v>
          </cell>
          <cell r="E464" t="str">
            <v>Chile</v>
          </cell>
          <cell r="F464">
            <v>0</v>
          </cell>
          <cell r="G464">
            <v>0</v>
          </cell>
          <cell r="H464">
            <v>0</v>
          </cell>
          <cell r="I464">
            <v>0</v>
          </cell>
          <cell r="J464">
            <v>0</v>
          </cell>
          <cell r="K464">
            <v>0</v>
          </cell>
          <cell r="L464">
            <v>0</v>
          </cell>
          <cell r="M464">
            <v>0</v>
          </cell>
          <cell r="N464">
            <v>0</v>
          </cell>
          <cell r="O464">
            <v>0</v>
          </cell>
          <cell r="P464">
            <v>0</v>
          </cell>
          <cell r="Q464">
            <v>0</v>
          </cell>
        </row>
        <row r="465">
          <cell r="A465" t="str">
            <v>bajomenos2aasalariadosChile</v>
          </cell>
          <cell r="B465" t="str">
            <v>bajo</v>
          </cell>
          <cell r="C465" t="str">
            <v>menos2a</v>
          </cell>
          <cell r="D465" t="str">
            <v>asalariados</v>
          </cell>
          <cell r="E465" t="str">
            <v>Chile</v>
          </cell>
          <cell r="F465">
            <v>0.76731249999999995</v>
          </cell>
          <cell r="G465">
            <v>0.61001309999999997</v>
          </cell>
          <cell r="H465">
            <v>0.4362992</v>
          </cell>
          <cell r="I465">
            <v>0.37789060000000002</v>
          </cell>
          <cell r="J465">
            <v>0.39515149999999999</v>
          </cell>
          <cell r="K465">
            <v>0.35416639999999999</v>
          </cell>
          <cell r="L465">
            <v>0.28164050000000002</v>
          </cell>
          <cell r="M465">
            <v>0.26753320000000003</v>
          </cell>
          <cell r="N465">
            <v>0.23966689999999999</v>
          </cell>
          <cell r="O465">
            <v>0.22659019999999999</v>
          </cell>
          <cell r="P465">
            <v>0.1905646</v>
          </cell>
          <cell r="Q465">
            <v>0.16375719999999999</v>
          </cell>
        </row>
        <row r="466">
          <cell r="A466" t="str">
            <v>bajo5aymasasalariadosChile</v>
          </cell>
          <cell r="B466" t="str">
            <v>bajo</v>
          </cell>
          <cell r="C466" t="str">
            <v>5aymas</v>
          </cell>
          <cell r="D466" t="str">
            <v>asalariados</v>
          </cell>
          <cell r="E466" t="str">
            <v>Chile</v>
          </cell>
          <cell r="F466">
            <v>3.6618199999999997E-2</v>
          </cell>
          <cell r="G466">
            <v>9.4816300000000006E-2</v>
          </cell>
          <cell r="H466">
            <v>0.2499006</v>
          </cell>
          <cell r="I466">
            <v>0.33467710000000001</v>
          </cell>
          <cell r="J466">
            <v>0.3161891</v>
          </cell>
          <cell r="K466">
            <v>0.3586414</v>
          </cell>
          <cell r="L466">
            <v>0.44651449999999998</v>
          </cell>
          <cell r="M466">
            <v>0.50074209999999997</v>
          </cell>
          <cell r="N466">
            <v>0.53574520000000003</v>
          </cell>
          <cell r="O466">
            <v>0.53882680000000005</v>
          </cell>
          <cell r="P466">
            <v>0.63257269999999999</v>
          </cell>
          <cell r="Q466">
            <v>0.62304590000000004</v>
          </cell>
        </row>
        <row r="467">
          <cell r="A467" t="str">
            <v>mediohasta12masalariadosChile</v>
          </cell>
          <cell r="B467" t="str">
            <v>medio</v>
          </cell>
          <cell r="C467" t="str">
            <v>hasta12m</v>
          </cell>
          <cell r="D467" t="str">
            <v>asalariados</v>
          </cell>
          <cell r="E467" t="str">
            <v>Chile</v>
          </cell>
          <cell r="F467">
            <v>0.78312309999999996</v>
          </cell>
          <cell r="G467">
            <v>0.5150574</v>
          </cell>
          <cell r="H467">
            <v>0.34698950000000001</v>
          </cell>
          <cell r="I467">
            <v>0.31661450000000002</v>
          </cell>
          <cell r="J467">
            <v>0.26006190000000001</v>
          </cell>
          <cell r="K467">
            <v>0.2231658</v>
          </cell>
          <cell r="L467">
            <v>0.20448959999999999</v>
          </cell>
          <cell r="M467">
            <v>0.17155509999999999</v>
          </cell>
          <cell r="N467">
            <v>0.1208714</v>
          </cell>
          <cell r="O467">
            <v>0.12295010000000001</v>
          </cell>
          <cell r="P467">
            <v>0.14868799999999999</v>
          </cell>
          <cell r="Q467">
            <v>0.17963399999999999</v>
          </cell>
        </row>
        <row r="468">
          <cell r="A468" t="str">
            <v>mediohasta1masalariadosChile</v>
          </cell>
          <cell r="B468" t="str">
            <v>medio</v>
          </cell>
          <cell r="C468" t="str">
            <v>hasta1m</v>
          </cell>
          <cell r="D468" t="str">
            <v>asalariados</v>
          </cell>
          <cell r="E468" t="str">
            <v>Chile</v>
          </cell>
          <cell r="F468">
            <v>0</v>
          </cell>
          <cell r="G468">
            <v>0</v>
          </cell>
          <cell r="H468">
            <v>0</v>
          </cell>
          <cell r="I468">
            <v>0</v>
          </cell>
          <cell r="J468">
            <v>0</v>
          </cell>
          <cell r="K468">
            <v>0</v>
          </cell>
          <cell r="L468">
            <v>0</v>
          </cell>
          <cell r="M468">
            <v>0</v>
          </cell>
          <cell r="N468">
            <v>0</v>
          </cell>
          <cell r="O468">
            <v>0</v>
          </cell>
          <cell r="P468">
            <v>0</v>
          </cell>
          <cell r="Q468">
            <v>0</v>
          </cell>
        </row>
        <row r="469">
          <cell r="A469" t="str">
            <v>mediomenos6masalariadosChile</v>
          </cell>
          <cell r="B469" t="str">
            <v>medio</v>
          </cell>
          <cell r="C469" t="str">
            <v>menos6m</v>
          </cell>
          <cell r="D469" t="str">
            <v>asalariados</v>
          </cell>
          <cell r="E469" t="str">
            <v>Chile</v>
          </cell>
          <cell r="F469">
            <v>0</v>
          </cell>
          <cell r="G469">
            <v>0</v>
          </cell>
          <cell r="H469">
            <v>0</v>
          </cell>
          <cell r="I469">
            <v>0</v>
          </cell>
          <cell r="J469">
            <v>0</v>
          </cell>
          <cell r="K469">
            <v>0</v>
          </cell>
          <cell r="L469">
            <v>0</v>
          </cell>
          <cell r="M469">
            <v>0</v>
          </cell>
          <cell r="N469">
            <v>0</v>
          </cell>
          <cell r="O469">
            <v>0</v>
          </cell>
          <cell r="P469">
            <v>0</v>
          </cell>
          <cell r="Q469">
            <v>0</v>
          </cell>
        </row>
        <row r="470">
          <cell r="A470" t="str">
            <v>mediomenos2aasalariadosChile</v>
          </cell>
          <cell r="B470" t="str">
            <v>medio</v>
          </cell>
          <cell r="C470" t="str">
            <v>menos2a</v>
          </cell>
          <cell r="D470" t="str">
            <v>asalariados</v>
          </cell>
          <cell r="E470" t="str">
            <v>Chile</v>
          </cell>
          <cell r="F470">
            <v>0.78312309999999996</v>
          </cell>
          <cell r="G470">
            <v>0.5150574</v>
          </cell>
          <cell r="H470">
            <v>0.34698950000000001</v>
          </cell>
          <cell r="I470">
            <v>0.31661450000000002</v>
          </cell>
          <cell r="J470">
            <v>0.26006190000000001</v>
          </cell>
          <cell r="K470">
            <v>0.2231658</v>
          </cell>
          <cell r="L470">
            <v>0.20448959999999999</v>
          </cell>
          <cell r="M470">
            <v>0.17155509999999999</v>
          </cell>
          <cell r="N470">
            <v>0.1208714</v>
          </cell>
          <cell r="O470">
            <v>0.12295010000000001</v>
          </cell>
          <cell r="P470">
            <v>0.14868799999999999</v>
          </cell>
          <cell r="Q470">
            <v>0.17963399999999999</v>
          </cell>
        </row>
        <row r="471">
          <cell r="A471" t="str">
            <v>medio5aymasasalariadosChile</v>
          </cell>
          <cell r="B471" t="str">
            <v>medio</v>
          </cell>
          <cell r="C471" t="str">
            <v>5aymas</v>
          </cell>
          <cell r="D471" t="str">
            <v>asalariados</v>
          </cell>
          <cell r="E471" t="str">
            <v>Chile</v>
          </cell>
          <cell r="F471">
            <v>7.7641999999999997E-3</v>
          </cell>
          <cell r="G471">
            <v>9.2265200000000006E-2</v>
          </cell>
          <cell r="H471">
            <v>0.26192130000000002</v>
          </cell>
          <cell r="I471">
            <v>0.37049710000000002</v>
          </cell>
          <cell r="J471">
            <v>0.4325135</v>
          </cell>
          <cell r="K471">
            <v>0.49683769999999999</v>
          </cell>
          <cell r="L471">
            <v>0.51865700000000003</v>
          </cell>
          <cell r="M471">
            <v>0.58358589999999999</v>
          </cell>
          <cell r="N471">
            <v>0.64341939999999997</v>
          </cell>
          <cell r="O471">
            <v>0.68315349999999997</v>
          </cell>
          <cell r="P471">
            <v>0.69036989999999998</v>
          </cell>
          <cell r="Q471">
            <v>0.59541889999999997</v>
          </cell>
        </row>
        <row r="472">
          <cell r="A472" t="str">
            <v>altohasta12masalariadosChile</v>
          </cell>
          <cell r="B472" t="str">
            <v>alto</v>
          </cell>
          <cell r="C472" t="str">
            <v>hasta12m</v>
          </cell>
          <cell r="D472" t="str">
            <v>asalariados</v>
          </cell>
          <cell r="E472" t="str">
            <v>Chile</v>
          </cell>
          <cell r="F472">
            <v>0.58038809999999996</v>
          </cell>
          <cell r="G472">
            <v>0.52427040000000003</v>
          </cell>
          <cell r="H472">
            <v>0.36764360000000001</v>
          </cell>
          <cell r="I472">
            <v>0.18078620000000001</v>
          </cell>
          <cell r="J472">
            <v>0.17480200000000001</v>
          </cell>
          <cell r="K472">
            <v>0.1265722</v>
          </cell>
          <cell r="L472">
            <v>8.4791699999999998E-2</v>
          </cell>
          <cell r="M472">
            <v>9.4547800000000001E-2</v>
          </cell>
          <cell r="N472">
            <v>5.02984E-2</v>
          </cell>
          <cell r="O472">
            <v>5.2137000000000003E-2</v>
          </cell>
          <cell r="P472">
            <v>3.8154E-2</v>
          </cell>
          <cell r="Q472">
            <v>8.3899999999999999E-3</v>
          </cell>
        </row>
        <row r="473">
          <cell r="A473" t="str">
            <v>altohasta1masalariadosChile</v>
          </cell>
          <cell r="B473" t="str">
            <v>alto</v>
          </cell>
          <cell r="C473" t="str">
            <v>hasta1m</v>
          </cell>
          <cell r="D473" t="str">
            <v>asalariados</v>
          </cell>
          <cell r="E473" t="str">
            <v>Chile</v>
          </cell>
          <cell r="F473">
            <v>0</v>
          </cell>
          <cell r="G473">
            <v>0</v>
          </cell>
          <cell r="H473">
            <v>0</v>
          </cell>
          <cell r="I473">
            <v>0</v>
          </cell>
          <cell r="J473">
            <v>0</v>
          </cell>
          <cell r="K473">
            <v>0</v>
          </cell>
          <cell r="L473">
            <v>0</v>
          </cell>
          <cell r="M473">
            <v>0</v>
          </cell>
          <cell r="N473">
            <v>0</v>
          </cell>
          <cell r="O473">
            <v>0</v>
          </cell>
          <cell r="P473">
            <v>0</v>
          </cell>
          <cell r="Q473">
            <v>0</v>
          </cell>
        </row>
        <row r="474">
          <cell r="A474" t="str">
            <v>altomenos6masalariadosChile</v>
          </cell>
          <cell r="B474" t="str">
            <v>alto</v>
          </cell>
          <cell r="C474" t="str">
            <v>menos6m</v>
          </cell>
          <cell r="D474" t="str">
            <v>asalariados</v>
          </cell>
          <cell r="E474" t="str">
            <v>Chile</v>
          </cell>
          <cell r="F474">
            <v>0</v>
          </cell>
          <cell r="G474">
            <v>0</v>
          </cell>
          <cell r="H474">
            <v>0</v>
          </cell>
          <cell r="I474">
            <v>0</v>
          </cell>
          <cell r="J474">
            <v>0</v>
          </cell>
          <cell r="K474">
            <v>0</v>
          </cell>
          <cell r="L474">
            <v>0</v>
          </cell>
          <cell r="M474">
            <v>0</v>
          </cell>
          <cell r="N474">
            <v>0</v>
          </cell>
          <cell r="O474">
            <v>0</v>
          </cell>
          <cell r="P474">
            <v>0</v>
          </cell>
          <cell r="Q474">
            <v>0</v>
          </cell>
        </row>
        <row r="475">
          <cell r="A475" t="str">
            <v>altomenos2aasalariadosChile</v>
          </cell>
          <cell r="B475" t="str">
            <v>alto</v>
          </cell>
          <cell r="C475" t="str">
            <v>menos2a</v>
          </cell>
          <cell r="D475" t="str">
            <v>asalariados</v>
          </cell>
          <cell r="E475" t="str">
            <v>Chile</v>
          </cell>
          <cell r="F475">
            <v>0.58038809999999996</v>
          </cell>
          <cell r="G475">
            <v>0.52427040000000003</v>
          </cell>
          <cell r="H475">
            <v>0.36764360000000001</v>
          </cell>
          <cell r="I475">
            <v>0.18078620000000001</v>
          </cell>
          <cell r="J475">
            <v>0.17480200000000001</v>
          </cell>
          <cell r="K475">
            <v>0.1265722</v>
          </cell>
          <cell r="L475">
            <v>8.4791699999999998E-2</v>
          </cell>
          <cell r="M475">
            <v>9.4547800000000001E-2</v>
          </cell>
          <cell r="N475">
            <v>5.02984E-2</v>
          </cell>
          <cell r="O475">
            <v>5.2137000000000003E-2</v>
          </cell>
          <cell r="P475">
            <v>3.8154E-2</v>
          </cell>
          <cell r="Q475">
            <v>8.3899999999999999E-3</v>
          </cell>
        </row>
        <row r="476">
          <cell r="A476" t="str">
            <v>alto5aymasasalariadosChile</v>
          </cell>
          <cell r="B476" t="str">
            <v>alto</v>
          </cell>
          <cell r="C476" t="str">
            <v>5aymas</v>
          </cell>
          <cell r="D476" t="str">
            <v>asalariados</v>
          </cell>
          <cell r="E476" t="str">
            <v>Chile</v>
          </cell>
          <cell r="F476">
            <v>1.5117500000000001E-2</v>
          </cell>
          <cell r="G476">
            <v>5.6647599999999999E-2</v>
          </cell>
          <cell r="H476">
            <v>0.19104570000000001</v>
          </cell>
          <cell r="I476">
            <v>0.44242520000000002</v>
          </cell>
          <cell r="J476">
            <v>0.55119229999999997</v>
          </cell>
          <cell r="K476">
            <v>0.67461629999999995</v>
          </cell>
          <cell r="L476">
            <v>0.69432539999999998</v>
          </cell>
          <cell r="M476">
            <v>0.73823309999999998</v>
          </cell>
          <cell r="N476">
            <v>0.83105030000000002</v>
          </cell>
          <cell r="O476">
            <v>0.81493139999999997</v>
          </cell>
          <cell r="P476">
            <v>0.89019329999999997</v>
          </cell>
          <cell r="Q476">
            <v>0.80816330000000003</v>
          </cell>
        </row>
        <row r="477">
          <cell r="A477" t="str">
            <v>peqhasta12masalariadosChile</v>
          </cell>
          <cell r="B477" t="str">
            <v>peq</v>
          </cell>
          <cell r="C477" t="str">
            <v>hasta12m</v>
          </cell>
          <cell r="D477" t="str">
            <v>asalariados</v>
          </cell>
          <cell r="E477" t="str">
            <v>Chile</v>
          </cell>
          <cell r="F477">
            <v>0.75673449999999998</v>
          </cell>
          <cell r="G477">
            <v>0.5256847</v>
          </cell>
          <cell r="H477">
            <v>0.37879040000000003</v>
          </cell>
          <cell r="I477">
            <v>0.31651590000000002</v>
          </cell>
          <cell r="J477">
            <v>0.32236999999999999</v>
          </cell>
          <cell r="K477">
            <v>0.28479789999999999</v>
          </cell>
          <cell r="L477">
            <v>0.2312022</v>
          </cell>
          <cell r="M477">
            <v>0.21634500000000001</v>
          </cell>
          <cell r="N477">
            <v>0.15700420000000001</v>
          </cell>
          <cell r="O477">
            <v>0.21337809999999999</v>
          </cell>
          <cell r="P477">
            <v>0.1533825</v>
          </cell>
          <cell r="Q477">
            <v>0.1279053</v>
          </cell>
        </row>
        <row r="478">
          <cell r="A478" t="str">
            <v>peqhasta1masalariadosChile</v>
          </cell>
          <cell r="B478" t="str">
            <v>peq</v>
          </cell>
          <cell r="C478" t="str">
            <v>hasta1m</v>
          </cell>
          <cell r="D478" t="str">
            <v>asalariados</v>
          </cell>
          <cell r="E478" t="str">
            <v>Chile</v>
          </cell>
          <cell r="F478">
            <v>0</v>
          </cell>
          <cell r="G478">
            <v>0</v>
          </cell>
          <cell r="H478">
            <v>0</v>
          </cell>
          <cell r="I478">
            <v>0</v>
          </cell>
          <cell r="J478">
            <v>0</v>
          </cell>
          <cell r="K478">
            <v>0</v>
          </cell>
          <cell r="L478">
            <v>0</v>
          </cell>
          <cell r="M478">
            <v>0</v>
          </cell>
          <cell r="N478">
            <v>0</v>
          </cell>
          <cell r="O478">
            <v>0</v>
          </cell>
          <cell r="P478">
            <v>0</v>
          </cell>
          <cell r="Q478">
            <v>0</v>
          </cell>
        </row>
        <row r="479">
          <cell r="A479" t="str">
            <v>peqmenos6masalariadosChile</v>
          </cell>
          <cell r="B479" t="str">
            <v>peq</v>
          </cell>
          <cell r="C479" t="str">
            <v>menos6m</v>
          </cell>
          <cell r="D479" t="str">
            <v>asalariados</v>
          </cell>
          <cell r="E479" t="str">
            <v>Chile</v>
          </cell>
          <cell r="F479">
            <v>0</v>
          </cell>
          <cell r="G479">
            <v>0</v>
          </cell>
          <cell r="H479">
            <v>0</v>
          </cell>
          <cell r="I479">
            <v>0</v>
          </cell>
          <cell r="J479">
            <v>0</v>
          </cell>
          <cell r="K479">
            <v>0</v>
          </cell>
          <cell r="L479">
            <v>0</v>
          </cell>
          <cell r="M479">
            <v>0</v>
          </cell>
          <cell r="N479">
            <v>0</v>
          </cell>
          <cell r="O479">
            <v>0</v>
          </cell>
          <cell r="P479">
            <v>0</v>
          </cell>
          <cell r="Q479">
            <v>0</v>
          </cell>
        </row>
        <row r="480">
          <cell r="A480" t="str">
            <v>peqmenos2aasalariadosChile</v>
          </cell>
          <cell r="B480" t="str">
            <v>peq</v>
          </cell>
          <cell r="C480" t="str">
            <v>menos2a</v>
          </cell>
          <cell r="D480" t="str">
            <v>asalariados</v>
          </cell>
          <cell r="E480" t="str">
            <v>Chile</v>
          </cell>
          <cell r="F480">
            <v>0.75673449999999998</v>
          </cell>
          <cell r="G480">
            <v>0.5256847</v>
          </cell>
          <cell r="H480">
            <v>0.37879040000000003</v>
          </cell>
          <cell r="I480">
            <v>0.31651590000000002</v>
          </cell>
          <cell r="J480">
            <v>0.32236999999999999</v>
          </cell>
          <cell r="K480">
            <v>0.28479789999999999</v>
          </cell>
          <cell r="L480">
            <v>0.2312022</v>
          </cell>
          <cell r="M480">
            <v>0.21634500000000001</v>
          </cell>
          <cell r="N480">
            <v>0.15700420000000001</v>
          </cell>
          <cell r="O480">
            <v>0.21337809999999999</v>
          </cell>
          <cell r="P480">
            <v>0.1533825</v>
          </cell>
          <cell r="Q480">
            <v>0.1279053</v>
          </cell>
        </row>
        <row r="481">
          <cell r="A481" t="str">
            <v>peq5aymasasalariadosChile</v>
          </cell>
          <cell r="B481" t="str">
            <v>peq</v>
          </cell>
          <cell r="C481" t="str">
            <v>5aymas</v>
          </cell>
          <cell r="D481" t="str">
            <v>asalariados</v>
          </cell>
          <cell r="E481" t="str">
            <v>Chile</v>
          </cell>
          <cell r="F481">
            <v>2.6773499999999999E-2</v>
          </cell>
          <cell r="G481">
            <v>9.7554000000000002E-2</v>
          </cell>
          <cell r="H481">
            <v>0.196358</v>
          </cell>
          <cell r="I481">
            <v>0.32357340000000001</v>
          </cell>
          <cell r="J481">
            <v>0.35697620000000002</v>
          </cell>
          <cell r="K481">
            <v>0.40661370000000002</v>
          </cell>
          <cell r="L481">
            <v>0.44388810000000001</v>
          </cell>
          <cell r="M481">
            <v>0.54391069999999997</v>
          </cell>
          <cell r="N481">
            <v>0.57146010000000003</v>
          </cell>
          <cell r="O481">
            <v>0.58457539999999997</v>
          </cell>
          <cell r="P481">
            <v>0.69359950000000004</v>
          </cell>
          <cell r="Q481">
            <v>0.66342639999999997</v>
          </cell>
        </row>
        <row r="482">
          <cell r="A482" t="str">
            <v>medhasta12masalariadosChile</v>
          </cell>
          <cell r="B482" t="str">
            <v>med</v>
          </cell>
          <cell r="C482" t="str">
            <v>hasta12m</v>
          </cell>
          <cell r="D482" t="str">
            <v>asalariados</v>
          </cell>
          <cell r="E482" t="str">
            <v>Chile</v>
          </cell>
          <cell r="F482">
            <v>0.77178530000000001</v>
          </cell>
          <cell r="G482">
            <v>0.52422930000000001</v>
          </cell>
          <cell r="H482">
            <v>0.3428428</v>
          </cell>
          <cell r="I482">
            <v>0.26073859999999999</v>
          </cell>
          <cell r="J482">
            <v>0.22598760000000001</v>
          </cell>
          <cell r="K482">
            <v>0.2033143</v>
          </cell>
          <cell r="L482">
            <v>0.19334229999999999</v>
          </cell>
          <cell r="M482">
            <v>0.1752966</v>
          </cell>
          <cell r="N482">
            <v>0.1324061</v>
          </cell>
          <cell r="O482">
            <v>0.11003259999999999</v>
          </cell>
          <cell r="P482">
            <v>0.22820199999999999</v>
          </cell>
          <cell r="Q482">
            <v>2.6951300000000001E-2</v>
          </cell>
        </row>
        <row r="483">
          <cell r="A483" t="str">
            <v>medhasta1masalariadosChile</v>
          </cell>
          <cell r="B483" t="str">
            <v>med</v>
          </cell>
          <cell r="C483" t="str">
            <v>hasta1m</v>
          </cell>
          <cell r="D483" t="str">
            <v>asalariados</v>
          </cell>
          <cell r="E483" t="str">
            <v>Chile</v>
          </cell>
          <cell r="F483">
            <v>0</v>
          </cell>
          <cell r="G483">
            <v>0</v>
          </cell>
          <cell r="H483">
            <v>0</v>
          </cell>
          <cell r="I483">
            <v>0</v>
          </cell>
          <cell r="J483">
            <v>0</v>
          </cell>
          <cell r="K483">
            <v>0</v>
          </cell>
          <cell r="L483">
            <v>0</v>
          </cell>
          <cell r="M483">
            <v>0</v>
          </cell>
          <cell r="N483">
            <v>0</v>
          </cell>
          <cell r="O483">
            <v>0</v>
          </cell>
          <cell r="P483">
            <v>0</v>
          </cell>
          <cell r="Q483">
            <v>0</v>
          </cell>
        </row>
        <row r="484">
          <cell r="A484" t="str">
            <v>medmenos6masalariadosChile</v>
          </cell>
          <cell r="B484" t="str">
            <v>med</v>
          </cell>
          <cell r="C484" t="str">
            <v>menos6m</v>
          </cell>
          <cell r="D484" t="str">
            <v>asalariados</v>
          </cell>
          <cell r="E484" t="str">
            <v>Chile</v>
          </cell>
          <cell r="F484">
            <v>0</v>
          </cell>
          <cell r="G484">
            <v>0</v>
          </cell>
          <cell r="H484">
            <v>0</v>
          </cell>
          <cell r="I484">
            <v>0</v>
          </cell>
          <cell r="J484">
            <v>0</v>
          </cell>
          <cell r="K484">
            <v>0</v>
          </cell>
          <cell r="L484">
            <v>0</v>
          </cell>
          <cell r="M484">
            <v>0</v>
          </cell>
          <cell r="N484">
            <v>0</v>
          </cell>
          <cell r="O484">
            <v>0</v>
          </cell>
          <cell r="P484">
            <v>0</v>
          </cell>
          <cell r="Q484">
            <v>0</v>
          </cell>
        </row>
        <row r="485">
          <cell r="A485" t="str">
            <v>medmenos2aasalariadosChile</v>
          </cell>
          <cell r="B485" t="str">
            <v>med</v>
          </cell>
          <cell r="C485" t="str">
            <v>menos2a</v>
          </cell>
          <cell r="D485" t="str">
            <v>asalariados</v>
          </cell>
          <cell r="E485" t="str">
            <v>Chile</v>
          </cell>
          <cell r="F485">
            <v>0.77178530000000001</v>
          </cell>
          <cell r="G485">
            <v>0.52422930000000001</v>
          </cell>
          <cell r="H485">
            <v>0.3428428</v>
          </cell>
          <cell r="I485">
            <v>0.26073859999999999</v>
          </cell>
          <cell r="J485">
            <v>0.22598760000000001</v>
          </cell>
          <cell r="K485">
            <v>0.2033143</v>
          </cell>
          <cell r="L485">
            <v>0.19334229999999999</v>
          </cell>
          <cell r="M485">
            <v>0.1752966</v>
          </cell>
          <cell r="N485">
            <v>0.1324061</v>
          </cell>
          <cell r="O485">
            <v>0.11003259999999999</v>
          </cell>
          <cell r="P485">
            <v>0.22820199999999999</v>
          </cell>
          <cell r="Q485">
            <v>2.6951300000000001E-2</v>
          </cell>
        </row>
        <row r="486">
          <cell r="A486" t="str">
            <v>med5aymasasalariadosChile</v>
          </cell>
          <cell r="B486" t="str">
            <v>med</v>
          </cell>
          <cell r="C486" t="str">
            <v>5aymas</v>
          </cell>
          <cell r="D486" t="str">
            <v>asalariados</v>
          </cell>
          <cell r="E486" t="str">
            <v>Chile</v>
          </cell>
          <cell r="F486">
            <v>9.3796000000000001E-3</v>
          </cell>
          <cell r="G486">
            <v>7.2176299999999999E-2</v>
          </cell>
          <cell r="H486">
            <v>0.2151882</v>
          </cell>
          <cell r="I486">
            <v>0.39141500000000001</v>
          </cell>
          <cell r="J486">
            <v>0.49122759999999999</v>
          </cell>
          <cell r="K486">
            <v>0.53488400000000003</v>
          </cell>
          <cell r="L486">
            <v>0.58020879999999997</v>
          </cell>
          <cell r="M486">
            <v>0.57036260000000005</v>
          </cell>
          <cell r="N486">
            <v>0.67200740000000003</v>
          </cell>
          <cell r="O486">
            <v>0.66375790000000001</v>
          </cell>
          <cell r="P486">
            <v>0.59449359999999996</v>
          </cell>
          <cell r="Q486">
            <v>0.67133359999999997</v>
          </cell>
        </row>
        <row r="487">
          <cell r="A487" t="str">
            <v>grandehasta12masalariadosChile</v>
          </cell>
          <cell r="B487" t="str">
            <v>grande</v>
          </cell>
          <cell r="C487" t="str">
            <v>hasta12m</v>
          </cell>
          <cell r="D487" t="str">
            <v>asalariados</v>
          </cell>
          <cell r="E487" t="str">
            <v>Chile</v>
          </cell>
          <cell r="F487">
            <v>0.77879080000000001</v>
          </cell>
          <cell r="G487">
            <v>0.5075731</v>
          </cell>
          <cell r="H487">
            <v>0.34323399999999998</v>
          </cell>
          <cell r="I487">
            <v>0.24097160000000001</v>
          </cell>
          <cell r="J487">
            <v>0.2215386</v>
          </cell>
          <cell r="K487">
            <v>0.19427739999999999</v>
          </cell>
          <cell r="L487">
            <v>0.1622316</v>
          </cell>
          <cell r="M487">
            <v>0.13170509999999999</v>
          </cell>
          <cell r="N487">
            <v>0.13920189999999999</v>
          </cell>
          <cell r="O487">
            <v>0.1085245</v>
          </cell>
          <cell r="P487">
            <v>0.119579</v>
          </cell>
          <cell r="Q487">
            <v>0.19925190000000001</v>
          </cell>
        </row>
        <row r="488">
          <cell r="A488" t="str">
            <v>grandehasta1masalariadosChile</v>
          </cell>
          <cell r="B488" t="str">
            <v>grande</v>
          </cell>
          <cell r="C488" t="str">
            <v>hasta1m</v>
          </cell>
          <cell r="D488" t="str">
            <v>asalariados</v>
          </cell>
          <cell r="E488" t="str">
            <v>Chile</v>
          </cell>
          <cell r="F488">
            <v>0</v>
          </cell>
          <cell r="G488">
            <v>0</v>
          </cell>
          <cell r="H488">
            <v>0</v>
          </cell>
          <cell r="I488">
            <v>0</v>
          </cell>
          <cell r="J488">
            <v>0</v>
          </cell>
          <cell r="K488">
            <v>0</v>
          </cell>
          <cell r="L488">
            <v>0</v>
          </cell>
          <cell r="M488">
            <v>0</v>
          </cell>
          <cell r="N488">
            <v>0</v>
          </cell>
          <cell r="O488">
            <v>0</v>
          </cell>
          <cell r="P488">
            <v>0</v>
          </cell>
          <cell r="Q488">
            <v>0</v>
          </cell>
        </row>
        <row r="489">
          <cell r="A489" t="str">
            <v>grandemenos6masalariadosChile</v>
          </cell>
          <cell r="B489" t="str">
            <v>grande</v>
          </cell>
          <cell r="C489" t="str">
            <v>menos6m</v>
          </cell>
          <cell r="D489" t="str">
            <v>asalariados</v>
          </cell>
          <cell r="E489" t="str">
            <v>Chile</v>
          </cell>
          <cell r="F489">
            <v>0</v>
          </cell>
          <cell r="G489">
            <v>0</v>
          </cell>
          <cell r="H489">
            <v>0</v>
          </cell>
          <cell r="I489">
            <v>0</v>
          </cell>
          <cell r="J489">
            <v>0</v>
          </cell>
          <cell r="K489">
            <v>0</v>
          </cell>
          <cell r="L489">
            <v>0</v>
          </cell>
          <cell r="M489">
            <v>0</v>
          </cell>
          <cell r="N489">
            <v>0</v>
          </cell>
          <cell r="O489">
            <v>0</v>
          </cell>
          <cell r="P489">
            <v>0</v>
          </cell>
          <cell r="Q489">
            <v>0</v>
          </cell>
        </row>
        <row r="490">
          <cell r="A490" t="str">
            <v>grandemenos2aasalariadosChile</v>
          </cell>
          <cell r="B490" t="str">
            <v>grande</v>
          </cell>
          <cell r="C490" t="str">
            <v>menos2a</v>
          </cell>
          <cell r="D490" t="str">
            <v>asalariados</v>
          </cell>
          <cell r="E490" t="str">
            <v>Chile</v>
          </cell>
          <cell r="F490">
            <v>0.77879080000000001</v>
          </cell>
          <cell r="G490">
            <v>0.5075731</v>
          </cell>
          <cell r="H490">
            <v>0.34323399999999998</v>
          </cell>
          <cell r="I490">
            <v>0.24097160000000001</v>
          </cell>
          <cell r="J490">
            <v>0.2215386</v>
          </cell>
          <cell r="K490">
            <v>0.19427739999999999</v>
          </cell>
          <cell r="L490">
            <v>0.1622316</v>
          </cell>
          <cell r="M490">
            <v>0.13170509999999999</v>
          </cell>
          <cell r="N490">
            <v>0.13920189999999999</v>
          </cell>
          <cell r="O490">
            <v>0.1085245</v>
          </cell>
          <cell r="P490">
            <v>0.119579</v>
          </cell>
          <cell r="Q490">
            <v>0.19925190000000001</v>
          </cell>
        </row>
        <row r="491">
          <cell r="A491" t="str">
            <v>grande5aymasasalariadosChile</v>
          </cell>
          <cell r="B491" t="str">
            <v>grande</v>
          </cell>
          <cell r="C491" t="str">
            <v>5aymas</v>
          </cell>
          <cell r="D491" t="str">
            <v>asalariados</v>
          </cell>
          <cell r="E491" t="str">
            <v>Chile</v>
          </cell>
          <cell r="F491">
            <v>7.4156999999999999E-3</v>
          </cell>
          <cell r="G491">
            <v>8.5159600000000002E-2</v>
          </cell>
          <cell r="H491">
            <v>0.24409069999999999</v>
          </cell>
          <cell r="I491">
            <v>0.43525439999999999</v>
          </cell>
          <cell r="J491">
            <v>0.48913699999999999</v>
          </cell>
          <cell r="K491">
            <v>0.59316380000000002</v>
          </cell>
          <cell r="L491">
            <v>0.59050360000000002</v>
          </cell>
          <cell r="M491">
            <v>0.69120409999999999</v>
          </cell>
          <cell r="N491">
            <v>0.69419799999999998</v>
          </cell>
          <cell r="O491">
            <v>0.72330709999999998</v>
          </cell>
          <cell r="P491">
            <v>0.74087460000000005</v>
          </cell>
          <cell r="Q491">
            <v>0.71047260000000001</v>
          </cell>
        </row>
        <row r="492">
          <cell r="A492" t="str">
            <v>totalhasta12mindependienteChile</v>
          </cell>
          <cell r="B492" t="str">
            <v>total</v>
          </cell>
          <cell r="C492" t="str">
            <v>hasta12m</v>
          </cell>
          <cell r="D492" t="str">
            <v>independiente</v>
          </cell>
          <cell r="E492" t="str">
            <v>Chile</v>
          </cell>
          <cell r="F492">
            <v>0.58103229999999995</v>
          </cell>
          <cell r="G492">
            <v>0.42253570000000001</v>
          </cell>
          <cell r="H492">
            <v>0.36079899999999998</v>
          </cell>
          <cell r="I492">
            <v>0.20002619999999999</v>
          </cell>
          <cell r="J492">
            <v>0.20513100000000001</v>
          </cell>
          <cell r="K492">
            <v>0.14711550000000001</v>
          </cell>
          <cell r="L492">
            <v>0.1223643</v>
          </cell>
          <cell r="M492">
            <v>0.1089485</v>
          </cell>
          <cell r="N492">
            <v>7.9445000000000002E-2</v>
          </cell>
          <cell r="O492">
            <v>7.7055100000000001E-2</v>
          </cell>
          <cell r="P492">
            <v>8.2344100000000003E-2</v>
          </cell>
          <cell r="Q492">
            <v>2.4128899999999998E-2</v>
          </cell>
        </row>
        <row r="493">
          <cell r="A493" t="str">
            <v>totalhasta1mindependienteChile</v>
          </cell>
          <cell r="B493" t="str">
            <v>total</v>
          </cell>
          <cell r="C493" t="str">
            <v>hasta1m</v>
          </cell>
          <cell r="D493" t="str">
            <v>independiente</v>
          </cell>
          <cell r="E493" t="str">
            <v>Chile</v>
          </cell>
          <cell r="F493">
            <v>0</v>
          </cell>
          <cell r="G493">
            <v>0</v>
          </cell>
          <cell r="H493">
            <v>0</v>
          </cell>
          <cell r="I493">
            <v>0</v>
          </cell>
          <cell r="J493">
            <v>0</v>
          </cell>
          <cell r="K493">
            <v>0</v>
          </cell>
          <cell r="L493">
            <v>0</v>
          </cell>
          <cell r="M493">
            <v>0</v>
          </cell>
          <cell r="N493">
            <v>0</v>
          </cell>
          <cell r="O493">
            <v>0</v>
          </cell>
          <cell r="P493">
            <v>0</v>
          </cell>
          <cell r="Q493">
            <v>0</v>
          </cell>
        </row>
        <row r="494">
          <cell r="A494" t="str">
            <v>totalmenos6mindependienteChile</v>
          </cell>
          <cell r="B494" t="str">
            <v>total</v>
          </cell>
          <cell r="C494" t="str">
            <v>menos6m</v>
          </cell>
          <cell r="D494" t="str">
            <v>independiente</v>
          </cell>
          <cell r="E494" t="str">
            <v>Chile</v>
          </cell>
          <cell r="F494">
            <v>0</v>
          </cell>
          <cell r="G494">
            <v>0</v>
          </cell>
          <cell r="H494">
            <v>0</v>
          </cell>
          <cell r="I494">
            <v>0</v>
          </cell>
          <cell r="J494">
            <v>0</v>
          </cell>
          <cell r="K494">
            <v>0</v>
          </cell>
          <cell r="L494">
            <v>0</v>
          </cell>
          <cell r="M494">
            <v>0</v>
          </cell>
          <cell r="N494">
            <v>0</v>
          </cell>
          <cell r="O494">
            <v>0</v>
          </cell>
          <cell r="P494">
            <v>0</v>
          </cell>
          <cell r="Q494">
            <v>0</v>
          </cell>
        </row>
        <row r="495">
          <cell r="A495" t="str">
            <v>totalmenos2aindependienteChile</v>
          </cell>
          <cell r="B495" t="str">
            <v>total</v>
          </cell>
          <cell r="C495" t="str">
            <v>menos2a</v>
          </cell>
          <cell r="D495" t="str">
            <v>independiente</v>
          </cell>
          <cell r="E495" t="str">
            <v>Chile</v>
          </cell>
          <cell r="F495">
            <v>0.58103229999999995</v>
          </cell>
          <cell r="G495">
            <v>0.42253570000000001</v>
          </cell>
          <cell r="H495">
            <v>0.36079899999999998</v>
          </cell>
          <cell r="I495">
            <v>0.20002619999999999</v>
          </cell>
          <cell r="J495">
            <v>0.20513100000000001</v>
          </cell>
          <cell r="K495">
            <v>0.14711550000000001</v>
          </cell>
          <cell r="L495">
            <v>0.1223643</v>
          </cell>
          <cell r="M495">
            <v>0.1089485</v>
          </cell>
          <cell r="N495">
            <v>7.9445000000000002E-2</v>
          </cell>
          <cell r="O495">
            <v>7.7055100000000001E-2</v>
          </cell>
          <cell r="P495">
            <v>8.2344100000000003E-2</v>
          </cell>
          <cell r="Q495">
            <v>2.4128899999999998E-2</v>
          </cell>
        </row>
        <row r="496">
          <cell r="A496" t="str">
            <v>total5aymasindependienteChile</v>
          </cell>
          <cell r="B496" t="str">
            <v>total</v>
          </cell>
          <cell r="C496" t="str">
            <v>5aymas</v>
          </cell>
          <cell r="D496" t="str">
            <v>independiente</v>
          </cell>
          <cell r="E496" t="str">
            <v>Chile</v>
          </cell>
          <cell r="F496">
            <v>9.1231300000000001E-2</v>
          </cell>
          <cell r="G496">
            <v>0.14578079999999999</v>
          </cell>
          <cell r="H496">
            <v>0.25170360000000003</v>
          </cell>
          <cell r="I496">
            <v>0.4838385</v>
          </cell>
          <cell r="J496">
            <v>0.49276379999999997</v>
          </cell>
          <cell r="K496">
            <v>0.58896550000000003</v>
          </cell>
          <cell r="L496">
            <v>0.63048680000000001</v>
          </cell>
          <cell r="M496">
            <v>0.69885030000000004</v>
          </cell>
          <cell r="N496">
            <v>0.70713420000000005</v>
          </cell>
          <cell r="O496">
            <v>0.78024689999999997</v>
          </cell>
          <cell r="P496">
            <v>0.71758630000000001</v>
          </cell>
          <cell r="Q496">
            <v>0.84750840000000005</v>
          </cell>
        </row>
        <row r="497">
          <cell r="A497" t="str">
            <v>hombrehasta12mindependienteChile</v>
          </cell>
          <cell r="B497" t="str">
            <v>hombre</v>
          </cell>
          <cell r="C497" t="str">
            <v>hasta12m</v>
          </cell>
          <cell r="D497" t="str">
            <v>independiente</v>
          </cell>
          <cell r="E497" t="str">
            <v>Chile</v>
          </cell>
          <cell r="F497">
            <v>0.56163960000000002</v>
          </cell>
          <cell r="G497">
            <v>0.33297149999999998</v>
          </cell>
          <cell r="H497">
            <v>0.38941550000000003</v>
          </cell>
          <cell r="I497">
            <v>0.20205989999999999</v>
          </cell>
          <cell r="J497">
            <v>0.1665152</v>
          </cell>
          <cell r="K497">
            <v>0.12412380000000001</v>
          </cell>
          <cell r="L497">
            <v>9.3513100000000002E-2</v>
          </cell>
          <cell r="M497">
            <v>0.10301009999999999</v>
          </cell>
          <cell r="N497">
            <v>8.5328799999999996E-2</v>
          </cell>
          <cell r="O497">
            <v>6.1598899999999998E-2</v>
          </cell>
          <cell r="P497">
            <v>8.3222199999999996E-2</v>
          </cell>
          <cell r="Q497">
            <v>2.45925E-2</v>
          </cell>
        </row>
        <row r="498">
          <cell r="A498" t="str">
            <v>hombrehasta1mindependienteChile</v>
          </cell>
          <cell r="B498" t="str">
            <v>hombre</v>
          </cell>
          <cell r="C498" t="str">
            <v>hasta1m</v>
          </cell>
          <cell r="D498" t="str">
            <v>independiente</v>
          </cell>
          <cell r="E498" t="str">
            <v>Chile</v>
          </cell>
          <cell r="F498">
            <v>0</v>
          </cell>
          <cell r="G498">
            <v>0</v>
          </cell>
          <cell r="H498">
            <v>0</v>
          </cell>
          <cell r="I498">
            <v>0</v>
          </cell>
          <cell r="J498">
            <v>0</v>
          </cell>
          <cell r="K498">
            <v>0</v>
          </cell>
          <cell r="L498">
            <v>0</v>
          </cell>
          <cell r="M498">
            <v>0</v>
          </cell>
          <cell r="N498">
            <v>0</v>
          </cell>
          <cell r="O498">
            <v>0</v>
          </cell>
          <cell r="P498">
            <v>0</v>
          </cell>
          <cell r="Q498">
            <v>0</v>
          </cell>
        </row>
        <row r="499">
          <cell r="A499" t="str">
            <v>hombremenos6mindependienteChile</v>
          </cell>
          <cell r="B499" t="str">
            <v>hombre</v>
          </cell>
          <cell r="C499" t="str">
            <v>menos6m</v>
          </cell>
          <cell r="D499" t="str">
            <v>independiente</v>
          </cell>
          <cell r="E499" t="str">
            <v>Chile</v>
          </cell>
          <cell r="F499">
            <v>0</v>
          </cell>
          <cell r="G499">
            <v>0</v>
          </cell>
          <cell r="H499">
            <v>0</v>
          </cell>
          <cell r="I499">
            <v>0</v>
          </cell>
          <cell r="J499">
            <v>0</v>
          </cell>
          <cell r="K499">
            <v>0</v>
          </cell>
          <cell r="L499">
            <v>0</v>
          </cell>
          <cell r="M499">
            <v>0</v>
          </cell>
          <cell r="N499">
            <v>0</v>
          </cell>
          <cell r="O499">
            <v>0</v>
          </cell>
          <cell r="P499">
            <v>0</v>
          </cell>
          <cell r="Q499">
            <v>0</v>
          </cell>
        </row>
        <row r="500">
          <cell r="A500" t="str">
            <v>hombremenos2aindependienteChile</v>
          </cell>
          <cell r="B500" t="str">
            <v>hombre</v>
          </cell>
          <cell r="C500" t="str">
            <v>menos2a</v>
          </cell>
          <cell r="D500" t="str">
            <v>independiente</v>
          </cell>
          <cell r="E500" t="str">
            <v>Chile</v>
          </cell>
          <cell r="F500">
            <v>0.56163960000000002</v>
          </cell>
          <cell r="G500">
            <v>0.33297149999999998</v>
          </cell>
          <cell r="H500">
            <v>0.38941550000000003</v>
          </cell>
          <cell r="I500">
            <v>0.20205989999999999</v>
          </cell>
          <cell r="J500">
            <v>0.1665152</v>
          </cell>
          <cell r="K500">
            <v>0.12412380000000001</v>
          </cell>
          <cell r="L500">
            <v>9.3513100000000002E-2</v>
          </cell>
          <cell r="M500">
            <v>0.10301009999999999</v>
          </cell>
          <cell r="N500">
            <v>8.5328799999999996E-2</v>
          </cell>
          <cell r="O500">
            <v>6.1598899999999998E-2</v>
          </cell>
          <cell r="P500">
            <v>8.3222199999999996E-2</v>
          </cell>
          <cell r="Q500">
            <v>2.45925E-2</v>
          </cell>
        </row>
        <row r="501">
          <cell r="A501" t="str">
            <v>hombre5aymasindependienteChile</v>
          </cell>
          <cell r="B501" t="str">
            <v>hombre</v>
          </cell>
          <cell r="C501" t="str">
            <v>5aymas</v>
          </cell>
          <cell r="D501" t="str">
            <v>independiente</v>
          </cell>
          <cell r="E501" t="str">
            <v>Chile</v>
          </cell>
          <cell r="F501">
            <v>8.30626E-2</v>
          </cell>
          <cell r="G501">
            <v>0.21422189999999999</v>
          </cell>
          <cell r="H501">
            <v>0.21166650000000001</v>
          </cell>
          <cell r="I501">
            <v>0.54384339999999998</v>
          </cell>
          <cell r="J501">
            <v>0.54887410000000003</v>
          </cell>
          <cell r="K501">
            <v>0.65712170000000003</v>
          </cell>
          <cell r="L501">
            <v>0.68139519999999998</v>
          </cell>
          <cell r="M501">
            <v>0.78332069999999998</v>
          </cell>
          <cell r="N501">
            <v>0.7452917</v>
          </cell>
          <cell r="O501">
            <v>0.8164884</v>
          </cell>
          <cell r="P501">
            <v>0.69787759999999999</v>
          </cell>
          <cell r="Q501">
            <v>0.88018300000000005</v>
          </cell>
        </row>
        <row r="502">
          <cell r="A502" t="str">
            <v>mujerhasta12mindependienteChile</v>
          </cell>
          <cell r="B502" t="str">
            <v>mujer</v>
          </cell>
          <cell r="C502" t="str">
            <v>hasta12m</v>
          </cell>
          <cell r="D502" t="str">
            <v>independiente</v>
          </cell>
          <cell r="E502" t="str">
            <v>Chile</v>
          </cell>
          <cell r="F502">
            <v>0.66063490000000002</v>
          </cell>
          <cell r="G502">
            <v>0.52065620000000001</v>
          </cell>
          <cell r="H502">
            <v>0.32401020000000003</v>
          </cell>
          <cell r="I502">
            <v>0.1976088</v>
          </cell>
          <cell r="J502">
            <v>0.25715979999999999</v>
          </cell>
          <cell r="K502">
            <v>0.1778498</v>
          </cell>
          <cell r="L502">
            <v>0.1573465</v>
          </cell>
          <cell r="M502">
            <v>0.1176463</v>
          </cell>
          <cell r="N502">
            <v>6.84617E-2</v>
          </cell>
          <cell r="O502">
            <v>0.10105989999999999</v>
          </cell>
          <cell r="P502">
            <v>8.0426800000000007E-2</v>
          </cell>
          <cell r="Q502">
            <v>2.32482E-2</v>
          </cell>
        </row>
        <row r="503">
          <cell r="A503" t="str">
            <v>mujerhasta1mindependienteChile</v>
          </cell>
          <cell r="B503" t="str">
            <v>mujer</v>
          </cell>
          <cell r="C503" t="str">
            <v>hasta1m</v>
          </cell>
          <cell r="D503" t="str">
            <v>independiente</v>
          </cell>
          <cell r="E503" t="str">
            <v>Chile</v>
          </cell>
          <cell r="F503">
            <v>0</v>
          </cell>
          <cell r="G503">
            <v>0</v>
          </cell>
          <cell r="H503">
            <v>0</v>
          </cell>
          <cell r="I503">
            <v>0</v>
          </cell>
          <cell r="J503">
            <v>0</v>
          </cell>
          <cell r="K503">
            <v>0</v>
          </cell>
          <cell r="L503">
            <v>0</v>
          </cell>
          <cell r="M503">
            <v>0</v>
          </cell>
          <cell r="N503">
            <v>0</v>
          </cell>
          <cell r="O503">
            <v>0</v>
          </cell>
          <cell r="P503">
            <v>0</v>
          </cell>
          <cell r="Q503">
            <v>0</v>
          </cell>
        </row>
        <row r="504">
          <cell r="A504" t="str">
            <v>mujermenos6mindependienteChile</v>
          </cell>
          <cell r="B504" t="str">
            <v>mujer</v>
          </cell>
          <cell r="C504" t="str">
            <v>menos6m</v>
          </cell>
          <cell r="D504" t="str">
            <v>independiente</v>
          </cell>
          <cell r="E504" t="str">
            <v>Chile</v>
          </cell>
          <cell r="F504">
            <v>0</v>
          </cell>
          <cell r="G504">
            <v>0</v>
          </cell>
          <cell r="H504">
            <v>0</v>
          </cell>
          <cell r="I504">
            <v>0</v>
          </cell>
          <cell r="J504">
            <v>0</v>
          </cell>
          <cell r="K504">
            <v>0</v>
          </cell>
          <cell r="L504">
            <v>0</v>
          </cell>
          <cell r="M504">
            <v>0</v>
          </cell>
          <cell r="N504">
            <v>0</v>
          </cell>
          <cell r="O504">
            <v>0</v>
          </cell>
          <cell r="P504">
            <v>0</v>
          </cell>
          <cell r="Q504">
            <v>0</v>
          </cell>
        </row>
        <row r="505">
          <cell r="A505" t="str">
            <v>mujermenos2aindependienteChile</v>
          </cell>
          <cell r="B505" t="str">
            <v>mujer</v>
          </cell>
          <cell r="C505" t="str">
            <v>menos2a</v>
          </cell>
          <cell r="D505" t="str">
            <v>independiente</v>
          </cell>
          <cell r="E505" t="str">
            <v>Chile</v>
          </cell>
          <cell r="F505">
            <v>0.66063490000000002</v>
          </cell>
          <cell r="G505">
            <v>0.52065620000000001</v>
          </cell>
          <cell r="H505">
            <v>0.32401020000000003</v>
          </cell>
          <cell r="I505">
            <v>0.1976088</v>
          </cell>
          <cell r="J505">
            <v>0.25715979999999999</v>
          </cell>
          <cell r="K505">
            <v>0.1778498</v>
          </cell>
          <cell r="L505">
            <v>0.1573465</v>
          </cell>
          <cell r="M505">
            <v>0.1176463</v>
          </cell>
          <cell r="N505">
            <v>6.84617E-2</v>
          </cell>
          <cell r="O505">
            <v>0.10105989999999999</v>
          </cell>
          <cell r="P505">
            <v>8.0426800000000007E-2</v>
          </cell>
          <cell r="Q505">
            <v>2.32482E-2</v>
          </cell>
        </row>
        <row r="506">
          <cell r="A506" t="str">
            <v>mujer5aymasindependienteChile</v>
          </cell>
          <cell r="B506" t="str">
            <v>mujer</v>
          </cell>
          <cell r="C506" t="str">
            <v>5aymas</v>
          </cell>
          <cell r="D506" t="str">
            <v>independiente</v>
          </cell>
          <cell r="E506" t="str">
            <v>Chile</v>
          </cell>
          <cell r="F506">
            <v>0.1247619</v>
          </cell>
          <cell r="G506">
            <v>7.08014E-2</v>
          </cell>
          <cell r="H506">
            <v>0.30317440000000001</v>
          </cell>
          <cell r="I506">
            <v>0.41251209999999999</v>
          </cell>
          <cell r="J506">
            <v>0.41716370000000003</v>
          </cell>
          <cell r="K506">
            <v>0.4978573</v>
          </cell>
          <cell r="L506">
            <v>0.56876020000000005</v>
          </cell>
          <cell r="M506">
            <v>0.575129</v>
          </cell>
          <cell r="N506">
            <v>0.63590630000000004</v>
          </cell>
          <cell r="O506">
            <v>0.72396070000000001</v>
          </cell>
          <cell r="P506">
            <v>0.76061350000000005</v>
          </cell>
          <cell r="Q506">
            <v>0.78544270000000005</v>
          </cell>
        </row>
        <row r="507">
          <cell r="A507" t="str">
            <v>bajohasta12mindependienteChile</v>
          </cell>
          <cell r="B507" t="str">
            <v>bajo</v>
          </cell>
          <cell r="C507" t="str">
            <v>hasta12m</v>
          </cell>
          <cell r="D507" t="str">
            <v>independiente</v>
          </cell>
          <cell r="E507" t="str">
            <v>Chile</v>
          </cell>
          <cell r="F507">
            <v>0.42443619999999999</v>
          </cell>
          <cell r="G507">
            <v>0.4280409</v>
          </cell>
          <cell r="H507">
            <v>0.30473860000000003</v>
          </cell>
          <cell r="I507">
            <v>0.2182009</v>
          </cell>
          <cell r="J507">
            <v>0.17833589999999999</v>
          </cell>
          <cell r="K507">
            <v>0.21916440000000001</v>
          </cell>
          <cell r="L507">
            <v>0.17615239999999999</v>
          </cell>
          <cell r="M507">
            <v>0.16269620000000001</v>
          </cell>
          <cell r="N507">
            <v>0.11691600000000001</v>
          </cell>
          <cell r="O507">
            <v>9.5557600000000006E-2</v>
          </cell>
          <cell r="P507">
            <v>0.11721230000000001</v>
          </cell>
          <cell r="Q507">
            <v>3.0096600000000001E-2</v>
          </cell>
        </row>
        <row r="508">
          <cell r="A508" t="str">
            <v>bajohasta1mindependienteChile</v>
          </cell>
          <cell r="B508" t="str">
            <v>bajo</v>
          </cell>
          <cell r="C508" t="str">
            <v>hasta1m</v>
          </cell>
          <cell r="D508" t="str">
            <v>independiente</v>
          </cell>
          <cell r="E508" t="str">
            <v>Chile</v>
          </cell>
          <cell r="F508">
            <v>0</v>
          </cell>
          <cell r="G508">
            <v>0</v>
          </cell>
          <cell r="H508">
            <v>0</v>
          </cell>
          <cell r="I508">
            <v>0</v>
          </cell>
          <cell r="J508">
            <v>0</v>
          </cell>
          <cell r="K508">
            <v>0</v>
          </cell>
          <cell r="L508">
            <v>0</v>
          </cell>
          <cell r="M508">
            <v>0</v>
          </cell>
          <cell r="N508">
            <v>0</v>
          </cell>
          <cell r="O508">
            <v>0</v>
          </cell>
          <cell r="P508">
            <v>0</v>
          </cell>
          <cell r="Q508">
            <v>0</v>
          </cell>
        </row>
        <row r="509">
          <cell r="A509" t="str">
            <v>bajomenos6mindependienteChile</v>
          </cell>
          <cell r="B509" t="str">
            <v>bajo</v>
          </cell>
          <cell r="C509" t="str">
            <v>menos6m</v>
          </cell>
          <cell r="D509" t="str">
            <v>independiente</v>
          </cell>
          <cell r="E509" t="str">
            <v>Chile</v>
          </cell>
          <cell r="F509">
            <v>0</v>
          </cell>
          <cell r="G509">
            <v>0</v>
          </cell>
          <cell r="H509">
            <v>0</v>
          </cell>
          <cell r="I509">
            <v>0</v>
          </cell>
          <cell r="J509">
            <v>0</v>
          </cell>
          <cell r="K509">
            <v>0</v>
          </cell>
          <cell r="L509">
            <v>0</v>
          </cell>
          <cell r="M509">
            <v>0</v>
          </cell>
          <cell r="N509">
            <v>0</v>
          </cell>
          <cell r="O509">
            <v>0</v>
          </cell>
          <cell r="P509">
            <v>0</v>
          </cell>
          <cell r="Q509">
            <v>0</v>
          </cell>
        </row>
        <row r="510">
          <cell r="A510" t="str">
            <v>bajomenos2aindependienteChile</v>
          </cell>
          <cell r="B510" t="str">
            <v>bajo</v>
          </cell>
          <cell r="C510" t="str">
            <v>menos2a</v>
          </cell>
          <cell r="D510" t="str">
            <v>independiente</v>
          </cell>
          <cell r="E510" t="str">
            <v>Chile</v>
          </cell>
          <cell r="F510">
            <v>0.42443619999999999</v>
          </cell>
          <cell r="G510">
            <v>0.4280409</v>
          </cell>
          <cell r="H510">
            <v>0.30473860000000003</v>
          </cell>
          <cell r="I510">
            <v>0.2182009</v>
          </cell>
          <cell r="J510">
            <v>0.17833589999999999</v>
          </cell>
          <cell r="K510">
            <v>0.21916440000000001</v>
          </cell>
          <cell r="L510">
            <v>0.17615239999999999</v>
          </cell>
          <cell r="M510">
            <v>0.16269620000000001</v>
          </cell>
          <cell r="N510">
            <v>0.11691600000000001</v>
          </cell>
          <cell r="O510">
            <v>9.5557600000000006E-2</v>
          </cell>
          <cell r="P510">
            <v>0.11721230000000001</v>
          </cell>
          <cell r="Q510">
            <v>3.0096600000000001E-2</v>
          </cell>
        </row>
        <row r="511">
          <cell r="A511" t="str">
            <v>bajo5aymasindependienteChile</v>
          </cell>
          <cell r="B511" t="str">
            <v>bajo</v>
          </cell>
          <cell r="C511" t="str">
            <v>5aymas</v>
          </cell>
          <cell r="D511" t="str">
            <v>independiente</v>
          </cell>
          <cell r="E511" t="str">
            <v>Chile</v>
          </cell>
          <cell r="F511">
            <v>0.23291819999999999</v>
          </cell>
          <cell r="G511">
            <v>0.22129370000000001</v>
          </cell>
          <cell r="H511">
            <v>0.46759260000000002</v>
          </cell>
          <cell r="I511">
            <v>0.37888569999999999</v>
          </cell>
          <cell r="J511">
            <v>0.52530560000000004</v>
          </cell>
          <cell r="K511">
            <v>0.4990484</v>
          </cell>
          <cell r="L511">
            <v>0.67602209999999996</v>
          </cell>
          <cell r="M511">
            <v>0.69540219999999997</v>
          </cell>
          <cell r="N511">
            <v>0.62986690000000001</v>
          </cell>
          <cell r="O511">
            <v>0.75220640000000005</v>
          </cell>
          <cell r="P511">
            <v>0.73123510000000003</v>
          </cell>
          <cell r="Q511">
            <v>0.78218019999999999</v>
          </cell>
        </row>
        <row r="512">
          <cell r="A512" t="str">
            <v>mediohasta12mindependienteChile</v>
          </cell>
          <cell r="B512" t="str">
            <v>medio</v>
          </cell>
          <cell r="C512" t="str">
            <v>hasta12m</v>
          </cell>
          <cell r="D512" t="str">
            <v>independiente</v>
          </cell>
          <cell r="E512" t="str">
            <v>Chile</v>
          </cell>
          <cell r="F512">
            <v>0.61598799999999998</v>
          </cell>
          <cell r="G512">
            <v>0.45539170000000001</v>
          </cell>
          <cell r="H512">
            <v>0.4025667</v>
          </cell>
          <cell r="I512">
            <v>0.21179799999999999</v>
          </cell>
          <cell r="J512">
            <v>0.21990850000000001</v>
          </cell>
          <cell r="K512">
            <v>0.1466441</v>
          </cell>
          <cell r="L512">
            <v>0.10727979999999999</v>
          </cell>
          <cell r="M512">
            <v>8.1188399999999994E-2</v>
          </cell>
          <cell r="N512">
            <v>6.74984E-2</v>
          </cell>
          <cell r="O512">
            <v>7.0648199999999994E-2</v>
          </cell>
          <cell r="P512">
            <v>5.2953300000000002E-2</v>
          </cell>
          <cell r="Q512">
            <v>1.37441E-2</v>
          </cell>
        </row>
        <row r="513">
          <cell r="A513" t="str">
            <v>mediohasta1mindependienteChile</v>
          </cell>
          <cell r="B513" t="str">
            <v>medio</v>
          </cell>
          <cell r="C513" t="str">
            <v>hasta1m</v>
          </cell>
          <cell r="D513" t="str">
            <v>independiente</v>
          </cell>
          <cell r="E513" t="str">
            <v>Chile</v>
          </cell>
          <cell r="F513">
            <v>0</v>
          </cell>
          <cell r="G513">
            <v>0</v>
          </cell>
          <cell r="H513">
            <v>0</v>
          </cell>
          <cell r="I513">
            <v>0</v>
          </cell>
          <cell r="J513">
            <v>0</v>
          </cell>
          <cell r="K513">
            <v>0</v>
          </cell>
          <cell r="L513">
            <v>0</v>
          </cell>
          <cell r="M513">
            <v>0</v>
          </cell>
          <cell r="N513">
            <v>0</v>
          </cell>
          <cell r="O513">
            <v>0</v>
          </cell>
          <cell r="P513">
            <v>0</v>
          </cell>
          <cell r="Q513">
            <v>0</v>
          </cell>
        </row>
        <row r="514">
          <cell r="A514" t="str">
            <v>mediomenos6mindependienteChile</v>
          </cell>
          <cell r="B514" t="str">
            <v>medio</v>
          </cell>
          <cell r="C514" t="str">
            <v>menos6m</v>
          </cell>
          <cell r="D514" t="str">
            <v>independiente</v>
          </cell>
          <cell r="E514" t="str">
            <v>Chile</v>
          </cell>
          <cell r="F514">
            <v>0</v>
          </cell>
          <cell r="G514">
            <v>0</v>
          </cell>
          <cell r="H514">
            <v>0</v>
          </cell>
          <cell r="I514">
            <v>0</v>
          </cell>
          <cell r="J514">
            <v>0</v>
          </cell>
          <cell r="K514">
            <v>0</v>
          </cell>
          <cell r="L514">
            <v>0</v>
          </cell>
          <cell r="M514">
            <v>0</v>
          </cell>
          <cell r="N514">
            <v>0</v>
          </cell>
          <cell r="O514">
            <v>0</v>
          </cell>
          <cell r="P514">
            <v>0</v>
          </cell>
          <cell r="Q514">
            <v>0</v>
          </cell>
        </row>
        <row r="515">
          <cell r="A515" t="str">
            <v>mediomenos2aindependienteChile</v>
          </cell>
          <cell r="B515" t="str">
            <v>medio</v>
          </cell>
          <cell r="C515" t="str">
            <v>menos2a</v>
          </cell>
          <cell r="D515" t="str">
            <v>independiente</v>
          </cell>
          <cell r="E515" t="str">
            <v>Chile</v>
          </cell>
          <cell r="F515">
            <v>0.61598799999999998</v>
          </cell>
          <cell r="G515">
            <v>0.45539170000000001</v>
          </cell>
          <cell r="H515">
            <v>0.4025667</v>
          </cell>
          <cell r="I515">
            <v>0.21179799999999999</v>
          </cell>
          <cell r="J515">
            <v>0.21990850000000001</v>
          </cell>
          <cell r="K515">
            <v>0.1466441</v>
          </cell>
          <cell r="L515">
            <v>0.10727979999999999</v>
          </cell>
          <cell r="M515">
            <v>8.1188399999999994E-2</v>
          </cell>
          <cell r="N515">
            <v>6.74984E-2</v>
          </cell>
          <cell r="O515">
            <v>7.0648199999999994E-2</v>
          </cell>
          <cell r="P515">
            <v>5.2953300000000002E-2</v>
          </cell>
          <cell r="Q515">
            <v>1.37441E-2</v>
          </cell>
        </row>
        <row r="516">
          <cell r="A516" t="str">
            <v>medio5aymasindependienteChile</v>
          </cell>
          <cell r="B516" t="str">
            <v>medio</v>
          </cell>
          <cell r="C516" t="str">
            <v>5aymas</v>
          </cell>
          <cell r="D516" t="str">
            <v>independiente</v>
          </cell>
          <cell r="E516" t="str">
            <v>Chile</v>
          </cell>
          <cell r="F516">
            <v>4.5227000000000003E-2</v>
          </cell>
          <cell r="G516">
            <v>0.1845485</v>
          </cell>
          <cell r="H516">
            <v>0.23646629999999999</v>
          </cell>
          <cell r="I516">
            <v>0.48783110000000002</v>
          </cell>
          <cell r="J516">
            <v>0.45837519999999998</v>
          </cell>
          <cell r="K516">
            <v>0.59527529999999995</v>
          </cell>
          <cell r="L516">
            <v>0.63772189999999995</v>
          </cell>
          <cell r="M516">
            <v>0.72307909999999997</v>
          </cell>
          <cell r="N516">
            <v>0.68720000000000003</v>
          </cell>
          <cell r="O516">
            <v>0.79422000000000004</v>
          </cell>
          <cell r="P516">
            <v>0.63657830000000004</v>
          </cell>
          <cell r="Q516">
            <v>0.94099529999999998</v>
          </cell>
        </row>
        <row r="517">
          <cell r="A517" t="str">
            <v>altohasta12mindependienteChile</v>
          </cell>
          <cell r="B517" t="str">
            <v>alto</v>
          </cell>
          <cell r="C517" t="str">
            <v>hasta12m</v>
          </cell>
          <cell r="D517" t="str">
            <v>independiente</v>
          </cell>
          <cell r="E517" t="str">
            <v>Chile</v>
          </cell>
          <cell r="F517">
            <v>0.62222219999999995</v>
          </cell>
          <cell r="G517">
            <v>0.38638030000000001</v>
          </cell>
          <cell r="H517">
            <v>0.30664770000000002</v>
          </cell>
          <cell r="I517">
            <v>0.1689948</v>
          </cell>
          <cell r="J517">
            <v>0.19290399999999999</v>
          </cell>
          <cell r="K517">
            <v>8.1268800000000002E-2</v>
          </cell>
          <cell r="L517">
            <v>9.1331300000000004E-2</v>
          </cell>
          <cell r="M517">
            <v>9.2591000000000007E-2</v>
          </cell>
          <cell r="N517">
            <v>4.0712900000000003E-2</v>
          </cell>
          <cell r="O517">
            <v>2.4774999999999998E-2</v>
          </cell>
          <cell r="P517">
            <v>2.5723800000000002E-2</v>
          </cell>
          <cell r="Q517">
            <v>2.33078E-2</v>
          </cell>
        </row>
        <row r="518">
          <cell r="A518" t="str">
            <v>altohasta1mindependienteChile</v>
          </cell>
          <cell r="B518" t="str">
            <v>alto</v>
          </cell>
          <cell r="C518" t="str">
            <v>hasta1m</v>
          </cell>
          <cell r="D518" t="str">
            <v>independiente</v>
          </cell>
          <cell r="E518" t="str">
            <v>Chile</v>
          </cell>
          <cell r="F518">
            <v>0</v>
          </cell>
          <cell r="G518">
            <v>0</v>
          </cell>
          <cell r="H518">
            <v>0</v>
          </cell>
          <cell r="I518">
            <v>0</v>
          </cell>
          <cell r="J518">
            <v>0</v>
          </cell>
          <cell r="K518">
            <v>0</v>
          </cell>
          <cell r="L518">
            <v>0</v>
          </cell>
          <cell r="M518">
            <v>0</v>
          </cell>
          <cell r="N518">
            <v>0</v>
          </cell>
          <cell r="O518">
            <v>0</v>
          </cell>
          <cell r="P518">
            <v>0</v>
          </cell>
          <cell r="Q518">
            <v>0</v>
          </cell>
        </row>
        <row r="519">
          <cell r="A519" t="str">
            <v>altomenos6mindependienteChile</v>
          </cell>
          <cell r="B519" t="str">
            <v>alto</v>
          </cell>
          <cell r="C519" t="str">
            <v>menos6m</v>
          </cell>
          <cell r="D519" t="str">
            <v>independiente</v>
          </cell>
          <cell r="E519" t="str">
            <v>Chile</v>
          </cell>
          <cell r="F519">
            <v>0</v>
          </cell>
          <cell r="G519">
            <v>0</v>
          </cell>
          <cell r="H519">
            <v>0</v>
          </cell>
          <cell r="I519">
            <v>0</v>
          </cell>
          <cell r="J519">
            <v>0</v>
          </cell>
          <cell r="K519">
            <v>0</v>
          </cell>
          <cell r="L519">
            <v>0</v>
          </cell>
          <cell r="M519">
            <v>0</v>
          </cell>
          <cell r="N519">
            <v>0</v>
          </cell>
          <cell r="O519">
            <v>0</v>
          </cell>
          <cell r="P519">
            <v>0</v>
          </cell>
          <cell r="Q519">
            <v>0</v>
          </cell>
        </row>
        <row r="520">
          <cell r="A520" t="str">
            <v>altomenos2aindependienteChile</v>
          </cell>
          <cell r="B520" t="str">
            <v>alto</v>
          </cell>
          <cell r="C520" t="str">
            <v>menos2a</v>
          </cell>
          <cell r="D520" t="str">
            <v>independiente</v>
          </cell>
          <cell r="E520" t="str">
            <v>Chile</v>
          </cell>
          <cell r="F520">
            <v>0.62222219999999995</v>
          </cell>
          <cell r="G520">
            <v>0.38638030000000001</v>
          </cell>
          <cell r="H520">
            <v>0.30664770000000002</v>
          </cell>
          <cell r="I520">
            <v>0.1689948</v>
          </cell>
          <cell r="J520">
            <v>0.19290399999999999</v>
          </cell>
          <cell r="K520">
            <v>8.1268800000000002E-2</v>
          </cell>
          <cell r="L520">
            <v>9.1331300000000004E-2</v>
          </cell>
          <cell r="M520">
            <v>9.2591000000000007E-2</v>
          </cell>
          <cell r="N520">
            <v>4.0712900000000003E-2</v>
          </cell>
          <cell r="O520">
            <v>2.4774999999999998E-2</v>
          </cell>
          <cell r="P520">
            <v>2.5723800000000002E-2</v>
          </cell>
          <cell r="Q520">
            <v>2.33078E-2</v>
          </cell>
        </row>
        <row r="521">
          <cell r="A521" t="str">
            <v>alto5aymasindependienteChile</v>
          </cell>
          <cell r="B521" t="str">
            <v>alto</v>
          </cell>
          <cell r="C521" t="str">
            <v>5aymas</v>
          </cell>
          <cell r="D521" t="str">
            <v>independiente</v>
          </cell>
          <cell r="E521" t="str">
            <v>Chile</v>
          </cell>
          <cell r="F521">
            <v>0.20711109999999999</v>
          </cell>
          <cell r="G521">
            <v>9.4933900000000002E-2</v>
          </cell>
          <cell r="H521">
            <v>0.2162422</v>
          </cell>
          <cell r="I521">
            <v>0.52385669999999995</v>
          </cell>
          <cell r="J521">
            <v>0.54622649999999995</v>
          </cell>
          <cell r="K521">
            <v>0.65630889999999997</v>
          </cell>
          <cell r="L521">
            <v>0.55064179999999996</v>
          </cell>
          <cell r="M521">
            <v>0.63518339999999995</v>
          </cell>
          <cell r="N521">
            <v>0.88528980000000002</v>
          </cell>
          <cell r="O521">
            <v>0.85152070000000002</v>
          </cell>
          <cell r="P521">
            <v>0.86711099999999997</v>
          </cell>
          <cell r="Q521">
            <v>0.91091949999999999</v>
          </cell>
        </row>
        <row r="522">
          <cell r="A522" t="str">
            <v>totalhasta12mocupadosDominican Republic</v>
          </cell>
          <cell r="B522" t="str">
            <v>total</v>
          </cell>
          <cell r="C522" t="str">
            <v>hasta12m</v>
          </cell>
          <cell r="D522" t="str">
            <v>ocupados</v>
          </cell>
          <cell r="E522" t="str">
            <v>Dominican Republic</v>
          </cell>
          <cell r="F522">
            <v>0.76760139999999999</v>
          </cell>
          <cell r="G522">
            <v>0.55438580000000004</v>
          </cell>
          <cell r="H522">
            <v>0.3755482</v>
          </cell>
          <cell r="I522">
            <v>0.2834834</v>
          </cell>
          <cell r="J522">
            <v>0.1664805</v>
          </cell>
          <cell r="K522">
            <v>0.15243899999999999</v>
          </cell>
          <cell r="L522">
            <v>0.17204439999999999</v>
          </cell>
          <cell r="M522">
            <v>0.1264575</v>
          </cell>
          <cell r="N522">
            <v>6.3045400000000001E-2</v>
          </cell>
          <cell r="O522">
            <v>9.3520599999999995E-2</v>
          </cell>
          <cell r="P522">
            <v>6.31187E-2</v>
          </cell>
          <cell r="Q522">
            <v>3.22116E-2</v>
          </cell>
        </row>
        <row r="523">
          <cell r="A523" t="str">
            <v>totalhasta1mocupadosDominican Republic</v>
          </cell>
          <cell r="B523" t="str">
            <v>total</v>
          </cell>
          <cell r="C523" t="str">
            <v>hasta1m</v>
          </cell>
          <cell r="D523" t="str">
            <v>ocupados</v>
          </cell>
          <cell r="E523" t="str">
            <v>Dominican Republic</v>
          </cell>
          <cell r="F523">
            <v>8.8691699999999998E-2</v>
          </cell>
          <cell r="G523">
            <v>6.0838700000000002E-2</v>
          </cell>
          <cell r="H523">
            <v>3.7731500000000001E-2</v>
          </cell>
          <cell r="I523">
            <v>1.9408700000000001E-2</v>
          </cell>
          <cell r="J523">
            <v>1.44057E-2</v>
          </cell>
          <cell r="K523">
            <v>3.0626199999999999E-2</v>
          </cell>
          <cell r="L523">
            <v>7.1507000000000003E-3</v>
          </cell>
          <cell r="M523">
            <v>3.2959999999999999E-3</v>
          </cell>
          <cell r="N523">
            <v>0</v>
          </cell>
          <cell r="O523">
            <v>2.4153999999999998E-3</v>
          </cell>
          <cell r="P523">
            <v>0</v>
          </cell>
          <cell r="Q523">
            <v>3.22116E-2</v>
          </cell>
        </row>
        <row r="524">
          <cell r="A524" t="str">
            <v>totalmenos6mocupadosDominican Republic</v>
          </cell>
          <cell r="B524" t="str">
            <v>total</v>
          </cell>
          <cell r="C524" t="str">
            <v>menos6m</v>
          </cell>
          <cell r="D524" t="str">
            <v>ocupados</v>
          </cell>
          <cell r="E524" t="str">
            <v>Dominican Republic</v>
          </cell>
          <cell r="F524">
            <v>0.41897210000000001</v>
          </cell>
          <cell r="G524">
            <v>0.2884158</v>
          </cell>
          <cell r="H524">
            <v>0.18407519999999999</v>
          </cell>
          <cell r="I524">
            <v>0.1023184</v>
          </cell>
          <cell r="J524">
            <v>7.5306899999999996E-2</v>
          </cell>
          <cell r="K524">
            <v>8.8172200000000006E-2</v>
          </cell>
          <cell r="L524">
            <v>7.13477E-2</v>
          </cell>
          <cell r="M524">
            <v>4.45044E-2</v>
          </cell>
          <cell r="N524">
            <v>1.29289E-2</v>
          </cell>
          <cell r="O524">
            <v>2.7741999999999999E-2</v>
          </cell>
          <cell r="P524">
            <v>1.94083E-2</v>
          </cell>
          <cell r="Q524">
            <v>3.22116E-2</v>
          </cell>
        </row>
        <row r="525">
          <cell r="A525" t="str">
            <v>totalmenos2aocupadosDominican Republic</v>
          </cell>
          <cell r="B525" t="str">
            <v>total</v>
          </cell>
          <cell r="C525" t="str">
            <v>menos2a</v>
          </cell>
          <cell r="D525" t="str">
            <v>ocupados</v>
          </cell>
          <cell r="E525" t="str">
            <v>Dominican Republic</v>
          </cell>
          <cell r="F525">
            <v>0.82486700000000002</v>
          </cell>
          <cell r="G525">
            <v>0.62834809999999996</v>
          </cell>
          <cell r="H525">
            <v>0.44397730000000002</v>
          </cell>
          <cell r="I525">
            <v>0.33582849999999997</v>
          </cell>
          <cell r="J525">
            <v>0.21479329999999999</v>
          </cell>
          <cell r="K525">
            <v>0.1902393</v>
          </cell>
          <cell r="L525">
            <v>0.19480420000000001</v>
          </cell>
          <cell r="M525">
            <v>0.15835759999999999</v>
          </cell>
          <cell r="N525">
            <v>8.2915100000000005E-2</v>
          </cell>
          <cell r="O525">
            <v>9.9547399999999994E-2</v>
          </cell>
          <cell r="P525">
            <v>7.9301499999999997E-2</v>
          </cell>
          <cell r="Q525">
            <v>3.22116E-2</v>
          </cell>
        </row>
        <row r="526">
          <cell r="A526" t="str">
            <v>total5aymasocupadosDominican Republic</v>
          </cell>
          <cell r="B526" t="str">
            <v>total</v>
          </cell>
          <cell r="C526" t="str">
            <v>5aymas</v>
          </cell>
          <cell r="D526" t="str">
            <v>ocupados</v>
          </cell>
          <cell r="E526" t="str">
            <v>Dominican Republic</v>
          </cell>
          <cell r="F526">
            <v>1.24791E-2</v>
          </cell>
          <cell r="G526">
            <v>7.9347399999999998E-2</v>
          </cell>
          <cell r="H526">
            <v>0.20279249999999999</v>
          </cell>
          <cell r="I526">
            <v>0.35211569999999998</v>
          </cell>
          <cell r="J526">
            <v>0.46550419999999998</v>
          </cell>
          <cell r="K526">
            <v>0.56533889999999998</v>
          </cell>
          <cell r="L526">
            <v>0.57191360000000002</v>
          </cell>
          <cell r="M526">
            <v>0.68732610000000005</v>
          </cell>
          <cell r="N526">
            <v>0.6296889</v>
          </cell>
          <cell r="O526">
            <v>0.79867739999999998</v>
          </cell>
          <cell r="P526">
            <v>0.80814149999999996</v>
          </cell>
          <cell r="Q526">
            <v>0.82709770000000005</v>
          </cell>
        </row>
        <row r="527">
          <cell r="A527" t="str">
            <v>hombrehasta12mocupadosDominican Republic</v>
          </cell>
          <cell r="B527" t="str">
            <v>hombre</v>
          </cell>
          <cell r="C527" t="str">
            <v>hasta12m</v>
          </cell>
          <cell r="D527" t="str">
            <v>ocupados</v>
          </cell>
          <cell r="E527" t="str">
            <v>Dominican Republic</v>
          </cell>
          <cell r="F527">
            <v>0.70627439999999997</v>
          </cell>
          <cell r="G527">
            <v>0.54148949999999996</v>
          </cell>
          <cell r="H527">
            <v>0.33420329999999998</v>
          </cell>
          <cell r="I527">
            <v>0.285051</v>
          </cell>
          <cell r="J527">
            <v>0.21252180000000001</v>
          </cell>
          <cell r="K527">
            <v>0.15509709999999999</v>
          </cell>
          <cell r="L527">
            <v>0.2269216</v>
          </cell>
          <cell r="M527">
            <v>0.16639989999999999</v>
          </cell>
          <cell r="N527">
            <v>6.6838900000000007E-2</v>
          </cell>
          <cell r="O527">
            <v>0.1248573</v>
          </cell>
          <cell r="P527">
            <v>2.9426600000000001E-2</v>
          </cell>
          <cell r="Q527">
            <v>3.3598900000000001E-2</v>
          </cell>
        </row>
        <row r="528">
          <cell r="A528" t="str">
            <v>hombrehasta1mocupadosDominican Republic</v>
          </cell>
          <cell r="B528" t="str">
            <v>hombre</v>
          </cell>
          <cell r="C528" t="str">
            <v>hasta1m</v>
          </cell>
          <cell r="D528" t="str">
            <v>ocupados</v>
          </cell>
          <cell r="E528" t="str">
            <v>Dominican Republic</v>
          </cell>
          <cell r="F528">
            <v>9.2189999999999994E-2</v>
          </cell>
          <cell r="G528">
            <v>8.0571400000000001E-2</v>
          </cell>
          <cell r="H528">
            <v>2.9152299999999999E-2</v>
          </cell>
          <cell r="I528">
            <v>2.5211399999999998E-2</v>
          </cell>
          <cell r="J528">
            <v>6.8811000000000002E-3</v>
          </cell>
          <cell r="K528">
            <v>2.68433E-2</v>
          </cell>
          <cell r="L528">
            <v>1.3099899999999999E-2</v>
          </cell>
          <cell r="M528">
            <v>2.9621000000000001E-3</v>
          </cell>
          <cell r="N528">
            <v>0</v>
          </cell>
          <cell r="O528">
            <v>4.3550000000000004E-3</v>
          </cell>
          <cell r="P528">
            <v>0</v>
          </cell>
          <cell r="Q528">
            <v>3.3598900000000001E-2</v>
          </cell>
        </row>
        <row r="529">
          <cell r="A529" t="str">
            <v>hombremenos6mocupadosDominican Republic</v>
          </cell>
          <cell r="B529" t="str">
            <v>hombre</v>
          </cell>
          <cell r="C529" t="str">
            <v>menos6m</v>
          </cell>
          <cell r="D529" t="str">
            <v>ocupados</v>
          </cell>
          <cell r="E529" t="str">
            <v>Dominican Republic</v>
          </cell>
          <cell r="F529">
            <v>0.32383050000000002</v>
          </cell>
          <cell r="G529">
            <v>0.26053759999999998</v>
          </cell>
          <cell r="H529">
            <v>0.1609064</v>
          </cell>
          <cell r="I529">
            <v>9.0843300000000002E-2</v>
          </cell>
          <cell r="J529">
            <v>9.2657100000000006E-2</v>
          </cell>
          <cell r="K529">
            <v>7.8643900000000003E-2</v>
          </cell>
          <cell r="L529">
            <v>9.6982299999999994E-2</v>
          </cell>
          <cell r="M529">
            <v>7.1209499999999995E-2</v>
          </cell>
          <cell r="N529">
            <v>2.2066700000000002E-2</v>
          </cell>
          <cell r="O529">
            <v>5.0019000000000001E-2</v>
          </cell>
          <cell r="P529">
            <v>2.9426600000000001E-2</v>
          </cell>
          <cell r="Q529">
            <v>3.3598900000000001E-2</v>
          </cell>
        </row>
        <row r="530">
          <cell r="A530" t="str">
            <v>hombremenos2aocupadosDominican Republic</v>
          </cell>
          <cell r="B530" t="str">
            <v>hombre</v>
          </cell>
          <cell r="C530" t="str">
            <v>menos2a</v>
          </cell>
          <cell r="D530" t="str">
            <v>ocupados</v>
          </cell>
          <cell r="E530" t="str">
            <v>Dominican Republic</v>
          </cell>
          <cell r="F530">
            <v>0.75548630000000006</v>
          </cell>
          <cell r="G530">
            <v>0.60462669999999996</v>
          </cell>
          <cell r="H530">
            <v>0.40174660000000001</v>
          </cell>
          <cell r="I530">
            <v>0.31813239999999998</v>
          </cell>
          <cell r="J530">
            <v>0.26586159999999998</v>
          </cell>
          <cell r="K530">
            <v>0.2050457</v>
          </cell>
          <cell r="L530">
            <v>0.25628499999999999</v>
          </cell>
          <cell r="M530">
            <v>0.2169497</v>
          </cell>
          <cell r="N530">
            <v>7.0729700000000006E-2</v>
          </cell>
          <cell r="O530">
            <v>0.1357237</v>
          </cell>
          <cell r="P530">
            <v>2.9426600000000001E-2</v>
          </cell>
          <cell r="Q530">
            <v>3.3598900000000001E-2</v>
          </cell>
        </row>
        <row r="531">
          <cell r="A531" t="str">
            <v>hombre5aymasocupadosDominican Republic</v>
          </cell>
          <cell r="B531" t="str">
            <v>hombre</v>
          </cell>
          <cell r="C531" t="str">
            <v>5aymas</v>
          </cell>
          <cell r="D531" t="str">
            <v>ocupados</v>
          </cell>
          <cell r="E531" t="str">
            <v>Dominican Republic</v>
          </cell>
          <cell r="F531">
            <v>1.39121E-2</v>
          </cell>
          <cell r="G531">
            <v>0.10342709999999999</v>
          </cell>
          <cell r="H531">
            <v>0.21626670000000001</v>
          </cell>
          <cell r="I531">
            <v>0.36605270000000001</v>
          </cell>
          <cell r="J531">
            <v>0.4514475</v>
          </cell>
          <cell r="K531">
            <v>0.57936100000000001</v>
          </cell>
          <cell r="L531">
            <v>0.50063740000000001</v>
          </cell>
          <cell r="M531">
            <v>0.58460619999999996</v>
          </cell>
          <cell r="N531">
            <v>0.57692869999999996</v>
          </cell>
          <cell r="O531">
            <v>0.72009639999999997</v>
          </cell>
          <cell r="P531">
            <v>0.82377739999999999</v>
          </cell>
          <cell r="Q531">
            <v>0.81965129999999997</v>
          </cell>
        </row>
        <row r="532">
          <cell r="A532" t="str">
            <v>mujerhasta12mocupadosDominican Republic</v>
          </cell>
          <cell r="B532" t="str">
            <v>mujer</v>
          </cell>
          <cell r="C532" t="str">
            <v>hasta12m</v>
          </cell>
          <cell r="D532" t="str">
            <v>ocupados</v>
          </cell>
          <cell r="E532" t="str">
            <v>Dominican Republic</v>
          </cell>
          <cell r="F532">
            <v>0.86808669999999999</v>
          </cell>
          <cell r="G532">
            <v>0.57185200000000003</v>
          </cell>
          <cell r="H532">
            <v>0.42220859999999999</v>
          </cell>
          <cell r="I532">
            <v>0.2816302</v>
          </cell>
          <cell r="J532">
            <v>0.11383310000000001</v>
          </cell>
          <cell r="K532">
            <v>0.1492869</v>
          </cell>
          <cell r="L532">
            <v>0.1060841</v>
          </cell>
          <cell r="M532">
            <v>7.6928800000000006E-2</v>
          </cell>
          <cell r="N532">
            <v>5.7678100000000003E-2</v>
          </cell>
          <cell r="O532">
            <v>5.4496599999999999E-2</v>
          </cell>
          <cell r="P532">
            <v>0.12838939999999999</v>
          </cell>
          <cell r="Q532">
            <v>0</v>
          </cell>
        </row>
        <row r="533">
          <cell r="A533" t="str">
            <v>mujerhasta1mocupadosDominican Republic</v>
          </cell>
          <cell r="B533" t="str">
            <v>mujer</v>
          </cell>
          <cell r="C533" t="str">
            <v>hasta1m</v>
          </cell>
          <cell r="D533" t="str">
            <v>ocupados</v>
          </cell>
          <cell r="E533" t="str">
            <v>Dominican Republic</v>
          </cell>
          <cell r="F533">
            <v>8.2959599999999994E-2</v>
          </cell>
          <cell r="G533">
            <v>3.4113200000000003E-2</v>
          </cell>
          <cell r="H533">
            <v>4.7413700000000003E-2</v>
          </cell>
          <cell r="I533">
            <v>1.2548399999999999E-2</v>
          </cell>
          <cell r="J533">
            <v>2.30099E-2</v>
          </cell>
          <cell r="K533">
            <v>3.5112200000000003E-2</v>
          </cell>
          <cell r="L533">
            <v>0</v>
          </cell>
          <cell r="M533">
            <v>3.7101E-3</v>
          </cell>
          <cell r="N533">
            <v>0</v>
          </cell>
          <cell r="O533">
            <v>0</v>
          </cell>
          <cell r="P533">
            <v>0</v>
          </cell>
          <cell r="Q533">
            <v>0</v>
          </cell>
        </row>
        <row r="534">
          <cell r="A534" t="str">
            <v>mujermenos6mocupadosDominican Republic</v>
          </cell>
          <cell r="B534" t="str">
            <v>mujer</v>
          </cell>
          <cell r="C534" t="str">
            <v>menos6m</v>
          </cell>
          <cell r="D534" t="str">
            <v>ocupados</v>
          </cell>
          <cell r="E534" t="str">
            <v>Dominican Republic</v>
          </cell>
          <cell r="F534">
            <v>0.57486300000000001</v>
          </cell>
          <cell r="G534">
            <v>0.3261732</v>
          </cell>
          <cell r="H534">
            <v>0.21022270000000001</v>
          </cell>
          <cell r="I534">
            <v>0.1158848</v>
          </cell>
          <cell r="J534">
            <v>5.5467099999999998E-2</v>
          </cell>
          <cell r="K534">
            <v>9.9471000000000004E-2</v>
          </cell>
          <cell r="L534">
            <v>4.0536000000000003E-2</v>
          </cell>
          <cell r="M534">
            <v>1.1390000000000001E-2</v>
          </cell>
          <cell r="N534">
            <v>0</v>
          </cell>
          <cell r="O534">
            <v>0</v>
          </cell>
          <cell r="P534">
            <v>0</v>
          </cell>
          <cell r="Q534">
            <v>0</v>
          </cell>
        </row>
        <row r="535">
          <cell r="A535" t="str">
            <v>mujermenos2aocupadosDominican Republic</v>
          </cell>
          <cell r="B535" t="str">
            <v>mujer</v>
          </cell>
          <cell r="C535" t="str">
            <v>menos2a</v>
          </cell>
          <cell r="D535" t="str">
            <v>ocupados</v>
          </cell>
          <cell r="E535" t="str">
            <v>Dominican Republic</v>
          </cell>
          <cell r="F535">
            <v>0.93854839999999995</v>
          </cell>
          <cell r="G535">
            <v>0.6604757</v>
          </cell>
          <cell r="H535">
            <v>0.4916374</v>
          </cell>
          <cell r="I535">
            <v>0.35674939999999999</v>
          </cell>
          <cell r="J535">
            <v>0.1563976</v>
          </cell>
          <cell r="K535">
            <v>0.17268159999999999</v>
          </cell>
          <cell r="L535">
            <v>0.12090670000000001</v>
          </cell>
          <cell r="M535">
            <v>8.5703199999999993E-2</v>
          </cell>
          <cell r="N535">
            <v>0.1001561</v>
          </cell>
          <cell r="O535">
            <v>5.4496599999999999E-2</v>
          </cell>
          <cell r="P535">
            <v>0.17592289999999999</v>
          </cell>
          <cell r="Q535">
            <v>0</v>
          </cell>
        </row>
        <row r="536">
          <cell r="A536" t="str">
            <v>mujer5aymasocupadosDominican Republic</v>
          </cell>
          <cell r="B536" t="str">
            <v>mujer</v>
          </cell>
          <cell r="C536" t="str">
            <v>5aymas</v>
          </cell>
          <cell r="D536" t="str">
            <v>ocupados</v>
          </cell>
          <cell r="E536" t="str">
            <v>Dominican Republic</v>
          </cell>
          <cell r="F536">
            <v>1.01312E-2</v>
          </cell>
          <cell r="G536">
            <v>4.6734600000000001E-2</v>
          </cell>
          <cell r="H536">
            <v>0.187586</v>
          </cell>
          <cell r="I536">
            <v>0.33563880000000001</v>
          </cell>
          <cell r="J536">
            <v>0.4815778</v>
          </cell>
          <cell r="K536">
            <v>0.54871110000000001</v>
          </cell>
          <cell r="L536">
            <v>0.65758479999999997</v>
          </cell>
          <cell r="M536">
            <v>0.81469939999999996</v>
          </cell>
          <cell r="N536">
            <v>0.70433820000000003</v>
          </cell>
          <cell r="O536">
            <v>0.89653539999999998</v>
          </cell>
          <cell r="P536">
            <v>0.77785040000000005</v>
          </cell>
          <cell r="Q536">
            <v>1</v>
          </cell>
        </row>
        <row r="537">
          <cell r="A537" t="str">
            <v>bajohasta12mocupadosDominican Republic</v>
          </cell>
          <cell r="B537" t="str">
            <v>bajo</v>
          </cell>
          <cell r="C537" t="str">
            <v>hasta12m</v>
          </cell>
          <cell r="D537" t="str">
            <v>ocupados</v>
          </cell>
          <cell r="E537" t="str">
            <v>Dominican Republic</v>
          </cell>
          <cell r="F537">
            <v>0.8157546</v>
          </cell>
          <cell r="G537">
            <v>0.48862030000000001</v>
          </cell>
          <cell r="H537">
            <v>0.48075489999999999</v>
          </cell>
          <cell r="I537">
            <v>0.3306383</v>
          </cell>
          <cell r="J537">
            <v>0.23155039999999999</v>
          </cell>
          <cell r="K537">
            <v>0.17691080000000001</v>
          </cell>
          <cell r="L537">
            <v>0.25620589999999999</v>
          </cell>
          <cell r="M537">
            <v>0.21805959999999999</v>
          </cell>
          <cell r="N537">
            <v>8.78361E-2</v>
          </cell>
          <cell r="O537">
            <v>9.4286599999999998E-2</v>
          </cell>
          <cell r="P537">
            <v>6.6956299999999996E-2</v>
          </cell>
          <cell r="Q537">
            <v>5.2631600000000001E-2</v>
          </cell>
        </row>
        <row r="538">
          <cell r="A538" t="str">
            <v>bajohasta1mocupadosDominican Republic</v>
          </cell>
          <cell r="B538" t="str">
            <v>bajo</v>
          </cell>
          <cell r="C538" t="str">
            <v>hasta1m</v>
          </cell>
          <cell r="D538" t="str">
            <v>ocupados</v>
          </cell>
          <cell r="E538" t="str">
            <v>Dominican Republic</v>
          </cell>
          <cell r="F538">
            <v>0.115256</v>
          </cell>
          <cell r="G538">
            <v>0.1283907</v>
          </cell>
          <cell r="H538">
            <v>2.3161299999999999E-2</v>
          </cell>
          <cell r="I538">
            <v>2.8665900000000001E-2</v>
          </cell>
          <cell r="J538">
            <v>1.6632299999999999E-2</v>
          </cell>
          <cell r="K538">
            <v>2.50072E-2</v>
          </cell>
          <cell r="L538">
            <v>0</v>
          </cell>
          <cell r="M538">
            <v>6.4314999999999997E-3</v>
          </cell>
          <cell r="N538">
            <v>0</v>
          </cell>
          <cell r="O538">
            <v>5.1711999999999999E-3</v>
          </cell>
          <cell r="P538">
            <v>0</v>
          </cell>
          <cell r="Q538">
            <v>5.2631600000000001E-2</v>
          </cell>
        </row>
        <row r="539">
          <cell r="A539" t="str">
            <v>bajomenos6mocupadosDominican Republic</v>
          </cell>
          <cell r="B539" t="str">
            <v>bajo</v>
          </cell>
          <cell r="C539" t="str">
            <v>menos6m</v>
          </cell>
          <cell r="D539" t="str">
            <v>ocupados</v>
          </cell>
          <cell r="E539" t="str">
            <v>Dominican Republic</v>
          </cell>
          <cell r="F539">
            <v>0.40472130000000001</v>
          </cell>
          <cell r="G539">
            <v>0.28423009999999999</v>
          </cell>
          <cell r="H539">
            <v>0.29035509999999998</v>
          </cell>
          <cell r="I539">
            <v>0.25618649999999998</v>
          </cell>
          <cell r="J539">
            <v>9.5352599999999996E-2</v>
          </cell>
          <cell r="K539">
            <v>0.105529</v>
          </cell>
          <cell r="L539">
            <v>9.0291899999999994E-2</v>
          </cell>
          <cell r="M539">
            <v>0.10586230000000001</v>
          </cell>
          <cell r="N539">
            <v>1.2413E-2</v>
          </cell>
          <cell r="O539">
            <v>5.9393500000000002E-2</v>
          </cell>
          <cell r="P539">
            <v>0</v>
          </cell>
          <cell r="Q539">
            <v>5.2631600000000001E-2</v>
          </cell>
        </row>
        <row r="540">
          <cell r="A540" t="str">
            <v>bajomenos2aocupadosDominican Republic</v>
          </cell>
          <cell r="B540" t="str">
            <v>bajo</v>
          </cell>
          <cell r="C540" t="str">
            <v>menos2a</v>
          </cell>
          <cell r="D540" t="str">
            <v>ocupados</v>
          </cell>
          <cell r="E540" t="str">
            <v>Dominican Republic</v>
          </cell>
          <cell r="F540">
            <v>0.8157546</v>
          </cell>
          <cell r="G540">
            <v>0.58919840000000001</v>
          </cell>
          <cell r="H540">
            <v>0.54117559999999998</v>
          </cell>
          <cell r="I540">
            <v>0.36588880000000001</v>
          </cell>
          <cell r="J540">
            <v>0.28484140000000002</v>
          </cell>
          <cell r="K540">
            <v>0.23033980000000001</v>
          </cell>
          <cell r="L540">
            <v>0.27846159999999998</v>
          </cell>
          <cell r="M540">
            <v>0.26790370000000002</v>
          </cell>
          <cell r="N540">
            <v>0.10510269999999999</v>
          </cell>
          <cell r="O540">
            <v>0.10718949999999999</v>
          </cell>
          <cell r="P540">
            <v>9.1745499999999994E-2</v>
          </cell>
          <cell r="Q540">
            <v>5.2631600000000001E-2</v>
          </cell>
        </row>
        <row r="541">
          <cell r="A541" t="str">
            <v>bajo5aymasocupadosDominican Republic</v>
          </cell>
          <cell r="B541" t="str">
            <v>bajo</v>
          </cell>
          <cell r="C541" t="str">
            <v>5aymas</v>
          </cell>
          <cell r="D541" t="str">
            <v>ocupados</v>
          </cell>
          <cell r="E541" t="str">
            <v>Dominican Republic</v>
          </cell>
          <cell r="F541">
            <v>0</v>
          </cell>
          <cell r="G541">
            <v>0.14654159999999999</v>
          </cell>
          <cell r="H541">
            <v>0.165411</v>
          </cell>
          <cell r="I541">
            <v>0.3247274</v>
          </cell>
          <cell r="J541">
            <v>0.51743839999999997</v>
          </cell>
          <cell r="K541">
            <v>0.44013010000000002</v>
          </cell>
          <cell r="L541">
            <v>0.4429883</v>
          </cell>
          <cell r="M541">
            <v>0.47303600000000001</v>
          </cell>
          <cell r="N541">
            <v>0.60596170000000005</v>
          </cell>
          <cell r="O541">
            <v>0.69740939999999996</v>
          </cell>
          <cell r="P541">
            <v>0.73583779999999999</v>
          </cell>
          <cell r="Q541">
            <v>0.75420509999999996</v>
          </cell>
        </row>
        <row r="542">
          <cell r="A542" t="str">
            <v>mediohasta12mocupadosDominican Republic</v>
          </cell>
          <cell r="B542" t="str">
            <v>medio</v>
          </cell>
          <cell r="C542" t="str">
            <v>hasta12m</v>
          </cell>
          <cell r="D542" t="str">
            <v>ocupados</v>
          </cell>
          <cell r="E542" t="str">
            <v>Dominican Republic</v>
          </cell>
          <cell r="F542">
            <v>0.7459924</v>
          </cell>
          <cell r="G542">
            <v>0.5402631</v>
          </cell>
          <cell r="H542">
            <v>0.4015146</v>
          </cell>
          <cell r="I542">
            <v>0.34227540000000001</v>
          </cell>
          <cell r="J542">
            <v>0.192574</v>
          </cell>
          <cell r="K542">
            <v>0.1831256</v>
          </cell>
          <cell r="L542">
            <v>0.20251430000000001</v>
          </cell>
          <cell r="M542">
            <v>0.27485579999999998</v>
          </cell>
          <cell r="N542">
            <v>3.6614500000000001E-2</v>
          </cell>
          <cell r="O542">
            <v>0.1610982</v>
          </cell>
          <cell r="P542">
            <v>0.10322389999999999</v>
          </cell>
          <cell r="Q542">
            <v>0</v>
          </cell>
        </row>
        <row r="543">
          <cell r="A543" t="str">
            <v>mediohasta1mocupadosDominican Republic</v>
          </cell>
          <cell r="B543" t="str">
            <v>medio</v>
          </cell>
          <cell r="C543" t="str">
            <v>hasta1m</v>
          </cell>
          <cell r="D543" t="str">
            <v>ocupados</v>
          </cell>
          <cell r="E543" t="str">
            <v>Dominican Republic</v>
          </cell>
          <cell r="F543">
            <v>9.6333799999999997E-2</v>
          </cell>
          <cell r="G543">
            <v>6.4877400000000002E-2</v>
          </cell>
          <cell r="H543">
            <v>3.9845400000000003E-2</v>
          </cell>
          <cell r="I543">
            <v>2.1006799999999999E-2</v>
          </cell>
          <cell r="J543">
            <v>2.8188000000000001E-2</v>
          </cell>
          <cell r="K543">
            <v>4.5049499999999999E-2</v>
          </cell>
          <cell r="L543">
            <v>0</v>
          </cell>
          <cell r="M543">
            <v>0</v>
          </cell>
          <cell r="N543">
            <v>0</v>
          </cell>
          <cell r="O543">
            <v>0</v>
          </cell>
          <cell r="P543">
            <v>0</v>
          </cell>
          <cell r="Q543">
            <v>0</v>
          </cell>
        </row>
        <row r="544">
          <cell r="A544" t="str">
            <v>mediomenos6mocupadosDominican Republic</v>
          </cell>
          <cell r="B544" t="str">
            <v>medio</v>
          </cell>
          <cell r="C544" t="str">
            <v>menos6m</v>
          </cell>
          <cell r="D544" t="str">
            <v>ocupados</v>
          </cell>
          <cell r="E544" t="str">
            <v>Dominican Republic</v>
          </cell>
          <cell r="F544">
            <v>0.49168139999999999</v>
          </cell>
          <cell r="G544">
            <v>0.33320919999999998</v>
          </cell>
          <cell r="H544">
            <v>0.15418100000000001</v>
          </cell>
          <cell r="I544">
            <v>0.1025486</v>
          </cell>
          <cell r="J544">
            <v>7.5375700000000004E-2</v>
          </cell>
          <cell r="K544">
            <v>0.10345650000000001</v>
          </cell>
          <cell r="L544">
            <v>6.4076999999999995E-2</v>
          </cell>
          <cell r="M544">
            <v>6.3929399999999997E-2</v>
          </cell>
          <cell r="N544">
            <v>9.7319999999999993E-3</v>
          </cell>
          <cell r="O544">
            <v>0</v>
          </cell>
          <cell r="P544">
            <v>0.10322389999999999</v>
          </cell>
          <cell r="Q544">
            <v>0</v>
          </cell>
        </row>
        <row r="545">
          <cell r="A545" t="str">
            <v>mediomenos2aocupadosDominican Republic</v>
          </cell>
          <cell r="B545" t="str">
            <v>medio</v>
          </cell>
          <cell r="C545" t="str">
            <v>menos2a</v>
          </cell>
          <cell r="D545" t="str">
            <v>ocupados</v>
          </cell>
          <cell r="E545" t="str">
            <v>Dominican Republic</v>
          </cell>
          <cell r="F545">
            <v>0.81704169999999998</v>
          </cell>
          <cell r="G545">
            <v>0.59546860000000001</v>
          </cell>
          <cell r="H545">
            <v>0.44210139999999998</v>
          </cell>
          <cell r="I545">
            <v>0.37985029999999997</v>
          </cell>
          <cell r="J545">
            <v>0.27943489999999999</v>
          </cell>
          <cell r="K545">
            <v>0.22016069999999999</v>
          </cell>
          <cell r="L545">
            <v>0.23803009999999999</v>
          </cell>
          <cell r="M545">
            <v>0.28313539999999998</v>
          </cell>
          <cell r="N545">
            <v>9.7718600000000003E-2</v>
          </cell>
          <cell r="O545">
            <v>0.1610982</v>
          </cell>
          <cell r="P545">
            <v>0.10322389999999999</v>
          </cell>
          <cell r="Q545">
            <v>0</v>
          </cell>
        </row>
        <row r="546">
          <cell r="A546" t="str">
            <v>medio5aymasocupadosDominican Republic</v>
          </cell>
          <cell r="B546" t="str">
            <v>medio</v>
          </cell>
          <cell r="C546" t="str">
            <v>5aymas</v>
          </cell>
          <cell r="D546" t="str">
            <v>ocupados</v>
          </cell>
          <cell r="E546" t="str">
            <v>Dominican Republic</v>
          </cell>
          <cell r="F546">
            <v>2.0050599999999998E-2</v>
          </cell>
          <cell r="G546">
            <v>7.1436799999999995E-2</v>
          </cell>
          <cell r="H546">
            <v>0.22221050000000001</v>
          </cell>
          <cell r="I546">
            <v>0.29744930000000003</v>
          </cell>
          <cell r="J546">
            <v>0.32658989999999999</v>
          </cell>
          <cell r="K546">
            <v>0.50160099999999996</v>
          </cell>
          <cell r="L546">
            <v>0.4669064</v>
          </cell>
          <cell r="M546">
            <v>0.53668139999999998</v>
          </cell>
          <cell r="N546">
            <v>0.80320670000000005</v>
          </cell>
          <cell r="O546">
            <v>0.77671190000000001</v>
          </cell>
          <cell r="P546">
            <v>0.89677609999999996</v>
          </cell>
          <cell r="Q546">
            <v>0.86357530000000005</v>
          </cell>
        </row>
        <row r="547">
          <cell r="A547" t="str">
            <v>altohasta12mocupadosDominican Republic</v>
          </cell>
          <cell r="B547" t="str">
            <v>alto</v>
          </cell>
          <cell r="C547" t="str">
            <v>hasta12m</v>
          </cell>
          <cell r="D547" t="str">
            <v>ocupados</v>
          </cell>
          <cell r="E547" t="str">
            <v>Dominican Republic</v>
          </cell>
          <cell r="F547">
            <v>0.77885439999999995</v>
          </cell>
          <cell r="G547">
            <v>0.59471079999999998</v>
          </cell>
          <cell r="H547">
            <v>0.3153726</v>
          </cell>
          <cell r="I547">
            <v>0.21163199999999999</v>
          </cell>
          <cell r="J547">
            <v>0.1103595</v>
          </cell>
          <cell r="K547">
            <v>0.1047034</v>
          </cell>
          <cell r="L547">
            <v>9.7154299999999999E-2</v>
          </cell>
          <cell r="M547">
            <v>6.4634000000000002E-3</v>
          </cell>
          <cell r="N547">
            <v>5.2340499999999998E-2</v>
          </cell>
          <cell r="O547">
            <v>6.8109600000000006E-2</v>
          </cell>
          <cell r="P547">
            <v>0</v>
          </cell>
          <cell r="Q547">
            <v>0</v>
          </cell>
        </row>
        <row r="548">
          <cell r="A548" t="str">
            <v>altohasta1mocupadosDominican Republic</v>
          </cell>
          <cell r="B548" t="str">
            <v>alto</v>
          </cell>
          <cell r="C548" t="str">
            <v>hasta1m</v>
          </cell>
          <cell r="D548" t="str">
            <v>ocupados</v>
          </cell>
          <cell r="E548" t="str">
            <v>Dominican Republic</v>
          </cell>
          <cell r="F548">
            <v>0</v>
          </cell>
          <cell r="G548">
            <v>3.3651800000000003E-2</v>
          </cell>
          <cell r="H548">
            <v>3.9912299999999998E-2</v>
          </cell>
          <cell r="I548">
            <v>1.49018E-2</v>
          </cell>
          <cell r="J548">
            <v>1.1539E-3</v>
          </cell>
          <cell r="K548">
            <v>2.21119E-2</v>
          </cell>
          <cell r="L548">
            <v>1.6479000000000001E-2</v>
          </cell>
          <cell r="M548">
            <v>3.2899000000000001E-3</v>
          </cell>
          <cell r="N548">
            <v>0</v>
          </cell>
          <cell r="O548">
            <v>0</v>
          </cell>
          <cell r="P548">
            <v>0</v>
          </cell>
          <cell r="Q548">
            <v>0</v>
          </cell>
        </row>
        <row r="549">
          <cell r="A549" t="str">
            <v>altomenos6mocupadosDominican Republic</v>
          </cell>
          <cell r="B549" t="str">
            <v>alto</v>
          </cell>
          <cell r="C549" t="str">
            <v>menos6m</v>
          </cell>
          <cell r="D549" t="str">
            <v>ocupados</v>
          </cell>
          <cell r="E549" t="str">
            <v>Dominican Republic</v>
          </cell>
          <cell r="F549">
            <v>9.3953099999999998E-2</v>
          </cell>
          <cell r="G549">
            <v>0.22885079999999999</v>
          </cell>
          <cell r="H549">
            <v>0.1837657</v>
          </cell>
          <cell r="I549">
            <v>5.1758800000000001E-2</v>
          </cell>
          <cell r="J549">
            <v>6.5024200000000004E-2</v>
          </cell>
          <cell r="K549">
            <v>6.0193499999999997E-2</v>
          </cell>
          <cell r="L549">
            <v>6.3674800000000004E-2</v>
          </cell>
          <cell r="M549">
            <v>3.2899000000000001E-3</v>
          </cell>
          <cell r="N549">
            <v>1.5197E-2</v>
          </cell>
          <cell r="O549">
            <v>0</v>
          </cell>
          <cell r="P549">
            <v>0</v>
          </cell>
          <cell r="Q549">
            <v>0</v>
          </cell>
        </row>
        <row r="550">
          <cell r="A550" t="str">
            <v>altomenos2aocupadosDominican Republic</v>
          </cell>
          <cell r="B550" t="str">
            <v>alto</v>
          </cell>
          <cell r="C550" t="str">
            <v>menos2a</v>
          </cell>
          <cell r="D550" t="str">
            <v>ocupados</v>
          </cell>
          <cell r="E550" t="str">
            <v>Dominican Republic</v>
          </cell>
          <cell r="F550">
            <v>0.88053479999999995</v>
          </cell>
          <cell r="G550">
            <v>0.68563039999999997</v>
          </cell>
          <cell r="H550">
            <v>0.41625479999999998</v>
          </cell>
          <cell r="I550">
            <v>0.28483629999999999</v>
          </cell>
          <cell r="J550">
            <v>0.12224500000000001</v>
          </cell>
          <cell r="K550">
            <v>0.1263946</v>
          </cell>
          <cell r="L550">
            <v>0.1119526</v>
          </cell>
          <cell r="M550">
            <v>4.0658E-2</v>
          </cell>
          <cell r="N550">
            <v>5.2340499999999998E-2</v>
          </cell>
          <cell r="O550">
            <v>6.8109600000000006E-2</v>
          </cell>
          <cell r="P550">
            <v>0</v>
          </cell>
          <cell r="Q550">
            <v>0</v>
          </cell>
        </row>
        <row r="551">
          <cell r="A551" t="str">
            <v>alto5aymasocupadosDominican Republic</v>
          </cell>
          <cell r="B551" t="str">
            <v>alto</v>
          </cell>
          <cell r="C551" t="str">
            <v>5aymas</v>
          </cell>
          <cell r="D551" t="str">
            <v>ocupados</v>
          </cell>
          <cell r="E551" t="str">
            <v>Dominican Republic</v>
          </cell>
          <cell r="F551">
            <v>0</v>
          </cell>
          <cell r="G551">
            <v>6.8524100000000004E-2</v>
          </cell>
          <cell r="H551">
            <v>0.19330720000000001</v>
          </cell>
          <cell r="I551">
            <v>0.41873830000000001</v>
          </cell>
          <cell r="J551">
            <v>0.56114410000000003</v>
          </cell>
          <cell r="K551">
            <v>0.72932269999999999</v>
          </cell>
          <cell r="L551">
            <v>0.72455230000000004</v>
          </cell>
          <cell r="M551">
            <v>0.87181189999999997</v>
          </cell>
          <cell r="N551">
            <v>0.55902459999999998</v>
          </cell>
          <cell r="O551">
            <v>0.9275736</v>
          </cell>
          <cell r="P551">
            <v>1</v>
          </cell>
          <cell r="Q551">
            <v>1</v>
          </cell>
        </row>
        <row r="552">
          <cell r="A552" t="str">
            <v>peqhasta12mocupadosDominican Republic</v>
          </cell>
          <cell r="B552" t="str">
            <v>peq</v>
          </cell>
          <cell r="C552" t="str">
            <v>hasta12m</v>
          </cell>
          <cell r="D552" t="str">
            <v>ocupados</v>
          </cell>
          <cell r="E552" t="str">
            <v>Dominican Republic</v>
          </cell>
          <cell r="F552">
            <v>0.73461339999999997</v>
          </cell>
          <cell r="G552">
            <v>0.71032510000000004</v>
          </cell>
          <cell r="H552">
            <v>0.57143770000000005</v>
          </cell>
          <cell r="I552">
            <v>0.52911839999999999</v>
          </cell>
          <cell r="J552">
            <v>0.26650679999999999</v>
          </cell>
          <cell r="K552">
            <v>0.39044600000000002</v>
          </cell>
          <cell r="L552">
            <v>0.24876509999999999</v>
          </cell>
          <cell r="M552">
            <v>0.15906329999999999</v>
          </cell>
          <cell r="N552">
            <v>0.33371040000000002</v>
          </cell>
          <cell r="O552">
            <v>0</v>
          </cell>
          <cell r="P552">
            <v>0</v>
          </cell>
          <cell r="Q552">
            <v>0</v>
          </cell>
        </row>
        <row r="553">
          <cell r="A553" t="str">
            <v>peqhasta1mocupadosDominican Republic</v>
          </cell>
          <cell r="B553" t="str">
            <v>peq</v>
          </cell>
          <cell r="C553" t="str">
            <v>hasta1m</v>
          </cell>
          <cell r="D553" t="str">
            <v>ocupados</v>
          </cell>
          <cell r="E553" t="str">
            <v>Dominican Republic</v>
          </cell>
          <cell r="F553">
            <v>3.1435200000000003E-2</v>
          </cell>
          <cell r="G553">
            <v>9.9005499999999996E-2</v>
          </cell>
          <cell r="H553">
            <v>5.3606399999999998E-2</v>
          </cell>
          <cell r="I553">
            <v>1.4043699999999999E-2</v>
          </cell>
          <cell r="J553">
            <v>4.93011E-2</v>
          </cell>
          <cell r="K553">
            <v>4.5349399999999998E-2</v>
          </cell>
          <cell r="L553">
            <v>0</v>
          </cell>
          <cell r="M553">
            <v>0</v>
          </cell>
          <cell r="N553">
            <v>0</v>
          </cell>
          <cell r="O553">
            <v>0</v>
          </cell>
          <cell r="P553">
            <v>0</v>
          </cell>
          <cell r="Q553">
            <v>0</v>
          </cell>
        </row>
        <row r="554">
          <cell r="A554" t="str">
            <v>peqmenos6mocupadosDominican Republic</v>
          </cell>
          <cell r="B554" t="str">
            <v>peq</v>
          </cell>
          <cell r="C554" t="str">
            <v>menos6m</v>
          </cell>
          <cell r="D554" t="str">
            <v>ocupados</v>
          </cell>
          <cell r="E554" t="str">
            <v>Dominican Republic</v>
          </cell>
          <cell r="F554">
            <v>0.39853699999999997</v>
          </cell>
          <cell r="G554">
            <v>0.4044894</v>
          </cell>
          <cell r="H554">
            <v>0.2751902</v>
          </cell>
          <cell r="I554">
            <v>0.138988</v>
          </cell>
          <cell r="J554">
            <v>0.1271419</v>
          </cell>
          <cell r="K554">
            <v>0.15030389999999999</v>
          </cell>
          <cell r="L554">
            <v>9.9386799999999997E-2</v>
          </cell>
          <cell r="M554">
            <v>6.4629000000000006E-2</v>
          </cell>
          <cell r="N554">
            <v>6.9004499999999996E-2</v>
          </cell>
          <cell r="O554">
            <v>0</v>
          </cell>
          <cell r="P554">
            <v>0</v>
          </cell>
          <cell r="Q554">
            <v>0</v>
          </cell>
        </row>
        <row r="555">
          <cell r="A555" t="str">
            <v>peqmenos2aocupadosDominican Republic</v>
          </cell>
          <cell r="B555" t="str">
            <v>peq</v>
          </cell>
          <cell r="C555" t="str">
            <v>menos2a</v>
          </cell>
          <cell r="D555" t="str">
            <v>ocupados</v>
          </cell>
          <cell r="E555" t="str">
            <v>Dominican Republic</v>
          </cell>
          <cell r="F555">
            <v>0.76541809999999999</v>
          </cell>
          <cell r="G555">
            <v>0.74790069999999997</v>
          </cell>
          <cell r="H555">
            <v>0.61409809999999998</v>
          </cell>
          <cell r="I555">
            <v>0.5654536</v>
          </cell>
          <cell r="J555">
            <v>0.36370550000000001</v>
          </cell>
          <cell r="K555">
            <v>0.39044600000000002</v>
          </cell>
          <cell r="L555">
            <v>0.24876509999999999</v>
          </cell>
          <cell r="M555">
            <v>0.15906329999999999</v>
          </cell>
          <cell r="N555">
            <v>0.33371040000000002</v>
          </cell>
          <cell r="O555">
            <v>0</v>
          </cell>
          <cell r="P555">
            <v>0</v>
          </cell>
          <cell r="Q555">
            <v>0</v>
          </cell>
        </row>
        <row r="556">
          <cell r="A556" t="str">
            <v>peq5aymasocupadosDominican Republic</v>
          </cell>
          <cell r="B556" t="str">
            <v>peq</v>
          </cell>
          <cell r="C556" t="str">
            <v>5aymas</v>
          </cell>
          <cell r="D556" t="str">
            <v>ocupados</v>
          </cell>
          <cell r="E556" t="str">
            <v>Dominican Republic</v>
          </cell>
          <cell r="F556">
            <v>1.39992E-2</v>
          </cell>
          <cell r="G556">
            <v>7.3251399999999994E-2</v>
          </cell>
          <cell r="H556">
            <v>0.17930860000000001</v>
          </cell>
          <cell r="I556">
            <v>0.14798819999999999</v>
          </cell>
          <cell r="J556">
            <v>0.18363650000000001</v>
          </cell>
          <cell r="K556">
            <v>0.35515629999999998</v>
          </cell>
          <cell r="L556">
            <v>0.56889800000000001</v>
          </cell>
          <cell r="M556">
            <v>0.55048660000000005</v>
          </cell>
          <cell r="N556">
            <v>0.60576920000000001</v>
          </cell>
          <cell r="O556">
            <v>0.31512610000000002</v>
          </cell>
          <cell r="P556">
            <v>1</v>
          </cell>
          <cell r="Q556">
            <v>0</v>
          </cell>
        </row>
        <row r="557">
          <cell r="A557" t="str">
            <v>medhasta12mocupadosDominican Republic</v>
          </cell>
          <cell r="B557" t="str">
            <v>med</v>
          </cell>
          <cell r="C557" t="str">
            <v>hasta12m</v>
          </cell>
          <cell r="D557" t="str">
            <v>ocupados</v>
          </cell>
          <cell r="E557" t="str">
            <v>Dominican Republic</v>
          </cell>
          <cell r="F557">
            <v>0.7786999</v>
          </cell>
          <cell r="G557">
            <v>0.45179639999999999</v>
          </cell>
          <cell r="H557">
            <v>0.47901939999999998</v>
          </cell>
          <cell r="I557">
            <v>0.36008129999999999</v>
          </cell>
          <cell r="J557">
            <v>0.24107719999999999</v>
          </cell>
          <cell r="K557">
            <v>0.1234435</v>
          </cell>
          <cell r="L557">
            <v>0.24610689999999999</v>
          </cell>
          <cell r="M557">
            <v>0.29587669999999999</v>
          </cell>
          <cell r="N557">
            <v>2.5425900000000001E-2</v>
          </cell>
          <cell r="O557">
            <v>0.18524869999999999</v>
          </cell>
          <cell r="P557">
            <v>8.3452899999999997E-2</v>
          </cell>
          <cell r="Q557">
            <v>0.1639437</v>
          </cell>
        </row>
        <row r="558">
          <cell r="A558" t="str">
            <v>medhasta1mocupadosDominican Republic</v>
          </cell>
          <cell r="B558" t="str">
            <v>med</v>
          </cell>
          <cell r="C558" t="str">
            <v>hasta1m</v>
          </cell>
          <cell r="D558" t="str">
            <v>ocupados</v>
          </cell>
          <cell r="E558" t="str">
            <v>Dominican Republic</v>
          </cell>
          <cell r="F558">
            <v>6.2979499999999994E-2</v>
          </cell>
          <cell r="G558">
            <v>6.8585499999999994E-2</v>
          </cell>
          <cell r="H558">
            <v>5.2282799999999997E-2</v>
          </cell>
          <cell r="I558">
            <v>2.3815699999999999E-2</v>
          </cell>
          <cell r="J558">
            <v>1.5932200000000001E-2</v>
          </cell>
          <cell r="K558">
            <v>4.06457E-2</v>
          </cell>
          <cell r="L558">
            <v>0</v>
          </cell>
          <cell r="M558">
            <v>7.9263000000000007E-3</v>
          </cell>
          <cell r="N558">
            <v>0</v>
          </cell>
          <cell r="O558">
            <v>0</v>
          </cell>
          <cell r="P558">
            <v>0</v>
          </cell>
          <cell r="Q558">
            <v>0.1639437</v>
          </cell>
        </row>
        <row r="559">
          <cell r="A559" t="str">
            <v>medmenos6mocupadosDominican Republic</v>
          </cell>
          <cell r="B559" t="str">
            <v>med</v>
          </cell>
          <cell r="C559" t="str">
            <v>menos6m</v>
          </cell>
          <cell r="D559" t="str">
            <v>ocupados</v>
          </cell>
          <cell r="E559" t="str">
            <v>Dominican Republic</v>
          </cell>
          <cell r="F559">
            <v>0.31134050000000002</v>
          </cell>
          <cell r="G559">
            <v>0.2612294</v>
          </cell>
          <cell r="H559">
            <v>0.21256</v>
          </cell>
          <cell r="I559">
            <v>0.14296539999999999</v>
          </cell>
          <cell r="J559">
            <v>0.1287334</v>
          </cell>
          <cell r="K559">
            <v>8.5684899999999994E-2</v>
          </cell>
          <cell r="L559">
            <v>0.1293657</v>
          </cell>
          <cell r="M559">
            <v>0.1254604</v>
          </cell>
          <cell r="N559">
            <v>1.1482600000000001E-2</v>
          </cell>
          <cell r="O559">
            <v>0.18524869999999999</v>
          </cell>
          <cell r="P559">
            <v>8.3452899999999997E-2</v>
          </cell>
          <cell r="Q559">
            <v>0.1639437</v>
          </cell>
        </row>
        <row r="560">
          <cell r="A560" t="str">
            <v>medmenos2aocupadosDominican Republic</v>
          </cell>
          <cell r="B560" t="str">
            <v>med</v>
          </cell>
          <cell r="C560" t="str">
            <v>menos2a</v>
          </cell>
          <cell r="D560" t="str">
            <v>ocupados</v>
          </cell>
          <cell r="E560" t="str">
            <v>Dominican Republic</v>
          </cell>
          <cell r="F560">
            <v>0.7786999</v>
          </cell>
          <cell r="G560">
            <v>0.55925480000000005</v>
          </cell>
          <cell r="H560">
            <v>0.52835319999999997</v>
          </cell>
          <cell r="I560">
            <v>0.46331099999999997</v>
          </cell>
          <cell r="J560">
            <v>0.2760222</v>
          </cell>
          <cell r="K560">
            <v>0.2174885</v>
          </cell>
          <cell r="L560">
            <v>0.2924774</v>
          </cell>
          <cell r="M560">
            <v>0.30184149999999998</v>
          </cell>
          <cell r="N560">
            <v>2.5425900000000001E-2</v>
          </cell>
          <cell r="O560">
            <v>0.18524869999999999</v>
          </cell>
          <cell r="P560">
            <v>8.3452899999999997E-2</v>
          </cell>
          <cell r="Q560">
            <v>0.1639437</v>
          </cell>
        </row>
        <row r="561">
          <cell r="A561" t="str">
            <v>med5aymasocupadosDominican Republic</v>
          </cell>
          <cell r="B561" t="str">
            <v>med</v>
          </cell>
          <cell r="C561" t="str">
            <v>5aymas</v>
          </cell>
          <cell r="D561" t="str">
            <v>ocupados</v>
          </cell>
          <cell r="E561" t="str">
            <v>Dominican Republic</v>
          </cell>
          <cell r="F561">
            <v>2.4340899999999999E-2</v>
          </cell>
          <cell r="G561">
            <v>9.2656299999999997E-2</v>
          </cell>
          <cell r="H561">
            <v>0.15050630000000001</v>
          </cell>
          <cell r="I561">
            <v>0.29293970000000003</v>
          </cell>
          <cell r="J561">
            <v>0.390484</v>
          </cell>
          <cell r="K561">
            <v>0.45900279999999999</v>
          </cell>
          <cell r="L561">
            <v>0.34817740000000003</v>
          </cell>
          <cell r="M561">
            <v>0.51317049999999997</v>
          </cell>
          <cell r="N561">
            <v>0.32605679999999998</v>
          </cell>
          <cell r="O561">
            <v>0.49331049999999999</v>
          </cell>
          <cell r="P561">
            <v>0.83285509999999996</v>
          </cell>
          <cell r="Q561">
            <v>0.83605640000000003</v>
          </cell>
        </row>
        <row r="562">
          <cell r="A562" t="str">
            <v>grandehasta12mocupadosDominican Republic</v>
          </cell>
          <cell r="B562" t="str">
            <v>grande</v>
          </cell>
          <cell r="C562" t="str">
            <v>hasta12m</v>
          </cell>
          <cell r="D562" t="str">
            <v>ocupados</v>
          </cell>
          <cell r="E562" t="str">
            <v>Dominican Republic</v>
          </cell>
          <cell r="F562">
            <v>0.81831690000000001</v>
          </cell>
          <cell r="G562">
            <v>0.55408930000000001</v>
          </cell>
          <cell r="H562">
            <v>0.2773041</v>
          </cell>
          <cell r="I562">
            <v>0.1688191</v>
          </cell>
          <cell r="J562">
            <v>0.12151919999999999</v>
          </cell>
          <cell r="K562">
            <v>0.1212442</v>
          </cell>
          <cell r="L562">
            <v>0.13347049999999999</v>
          </cell>
          <cell r="M562">
            <v>7.6606599999999997E-2</v>
          </cell>
          <cell r="N562">
            <v>6.5905500000000006E-2</v>
          </cell>
          <cell r="O562">
            <v>8.0028600000000005E-2</v>
          </cell>
          <cell r="P562">
            <v>6.4037800000000006E-2</v>
          </cell>
          <cell r="Q562">
            <v>0</v>
          </cell>
        </row>
        <row r="563">
          <cell r="A563" t="str">
            <v>grandehasta1mocupadosDominican Republic</v>
          </cell>
          <cell r="B563" t="str">
            <v>grande</v>
          </cell>
          <cell r="C563" t="str">
            <v>hasta1m</v>
          </cell>
          <cell r="D563" t="str">
            <v>ocupados</v>
          </cell>
          <cell r="E563" t="str">
            <v>Dominican Republic</v>
          </cell>
          <cell r="F563">
            <v>0.21358340000000001</v>
          </cell>
          <cell r="G563">
            <v>3.9428299999999999E-2</v>
          </cell>
          <cell r="H563">
            <v>2.6910799999999999E-2</v>
          </cell>
          <cell r="I563">
            <v>1.84736E-2</v>
          </cell>
          <cell r="J563">
            <v>8.2352999999999992E-3</v>
          </cell>
          <cell r="K563">
            <v>2.42069E-2</v>
          </cell>
          <cell r="L563">
            <v>1.0836699999999999E-2</v>
          </cell>
          <cell r="M563">
            <v>2.2423E-3</v>
          </cell>
          <cell r="N563">
            <v>0</v>
          </cell>
          <cell r="O563">
            <v>2.8346000000000001E-3</v>
          </cell>
          <cell r="P563">
            <v>0</v>
          </cell>
          <cell r="Q563">
            <v>0</v>
          </cell>
        </row>
        <row r="564">
          <cell r="A564" t="str">
            <v>grandemenos6mocupadosDominican Republic</v>
          </cell>
          <cell r="B564" t="str">
            <v>grande</v>
          </cell>
          <cell r="C564" t="str">
            <v>menos6m</v>
          </cell>
          <cell r="D564" t="str">
            <v>ocupados</v>
          </cell>
          <cell r="E564" t="str">
            <v>Dominican Republic</v>
          </cell>
          <cell r="F564">
            <v>0.54424879999999998</v>
          </cell>
          <cell r="G564">
            <v>0.2562585</v>
          </cell>
          <cell r="H564">
            <v>0.14748639999999999</v>
          </cell>
          <cell r="I564">
            <v>6.8675E-2</v>
          </cell>
          <cell r="J564">
            <v>4.6270800000000001E-2</v>
          </cell>
          <cell r="K564">
            <v>7.8097399999999997E-2</v>
          </cell>
          <cell r="L564">
            <v>4.5913099999999998E-2</v>
          </cell>
          <cell r="M564">
            <v>2.0348399999999999E-2</v>
          </cell>
          <cell r="N564">
            <v>1.1077399999999999E-2</v>
          </cell>
          <cell r="O564">
            <v>2.8346000000000001E-3</v>
          </cell>
          <cell r="P564">
            <v>0</v>
          </cell>
          <cell r="Q564">
            <v>0</v>
          </cell>
        </row>
        <row r="565">
          <cell r="A565" t="str">
            <v>grandemenos2aocupadosDominican Republic</v>
          </cell>
          <cell r="B565" t="str">
            <v>grande</v>
          </cell>
          <cell r="C565" t="str">
            <v>menos2a</v>
          </cell>
          <cell r="D565" t="str">
            <v>ocupados</v>
          </cell>
          <cell r="E565" t="str">
            <v>Dominican Republic</v>
          </cell>
          <cell r="F565">
            <v>0.97050080000000005</v>
          </cell>
          <cell r="G565">
            <v>0.62191359999999996</v>
          </cell>
          <cell r="H565">
            <v>0.36119960000000001</v>
          </cell>
          <cell r="I565">
            <v>0.19702710000000001</v>
          </cell>
          <cell r="J565">
            <v>0.16721040000000001</v>
          </cell>
          <cell r="K565">
            <v>0.1443729</v>
          </cell>
          <cell r="L565">
            <v>0.150977</v>
          </cell>
          <cell r="M565">
            <v>0.1181219</v>
          </cell>
          <cell r="N565">
            <v>9.4279100000000005E-2</v>
          </cell>
          <cell r="O565">
            <v>8.7101300000000006E-2</v>
          </cell>
          <cell r="P565">
            <v>8.7746500000000005E-2</v>
          </cell>
          <cell r="Q565">
            <v>0</v>
          </cell>
        </row>
        <row r="566">
          <cell r="A566" t="str">
            <v>grande5aymasocupadosDominican Republic</v>
          </cell>
          <cell r="B566" t="str">
            <v>grande</v>
          </cell>
          <cell r="C566" t="str">
            <v>5aymas</v>
          </cell>
          <cell r="D566" t="str">
            <v>ocupados</v>
          </cell>
          <cell r="E566" t="str">
            <v>Dominican Republic</v>
          </cell>
          <cell r="F566">
            <v>0</v>
          </cell>
          <cell r="G566">
            <v>7.3320200000000002E-2</v>
          </cell>
          <cell r="H566">
            <v>0.2330623</v>
          </cell>
          <cell r="I566">
            <v>0.4448706</v>
          </cell>
          <cell r="J566">
            <v>0.53969469999999997</v>
          </cell>
          <cell r="K566">
            <v>0.6430323</v>
          </cell>
          <cell r="L566">
            <v>0.65431819999999996</v>
          </cell>
          <cell r="M566">
            <v>0.74618819999999997</v>
          </cell>
          <cell r="N566">
            <v>0.7476254</v>
          </cell>
          <cell r="O566">
            <v>0.85400560000000003</v>
          </cell>
          <cell r="P566">
            <v>0.77586770000000005</v>
          </cell>
          <cell r="Q566">
            <v>0.85250570000000003</v>
          </cell>
        </row>
        <row r="567">
          <cell r="A567" t="str">
            <v>informalhasta12mocupadosDominican Republic</v>
          </cell>
          <cell r="B567" t="str">
            <v>informal</v>
          </cell>
          <cell r="C567" t="str">
            <v>hasta12m</v>
          </cell>
          <cell r="D567" t="str">
            <v>ocupados</v>
          </cell>
          <cell r="E567" t="str">
            <v>Dominican Republic</v>
          </cell>
          <cell r="F567">
            <v>0.76856230000000003</v>
          </cell>
          <cell r="G567">
            <v>0.66586270000000003</v>
          </cell>
          <cell r="H567">
            <v>0.63425620000000005</v>
          </cell>
          <cell r="I567">
            <v>0.56852780000000003</v>
          </cell>
          <cell r="J567">
            <v>0.38375939999999997</v>
          </cell>
          <cell r="K567">
            <v>0.38433659999999997</v>
          </cell>
          <cell r="L567">
            <v>0.377002</v>
          </cell>
          <cell r="M567">
            <v>0.53840639999999995</v>
          </cell>
          <cell r="N567">
            <v>0.118446</v>
          </cell>
          <cell r="O567">
            <v>0.33009929999999998</v>
          </cell>
          <cell r="P567">
            <v>8.0899399999999996E-2</v>
          </cell>
          <cell r="Q567">
            <v>0.1622074</v>
          </cell>
        </row>
        <row r="568">
          <cell r="A568" t="str">
            <v>informalhasta1mocupadosDominican Republic</v>
          </cell>
          <cell r="B568" t="str">
            <v>informal</v>
          </cell>
          <cell r="C568" t="str">
            <v>hasta1m</v>
          </cell>
          <cell r="D568" t="str">
            <v>ocupados</v>
          </cell>
          <cell r="E568" t="str">
            <v>Dominican Republic</v>
          </cell>
          <cell r="F568">
            <v>6.7886000000000002E-2</v>
          </cell>
          <cell r="G568">
            <v>8.4358500000000003E-2</v>
          </cell>
          <cell r="H568">
            <v>5.79987E-2</v>
          </cell>
          <cell r="I568">
            <v>3.2250099999999997E-2</v>
          </cell>
          <cell r="J568">
            <v>5.7822800000000001E-2</v>
          </cell>
          <cell r="K568">
            <v>8.9191300000000001E-2</v>
          </cell>
          <cell r="L568">
            <v>0</v>
          </cell>
          <cell r="M568">
            <v>1.1835699999999999E-2</v>
          </cell>
          <cell r="N568">
            <v>0</v>
          </cell>
          <cell r="O568">
            <v>0</v>
          </cell>
          <cell r="P568">
            <v>0</v>
          </cell>
          <cell r="Q568">
            <v>0.1622074</v>
          </cell>
        </row>
        <row r="569">
          <cell r="A569" t="str">
            <v>informalmenos6mocupadosDominican Republic</v>
          </cell>
          <cell r="B569" t="str">
            <v>informal</v>
          </cell>
          <cell r="C569" t="str">
            <v>menos6m</v>
          </cell>
          <cell r="D569" t="str">
            <v>ocupados</v>
          </cell>
          <cell r="E569" t="str">
            <v>Dominican Republic</v>
          </cell>
          <cell r="F569">
            <v>0.4734508</v>
          </cell>
          <cell r="G569">
            <v>0.38311620000000002</v>
          </cell>
          <cell r="H569">
            <v>0.30710359999999998</v>
          </cell>
          <cell r="I569">
            <v>0.19462209999999999</v>
          </cell>
          <cell r="J569">
            <v>0.2190706</v>
          </cell>
          <cell r="K569">
            <v>0.22743479999999999</v>
          </cell>
          <cell r="L569">
            <v>0.22394500000000001</v>
          </cell>
          <cell r="M569">
            <v>0.2263136</v>
          </cell>
          <cell r="N569">
            <v>1.7818000000000001E-2</v>
          </cell>
          <cell r="O569">
            <v>0.24948020000000001</v>
          </cell>
          <cell r="P569">
            <v>8.0899399999999996E-2</v>
          </cell>
          <cell r="Q569">
            <v>0.1622074</v>
          </cell>
        </row>
        <row r="570">
          <cell r="A570" t="str">
            <v>informalmenos2aocupadosDominican Republic</v>
          </cell>
          <cell r="B570" t="str">
            <v>informal</v>
          </cell>
          <cell r="C570" t="str">
            <v>menos2a</v>
          </cell>
          <cell r="D570" t="str">
            <v>ocupados</v>
          </cell>
          <cell r="E570" t="str">
            <v>Dominican Republic</v>
          </cell>
          <cell r="F570">
            <v>0.7902228</v>
          </cell>
          <cell r="G570">
            <v>0.7169141</v>
          </cell>
          <cell r="H570">
            <v>0.6617191</v>
          </cell>
          <cell r="I570">
            <v>0.60682290000000005</v>
          </cell>
          <cell r="J570">
            <v>0.45483200000000001</v>
          </cell>
          <cell r="K570">
            <v>0.41820669999999999</v>
          </cell>
          <cell r="L570">
            <v>0.40685199999999999</v>
          </cell>
          <cell r="M570">
            <v>0.54731300000000005</v>
          </cell>
          <cell r="N570">
            <v>0.118446</v>
          </cell>
          <cell r="O570">
            <v>0.33009929999999998</v>
          </cell>
          <cell r="P570">
            <v>8.0899399999999996E-2</v>
          </cell>
          <cell r="Q570">
            <v>0.1622074</v>
          </cell>
        </row>
        <row r="571">
          <cell r="A571" t="str">
            <v>informal5aymasocupadosDominican Republic</v>
          </cell>
          <cell r="B571" t="str">
            <v>informal</v>
          </cell>
          <cell r="C571" t="str">
            <v>5aymas</v>
          </cell>
          <cell r="D571" t="str">
            <v>ocupados</v>
          </cell>
          <cell r="E571" t="str">
            <v>Dominican Republic</v>
          </cell>
          <cell r="F571">
            <v>1.7581200000000002E-2</v>
          </cell>
          <cell r="G571">
            <v>6.7802000000000001E-2</v>
          </cell>
          <cell r="H571">
            <v>0.1125664</v>
          </cell>
          <cell r="I571">
            <v>0.1389929</v>
          </cell>
          <cell r="J571">
            <v>0.2248271</v>
          </cell>
          <cell r="K571">
            <v>0.37358130000000001</v>
          </cell>
          <cell r="L571">
            <v>0.29200130000000002</v>
          </cell>
          <cell r="M571">
            <v>0.2692331</v>
          </cell>
          <cell r="N571">
            <v>0.57280560000000003</v>
          </cell>
          <cell r="O571">
            <v>0.2254562</v>
          </cell>
          <cell r="P571">
            <v>0.83796939999999998</v>
          </cell>
          <cell r="Q571">
            <v>0.70680050000000005</v>
          </cell>
        </row>
        <row r="572">
          <cell r="A572" t="str">
            <v>formalhasta12mocupadosDominican Republic</v>
          </cell>
          <cell r="B572" t="str">
            <v>formal</v>
          </cell>
          <cell r="C572" t="str">
            <v>hasta12m</v>
          </cell>
          <cell r="D572" t="str">
            <v>ocupados</v>
          </cell>
          <cell r="E572" t="str">
            <v>Dominican Republic</v>
          </cell>
          <cell r="F572">
            <v>0.76525129999999997</v>
          </cell>
          <cell r="G572">
            <v>0.48020839999999998</v>
          </cell>
          <cell r="H572">
            <v>0.2532509</v>
          </cell>
          <cell r="I572">
            <v>0.16173609999999999</v>
          </cell>
          <cell r="J572">
            <v>0.11626060000000001</v>
          </cell>
          <cell r="K572">
            <v>9.2198699999999995E-2</v>
          </cell>
          <cell r="L572">
            <v>0.1268773</v>
          </cell>
          <cell r="M572">
            <v>6.0207799999999999E-2</v>
          </cell>
          <cell r="N572">
            <v>5.5741699999999998E-2</v>
          </cell>
          <cell r="O572">
            <v>6.6790199999999994E-2</v>
          </cell>
          <cell r="P572">
            <v>5.7506599999999998E-2</v>
          </cell>
          <cell r="Q572">
            <v>0</v>
          </cell>
        </row>
        <row r="573">
          <cell r="A573" t="str">
            <v>formalhasta1mocupadosDominican Republic</v>
          </cell>
          <cell r="B573" t="str">
            <v>formal</v>
          </cell>
          <cell r="C573" t="str">
            <v>hasta1m</v>
          </cell>
          <cell r="D573" t="str">
            <v>ocupados</v>
          </cell>
          <cell r="E573" t="str">
            <v>Dominican Republic</v>
          </cell>
          <cell r="F573">
            <v>0.13958029999999999</v>
          </cell>
          <cell r="G573">
            <v>4.5188399999999997E-2</v>
          </cell>
          <cell r="H573">
            <v>2.8150700000000001E-2</v>
          </cell>
          <cell r="I573">
            <v>1.3923899999999999E-2</v>
          </cell>
          <cell r="J573">
            <v>4.3705999999999997E-3</v>
          </cell>
          <cell r="K573">
            <v>1.5412800000000001E-2</v>
          </cell>
          <cell r="L573">
            <v>8.7264999999999999E-3</v>
          </cell>
          <cell r="M573">
            <v>1.9227000000000001E-3</v>
          </cell>
          <cell r="N573">
            <v>0</v>
          </cell>
          <cell r="O573">
            <v>2.6882999999999998E-3</v>
          </cell>
          <cell r="P573">
            <v>0</v>
          </cell>
          <cell r="Q573">
            <v>0</v>
          </cell>
        </row>
        <row r="574">
          <cell r="A574" t="str">
            <v>formalmenos6mocupadosDominican Republic</v>
          </cell>
          <cell r="B574" t="str">
            <v>formal</v>
          </cell>
          <cell r="C574" t="str">
            <v>menos6m</v>
          </cell>
          <cell r="D574" t="str">
            <v>ocupados</v>
          </cell>
          <cell r="E574" t="str">
            <v>Dominican Republic</v>
          </cell>
          <cell r="F574">
            <v>0.28572199999999998</v>
          </cell>
          <cell r="G574">
            <v>0.22540160000000001</v>
          </cell>
          <cell r="H574">
            <v>0.12591669999999999</v>
          </cell>
          <cell r="I574">
            <v>6.2893900000000003E-2</v>
          </cell>
          <cell r="J574">
            <v>4.2078600000000001E-2</v>
          </cell>
          <cell r="K574">
            <v>5.1995899999999998E-2</v>
          </cell>
          <cell r="L574">
            <v>3.77194E-2</v>
          </cell>
          <cell r="M574">
            <v>1.5265900000000001E-2</v>
          </cell>
          <cell r="N574">
            <v>1.22843E-2</v>
          </cell>
          <cell r="O574">
            <v>2.6882999999999998E-3</v>
          </cell>
          <cell r="P574">
            <v>0</v>
          </cell>
          <cell r="Q574">
            <v>0</v>
          </cell>
        </row>
        <row r="575">
          <cell r="A575" t="str">
            <v>formalmenos2aocupadosDominican Republic</v>
          </cell>
          <cell r="B575" t="str">
            <v>formal</v>
          </cell>
          <cell r="C575" t="str">
            <v>menos2a</v>
          </cell>
          <cell r="D575" t="str">
            <v>ocupados</v>
          </cell>
          <cell r="E575" t="str">
            <v>Dominican Republic</v>
          </cell>
          <cell r="F575">
            <v>0.90960359999999996</v>
          </cell>
          <cell r="G575">
            <v>0.56941569999999997</v>
          </cell>
          <cell r="H575">
            <v>0.3410456</v>
          </cell>
          <cell r="I575">
            <v>0.220082</v>
          </cell>
          <cell r="J575">
            <v>0.15931290000000001</v>
          </cell>
          <cell r="K575">
            <v>0.13102</v>
          </cell>
          <cell r="L575">
            <v>0.1480746</v>
          </cell>
          <cell r="M575">
            <v>9.5805699999999994E-2</v>
          </cell>
          <cell r="N575">
            <v>7.8230900000000006E-2</v>
          </cell>
          <cell r="O575">
            <v>7.3497900000000005E-2</v>
          </cell>
          <cell r="P575">
            <v>7.8797199999999998E-2</v>
          </cell>
          <cell r="Q575">
            <v>0</v>
          </cell>
        </row>
        <row r="576">
          <cell r="A576" t="str">
            <v>formal5aymasocupadosDominican Republic</v>
          </cell>
          <cell r="B576" t="str">
            <v>formal</v>
          </cell>
          <cell r="C576" t="str">
            <v>5aymas</v>
          </cell>
          <cell r="D576" t="str">
            <v>ocupados</v>
          </cell>
          <cell r="E576" t="str">
            <v>Dominican Republic</v>
          </cell>
          <cell r="F576">
            <v>0</v>
          </cell>
          <cell r="G576">
            <v>8.7029800000000004E-2</v>
          </cell>
          <cell r="H576">
            <v>0.24544460000000001</v>
          </cell>
          <cell r="I576">
            <v>0.44314409999999999</v>
          </cell>
          <cell r="J576">
            <v>0.52113220000000005</v>
          </cell>
          <cell r="K576">
            <v>0.61515189999999997</v>
          </cell>
          <cell r="L576">
            <v>0.63359860000000001</v>
          </cell>
          <cell r="M576">
            <v>0.75456389999999995</v>
          </cell>
          <cell r="N576">
            <v>0.63718810000000004</v>
          </cell>
          <cell r="O576">
            <v>0.86344410000000005</v>
          </cell>
          <cell r="P576">
            <v>0.79872699999999996</v>
          </cell>
          <cell r="Q576">
            <v>0.8569061</v>
          </cell>
        </row>
        <row r="577">
          <cell r="A577" t="str">
            <v>totalhasta12mocupadosEcuador</v>
          </cell>
          <cell r="B577" t="str">
            <v>total</v>
          </cell>
          <cell r="C577" t="str">
            <v>hasta12m</v>
          </cell>
          <cell r="D577" t="str">
            <v>ocupados</v>
          </cell>
          <cell r="E577" t="str">
            <v>Ecuador</v>
          </cell>
          <cell r="F577">
            <v>0.68256910000000004</v>
          </cell>
          <cell r="G577">
            <v>0.51342120000000002</v>
          </cell>
          <cell r="H577">
            <v>0.31359540000000002</v>
          </cell>
          <cell r="I577">
            <v>0.2328915</v>
          </cell>
          <cell r="J577">
            <v>0.21115429999999999</v>
          </cell>
          <cell r="K577">
            <v>0.15269489999999999</v>
          </cell>
          <cell r="L577">
            <v>0.1195717</v>
          </cell>
          <cell r="M577">
            <v>0.111205</v>
          </cell>
          <cell r="N577">
            <v>9.2057100000000003E-2</v>
          </cell>
          <cell r="O577">
            <v>7.1621500000000005E-2</v>
          </cell>
          <cell r="P577">
            <v>7.3130899999999999E-2</v>
          </cell>
          <cell r="Q577">
            <v>6.4451999999999995E-2</v>
          </cell>
        </row>
        <row r="578">
          <cell r="A578" t="str">
            <v>totalhasta1mocupadosEcuador</v>
          </cell>
          <cell r="B578" t="str">
            <v>total</v>
          </cell>
          <cell r="C578" t="str">
            <v>hasta1m</v>
          </cell>
          <cell r="D578" t="str">
            <v>ocupados</v>
          </cell>
          <cell r="E578" t="str">
            <v>Ecuador</v>
          </cell>
          <cell r="F578">
            <v>0.48090729999999998</v>
          </cell>
          <cell r="G578">
            <v>0.31042160000000002</v>
          </cell>
          <cell r="H578">
            <v>0.17204169999999999</v>
          </cell>
          <cell r="I578">
            <v>0.1362766</v>
          </cell>
          <cell r="J578">
            <v>0.1074571</v>
          </cell>
          <cell r="K578">
            <v>8.6247099999999993E-2</v>
          </cell>
          <cell r="L578">
            <v>5.8658299999999997E-2</v>
          </cell>
          <cell r="M578">
            <v>5.7785999999999997E-2</v>
          </cell>
          <cell r="N578">
            <v>5.3991200000000003E-2</v>
          </cell>
          <cell r="O578">
            <v>3.3497800000000001E-2</v>
          </cell>
          <cell r="P578">
            <v>2.9281700000000001E-2</v>
          </cell>
          <cell r="Q578">
            <v>4.9567100000000003E-2</v>
          </cell>
        </row>
        <row r="579">
          <cell r="A579" t="str">
            <v>totalmenos6mocupadosEcuador</v>
          </cell>
          <cell r="B579" t="str">
            <v>total</v>
          </cell>
          <cell r="C579" t="str">
            <v>menos6m</v>
          </cell>
          <cell r="D579" t="str">
            <v>ocupados</v>
          </cell>
          <cell r="E579" t="str">
            <v>Ecuador</v>
          </cell>
          <cell r="F579">
            <v>0.48090729999999998</v>
          </cell>
          <cell r="G579">
            <v>0.31042160000000002</v>
          </cell>
          <cell r="H579">
            <v>0.17204169999999999</v>
          </cell>
          <cell r="I579">
            <v>0.1362766</v>
          </cell>
          <cell r="J579">
            <v>0.1074571</v>
          </cell>
          <cell r="K579">
            <v>8.6247099999999993E-2</v>
          </cell>
          <cell r="L579">
            <v>5.8658299999999997E-2</v>
          </cell>
          <cell r="M579">
            <v>5.7785999999999997E-2</v>
          </cell>
          <cell r="N579">
            <v>5.3991200000000003E-2</v>
          </cell>
          <cell r="O579">
            <v>3.3497800000000001E-2</v>
          </cell>
          <cell r="P579">
            <v>2.9281700000000001E-2</v>
          </cell>
          <cell r="Q579">
            <v>4.9567100000000003E-2</v>
          </cell>
        </row>
        <row r="580">
          <cell r="A580" t="str">
            <v>totalmenos2aocupadosEcuador</v>
          </cell>
          <cell r="B580" t="str">
            <v>total</v>
          </cell>
          <cell r="C580" t="str">
            <v>menos2a</v>
          </cell>
          <cell r="D580" t="str">
            <v>ocupados</v>
          </cell>
          <cell r="E580" t="str">
            <v>Ecuador</v>
          </cell>
          <cell r="F580">
            <v>0.68256910000000004</v>
          </cell>
          <cell r="G580">
            <v>0.51342120000000002</v>
          </cell>
          <cell r="H580">
            <v>0.31359540000000002</v>
          </cell>
          <cell r="I580">
            <v>0.2328915</v>
          </cell>
          <cell r="J580">
            <v>0.21115429999999999</v>
          </cell>
          <cell r="K580">
            <v>0.15269489999999999</v>
          </cell>
          <cell r="L580">
            <v>0.1195717</v>
          </cell>
          <cell r="M580">
            <v>0.111205</v>
          </cell>
          <cell r="N580">
            <v>9.2057100000000003E-2</v>
          </cell>
          <cell r="O580">
            <v>7.1621500000000005E-2</v>
          </cell>
          <cell r="P580">
            <v>7.3130899999999999E-2</v>
          </cell>
          <cell r="Q580">
            <v>6.4451999999999995E-2</v>
          </cell>
        </row>
        <row r="581">
          <cell r="A581" t="str">
            <v>total5aymasocupadosEcuador</v>
          </cell>
          <cell r="B581" t="str">
            <v>total</v>
          </cell>
          <cell r="C581" t="str">
            <v>5aymas</v>
          </cell>
          <cell r="D581" t="str">
            <v>ocupados</v>
          </cell>
          <cell r="E581" t="str">
            <v>Ecuador</v>
          </cell>
          <cell r="F581">
            <v>5.35244E-2</v>
          </cell>
          <cell r="G581">
            <v>0.12539420000000001</v>
          </cell>
          <cell r="H581">
            <v>0.28187250000000003</v>
          </cell>
          <cell r="I581">
            <v>0.47697430000000002</v>
          </cell>
          <cell r="J581">
            <v>0.55752820000000003</v>
          </cell>
          <cell r="K581">
            <v>0.65487830000000002</v>
          </cell>
          <cell r="L581">
            <v>0.70571550000000005</v>
          </cell>
          <cell r="M581">
            <v>0.7283193</v>
          </cell>
          <cell r="N581">
            <v>0.76681489999999997</v>
          </cell>
          <cell r="O581">
            <v>0.80050339999999998</v>
          </cell>
          <cell r="P581">
            <v>0.79113420000000001</v>
          </cell>
          <cell r="Q581">
            <v>0.81210090000000001</v>
          </cell>
        </row>
        <row r="582">
          <cell r="A582" t="str">
            <v>hombrehasta12mocupadosEcuador</v>
          </cell>
          <cell r="B582" t="str">
            <v>hombre</v>
          </cell>
          <cell r="C582" t="str">
            <v>hasta12m</v>
          </cell>
          <cell r="D582" t="str">
            <v>ocupados</v>
          </cell>
          <cell r="E582" t="str">
            <v>Ecuador</v>
          </cell>
          <cell r="F582">
            <v>0.66096189999999999</v>
          </cell>
          <cell r="G582">
            <v>0.49276989999999998</v>
          </cell>
          <cell r="H582">
            <v>0.30456109999999997</v>
          </cell>
          <cell r="I582">
            <v>0.20323749999999999</v>
          </cell>
          <cell r="J582">
            <v>0.17999979999999999</v>
          </cell>
          <cell r="K582">
            <v>0.1132875</v>
          </cell>
          <cell r="L582">
            <v>8.6401000000000006E-2</v>
          </cell>
          <cell r="M582">
            <v>8.6503800000000006E-2</v>
          </cell>
          <cell r="N582">
            <v>7.7173199999999997E-2</v>
          </cell>
          <cell r="O582">
            <v>6.1783600000000001E-2</v>
          </cell>
          <cell r="P582">
            <v>4.3949599999999998E-2</v>
          </cell>
          <cell r="Q582">
            <v>7.0384500000000003E-2</v>
          </cell>
        </row>
        <row r="583">
          <cell r="A583" t="str">
            <v>hombrehasta1mocupadosEcuador</v>
          </cell>
          <cell r="B583" t="str">
            <v>hombre</v>
          </cell>
          <cell r="C583" t="str">
            <v>hasta1m</v>
          </cell>
          <cell r="D583" t="str">
            <v>ocupados</v>
          </cell>
          <cell r="E583" t="str">
            <v>Ecuador</v>
          </cell>
          <cell r="F583">
            <v>0.44099240000000001</v>
          </cell>
          <cell r="G583">
            <v>0.30175469999999999</v>
          </cell>
          <cell r="H583">
            <v>0.1760449</v>
          </cell>
          <cell r="I583">
            <v>0.1245854</v>
          </cell>
          <cell r="J583">
            <v>9.1864899999999999E-2</v>
          </cell>
          <cell r="K583">
            <v>6.0072199999999999E-2</v>
          </cell>
          <cell r="L583">
            <v>3.56642E-2</v>
          </cell>
          <cell r="M583">
            <v>4.6966599999999997E-2</v>
          </cell>
          <cell r="N583">
            <v>5.5826800000000003E-2</v>
          </cell>
          <cell r="O583">
            <v>2.7325800000000001E-2</v>
          </cell>
          <cell r="P583">
            <v>1.2111500000000001E-2</v>
          </cell>
          <cell r="Q583">
            <v>6.17172E-2</v>
          </cell>
        </row>
        <row r="584">
          <cell r="A584" t="str">
            <v>hombremenos6mocupadosEcuador</v>
          </cell>
          <cell r="B584" t="str">
            <v>hombre</v>
          </cell>
          <cell r="C584" t="str">
            <v>menos6m</v>
          </cell>
          <cell r="D584" t="str">
            <v>ocupados</v>
          </cell>
          <cell r="E584" t="str">
            <v>Ecuador</v>
          </cell>
          <cell r="F584">
            <v>0.44099240000000001</v>
          </cell>
          <cell r="G584">
            <v>0.30175469999999999</v>
          </cell>
          <cell r="H584">
            <v>0.1760449</v>
          </cell>
          <cell r="I584">
            <v>0.1245854</v>
          </cell>
          <cell r="J584">
            <v>9.1864899999999999E-2</v>
          </cell>
          <cell r="K584">
            <v>6.0072199999999999E-2</v>
          </cell>
          <cell r="L584">
            <v>3.56642E-2</v>
          </cell>
          <cell r="M584">
            <v>4.6966599999999997E-2</v>
          </cell>
          <cell r="N584">
            <v>5.5826800000000003E-2</v>
          </cell>
          <cell r="O584">
            <v>2.7325800000000001E-2</v>
          </cell>
          <cell r="P584">
            <v>1.2111500000000001E-2</v>
          </cell>
          <cell r="Q584">
            <v>6.17172E-2</v>
          </cell>
        </row>
        <row r="585">
          <cell r="A585" t="str">
            <v>hombremenos2aocupadosEcuador</v>
          </cell>
          <cell r="B585" t="str">
            <v>hombre</v>
          </cell>
          <cell r="C585" t="str">
            <v>menos2a</v>
          </cell>
          <cell r="D585" t="str">
            <v>ocupados</v>
          </cell>
          <cell r="E585" t="str">
            <v>Ecuador</v>
          </cell>
          <cell r="F585">
            <v>0.66096189999999999</v>
          </cell>
          <cell r="G585">
            <v>0.49276989999999998</v>
          </cell>
          <cell r="H585">
            <v>0.30456109999999997</v>
          </cell>
          <cell r="I585">
            <v>0.20323749999999999</v>
          </cell>
          <cell r="J585">
            <v>0.17999979999999999</v>
          </cell>
          <cell r="K585">
            <v>0.1132875</v>
          </cell>
          <cell r="L585">
            <v>8.6401000000000006E-2</v>
          </cell>
          <cell r="M585">
            <v>8.6503800000000006E-2</v>
          </cell>
          <cell r="N585">
            <v>7.7173199999999997E-2</v>
          </cell>
          <cell r="O585">
            <v>6.1783600000000001E-2</v>
          </cell>
          <cell r="P585">
            <v>4.3949599999999998E-2</v>
          </cell>
          <cell r="Q585">
            <v>7.0384500000000003E-2</v>
          </cell>
        </row>
        <row r="586">
          <cell r="A586" t="str">
            <v>hombre5aymasocupadosEcuador</v>
          </cell>
          <cell r="B586" t="str">
            <v>hombre</v>
          </cell>
          <cell r="C586" t="str">
            <v>5aymas</v>
          </cell>
          <cell r="D586" t="str">
            <v>ocupados</v>
          </cell>
          <cell r="E586" t="str">
            <v>Ecuador</v>
          </cell>
          <cell r="F586">
            <v>5.14755E-2</v>
          </cell>
          <cell r="G586">
            <v>0.1413971</v>
          </cell>
          <cell r="H586">
            <v>0.32836189999999998</v>
          </cell>
          <cell r="I586">
            <v>0.53709989999999996</v>
          </cell>
          <cell r="J586">
            <v>0.60699179999999997</v>
          </cell>
          <cell r="K586">
            <v>0.70425899999999997</v>
          </cell>
          <cell r="L586">
            <v>0.75661120000000004</v>
          </cell>
          <cell r="M586">
            <v>0.76088679999999997</v>
          </cell>
          <cell r="N586">
            <v>0.80362160000000005</v>
          </cell>
          <cell r="O586">
            <v>0.83057080000000005</v>
          </cell>
          <cell r="P586">
            <v>0.82703059999999995</v>
          </cell>
          <cell r="Q586">
            <v>0.80752449999999998</v>
          </cell>
        </row>
        <row r="587">
          <cell r="A587" t="str">
            <v>mujerhasta12mocupadosEcuador</v>
          </cell>
          <cell r="B587" t="str">
            <v>mujer</v>
          </cell>
          <cell r="C587" t="str">
            <v>hasta12m</v>
          </cell>
          <cell r="D587" t="str">
            <v>ocupados</v>
          </cell>
          <cell r="E587" t="str">
            <v>Ecuador</v>
          </cell>
          <cell r="F587">
            <v>0.73108340000000005</v>
          </cell>
          <cell r="G587">
            <v>0.55050120000000002</v>
          </cell>
          <cell r="H587">
            <v>0.32731009999999999</v>
          </cell>
          <cell r="I587">
            <v>0.27568880000000001</v>
          </cell>
          <cell r="J587">
            <v>0.25319649999999999</v>
          </cell>
          <cell r="K587">
            <v>0.20628350000000001</v>
          </cell>
          <cell r="L587">
            <v>0.16138859999999999</v>
          </cell>
          <cell r="M587">
            <v>0.14320669999999999</v>
          </cell>
          <cell r="N587">
            <v>0.11373759999999999</v>
          </cell>
          <cell r="O587">
            <v>8.8236200000000001E-2</v>
          </cell>
          <cell r="P587">
            <v>0.12963810000000001</v>
          </cell>
          <cell r="Q587">
            <v>4.9560699999999999E-2</v>
          </cell>
        </row>
        <row r="588">
          <cell r="A588" t="str">
            <v>mujerhasta1mocupadosEcuador</v>
          </cell>
          <cell r="B588" t="str">
            <v>mujer</v>
          </cell>
          <cell r="C588" t="str">
            <v>hasta1m</v>
          </cell>
          <cell r="D588" t="str">
            <v>ocupados</v>
          </cell>
          <cell r="E588" t="str">
            <v>Ecuador</v>
          </cell>
          <cell r="F588">
            <v>0.57052729999999996</v>
          </cell>
          <cell r="G588">
            <v>0.32598349999999998</v>
          </cell>
          <cell r="H588">
            <v>0.16596449999999999</v>
          </cell>
          <cell r="I588">
            <v>0.1531496</v>
          </cell>
          <cell r="J588">
            <v>0.12849840000000001</v>
          </cell>
          <cell r="K588">
            <v>0.1218414</v>
          </cell>
          <cell r="L588">
            <v>8.7645799999999996E-2</v>
          </cell>
          <cell r="M588">
            <v>7.1803000000000006E-2</v>
          </cell>
          <cell r="N588">
            <v>5.1317599999999998E-2</v>
          </cell>
          <cell r="O588">
            <v>4.3921500000000002E-2</v>
          </cell>
          <cell r="P588">
            <v>6.25304E-2</v>
          </cell>
          <cell r="Q588">
            <v>1.9069300000000001E-2</v>
          </cell>
        </row>
        <row r="589">
          <cell r="A589" t="str">
            <v>mujermenos6mocupadosEcuador</v>
          </cell>
          <cell r="B589" t="str">
            <v>mujer</v>
          </cell>
          <cell r="C589" t="str">
            <v>menos6m</v>
          </cell>
          <cell r="D589" t="str">
            <v>ocupados</v>
          </cell>
          <cell r="E589" t="str">
            <v>Ecuador</v>
          </cell>
          <cell r="F589">
            <v>0.57052729999999996</v>
          </cell>
          <cell r="G589">
            <v>0.32598349999999998</v>
          </cell>
          <cell r="H589">
            <v>0.16596449999999999</v>
          </cell>
          <cell r="I589">
            <v>0.1531496</v>
          </cell>
          <cell r="J589">
            <v>0.12849840000000001</v>
          </cell>
          <cell r="K589">
            <v>0.1218414</v>
          </cell>
          <cell r="L589">
            <v>8.7645799999999996E-2</v>
          </cell>
          <cell r="M589">
            <v>7.1803000000000006E-2</v>
          </cell>
          <cell r="N589">
            <v>5.1317599999999998E-2</v>
          </cell>
          <cell r="O589">
            <v>4.3921500000000002E-2</v>
          </cell>
          <cell r="P589">
            <v>6.25304E-2</v>
          </cell>
          <cell r="Q589">
            <v>1.9069300000000001E-2</v>
          </cell>
        </row>
        <row r="590">
          <cell r="A590" t="str">
            <v>mujermenos2aocupadosEcuador</v>
          </cell>
          <cell r="B590" t="str">
            <v>mujer</v>
          </cell>
          <cell r="C590" t="str">
            <v>menos2a</v>
          </cell>
          <cell r="D590" t="str">
            <v>ocupados</v>
          </cell>
          <cell r="E590" t="str">
            <v>Ecuador</v>
          </cell>
          <cell r="F590">
            <v>0.73108340000000005</v>
          </cell>
          <cell r="G590">
            <v>0.55050120000000002</v>
          </cell>
          <cell r="H590">
            <v>0.32731009999999999</v>
          </cell>
          <cell r="I590">
            <v>0.27568880000000001</v>
          </cell>
          <cell r="J590">
            <v>0.25319649999999999</v>
          </cell>
          <cell r="K590">
            <v>0.20628350000000001</v>
          </cell>
          <cell r="L590">
            <v>0.16138859999999999</v>
          </cell>
          <cell r="M590">
            <v>0.14320669999999999</v>
          </cell>
          <cell r="N590">
            <v>0.11373759999999999</v>
          </cell>
          <cell r="O590">
            <v>8.8236200000000001E-2</v>
          </cell>
          <cell r="P590">
            <v>0.12963810000000001</v>
          </cell>
          <cell r="Q590">
            <v>4.9560699999999999E-2</v>
          </cell>
        </row>
        <row r="591">
          <cell r="A591" t="str">
            <v>mujer5aymasocupadosEcuador</v>
          </cell>
          <cell r="B591" t="str">
            <v>mujer</v>
          </cell>
          <cell r="C591" t="str">
            <v>5aymas</v>
          </cell>
          <cell r="D591" t="str">
            <v>ocupados</v>
          </cell>
          <cell r="E591" t="str">
            <v>Ecuador</v>
          </cell>
          <cell r="F591">
            <v>5.8124599999999998E-2</v>
          </cell>
          <cell r="G591">
            <v>9.6660599999999999E-2</v>
          </cell>
          <cell r="H591">
            <v>0.21129800000000001</v>
          </cell>
          <cell r="I591">
            <v>0.39019969999999998</v>
          </cell>
          <cell r="J591">
            <v>0.49077850000000001</v>
          </cell>
          <cell r="K591">
            <v>0.58772740000000001</v>
          </cell>
          <cell r="L591">
            <v>0.64155359999999995</v>
          </cell>
          <cell r="M591">
            <v>0.68612649999999997</v>
          </cell>
          <cell r="N591">
            <v>0.71320099999999997</v>
          </cell>
          <cell r="O591">
            <v>0.7497241</v>
          </cell>
          <cell r="P591">
            <v>0.72162369999999998</v>
          </cell>
          <cell r="Q591">
            <v>0.82358799999999999</v>
          </cell>
        </row>
        <row r="592">
          <cell r="A592" t="str">
            <v>bajohasta12mocupadosEcuador</v>
          </cell>
          <cell r="B592" t="str">
            <v>bajo</v>
          </cell>
          <cell r="C592" t="str">
            <v>hasta12m</v>
          </cell>
          <cell r="D592" t="str">
            <v>ocupados</v>
          </cell>
          <cell r="E592" t="str">
            <v>Ecuador</v>
          </cell>
          <cell r="F592">
            <v>0.54754559999999997</v>
          </cell>
          <cell r="G592">
            <v>0.34789759999999997</v>
          </cell>
          <cell r="H592">
            <v>0.28976370000000001</v>
          </cell>
          <cell r="I592">
            <v>0.2453795</v>
          </cell>
          <cell r="J592">
            <v>0.1993772</v>
          </cell>
          <cell r="K592">
            <v>0.16180659999999999</v>
          </cell>
          <cell r="L592">
            <v>0.15424389999999999</v>
          </cell>
          <cell r="M592">
            <v>0.1395238</v>
          </cell>
          <cell r="N592">
            <v>0.1197584</v>
          </cell>
          <cell r="O592">
            <v>0.1016603</v>
          </cell>
          <cell r="P592">
            <v>7.7917899999999998E-2</v>
          </cell>
          <cell r="Q592">
            <v>7.4070200000000003E-2</v>
          </cell>
        </row>
        <row r="593">
          <cell r="A593" t="str">
            <v>bajohasta1mocupadosEcuador</v>
          </cell>
          <cell r="B593" t="str">
            <v>bajo</v>
          </cell>
          <cell r="C593" t="str">
            <v>hasta1m</v>
          </cell>
          <cell r="D593" t="str">
            <v>ocupados</v>
          </cell>
          <cell r="E593" t="str">
            <v>Ecuador</v>
          </cell>
          <cell r="F593">
            <v>0.395563</v>
          </cell>
          <cell r="G593">
            <v>0.2015536</v>
          </cell>
          <cell r="H593">
            <v>0.164436</v>
          </cell>
          <cell r="I593">
            <v>0.12817719999999999</v>
          </cell>
          <cell r="J593">
            <v>0.10783860000000001</v>
          </cell>
          <cell r="K593">
            <v>8.4662799999999996E-2</v>
          </cell>
          <cell r="L593">
            <v>6.4552399999999996E-2</v>
          </cell>
          <cell r="M593">
            <v>8.0163100000000001E-2</v>
          </cell>
          <cell r="N593">
            <v>5.8965299999999998E-2</v>
          </cell>
          <cell r="O593">
            <v>4.9898999999999999E-2</v>
          </cell>
          <cell r="P593">
            <v>3.3879100000000002E-2</v>
          </cell>
          <cell r="Q593">
            <v>5.7385899999999997E-2</v>
          </cell>
        </row>
        <row r="594">
          <cell r="A594" t="str">
            <v>bajomenos6mocupadosEcuador</v>
          </cell>
          <cell r="B594" t="str">
            <v>bajo</v>
          </cell>
          <cell r="C594" t="str">
            <v>menos6m</v>
          </cell>
          <cell r="D594" t="str">
            <v>ocupados</v>
          </cell>
          <cell r="E594" t="str">
            <v>Ecuador</v>
          </cell>
          <cell r="F594">
            <v>0.395563</v>
          </cell>
          <cell r="G594">
            <v>0.2015536</v>
          </cell>
          <cell r="H594">
            <v>0.164436</v>
          </cell>
          <cell r="I594">
            <v>0.12817719999999999</v>
          </cell>
          <cell r="J594">
            <v>0.10783860000000001</v>
          </cell>
          <cell r="K594">
            <v>8.4662799999999996E-2</v>
          </cell>
          <cell r="L594">
            <v>6.4552399999999996E-2</v>
          </cell>
          <cell r="M594">
            <v>8.0163100000000001E-2</v>
          </cell>
          <cell r="N594">
            <v>5.8965299999999998E-2</v>
          </cell>
          <cell r="O594">
            <v>4.9898999999999999E-2</v>
          </cell>
          <cell r="P594">
            <v>3.3879100000000002E-2</v>
          </cell>
          <cell r="Q594">
            <v>5.7385899999999997E-2</v>
          </cell>
        </row>
        <row r="595">
          <cell r="A595" t="str">
            <v>bajomenos2aocupadosEcuador</v>
          </cell>
          <cell r="B595" t="str">
            <v>bajo</v>
          </cell>
          <cell r="C595" t="str">
            <v>menos2a</v>
          </cell>
          <cell r="D595" t="str">
            <v>ocupados</v>
          </cell>
          <cell r="E595" t="str">
            <v>Ecuador</v>
          </cell>
          <cell r="F595">
            <v>0.54754559999999997</v>
          </cell>
          <cell r="G595">
            <v>0.34789759999999997</v>
          </cell>
          <cell r="H595">
            <v>0.28976370000000001</v>
          </cell>
          <cell r="I595">
            <v>0.2453795</v>
          </cell>
          <cell r="J595">
            <v>0.1993772</v>
          </cell>
          <cell r="K595">
            <v>0.16180659999999999</v>
          </cell>
          <cell r="L595">
            <v>0.15424389999999999</v>
          </cell>
          <cell r="M595">
            <v>0.1395238</v>
          </cell>
          <cell r="N595">
            <v>0.1197584</v>
          </cell>
          <cell r="O595">
            <v>0.1016603</v>
          </cell>
          <cell r="P595">
            <v>7.7917899999999998E-2</v>
          </cell>
          <cell r="Q595">
            <v>7.4070200000000003E-2</v>
          </cell>
        </row>
        <row r="596">
          <cell r="A596" t="str">
            <v>bajo5aymasocupadosEcuador</v>
          </cell>
          <cell r="B596" t="str">
            <v>bajo</v>
          </cell>
          <cell r="C596" t="str">
            <v>5aymas</v>
          </cell>
          <cell r="D596" t="str">
            <v>ocupados</v>
          </cell>
          <cell r="E596" t="str">
            <v>Ecuador</v>
          </cell>
          <cell r="F596">
            <v>7.8598000000000001E-2</v>
          </cell>
          <cell r="G596">
            <v>0.23322290000000001</v>
          </cell>
          <cell r="H596">
            <v>0.37316480000000002</v>
          </cell>
          <cell r="I596">
            <v>0.52401920000000002</v>
          </cell>
          <cell r="J596">
            <v>0.60727319999999996</v>
          </cell>
          <cell r="K596">
            <v>0.65150359999999996</v>
          </cell>
          <cell r="L596">
            <v>0.64485700000000001</v>
          </cell>
          <cell r="M596">
            <v>0.69472440000000002</v>
          </cell>
          <cell r="N596">
            <v>0.73456540000000003</v>
          </cell>
          <cell r="O596">
            <v>0.74905460000000001</v>
          </cell>
          <cell r="P596">
            <v>0.80592039999999998</v>
          </cell>
          <cell r="Q596">
            <v>0.79145469999999996</v>
          </cell>
        </row>
        <row r="597">
          <cell r="A597" t="str">
            <v>mediohasta12mocupadosEcuador</v>
          </cell>
          <cell r="B597" t="str">
            <v>medio</v>
          </cell>
          <cell r="C597" t="str">
            <v>hasta12m</v>
          </cell>
          <cell r="D597" t="str">
            <v>ocupados</v>
          </cell>
          <cell r="E597" t="str">
            <v>Ecuador</v>
          </cell>
          <cell r="F597">
            <v>0.70363520000000002</v>
          </cell>
          <cell r="G597">
            <v>0.55618889999999999</v>
          </cell>
          <cell r="H597">
            <v>0.2853002</v>
          </cell>
          <cell r="I597">
            <v>0.25038949999999999</v>
          </cell>
          <cell r="J597">
            <v>0.22566420000000001</v>
          </cell>
          <cell r="K597">
            <v>0.16522880000000001</v>
          </cell>
          <cell r="L597">
            <v>0.1144497</v>
          </cell>
          <cell r="M597">
            <v>0.1309901</v>
          </cell>
          <cell r="N597">
            <v>0.10309020000000001</v>
          </cell>
          <cell r="O597">
            <v>4.8866699999999999E-2</v>
          </cell>
          <cell r="P597">
            <v>8.8720400000000005E-2</v>
          </cell>
          <cell r="Q597">
            <v>1.57121E-2</v>
          </cell>
        </row>
        <row r="598">
          <cell r="A598" t="str">
            <v>mediohasta1mocupadosEcuador</v>
          </cell>
          <cell r="B598" t="str">
            <v>medio</v>
          </cell>
          <cell r="C598" t="str">
            <v>hasta1m</v>
          </cell>
          <cell r="D598" t="str">
            <v>ocupados</v>
          </cell>
          <cell r="E598" t="str">
            <v>Ecuador</v>
          </cell>
          <cell r="F598">
            <v>0.49272310000000002</v>
          </cell>
          <cell r="G598">
            <v>0.34987970000000002</v>
          </cell>
          <cell r="H598">
            <v>0.15544050000000001</v>
          </cell>
          <cell r="I598">
            <v>0.15883439999999999</v>
          </cell>
          <cell r="J598">
            <v>0.1042783</v>
          </cell>
          <cell r="K598">
            <v>7.4852299999999997E-2</v>
          </cell>
          <cell r="L598">
            <v>6.1695399999999997E-2</v>
          </cell>
          <cell r="M598">
            <v>6.8527599999999994E-2</v>
          </cell>
          <cell r="N598">
            <v>7.5199600000000005E-2</v>
          </cell>
          <cell r="O598">
            <v>1.7567699999999999E-2</v>
          </cell>
          <cell r="P598">
            <v>2.7772600000000001E-2</v>
          </cell>
          <cell r="Q598">
            <v>0</v>
          </cell>
        </row>
        <row r="599">
          <cell r="A599" t="str">
            <v>mediomenos6mocupadosEcuador</v>
          </cell>
          <cell r="B599" t="str">
            <v>medio</v>
          </cell>
          <cell r="C599" t="str">
            <v>menos6m</v>
          </cell>
          <cell r="D599" t="str">
            <v>ocupados</v>
          </cell>
          <cell r="E599" t="str">
            <v>Ecuador</v>
          </cell>
          <cell r="F599">
            <v>0.49272310000000002</v>
          </cell>
          <cell r="G599">
            <v>0.34987970000000002</v>
          </cell>
          <cell r="H599">
            <v>0.15544050000000001</v>
          </cell>
          <cell r="I599">
            <v>0.15883439999999999</v>
          </cell>
          <cell r="J599">
            <v>0.1042783</v>
          </cell>
          <cell r="K599">
            <v>7.4852299999999997E-2</v>
          </cell>
          <cell r="L599">
            <v>6.1695399999999997E-2</v>
          </cell>
          <cell r="M599">
            <v>6.8527599999999994E-2</v>
          </cell>
          <cell r="N599">
            <v>7.5199600000000005E-2</v>
          </cell>
          <cell r="O599">
            <v>1.7567699999999999E-2</v>
          </cell>
          <cell r="P599">
            <v>2.7772600000000001E-2</v>
          </cell>
          <cell r="Q599">
            <v>0</v>
          </cell>
        </row>
        <row r="600">
          <cell r="A600" t="str">
            <v>mediomenos2aocupadosEcuador</v>
          </cell>
          <cell r="B600" t="str">
            <v>medio</v>
          </cell>
          <cell r="C600" t="str">
            <v>menos2a</v>
          </cell>
          <cell r="D600" t="str">
            <v>ocupados</v>
          </cell>
          <cell r="E600" t="str">
            <v>Ecuador</v>
          </cell>
          <cell r="F600">
            <v>0.70363520000000002</v>
          </cell>
          <cell r="G600">
            <v>0.55618889999999999</v>
          </cell>
          <cell r="H600">
            <v>0.2853002</v>
          </cell>
          <cell r="I600">
            <v>0.25038949999999999</v>
          </cell>
          <cell r="J600">
            <v>0.22566420000000001</v>
          </cell>
          <cell r="K600">
            <v>0.16522880000000001</v>
          </cell>
          <cell r="L600">
            <v>0.1144497</v>
          </cell>
          <cell r="M600">
            <v>0.1309901</v>
          </cell>
          <cell r="N600">
            <v>0.10309020000000001</v>
          </cell>
          <cell r="O600">
            <v>4.8866699999999999E-2</v>
          </cell>
          <cell r="P600">
            <v>8.8720400000000005E-2</v>
          </cell>
          <cell r="Q600">
            <v>1.57121E-2</v>
          </cell>
        </row>
        <row r="601">
          <cell r="A601" t="str">
            <v>medio5aymasocupadosEcuador</v>
          </cell>
          <cell r="B601" t="str">
            <v>medio</v>
          </cell>
          <cell r="C601" t="str">
            <v>5aymas</v>
          </cell>
          <cell r="D601" t="str">
            <v>ocupados</v>
          </cell>
          <cell r="E601" t="str">
            <v>Ecuador</v>
          </cell>
          <cell r="F601">
            <v>4.5828500000000001E-2</v>
          </cell>
          <cell r="G601">
            <v>0.1110353</v>
          </cell>
          <cell r="H601">
            <v>0.32979459999999999</v>
          </cell>
          <cell r="I601">
            <v>0.4831163</v>
          </cell>
          <cell r="J601">
            <v>0.53579259999999995</v>
          </cell>
          <cell r="K601">
            <v>0.64241740000000003</v>
          </cell>
          <cell r="L601">
            <v>0.72375339999999999</v>
          </cell>
          <cell r="M601">
            <v>0.70877029999999996</v>
          </cell>
          <cell r="N601">
            <v>0.75270369999999998</v>
          </cell>
          <cell r="O601">
            <v>0.83543940000000005</v>
          </cell>
          <cell r="P601">
            <v>0.82074170000000002</v>
          </cell>
          <cell r="Q601">
            <v>0.85168840000000001</v>
          </cell>
        </row>
        <row r="602">
          <cell r="A602" t="str">
            <v>altohasta12mocupadosEcuador</v>
          </cell>
          <cell r="B602" t="str">
            <v>alto</v>
          </cell>
          <cell r="C602" t="str">
            <v>hasta12m</v>
          </cell>
          <cell r="D602" t="str">
            <v>ocupados</v>
          </cell>
          <cell r="E602" t="str">
            <v>Ecuador</v>
          </cell>
          <cell r="F602">
            <v>0.69043220000000005</v>
          </cell>
          <cell r="G602">
            <v>0.4917668</v>
          </cell>
          <cell r="H602">
            <v>0.35608830000000002</v>
          </cell>
          <cell r="I602">
            <v>0.20135800000000001</v>
          </cell>
          <cell r="J602">
            <v>0.2002304</v>
          </cell>
          <cell r="K602">
            <v>0.12670480000000001</v>
          </cell>
          <cell r="L602">
            <v>9.2917399999999997E-2</v>
          </cell>
          <cell r="M602">
            <v>5.9842600000000003E-2</v>
          </cell>
          <cell r="N602">
            <v>4.75094E-2</v>
          </cell>
          <cell r="O602">
            <v>3.2545900000000003E-2</v>
          </cell>
          <cell r="P602">
            <v>2.0951999999999998E-2</v>
          </cell>
          <cell r="Q602">
            <v>7.2602799999999995E-2</v>
          </cell>
        </row>
        <row r="603">
          <cell r="A603" t="str">
            <v>altohasta1mocupadosEcuador</v>
          </cell>
          <cell r="B603" t="str">
            <v>alto</v>
          </cell>
          <cell r="C603" t="str">
            <v>hasta1m</v>
          </cell>
          <cell r="D603" t="str">
            <v>ocupados</v>
          </cell>
          <cell r="E603" t="str">
            <v>Ecuador</v>
          </cell>
          <cell r="F603">
            <v>0.56353779999999998</v>
          </cell>
          <cell r="G603">
            <v>0.27199770000000001</v>
          </cell>
          <cell r="H603">
            <v>0.19440399999999999</v>
          </cell>
          <cell r="I603">
            <v>0.1117568</v>
          </cell>
          <cell r="J603">
            <v>0.1118847</v>
          </cell>
          <cell r="K603">
            <v>0.1035647</v>
          </cell>
          <cell r="L603">
            <v>4.8898200000000003E-2</v>
          </cell>
          <cell r="M603">
            <v>2.2159700000000001E-2</v>
          </cell>
          <cell r="N603">
            <v>2.71116E-2</v>
          </cell>
          <cell r="O603">
            <v>1.60345E-2</v>
          </cell>
          <cell r="P603">
            <v>6.0927000000000004E-3</v>
          </cell>
          <cell r="Q603">
            <v>7.2602799999999995E-2</v>
          </cell>
        </row>
        <row r="604">
          <cell r="A604" t="str">
            <v>altomenos6mocupadosEcuador</v>
          </cell>
          <cell r="B604" t="str">
            <v>alto</v>
          </cell>
          <cell r="C604" t="str">
            <v>menos6m</v>
          </cell>
          <cell r="D604" t="str">
            <v>ocupados</v>
          </cell>
          <cell r="E604" t="str">
            <v>Ecuador</v>
          </cell>
          <cell r="F604">
            <v>0.56353779999999998</v>
          </cell>
          <cell r="G604">
            <v>0.27199770000000001</v>
          </cell>
          <cell r="H604">
            <v>0.19440399999999999</v>
          </cell>
          <cell r="I604">
            <v>0.1117568</v>
          </cell>
          <cell r="J604">
            <v>0.1118847</v>
          </cell>
          <cell r="K604">
            <v>0.1035647</v>
          </cell>
          <cell r="L604">
            <v>4.8898200000000003E-2</v>
          </cell>
          <cell r="M604">
            <v>2.2159700000000001E-2</v>
          </cell>
          <cell r="N604">
            <v>2.71116E-2</v>
          </cell>
          <cell r="O604">
            <v>1.60345E-2</v>
          </cell>
          <cell r="P604">
            <v>6.0927000000000004E-3</v>
          </cell>
          <cell r="Q604">
            <v>7.2602799999999995E-2</v>
          </cell>
        </row>
        <row r="605">
          <cell r="A605" t="str">
            <v>altomenos2aocupadosEcuador</v>
          </cell>
          <cell r="B605" t="str">
            <v>alto</v>
          </cell>
          <cell r="C605" t="str">
            <v>menos2a</v>
          </cell>
          <cell r="D605" t="str">
            <v>ocupados</v>
          </cell>
          <cell r="E605" t="str">
            <v>Ecuador</v>
          </cell>
          <cell r="F605">
            <v>0.69043220000000005</v>
          </cell>
          <cell r="G605">
            <v>0.4917668</v>
          </cell>
          <cell r="H605">
            <v>0.35608830000000002</v>
          </cell>
          <cell r="I605">
            <v>0.20135800000000001</v>
          </cell>
          <cell r="J605">
            <v>0.2002304</v>
          </cell>
          <cell r="K605">
            <v>0.12670480000000001</v>
          </cell>
          <cell r="L605">
            <v>9.2917399999999997E-2</v>
          </cell>
          <cell r="M605">
            <v>5.9842600000000003E-2</v>
          </cell>
          <cell r="N605">
            <v>4.75094E-2</v>
          </cell>
          <cell r="O605">
            <v>3.2545900000000003E-2</v>
          </cell>
          <cell r="P605">
            <v>2.0951999999999998E-2</v>
          </cell>
          <cell r="Q605">
            <v>7.2602799999999995E-2</v>
          </cell>
        </row>
        <row r="606">
          <cell r="A606" t="str">
            <v>alto5aymasocupadosEcuador</v>
          </cell>
          <cell r="B606" t="str">
            <v>alto</v>
          </cell>
          <cell r="C606" t="str">
            <v>5aymas</v>
          </cell>
          <cell r="D606" t="str">
            <v>ocupados</v>
          </cell>
          <cell r="E606" t="str">
            <v>Ecuador</v>
          </cell>
          <cell r="F606">
            <v>0.24805140000000001</v>
          </cell>
          <cell r="G606">
            <v>0.1106816</v>
          </cell>
          <cell r="H606">
            <v>0.18938640000000001</v>
          </cell>
          <cell r="I606">
            <v>0.4374652</v>
          </cell>
          <cell r="J606">
            <v>0.54418929999999999</v>
          </cell>
          <cell r="K606">
            <v>0.67536309999999999</v>
          </cell>
          <cell r="L606">
            <v>0.74039489999999997</v>
          </cell>
          <cell r="M606">
            <v>0.7852749</v>
          </cell>
          <cell r="N606">
            <v>0.81992080000000001</v>
          </cell>
          <cell r="O606">
            <v>0.8718882</v>
          </cell>
          <cell r="P606">
            <v>0.66025840000000002</v>
          </cell>
          <cell r="Q606">
            <v>0.90191330000000003</v>
          </cell>
        </row>
        <row r="607">
          <cell r="A607" t="str">
            <v>peqhasta12mocupadosEcuador</v>
          </cell>
          <cell r="B607" t="str">
            <v>peq</v>
          </cell>
          <cell r="C607" t="str">
            <v>hasta12m</v>
          </cell>
          <cell r="D607" t="str">
            <v>ocupados</v>
          </cell>
          <cell r="E607" t="str">
            <v>Ecuador</v>
          </cell>
          <cell r="F607">
            <v>0.63915710000000003</v>
          </cell>
          <cell r="G607">
            <v>0.45598830000000001</v>
          </cell>
          <cell r="H607">
            <v>0.26854899999999998</v>
          </cell>
          <cell r="I607">
            <v>0.24305019999999999</v>
          </cell>
          <cell r="J607">
            <v>0.2117106</v>
          </cell>
          <cell r="K607">
            <v>0.14552480000000001</v>
          </cell>
          <cell r="L607">
            <v>0.1435882</v>
          </cell>
          <cell r="M607">
            <v>0.1336301</v>
          </cell>
          <cell r="N607">
            <v>0.1193935</v>
          </cell>
          <cell r="O607">
            <v>7.9008499999999995E-2</v>
          </cell>
          <cell r="P607">
            <v>8.0953700000000003E-2</v>
          </cell>
          <cell r="Q607">
            <v>5.8927800000000002E-2</v>
          </cell>
        </row>
        <row r="608">
          <cell r="A608" t="str">
            <v>peqhasta1mocupadosEcuador</v>
          </cell>
          <cell r="B608" t="str">
            <v>peq</v>
          </cell>
          <cell r="C608" t="str">
            <v>hasta1m</v>
          </cell>
          <cell r="D608" t="str">
            <v>ocupados</v>
          </cell>
          <cell r="E608" t="str">
            <v>Ecuador</v>
          </cell>
          <cell r="F608">
            <v>0.41632730000000001</v>
          </cell>
          <cell r="G608">
            <v>0.2636192</v>
          </cell>
          <cell r="H608">
            <v>0.14153930000000001</v>
          </cell>
          <cell r="I608">
            <v>0.1447666</v>
          </cell>
          <cell r="J608">
            <v>9.8099599999999995E-2</v>
          </cell>
          <cell r="K608">
            <v>7.5181799999999993E-2</v>
          </cell>
          <cell r="L608">
            <v>7.0846000000000006E-2</v>
          </cell>
          <cell r="M608">
            <v>6.8176399999999998E-2</v>
          </cell>
          <cell r="N608">
            <v>6.8587700000000001E-2</v>
          </cell>
          <cell r="O608">
            <v>3.6934099999999997E-2</v>
          </cell>
          <cell r="P608">
            <v>3.1943699999999998E-2</v>
          </cell>
          <cell r="Q608">
            <v>4.4212099999999997E-2</v>
          </cell>
        </row>
        <row r="609">
          <cell r="A609" t="str">
            <v>peqmenos6mocupadosEcuador</v>
          </cell>
          <cell r="B609" t="str">
            <v>peq</v>
          </cell>
          <cell r="C609" t="str">
            <v>menos6m</v>
          </cell>
          <cell r="D609" t="str">
            <v>ocupados</v>
          </cell>
          <cell r="E609" t="str">
            <v>Ecuador</v>
          </cell>
          <cell r="F609">
            <v>0.41632730000000001</v>
          </cell>
          <cell r="G609">
            <v>0.2636192</v>
          </cell>
          <cell r="H609">
            <v>0.14153930000000001</v>
          </cell>
          <cell r="I609">
            <v>0.1447666</v>
          </cell>
          <cell r="J609">
            <v>9.8099599999999995E-2</v>
          </cell>
          <cell r="K609">
            <v>7.5181799999999993E-2</v>
          </cell>
          <cell r="L609">
            <v>7.0846000000000006E-2</v>
          </cell>
          <cell r="M609">
            <v>6.8176399999999998E-2</v>
          </cell>
          <cell r="N609">
            <v>6.8587700000000001E-2</v>
          </cell>
          <cell r="O609">
            <v>3.6934099999999997E-2</v>
          </cell>
          <cell r="P609">
            <v>3.1943699999999998E-2</v>
          </cell>
          <cell r="Q609">
            <v>4.4212099999999997E-2</v>
          </cell>
        </row>
        <row r="610">
          <cell r="A610" t="str">
            <v>peqmenos2aocupadosEcuador</v>
          </cell>
          <cell r="B610" t="str">
            <v>peq</v>
          </cell>
          <cell r="C610" t="str">
            <v>menos2a</v>
          </cell>
          <cell r="D610" t="str">
            <v>ocupados</v>
          </cell>
          <cell r="E610" t="str">
            <v>Ecuador</v>
          </cell>
          <cell r="F610">
            <v>0.63915710000000003</v>
          </cell>
          <cell r="G610">
            <v>0.45598830000000001</v>
          </cell>
          <cell r="H610">
            <v>0.26854899999999998</v>
          </cell>
          <cell r="I610">
            <v>0.24305019999999999</v>
          </cell>
          <cell r="J610">
            <v>0.2117106</v>
          </cell>
          <cell r="K610">
            <v>0.14552480000000001</v>
          </cell>
          <cell r="L610">
            <v>0.1435882</v>
          </cell>
          <cell r="M610">
            <v>0.1336301</v>
          </cell>
          <cell r="N610">
            <v>0.1193935</v>
          </cell>
          <cell r="O610">
            <v>7.9008499999999995E-2</v>
          </cell>
          <cell r="P610">
            <v>8.0953700000000003E-2</v>
          </cell>
          <cell r="Q610">
            <v>5.8927800000000002E-2</v>
          </cell>
        </row>
        <row r="611">
          <cell r="A611" t="str">
            <v>peq5aymasocupadosEcuador</v>
          </cell>
          <cell r="B611" t="str">
            <v>peq</v>
          </cell>
          <cell r="C611" t="str">
            <v>5aymas</v>
          </cell>
          <cell r="D611" t="str">
            <v>ocupados</v>
          </cell>
          <cell r="E611" t="str">
            <v>Ecuador</v>
          </cell>
          <cell r="F611">
            <v>7.1356799999999998E-2</v>
          </cell>
          <cell r="G611">
            <v>0.18120040000000001</v>
          </cell>
          <cell r="H611">
            <v>0.32089210000000001</v>
          </cell>
          <cell r="I611">
            <v>0.49365229999999999</v>
          </cell>
          <cell r="J611">
            <v>0.57644439999999997</v>
          </cell>
          <cell r="K611">
            <v>0.66994489999999995</v>
          </cell>
          <cell r="L611">
            <v>0.67480050000000003</v>
          </cell>
          <cell r="M611">
            <v>0.69232300000000002</v>
          </cell>
          <cell r="N611">
            <v>0.74502639999999998</v>
          </cell>
          <cell r="O611">
            <v>0.78967120000000002</v>
          </cell>
          <cell r="P611">
            <v>0.79119850000000003</v>
          </cell>
          <cell r="Q611">
            <v>0.81879029999999997</v>
          </cell>
        </row>
        <row r="612">
          <cell r="A612" t="str">
            <v>medhasta12mocupadosEcuador</v>
          </cell>
          <cell r="B612" t="str">
            <v>med</v>
          </cell>
          <cell r="C612" t="str">
            <v>hasta12m</v>
          </cell>
          <cell r="D612" t="str">
            <v>ocupados</v>
          </cell>
          <cell r="E612" t="str">
            <v>Ecuador</v>
          </cell>
          <cell r="F612">
            <v>0.75874790000000003</v>
          </cell>
          <cell r="G612">
            <v>0.53843209999999997</v>
          </cell>
          <cell r="H612">
            <v>0.33694990000000002</v>
          </cell>
          <cell r="I612">
            <v>0.1952315</v>
          </cell>
          <cell r="J612">
            <v>0.2359966</v>
          </cell>
          <cell r="K612">
            <v>0.2015826</v>
          </cell>
          <cell r="L612">
            <v>0.12512100000000001</v>
          </cell>
          <cell r="M612">
            <v>8.8056999999999996E-2</v>
          </cell>
          <cell r="N612">
            <v>7.6916200000000004E-2</v>
          </cell>
          <cell r="O612">
            <v>8.1512000000000001E-2</v>
          </cell>
          <cell r="P612">
            <v>8.3777500000000005E-2</v>
          </cell>
          <cell r="Q612">
            <v>0.13848009999999999</v>
          </cell>
        </row>
        <row r="613">
          <cell r="A613" t="str">
            <v>medhasta1mocupadosEcuador</v>
          </cell>
          <cell r="B613" t="str">
            <v>med</v>
          </cell>
          <cell r="C613" t="str">
            <v>hasta1m</v>
          </cell>
          <cell r="D613" t="str">
            <v>ocupados</v>
          </cell>
          <cell r="E613" t="str">
            <v>Ecuador</v>
          </cell>
          <cell r="F613">
            <v>0.56918659999999999</v>
          </cell>
          <cell r="G613">
            <v>0.30862010000000001</v>
          </cell>
          <cell r="H613">
            <v>0.18908659999999999</v>
          </cell>
          <cell r="I613">
            <v>9.7249000000000002E-2</v>
          </cell>
          <cell r="J613">
            <v>0.1342518</v>
          </cell>
          <cell r="K613">
            <v>0.13380629999999999</v>
          </cell>
          <cell r="L613">
            <v>6.5495999999999999E-2</v>
          </cell>
          <cell r="M613">
            <v>5.3568400000000002E-2</v>
          </cell>
          <cell r="N613">
            <v>6.3196500000000003E-2</v>
          </cell>
          <cell r="O613">
            <v>4.2765200000000003E-2</v>
          </cell>
          <cell r="P613">
            <v>2.2864700000000002E-2</v>
          </cell>
          <cell r="Q613">
            <v>0.1150267</v>
          </cell>
        </row>
        <row r="614">
          <cell r="A614" t="str">
            <v>medmenos6mocupadosEcuador</v>
          </cell>
          <cell r="B614" t="str">
            <v>med</v>
          </cell>
          <cell r="C614" t="str">
            <v>menos6m</v>
          </cell>
          <cell r="D614" t="str">
            <v>ocupados</v>
          </cell>
          <cell r="E614" t="str">
            <v>Ecuador</v>
          </cell>
          <cell r="F614">
            <v>0.56918659999999999</v>
          </cell>
          <cell r="G614">
            <v>0.30862010000000001</v>
          </cell>
          <cell r="H614">
            <v>0.18908659999999999</v>
          </cell>
          <cell r="I614">
            <v>9.7249000000000002E-2</v>
          </cell>
          <cell r="J614">
            <v>0.1342518</v>
          </cell>
          <cell r="K614">
            <v>0.13380629999999999</v>
          </cell>
          <cell r="L614">
            <v>6.5495999999999999E-2</v>
          </cell>
          <cell r="M614">
            <v>5.3568400000000002E-2</v>
          </cell>
          <cell r="N614">
            <v>6.3196500000000003E-2</v>
          </cell>
          <cell r="O614">
            <v>4.2765200000000003E-2</v>
          </cell>
          <cell r="P614">
            <v>2.2864700000000002E-2</v>
          </cell>
          <cell r="Q614">
            <v>0.1150267</v>
          </cell>
        </row>
        <row r="615">
          <cell r="A615" t="str">
            <v>medmenos2aocupadosEcuador</v>
          </cell>
          <cell r="B615" t="str">
            <v>med</v>
          </cell>
          <cell r="C615" t="str">
            <v>menos2a</v>
          </cell>
          <cell r="D615" t="str">
            <v>ocupados</v>
          </cell>
          <cell r="E615" t="str">
            <v>Ecuador</v>
          </cell>
          <cell r="F615">
            <v>0.75874790000000003</v>
          </cell>
          <cell r="G615">
            <v>0.53843209999999997</v>
          </cell>
          <cell r="H615">
            <v>0.33694990000000002</v>
          </cell>
          <cell r="I615">
            <v>0.1952315</v>
          </cell>
          <cell r="J615">
            <v>0.2359966</v>
          </cell>
          <cell r="K615">
            <v>0.2015826</v>
          </cell>
          <cell r="L615">
            <v>0.12512100000000001</v>
          </cell>
          <cell r="M615">
            <v>8.8056999999999996E-2</v>
          </cell>
          <cell r="N615">
            <v>7.6916200000000004E-2</v>
          </cell>
          <cell r="O615">
            <v>8.1512000000000001E-2</v>
          </cell>
          <cell r="P615">
            <v>8.3777500000000005E-2</v>
          </cell>
          <cell r="Q615">
            <v>0.13848009999999999</v>
          </cell>
        </row>
        <row r="616">
          <cell r="A616" t="str">
            <v>med5aymasocupadosEcuador</v>
          </cell>
          <cell r="B616" t="str">
            <v>med</v>
          </cell>
          <cell r="C616" t="str">
            <v>5aymas</v>
          </cell>
          <cell r="D616" t="str">
            <v>ocupados</v>
          </cell>
          <cell r="E616" t="str">
            <v>Ecuador</v>
          </cell>
          <cell r="F616">
            <v>3.1537299999999997E-2</v>
          </cell>
          <cell r="G616">
            <v>9.3461699999999995E-2</v>
          </cell>
          <cell r="H616">
            <v>0.27482580000000001</v>
          </cell>
          <cell r="I616">
            <v>0.47483330000000001</v>
          </cell>
          <cell r="J616">
            <v>0.51347410000000004</v>
          </cell>
          <cell r="K616">
            <v>0.57983119999999999</v>
          </cell>
          <cell r="L616">
            <v>0.6992353</v>
          </cell>
          <cell r="M616">
            <v>0.72944410000000004</v>
          </cell>
          <cell r="N616">
            <v>0.71997809999999995</v>
          </cell>
          <cell r="O616">
            <v>0.79802879999999998</v>
          </cell>
          <cell r="P616">
            <v>0.62597389999999997</v>
          </cell>
          <cell r="Q616">
            <v>0.74580089999999999</v>
          </cell>
        </row>
        <row r="617">
          <cell r="A617" t="str">
            <v>grandehasta12mocupadosEcuador</v>
          </cell>
          <cell r="B617" t="str">
            <v>grande</v>
          </cell>
          <cell r="C617" t="str">
            <v>hasta12m</v>
          </cell>
          <cell r="D617" t="str">
            <v>ocupados</v>
          </cell>
          <cell r="E617" t="str">
            <v>Ecuador</v>
          </cell>
          <cell r="F617">
            <v>0.75985650000000005</v>
          </cell>
          <cell r="G617">
            <v>0.58318950000000003</v>
          </cell>
          <cell r="H617">
            <v>0.35180470000000003</v>
          </cell>
          <cell r="I617">
            <v>0.2402792</v>
          </cell>
          <cell r="J617">
            <v>0.19401689999999999</v>
          </cell>
          <cell r="K617">
            <v>0.13513</v>
          </cell>
          <cell r="L617">
            <v>6.3486000000000001E-2</v>
          </cell>
          <cell r="M617">
            <v>6.9329500000000002E-2</v>
          </cell>
          <cell r="N617">
            <v>3.5397199999999997E-2</v>
          </cell>
          <cell r="O617">
            <v>4.3823800000000003E-2</v>
          </cell>
          <cell r="P617">
            <v>2.02017E-2</v>
          </cell>
          <cell r="Q617">
            <v>0</v>
          </cell>
        </row>
        <row r="618">
          <cell r="A618" t="str">
            <v>grandehasta1mocupadosEcuador</v>
          </cell>
          <cell r="B618" t="str">
            <v>grande</v>
          </cell>
          <cell r="C618" t="str">
            <v>hasta1m</v>
          </cell>
          <cell r="D618" t="str">
            <v>ocupados</v>
          </cell>
          <cell r="E618" t="str">
            <v>Ecuador</v>
          </cell>
          <cell r="F618">
            <v>0.65449369999999996</v>
          </cell>
          <cell r="G618">
            <v>0.38884180000000002</v>
          </cell>
          <cell r="H618">
            <v>0.19694890000000001</v>
          </cell>
          <cell r="I618">
            <v>0.1472917</v>
          </cell>
          <cell r="J618">
            <v>0.1069161</v>
          </cell>
          <cell r="K618">
            <v>7.82278E-2</v>
          </cell>
          <cell r="L618">
            <v>2.8001600000000001E-2</v>
          </cell>
          <cell r="M618">
            <v>3.4252100000000001E-2</v>
          </cell>
          <cell r="N618">
            <v>1.44446E-2</v>
          </cell>
          <cell r="O618">
            <v>1.8127600000000001E-2</v>
          </cell>
          <cell r="P618">
            <v>1.6278899999999999E-2</v>
          </cell>
          <cell r="Q618">
            <v>0</v>
          </cell>
        </row>
        <row r="619">
          <cell r="A619" t="str">
            <v>grandemenos6mocupadosEcuador</v>
          </cell>
          <cell r="B619" t="str">
            <v>grande</v>
          </cell>
          <cell r="C619" t="str">
            <v>menos6m</v>
          </cell>
          <cell r="D619" t="str">
            <v>ocupados</v>
          </cell>
          <cell r="E619" t="str">
            <v>Ecuador</v>
          </cell>
          <cell r="F619">
            <v>0.65449369999999996</v>
          </cell>
          <cell r="G619">
            <v>0.38884180000000002</v>
          </cell>
          <cell r="H619">
            <v>0.19694890000000001</v>
          </cell>
          <cell r="I619">
            <v>0.1472917</v>
          </cell>
          <cell r="J619">
            <v>0.1069161</v>
          </cell>
          <cell r="K619">
            <v>7.82278E-2</v>
          </cell>
          <cell r="L619">
            <v>2.8001600000000001E-2</v>
          </cell>
          <cell r="M619">
            <v>3.4252100000000001E-2</v>
          </cell>
          <cell r="N619">
            <v>1.44446E-2</v>
          </cell>
          <cell r="O619">
            <v>1.8127600000000001E-2</v>
          </cell>
          <cell r="P619">
            <v>1.6278899999999999E-2</v>
          </cell>
          <cell r="Q619">
            <v>0</v>
          </cell>
        </row>
        <row r="620">
          <cell r="A620" t="str">
            <v>grandemenos2aocupadosEcuador</v>
          </cell>
          <cell r="B620" t="str">
            <v>grande</v>
          </cell>
          <cell r="C620" t="str">
            <v>menos2a</v>
          </cell>
          <cell r="D620" t="str">
            <v>ocupados</v>
          </cell>
          <cell r="E620" t="str">
            <v>Ecuador</v>
          </cell>
          <cell r="F620">
            <v>0.75985650000000005</v>
          </cell>
          <cell r="G620">
            <v>0.58318950000000003</v>
          </cell>
          <cell r="H620">
            <v>0.35180470000000003</v>
          </cell>
          <cell r="I620">
            <v>0.2402792</v>
          </cell>
          <cell r="J620">
            <v>0.19401689999999999</v>
          </cell>
          <cell r="K620">
            <v>0.13513</v>
          </cell>
          <cell r="L620">
            <v>6.3486000000000001E-2</v>
          </cell>
          <cell r="M620">
            <v>6.9329500000000002E-2</v>
          </cell>
          <cell r="N620">
            <v>3.5397199999999997E-2</v>
          </cell>
          <cell r="O620">
            <v>4.3823800000000003E-2</v>
          </cell>
          <cell r="P620">
            <v>2.02017E-2</v>
          </cell>
          <cell r="Q620">
            <v>0</v>
          </cell>
        </row>
        <row r="621">
          <cell r="A621" t="str">
            <v>grande5aymasocupadosEcuador</v>
          </cell>
          <cell r="B621" t="str">
            <v>grande</v>
          </cell>
          <cell r="C621" t="str">
            <v>5aymas</v>
          </cell>
          <cell r="D621" t="str">
            <v>ocupados</v>
          </cell>
          <cell r="E621" t="str">
            <v>Ecuador</v>
          </cell>
          <cell r="F621">
            <v>0</v>
          </cell>
          <cell r="G621">
            <v>6.50197E-2</v>
          </cell>
          <cell r="H621">
            <v>0.2384318</v>
          </cell>
          <cell r="I621">
            <v>0.45085170000000002</v>
          </cell>
          <cell r="J621">
            <v>0.55205479999999996</v>
          </cell>
          <cell r="K621">
            <v>0.67284069999999996</v>
          </cell>
          <cell r="L621">
            <v>0.77754999999999996</v>
          </cell>
          <cell r="M621">
            <v>0.81840999999999997</v>
          </cell>
          <cell r="N621">
            <v>0.84363489999999997</v>
          </cell>
          <cell r="O621">
            <v>0.83497809999999995</v>
          </cell>
          <cell r="P621">
            <v>0.87313980000000002</v>
          </cell>
          <cell r="Q621">
            <v>0.84231699999999998</v>
          </cell>
        </row>
        <row r="622">
          <cell r="A622" t="str">
            <v>informalhasta12mocupadosEcuador</v>
          </cell>
          <cell r="B622" t="str">
            <v>informal</v>
          </cell>
          <cell r="C622" t="str">
            <v>hasta12m</v>
          </cell>
          <cell r="D622" t="str">
            <v>ocupados</v>
          </cell>
          <cell r="E622" t="str">
            <v>Ecuador</v>
          </cell>
          <cell r="F622">
            <v>0.68560330000000003</v>
          </cell>
          <cell r="G622">
            <v>0.51053910000000002</v>
          </cell>
          <cell r="H622">
            <v>0.38697860000000001</v>
          </cell>
          <cell r="I622">
            <v>0.29643150000000001</v>
          </cell>
          <cell r="J622">
            <v>0.27798430000000002</v>
          </cell>
          <cell r="K622">
            <v>0.2405552</v>
          </cell>
          <cell r="L622">
            <v>0.2142839</v>
          </cell>
          <cell r="M622">
            <v>0.1909429</v>
          </cell>
          <cell r="N622">
            <v>0.25788729999999999</v>
          </cell>
          <cell r="O622">
            <v>0.1341812</v>
          </cell>
          <cell r="P622">
            <v>0.101447</v>
          </cell>
          <cell r="Q622">
            <v>0.1652884</v>
          </cell>
        </row>
        <row r="623">
          <cell r="A623" t="str">
            <v>informalhasta1mocupadosEcuador</v>
          </cell>
          <cell r="B623" t="str">
            <v>informal</v>
          </cell>
          <cell r="C623" t="str">
            <v>hasta1m</v>
          </cell>
          <cell r="D623" t="str">
            <v>ocupados</v>
          </cell>
          <cell r="E623" t="str">
            <v>Ecuador</v>
          </cell>
          <cell r="F623">
            <v>0.48610520000000002</v>
          </cell>
          <cell r="G623">
            <v>0.3386748</v>
          </cell>
          <cell r="H623">
            <v>0.24715619999999999</v>
          </cell>
          <cell r="I623">
            <v>0.18027779999999999</v>
          </cell>
          <cell r="J623">
            <v>0.16912150000000001</v>
          </cell>
          <cell r="K623">
            <v>0.14028479999999999</v>
          </cell>
          <cell r="L623">
            <v>0.1039592</v>
          </cell>
          <cell r="M623">
            <v>9.5106999999999997E-2</v>
          </cell>
          <cell r="N623">
            <v>0.18800020000000001</v>
          </cell>
          <cell r="O623">
            <v>7.0383200000000007E-2</v>
          </cell>
          <cell r="P623">
            <v>3.7657599999999999E-2</v>
          </cell>
          <cell r="Q623">
            <v>0.16082440000000001</v>
          </cell>
        </row>
        <row r="624">
          <cell r="A624" t="str">
            <v>informalmenos6mocupadosEcuador</v>
          </cell>
          <cell r="B624" t="str">
            <v>informal</v>
          </cell>
          <cell r="C624" t="str">
            <v>menos6m</v>
          </cell>
          <cell r="D624" t="str">
            <v>ocupados</v>
          </cell>
          <cell r="E624" t="str">
            <v>Ecuador</v>
          </cell>
          <cell r="F624">
            <v>0.48610520000000002</v>
          </cell>
          <cell r="G624">
            <v>0.3386748</v>
          </cell>
          <cell r="H624">
            <v>0.24715619999999999</v>
          </cell>
          <cell r="I624">
            <v>0.18027779999999999</v>
          </cell>
          <cell r="J624">
            <v>0.16912150000000001</v>
          </cell>
          <cell r="K624">
            <v>0.14028479999999999</v>
          </cell>
          <cell r="L624">
            <v>0.1039592</v>
          </cell>
          <cell r="M624">
            <v>9.5106999999999997E-2</v>
          </cell>
          <cell r="N624">
            <v>0.18800020000000001</v>
          </cell>
          <cell r="O624">
            <v>7.0383200000000007E-2</v>
          </cell>
          <cell r="P624">
            <v>3.7657599999999999E-2</v>
          </cell>
          <cell r="Q624">
            <v>0.16082440000000001</v>
          </cell>
        </row>
        <row r="625">
          <cell r="A625" t="str">
            <v>informalmenos2aocupadosEcuador</v>
          </cell>
          <cell r="B625" t="str">
            <v>informal</v>
          </cell>
          <cell r="C625" t="str">
            <v>menos2a</v>
          </cell>
          <cell r="D625" t="str">
            <v>ocupados</v>
          </cell>
          <cell r="E625" t="str">
            <v>Ecuador</v>
          </cell>
          <cell r="F625">
            <v>0.68560330000000003</v>
          </cell>
          <cell r="G625">
            <v>0.51053910000000002</v>
          </cell>
          <cell r="H625">
            <v>0.38697860000000001</v>
          </cell>
          <cell r="I625">
            <v>0.29643150000000001</v>
          </cell>
          <cell r="J625">
            <v>0.27798430000000002</v>
          </cell>
          <cell r="K625">
            <v>0.2405552</v>
          </cell>
          <cell r="L625">
            <v>0.2142839</v>
          </cell>
          <cell r="M625">
            <v>0.1909429</v>
          </cell>
          <cell r="N625">
            <v>0.25788729999999999</v>
          </cell>
          <cell r="O625">
            <v>0.1341812</v>
          </cell>
          <cell r="P625">
            <v>0.101447</v>
          </cell>
          <cell r="Q625">
            <v>0.1652884</v>
          </cell>
        </row>
        <row r="626">
          <cell r="A626" t="str">
            <v>informal5aymasocupadosEcuador</v>
          </cell>
          <cell r="B626" t="str">
            <v>informal</v>
          </cell>
          <cell r="C626" t="str">
            <v>5aymas</v>
          </cell>
          <cell r="D626" t="str">
            <v>ocupados</v>
          </cell>
          <cell r="E626" t="str">
            <v>Ecuador</v>
          </cell>
          <cell r="F626">
            <v>6.1410600000000003E-2</v>
          </cell>
          <cell r="G626">
            <v>0.1547065</v>
          </cell>
          <cell r="H626">
            <v>0.31916149999999999</v>
          </cell>
          <cell r="I626">
            <v>0.46744839999999999</v>
          </cell>
          <cell r="J626">
            <v>0.50716839999999996</v>
          </cell>
          <cell r="K626">
            <v>0.59424010000000005</v>
          </cell>
          <cell r="L626">
            <v>0.59824949999999999</v>
          </cell>
          <cell r="M626">
            <v>0.63882369999999999</v>
          </cell>
          <cell r="N626">
            <v>0.58318959999999997</v>
          </cell>
          <cell r="O626">
            <v>0.68090170000000005</v>
          </cell>
          <cell r="P626">
            <v>0.71182020000000001</v>
          </cell>
          <cell r="Q626">
            <v>0.65363749999999998</v>
          </cell>
        </row>
        <row r="627">
          <cell r="A627" t="str">
            <v>formalhasta12mocupadosEcuador</v>
          </cell>
          <cell r="B627" t="str">
            <v>formal</v>
          </cell>
          <cell r="C627" t="str">
            <v>hasta12m</v>
          </cell>
          <cell r="D627" t="str">
            <v>ocupados</v>
          </cell>
          <cell r="E627" t="str">
            <v>Ecuador</v>
          </cell>
          <cell r="F627">
            <v>0.71963339999999998</v>
          </cell>
          <cell r="G627">
            <v>0.53221949999999996</v>
          </cell>
          <cell r="H627">
            <v>0.30727470000000001</v>
          </cell>
          <cell r="I627">
            <v>0.2054909</v>
          </cell>
          <cell r="J627">
            <v>0.19632769999999999</v>
          </cell>
          <cell r="K627">
            <v>0.1408037</v>
          </cell>
          <cell r="L627">
            <v>7.0971800000000002E-2</v>
          </cell>
          <cell r="M627">
            <v>6.98598E-2</v>
          </cell>
          <cell r="N627">
            <v>4.2020299999999997E-2</v>
          </cell>
          <cell r="O627">
            <v>3.8162599999999998E-2</v>
          </cell>
          <cell r="P627">
            <v>2.5577599999999999E-2</v>
          </cell>
          <cell r="Q627">
            <v>4.6384799999999997E-2</v>
          </cell>
        </row>
        <row r="628">
          <cell r="A628" t="str">
            <v>formalhasta1mocupadosEcuador</v>
          </cell>
          <cell r="B628" t="str">
            <v>formal</v>
          </cell>
          <cell r="C628" t="str">
            <v>hasta1m</v>
          </cell>
          <cell r="D628" t="str">
            <v>ocupados</v>
          </cell>
          <cell r="E628" t="str">
            <v>Ecuador</v>
          </cell>
          <cell r="F628">
            <v>0.56270600000000004</v>
          </cell>
          <cell r="G628">
            <v>0.30189260000000001</v>
          </cell>
          <cell r="H628">
            <v>0.1587517</v>
          </cell>
          <cell r="I628">
            <v>0.1175964</v>
          </cell>
          <cell r="J628">
            <v>9.8976599999999998E-2</v>
          </cell>
          <cell r="K628">
            <v>8.60982E-2</v>
          </cell>
          <cell r="L628">
            <v>3.9285500000000001E-2</v>
          </cell>
          <cell r="M628">
            <v>3.9549899999999999E-2</v>
          </cell>
          <cell r="N628">
            <v>1.3374E-2</v>
          </cell>
          <cell r="O628">
            <v>1.6895500000000001E-2</v>
          </cell>
          <cell r="P628">
            <v>1.5410999999999999E-2</v>
          </cell>
          <cell r="Q628">
            <v>2.4522800000000001E-2</v>
          </cell>
        </row>
        <row r="629">
          <cell r="A629" t="str">
            <v>formalmenos6mocupadosEcuador</v>
          </cell>
          <cell r="B629" t="str">
            <v>formal</v>
          </cell>
          <cell r="C629" t="str">
            <v>menos6m</v>
          </cell>
          <cell r="D629" t="str">
            <v>ocupados</v>
          </cell>
          <cell r="E629" t="str">
            <v>Ecuador</v>
          </cell>
          <cell r="F629">
            <v>0.56270600000000004</v>
          </cell>
          <cell r="G629">
            <v>0.30189260000000001</v>
          </cell>
          <cell r="H629">
            <v>0.1587517</v>
          </cell>
          <cell r="I629">
            <v>0.1175964</v>
          </cell>
          <cell r="J629">
            <v>9.8976599999999998E-2</v>
          </cell>
          <cell r="K629">
            <v>8.60982E-2</v>
          </cell>
          <cell r="L629">
            <v>3.9285500000000001E-2</v>
          </cell>
          <cell r="M629">
            <v>3.9549899999999999E-2</v>
          </cell>
          <cell r="N629">
            <v>1.3374E-2</v>
          </cell>
          <cell r="O629">
            <v>1.6895500000000001E-2</v>
          </cell>
          <cell r="P629">
            <v>1.5410999999999999E-2</v>
          </cell>
          <cell r="Q629">
            <v>2.4522800000000001E-2</v>
          </cell>
        </row>
        <row r="630">
          <cell r="A630" t="str">
            <v>formalmenos2aocupadosEcuador</v>
          </cell>
          <cell r="B630" t="str">
            <v>formal</v>
          </cell>
          <cell r="C630" t="str">
            <v>menos2a</v>
          </cell>
          <cell r="D630" t="str">
            <v>ocupados</v>
          </cell>
          <cell r="E630" t="str">
            <v>Ecuador</v>
          </cell>
          <cell r="F630">
            <v>0.71963339999999998</v>
          </cell>
          <cell r="G630">
            <v>0.53221949999999996</v>
          </cell>
          <cell r="H630">
            <v>0.30727470000000001</v>
          </cell>
          <cell r="I630">
            <v>0.2054909</v>
          </cell>
          <cell r="J630">
            <v>0.19632769999999999</v>
          </cell>
          <cell r="K630">
            <v>0.1408037</v>
          </cell>
          <cell r="L630">
            <v>7.0971800000000002E-2</v>
          </cell>
          <cell r="M630">
            <v>6.98598E-2</v>
          </cell>
          <cell r="N630">
            <v>4.2020299999999997E-2</v>
          </cell>
          <cell r="O630">
            <v>3.8162599999999998E-2</v>
          </cell>
          <cell r="P630">
            <v>2.5577599999999999E-2</v>
          </cell>
          <cell r="Q630">
            <v>4.6384799999999997E-2</v>
          </cell>
        </row>
        <row r="631">
          <cell r="A631" t="str">
            <v>formal5aymasocupadosEcuador</v>
          </cell>
          <cell r="B631" t="str">
            <v>formal</v>
          </cell>
          <cell r="C631" t="str">
            <v>5aymas</v>
          </cell>
          <cell r="D631" t="str">
            <v>ocupados</v>
          </cell>
          <cell r="E631" t="str">
            <v>Ecuador</v>
          </cell>
          <cell r="F631">
            <v>8.0801999999999992E-3</v>
          </cell>
          <cell r="G631">
            <v>8.1534200000000001E-2</v>
          </cell>
          <cell r="H631">
            <v>0.2502201</v>
          </cell>
          <cell r="I631">
            <v>0.45787739999999999</v>
          </cell>
          <cell r="J631">
            <v>0.55470489999999995</v>
          </cell>
          <cell r="K631">
            <v>0.64360450000000002</v>
          </cell>
          <cell r="L631">
            <v>0.73863909999999999</v>
          </cell>
          <cell r="M631">
            <v>0.76533249999999997</v>
          </cell>
          <cell r="N631">
            <v>0.79665229999999998</v>
          </cell>
          <cell r="O631">
            <v>0.85676280000000005</v>
          </cell>
          <cell r="P631">
            <v>0.83406349999999996</v>
          </cell>
          <cell r="Q631">
            <v>0.93212499999999998</v>
          </cell>
        </row>
        <row r="632">
          <cell r="A632" t="str">
            <v>totalhasta12masalariadosEcuador</v>
          </cell>
          <cell r="B632" t="str">
            <v>total</v>
          </cell>
          <cell r="C632" t="str">
            <v>hasta12m</v>
          </cell>
          <cell r="D632" t="str">
            <v>asalariados</v>
          </cell>
          <cell r="E632" t="str">
            <v>Ecuador</v>
          </cell>
          <cell r="F632">
            <v>0.69083220000000001</v>
          </cell>
          <cell r="G632">
            <v>0.52129720000000002</v>
          </cell>
          <cell r="H632">
            <v>0.33534039999999998</v>
          </cell>
          <cell r="I632">
            <v>0.24167369999999999</v>
          </cell>
          <cell r="J632">
            <v>0.2265298</v>
          </cell>
          <cell r="K632">
            <v>0.17846870000000001</v>
          </cell>
          <cell r="L632">
            <v>0.1164627</v>
          </cell>
          <cell r="M632">
            <v>0.114192</v>
          </cell>
          <cell r="N632">
            <v>0.12001920000000001</v>
          </cell>
          <cell r="O632">
            <v>7.9092300000000004E-2</v>
          </cell>
          <cell r="P632">
            <v>6.9301600000000005E-2</v>
          </cell>
          <cell r="Q632">
            <v>0.1201908</v>
          </cell>
        </row>
        <row r="633">
          <cell r="A633" t="str">
            <v>totalhasta1masalariadosEcuador</v>
          </cell>
          <cell r="B633" t="str">
            <v>total</v>
          </cell>
          <cell r="C633" t="str">
            <v>hasta1m</v>
          </cell>
          <cell r="D633" t="str">
            <v>asalariados</v>
          </cell>
          <cell r="E633" t="str">
            <v>Ecuador</v>
          </cell>
          <cell r="F633">
            <v>0.49787530000000002</v>
          </cell>
          <cell r="G633">
            <v>0.32042290000000001</v>
          </cell>
          <cell r="H633">
            <v>0.1898811</v>
          </cell>
          <cell r="I633">
            <v>0.14253560000000001</v>
          </cell>
          <cell r="J633">
            <v>0.1249209</v>
          </cell>
          <cell r="K633">
            <v>0.1065584</v>
          </cell>
          <cell r="L633">
            <v>5.9814600000000002E-2</v>
          </cell>
          <cell r="M633">
            <v>5.9891100000000003E-2</v>
          </cell>
          <cell r="N633">
            <v>7.6471499999999998E-2</v>
          </cell>
          <cell r="O633">
            <v>3.9695599999999998E-2</v>
          </cell>
          <cell r="P633">
            <v>2.8231900000000001E-2</v>
          </cell>
          <cell r="Q633">
            <v>0.10912819999999999</v>
          </cell>
        </row>
        <row r="634">
          <cell r="A634" t="str">
            <v>totalmenos6masalariadosEcuador</v>
          </cell>
          <cell r="B634" t="str">
            <v>total</v>
          </cell>
          <cell r="C634" t="str">
            <v>menos6m</v>
          </cell>
          <cell r="D634" t="str">
            <v>asalariados</v>
          </cell>
          <cell r="E634" t="str">
            <v>Ecuador</v>
          </cell>
          <cell r="F634">
            <v>0.49787530000000002</v>
          </cell>
          <cell r="G634">
            <v>0.32042290000000001</v>
          </cell>
          <cell r="H634">
            <v>0.1898811</v>
          </cell>
          <cell r="I634">
            <v>0.14253560000000001</v>
          </cell>
          <cell r="J634">
            <v>0.1249209</v>
          </cell>
          <cell r="K634">
            <v>0.1065584</v>
          </cell>
          <cell r="L634">
            <v>5.9814600000000002E-2</v>
          </cell>
          <cell r="M634">
            <v>5.9891100000000003E-2</v>
          </cell>
          <cell r="N634">
            <v>7.6471499999999998E-2</v>
          </cell>
          <cell r="O634">
            <v>3.9695599999999998E-2</v>
          </cell>
          <cell r="P634">
            <v>2.8231900000000001E-2</v>
          </cell>
          <cell r="Q634">
            <v>0.10912819999999999</v>
          </cell>
        </row>
        <row r="635">
          <cell r="A635" t="str">
            <v>totalmenos2aasalariadosEcuador</v>
          </cell>
          <cell r="B635" t="str">
            <v>total</v>
          </cell>
          <cell r="C635" t="str">
            <v>menos2a</v>
          </cell>
          <cell r="D635" t="str">
            <v>asalariados</v>
          </cell>
          <cell r="E635" t="str">
            <v>Ecuador</v>
          </cell>
          <cell r="F635">
            <v>0.69083220000000001</v>
          </cell>
          <cell r="G635">
            <v>0.52129720000000002</v>
          </cell>
          <cell r="H635">
            <v>0.33534039999999998</v>
          </cell>
          <cell r="I635">
            <v>0.24167369999999999</v>
          </cell>
          <cell r="J635">
            <v>0.2265298</v>
          </cell>
          <cell r="K635">
            <v>0.17846870000000001</v>
          </cell>
          <cell r="L635">
            <v>0.1164627</v>
          </cell>
          <cell r="M635">
            <v>0.114192</v>
          </cell>
          <cell r="N635">
            <v>0.12001920000000001</v>
          </cell>
          <cell r="O635">
            <v>7.9092300000000004E-2</v>
          </cell>
          <cell r="P635">
            <v>6.9301600000000005E-2</v>
          </cell>
          <cell r="Q635">
            <v>0.1201908</v>
          </cell>
        </row>
        <row r="636">
          <cell r="A636" t="str">
            <v>total5aymasasalariadosEcuador</v>
          </cell>
          <cell r="B636" t="str">
            <v>total</v>
          </cell>
          <cell r="C636" t="str">
            <v>5aymas</v>
          </cell>
          <cell r="D636" t="str">
            <v>asalariados</v>
          </cell>
          <cell r="E636" t="str">
            <v>Ecuador</v>
          </cell>
          <cell r="F636">
            <v>5.3216100000000002E-2</v>
          </cell>
          <cell r="G636">
            <v>0.1183973</v>
          </cell>
          <cell r="H636">
            <v>0.27449600000000002</v>
          </cell>
          <cell r="I636">
            <v>0.46168540000000002</v>
          </cell>
          <cell r="J636">
            <v>0.53712269999999995</v>
          </cell>
          <cell r="K636">
            <v>0.62496510000000005</v>
          </cell>
          <cell r="L636">
            <v>0.69407589999999997</v>
          </cell>
          <cell r="M636">
            <v>0.71901380000000004</v>
          </cell>
          <cell r="N636">
            <v>0.71952210000000005</v>
          </cell>
          <cell r="O636">
            <v>0.78179869999999996</v>
          </cell>
          <cell r="P636">
            <v>0.76361400000000001</v>
          </cell>
          <cell r="Q636">
            <v>0.75926170000000004</v>
          </cell>
        </row>
        <row r="637">
          <cell r="A637" t="str">
            <v>hombrehasta12masalariadosEcuador</v>
          </cell>
          <cell r="B637" t="str">
            <v>hombre</v>
          </cell>
          <cell r="C637" t="str">
            <v>hasta12m</v>
          </cell>
          <cell r="D637" t="str">
            <v>asalariados</v>
          </cell>
          <cell r="E637" t="str">
            <v>Ecuador</v>
          </cell>
          <cell r="F637">
            <v>0.66026280000000004</v>
          </cell>
          <cell r="G637">
            <v>0.50368809999999997</v>
          </cell>
          <cell r="H637">
            <v>0.33078980000000002</v>
          </cell>
          <cell r="I637">
            <v>0.22358020000000001</v>
          </cell>
          <cell r="J637">
            <v>0.20252500000000001</v>
          </cell>
          <cell r="K637">
            <v>0.1449561</v>
          </cell>
          <cell r="L637">
            <v>8.4380700000000003E-2</v>
          </cell>
          <cell r="M637">
            <v>0.1048478</v>
          </cell>
          <cell r="N637">
            <v>0.11521670000000001</v>
          </cell>
          <cell r="O637">
            <v>8.4917099999999995E-2</v>
          </cell>
          <cell r="P637">
            <v>4.7414400000000002E-2</v>
          </cell>
          <cell r="Q637">
            <v>0.1684214</v>
          </cell>
        </row>
        <row r="638">
          <cell r="A638" t="str">
            <v>hombrehasta1masalariadosEcuador</v>
          </cell>
          <cell r="B638" t="str">
            <v>hombre</v>
          </cell>
          <cell r="C638" t="str">
            <v>hasta1m</v>
          </cell>
          <cell r="D638" t="str">
            <v>asalariados</v>
          </cell>
          <cell r="E638" t="str">
            <v>Ecuador</v>
          </cell>
          <cell r="F638">
            <v>0.45248490000000002</v>
          </cell>
          <cell r="G638">
            <v>0.31558239999999999</v>
          </cell>
          <cell r="H638">
            <v>0.19356329999999999</v>
          </cell>
          <cell r="I638">
            <v>0.14226259999999999</v>
          </cell>
          <cell r="J638">
            <v>0.1134034</v>
          </cell>
          <cell r="K638">
            <v>8.1908599999999998E-2</v>
          </cell>
          <cell r="L638">
            <v>4.05627E-2</v>
          </cell>
          <cell r="M638">
            <v>5.5294700000000002E-2</v>
          </cell>
          <cell r="N638">
            <v>9.2132199999999997E-2</v>
          </cell>
          <cell r="O638">
            <v>4.3493499999999997E-2</v>
          </cell>
          <cell r="P638">
            <v>1.8072600000000001E-2</v>
          </cell>
          <cell r="Q638">
            <v>0.15291950000000001</v>
          </cell>
        </row>
        <row r="639">
          <cell r="A639" t="str">
            <v>hombremenos6masalariadosEcuador</v>
          </cell>
          <cell r="B639" t="str">
            <v>hombre</v>
          </cell>
          <cell r="C639" t="str">
            <v>menos6m</v>
          </cell>
          <cell r="D639" t="str">
            <v>asalariados</v>
          </cell>
          <cell r="E639" t="str">
            <v>Ecuador</v>
          </cell>
          <cell r="F639">
            <v>0.45248490000000002</v>
          </cell>
          <cell r="G639">
            <v>0.31558239999999999</v>
          </cell>
          <cell r="H639">
            <v>0.19356329999999999</v>
          </cell>
          <cell r="I639">
            <v>0.14226259999999999</v>
          </cell>
          <cell r="J639">
            <v>0.1134034</v>
          </cell>
          <cell r="K639">
            <v>8.1908599999999998E-2</v>
          </cell>
          <cell r="L639">
            <v>4.05627E-2</v>
          </cell>
          <cell r="M639">
            <v>5.5294700000000002E-2</v>
          </cell>
          <cell r="N639">
            <v>9.2132199999999997E-2</v>
          </cell>
          <cell r="O639">
            <v>4.3493499999999997E-2</v>
          </cell>
          <cell r="P639">
            <v>1.8072600000000001E-2</v>
          </cell>
          <cell r="Q639">
            <v>0.15291950000000001</v>
          </cell>
        </row>
        <row r="640">
          <cell r="A640" t="str">
            <v>hombremenos2aasalariadosEcuador</v>
          </cell>
          <cell r="B640" t="str">
            <v>hombre</v>
          </cell>
          <cell r="C640" t="str">
            <v>menos2a</v>
          </cell>
          <cell r="D640" t="str">
            <v>asalariados</v>
          </cell>
          <cell r="E640" t="str">
            <v>Ecuador</v>
          </cell>
          <cell r="F640">
            <v>0.66026280000000004</v>
          </cell>
          <cell r="G640">
            <v>0.50368809999999997</v>
          </cell>
          <cell r="H640">
            <v>0.33078980000000002</v>
          </cell>
          <cell r="I640">
            <v>0.22358020000000001</v>
          </cell>
          <cell r="J640">
            <v>0.20252500000000001</v>
          </cell>
          <cell r="K640">
            <v>0.1449561</v>
          </cell>
          <cell r="L640">
            <v>8.4380700000000003E-2</v>
          </cell>
          <cell r="M640">
            <v>0.1048478</v>
          </cell>
          <cell r="N640">
            <v>0.11521670000000001</v>
          </cell>
          <cell r="O640">
            <v>8.4917099999999995E-2</v>
          </cell>
          <cell r="P640">
            <v>4.7414400000000002E-2</v>
          </cell>
          <cell r="Q640">
            <v>0.1684214</v>
          </cell>
        </row>
        <row r="641">
          <cell r="A641" t="str">
            <v>hombre5aymasasalariadosEcuador</v>
          </cell>
          <cell r="B641" t="str">
            <v>hombre</v>
          </cell>
          <cell r="C641" t="str">
            <v>5aymas</v>
          </cell>
          <cell r="D641" t="str">
            <v>asalariados</v>
          </cell>
          <cell r="E641" t="str">
            <v>Ecuador</v>
          </cell>
          <cell r="F641">
            <v>5.5415899999999997E-2</v>
          </cell>
          <cell r="G641">
            <v>0.1345055</v>
          </cell>
          <cell r="H641">
            <v>0.30530040000000003</v>
          </cell>
          <cell r="I641">
            <v>0.49976399999999999</v>
          </cell>
          <cell r="J641">
            <v>0.56849090000000002</v>
          </cell>
          <cell r="K641">
            <v>0.65433929999999996</v>
          </cell>
          <cell r="L641">
            <v>0.73325850000000004</v>
          </cell>
          <cell r="M641">
            <v>0.73096539999999999</v>
          </cell>
          <cell r="N641">
            <v>0.74569669999999999</v>
          </cell>
          <cell r="O641">
            <v>0.78715179999999996</v>
          </cell>
          <cell r="P641">
            <v>0.79539079999999995</v>
          </cell>
          <cell r="Q641">
            <v>0.70849030000000002</v>
          </cell>
        </row>
        <row r="642">
          <cell r="A642" t="str">
            <v>mujerhasta12masalariadosEcuador</v>
          </cell>
          <cell r="B642" t="str">
            <v>mujer</v>
          </cell>
          <cell r="C642" t="str">
            <v>hasta12m</v>
          </cell>
          <cell r="D642" t="str">
            <v>asalariados</v>
          </cell>
          <cell r="E642" t="str">
            <v>Ecuador</v>
          </cell>
          <cell r="F642">
            <v>0.76144869999999998</v>
          </cell>
          <cell r="G642">
            <v>0.55359670000000005</v>
          </cell>
          <cell r="H642">
            <v>0.34263270000000001</v>
          </cell>
          <cell r="I642">
            <v>0.26719949999999998</v>
          </cell>
          <cell r="J642">
            <v>0.2602255</v>
          </cell>
          <cell r="K642">
            <v>0.22098950000000001</v>
          </cell>
          <cell r="L642">
            <v>0.15613659999999999</v>
          </cell>
          <cell r="M642">
            <v>0.12627240000000001</v>
          </cell>
          <cell r="N642">
            <v>0.12667819999999999</v>
          </cell>
          <cell r="O642">
            <v>6.9366399999999995E-2</v>
          </cell>
          <cell r="P642">
            <v>0.1175365</v>
          </cell>
          <cell r="Q642">
            <v>0</v>
          </cell>
        </row>
        <row r="643">
          <cell r="A643" t="str">
            <v>mujerhasta1masalariadosEcuador</v>
          </cell>
          <cell r="B643" t="str">
            <v>mujer</v>
          </cell>
          <cell r="C643" t="str">
            <v>hasta1m</v>
          </cell>
          <cell r="D643" t="str">
            <v>asalariados</v>
          </cell>
          <cell r="E643" t="str">
            <v>Ecuador</v>
          </cell>
          <cell r="F643">
            <v>0.60272910000000002</v>
          </cell>
          <cell r="G643">
            <v>0.32930160000000003</v>
          </cell>
          <cell r="H643">
            <v>0.18398030000000001</v>
          </cell>
          <cell r="I643">
            <v>0.14292079999999999</v>
          </cell>
          <cell r="J643">
            <v>0.14108799999999999</v>
          </cell>
          <cell r="K643">
            <v>0.13783409999999999</v>
          </cell>
          <cell r="L643">
            <v>8.3622199999999994E-2</v>
          </cell>
          <cell r="M643">
            <v>6.5833299999999997E-2</v>
          </cell>
          <cell r="N643">
            <v>5.4756699999999998E-2</v>
          </cell>
          <cell r="O643">
            <v>3.3354200000000001E-2</v>
          </cell>
          <cell r="P643">
            <v>5.0620699999999998E-2</v>
          </cell>
          <cell r="Q643">
            <v>0</v>
          </cell>
        </row>
        <row r="644">
          <cell r="A644" t="str">
            <v>mujermenos6masalariadosEcuador</v>
          </cell>
          <cell r="B644" t="str">
            <v>mujer</v>
          </cell>
          <cell r="C644" t="str">
            <v>menos6m</v>
          </cell>
          <cell r="D644" t="str">
            <v>asalariados</v>
          </cell>
          <cell r="E644" t="str">
            <v>Ecuador</v>
          </cell>
          <cell r="F644">
            <v>0.60272910000000002</v>
          </cell>
          <cell r="G644">
            <v>0.32930160000000003</v>
          </cell>
          <cell r="H644">
            <v>0.18398030000000001</v>
          </cell>
          <cell r="I644">
            <v>0.14292079999999999</v>
          </cell>
          <cell r="J644">
            <v>0.14108799999999999</v>
          </cell>
          <cell r="K644">
            <v>0.13783409999999999</v>
          </cell>
          <cell r="L644">
            <v>8.3622199999999994E-2</v>
          </cell>
          <cell r="M644">
            <v>6.5833299999999997E-2</v>
          </cell>
          <cell r="N644">
            <v>5.4756699999999998E-2</v>
          </cell>
          <cell r="O644">
            <v>3.3354200000000001E-2</v>
          </cell>
          <cell r="P644">
            <v>5.0620699999999998E-2</v>
          </cell>
          <cell r="Q644">
            <v>0</v>
          </cell>
        </row>
        <row r="645">
          <cell r="A645" t="str">
            <v>mujermenos2aasalariadosEcuador</v>
          </cell>
          <cell r="B645" t="str">
            <v>mujer</v>
          </cell>
          <cell r="C645" t="str">
            <v>menos2a</v>
          </cell>
          <cell r="D645" t="str">
            <v>asalariados</v>
          </cell>
          <cell r="E645" t="str">
            <v>Ecuador</v>
          </cell>
          <cell r="F645">
            <v>0.76144869999999998</v>
          </cell>
          <cell r="G645">
            <v>0.55359670000000005</v>
          </cell>
          <cell r="H645">
            <v>0.34263270000000001</v>
          </cell>
          <cell r="I645">
            <v>0.26719949999999998</v>
          </cell>
          <cell r="J645">
            <v>0.2602255</v>
          </cell>
          <cell r="K645">
            <v>0.22098950000000001</v>
          </cell>
          <cell r="L645">
            <v>0.15613659999999999</v>
          </cell>
          <cell r="M645">
            <v>0.12627240000000001</v>
          </cell>
          <cell r="N645">
            <v>0.12667819999999999</v>
          </cell>
          <cell r="O645">
            <v>6.9366399999999995E-2</v>
          </cell>
          <cell r="P645">
            <v>0.1175365</v>
          </cell>
          <cell r="Q645">
            <v>0</v>
          </cell>
        </row>
        <row r="646">
          <cell r="A646" t="str">
            <v>mujer5aymasasalariadosEcuador</v>
          </cell>
          <cell r="B646" t="str">
            <v>mujer</v>
          </cell>
          <cell r="C646" t="str">
            <v>5aymas</v>
          </cell>
          <cell r="D646" t="str">
            <v>asalariados</v>
          </cell>
          <cell r="E646" t="str">
            <v>Ecuador</v>
          </cell>
          <cell r="F646">
            <v>4.81346E-2</v>
          </cell>
          <cell r="G646">
            <v>8.8851200000000005E-2</v>
          </cell>
          <cell r="H646">
            <v>0.22513159999999999</v>
          </cell>
          <cell r="I646">
            <v>0.40796510000000002</v>
          </cell>
          <cell r="J646">
            <v>0.4930909</v>
          </cell>
          <cell r="K646">
            <v>0.58769499999999997</v>
          </cell>
          <cell r="L646">
            <v>0.64562109999999995</v>
          </cell>
          <cell r="M646">
            <v>0.70356249999999998</v>
          </cell>
          <cell r="N646">
            <v>0.68322910000000003</v>
          </cell>
          <cell r="O646">
            <v>0.77286049999999995</v>
          </cell>
          <cell r="P646">
            <v>0.6935846</v>
          </cell>
          <cell r="Q646">
            <v>0.88578429999999997</v>
          </cell>
        </row>
        <row r="647">
          <cell r="A647" t="str">
            <v>bajohasta12masalariadosEcuador</v>
          </cell>
          <cell r="B647" t="str">
            <v>bajo</v>
          </cell>
          <cell r="C647" t="str">
            <v>hasta12m</v>
          </cell>
          <cell r="D647" t="str">
            <v>asalariados</v>
          </cell>
          <cell r="E647" t="str">
            <v>Ecuador</v>
          </cell>
          <cell r="F647">
            <v>0.53678959999999998</v>
          </cell>
          <cell r="G647">
            <v>0.3610409</v>
          </cell>
          <cell r="H647">
            <v>0.321355</v>
          </cell>
          <cell r="I647">
            <v>0.25135459999999998</v>
          </cell>
          <cell r="J647">
            <v>0.23851040000000001</v>
          </cell>
          <cell r="K647">
            <v>0.20905760000000001</v>
          </cell>
          <cell r="L647">
            <v>0.17272599999999999</v>
          </cell>
          <cell r="M647">
            <v>0.1484491</v>
          </cell>
          <cell r="N647">
            <v>0.1777347</v>
          </cell>
          <cell r="O647">
            <v>0.1161686</v>
          </cell>
          <cell r="P647">
            <v>6.7704299999999995E-2</v>
          </cell>
          <cell r="Q647">
            <v>0.13917170000000001</v>
          </cell>
        </row>
        <row r="648">
          <cell r="A648" t="str">
            <v>bajohasta1masalariadosEcuador</v>
          </cell>
          <cell r="B648" t="str">
            <v>bajo</v>
          </cell>
          <cell r="C648" t="str">
            <v>hasta1m</v>
          </cell>
          <cell r="D648" t="str">
            <v>asalariados</v>
          </cell>
          <cell r="E648" t="str">
            <v>Ecuador</v>
          </cell>
          <cell r="F648">
            <v>0.42964599999999997</v>
          </cell>
          <cell r="G648">
            <v>0.1997632</v>
          </cell>
          <cell r="H648">
            <v>0.19341939999999999</v>
          </cell>
          <cell r="I648">
            <v>0.12352109999999999</v>
          </cell>
          <cell r="J648">
            <v>0.14166909999999999</v>
          </cell>
          <cell r="K648">
            <v>0.1173614</v>
          </cell>
          <cell r="L648">
            <v>9.3485399999999996E-2</v>
          </cell>
          <cell r="M648">
            <v>7.8868099999999997E-2</v>
          </cell>
          <cell r="N648">
            <v>9.8547999999999997E-2</v>
          </cell>
          <cell r="O648">
            <v>6.6107600000000002E-2</v>
          </cell>
          <cell r="P648">
            <v>2.7492599999999999E-2</v>
          </cell>
          <cell r="Q648">
            <v>0.1348231</v>
          </cell>
        </row>
        <row r="649">
          <cell r="A649" t="str">
            <v>bajomenos6masalariadosEcuador</v>
          </cell>
          <cell r="B649" t="str">
            <v>bajo</v>
          </cell>
          <cell r="C649" t="str">
            <v>menos6m</v>
          </cell>
          <cell r="D649" t="str">
            <v>asalariados</v>
          </cell>
          <cell r="E649" t="str">
            <v>Ecuador</v>
          </cell>
          <cell r="F649">
            <v>0.42964599999999997</v>
          </cell>
          <cell r="G649">
            <v>0.1997632</v>
          </cell>
          <cell r="H649">
            <v>0.19341939999999999</v>
          </cell>
          <cell r="I649">
            <v>0.12352109999999999</v>
          </cell>
          <cell r="J649">
            <v>0.14166909999999999</v>
          </cell>
          <cell r="K649">
            <v>0.1173614</v>
          </cell>
          <cell r="L649">
            <v>9.3485399999999996E-2</v>
          </cell>
          <cell r="M649">
            <v>7.8868099999999997E-2</v>
          </cell>
          <cell r="N649">
            <v>9.8547999999999997E-2</v>
          </cell>
          <cell r="O649">
            <v>6.6107600000000002E-2</v>
          </cell>
          <cell r="P649">
            <v>2.7492599999999999E-2</v>
          </cell>
          <cell r="Q649">
            <v>0.1348231</v>
          </cell>
        </row>
        <row r="650">
          <cell r="A650" t="str">
            <v>bajomenos2aasalariadosEcuador</v>
          </cell>
          <cell r="B650" t="str">
            <v>bajo</v>
          </cell>
          <cell r="C650" t="str">
            <v>menos2a</v>
          </cell>
          <cell r="D650" t="str">
            <v>asalariados</v>
          </cell>
          <cell r="E650" t="str">
            <v>Ecuador</v>
          </cell>
          <cell r="F650">
            <v>0.53678959999999998</v>
          </cell>
          <cell r="G650">
            <v>0.3610409</v>
          </cell>
          <cell r="H650">
            <v>0.321355</v>
          </cell>
          <cell r="I650">
            <v>0.25135459999999998</v>
          </cell>
          <cell r="J650">
            <v>0.23851040000000001</v>
          </cell>
          <cell r="K650">
            <v>0.20905760000000001</v>
          </cell>
          <cell r="L650">
            <v>0.17272599999999999</v>
          </cell>
          <cell r="M650">
            <v>0.1484491</v>
          </cell>
          <cell r="N650">
            <v>0.1777347</v>
          </cell>
          <cell r="O650">
            <v>0.1161686</v>
          </cell>
          <cell r="P650">
            <v>6.7704299999999995E-2</v>
          </cell>
          <cell r="Q650">
            <v>0.13917170000000001</v>
          </cell>
        </row>
        <row r="651">
          <cell r="A651" t="str">
            <v>bajo5aymasasalariadosEcuador</v>
          </cell>
          <cell r="B651" t="str">
            <v>bajo</v>
          </cell>
          <cell r="C651" t="str">
            <v>5aymas</v>
          </cell>
          <cell r="D651" t="str">
            <v>asalariados</v>
          </cell>
          <cell r="E651" t="str">
            <v>Ecuador</v>
          </cell>
          <cell r="F651">
            <v>8.3577200000000004E-2</v>
          </cell>
          <cell r="G651">
            <v>0.23140160000000001</v>
          </cell>
          <cell r="H651">
            <v>0.36709789999999998</v>
          </cell>
          <cell r="I651">
            <v>0.50693330000000003</v>
          </cell>
          <cell r="J651">
            <v>0.56431489999999995</v>
          </cell>
          <cell r="K651">
            <v>0.64061120000000005</v>
          </cell>
          <cell r="L651">
            <v>0.60100120000000001</v>
          </cell>
          <cell r="M651">
            <v>0.66726660000000004</v>
          </cell>
          <cell r="N651">
            <v>0.63146009999999997</v>
          </cell>
          <cell r="O651">
            <v>0.69251620000000003</v>
          </cell>
          <cell r="P651">
            <v>0.8001161</v>
          </cell>
          <cell r="Q651">
            <v>0.73577060000000005</v>
          </cell>
        </row>
        <row r="652">
          <cell r="A652" t="str">
            <v>mediohasta12masalariadosEcuador</v>
          </cell>
          <cell r="B652" t="str">
            <v>medio</v>
          </cell>
          <cell r="C652" t="str">
            <v>hasta12m</v>
          </cell>
          <cell r="D652" t="str">
            <v>asalariados</v>
          </cell>
          <cell r="E652" t="str">
            <v>Ecuador</v>
          </cell>
          <cell r="F652">
            <v>0.71343279999999998</v>
          </cell>
          <cell r="G652">
            <v>0.55589129999999998</v>
          </cell>
          <cell r="H652">
            <v>0.31147229999999998</v>
          </cell>
          <cell r="I652">
            <v>0.26377200000000001</v>
          </cell>
          <cell r="J652">
            <v>0.23496990000000001</v>
          </cell>
          <cell r="K652">
            <v>0.1847683</v>
          </cell>
          <cell r="L652">
            <v>0.1104884</v>
          </cell>
          <cell r="M652">
            <v>0.14979519999999999</v>
          </cell>
          <cell r="N652">
            <v>0.15265110000000001</v>
          </cell>
          <cell r="O652">
            <v>5.6328200000000002E-2</v>
          </cell>
          <cell r="P652">
            <v>0.1290626</v>
          </cell>
          <cell r="Q652">
            <v>4.66296E-2</v>
          </cell>
        </row>
        <row r="653">
          <cell r="A653" t="str">
            <v>mediohasta1masalariadosEcuador</v>
          </cell>
          <cell r="B653" t="str">
            <v>medio</v>
          </cell>
          <cell r="C653" t="str">
            <v>hasta1m</v>
          </cell>
          <cell r="D653" t="str">
            <v>asalariados</v>
          </cell>
          <cell r="E653" t="str">
            <v>Ecuador</v>
          </cell>
          <cell r="F653">
            <v>0.50647260000000005</v>
          </cell>
          <cell r="G653">
            <v>0.35990319999999998</v>
          </cell>
          <cell r="H653">
            <v>0.17562739999999999</v>
          </cell>
          <cell r="I653">
            <v>0.17650289999999999</v>
          </cell>
          <cell r="J653">
            <v>0.1232337</v>
          </cell>
          <cell r="K653">
            <v>8.5534600000000002E-2</v>
          </cell>
          <cell r="L653">
            <v>5.6338100000000002E-2</v>
          </cell>
          <cell r="M653">
            <v>8.7083199999999999E-2</v>
          </cell>
          <cell r="N653">
            <v>0.1232516</v>
          </cell>
          <cell r="O653">
            <v>5.5037999999999997E-3</v>
          </cell>
          <cell r="P653">
            <v>5.65885E-2</v>
          </cell>
          <cell r="Q653">
            <v>0</v>
          </cell>
        </row>
        <row r="654">
          <cell r="A654" t="str">
            <v>mediomenos6masalariadosEcuador</v>
          </cell>
          <cell r="B654" t="str">
            <v>medio</v>
          </cell>
          <cell r="C654" t="str">
            <v>menos6m</v>
          </cell>
          <cell r="D654" t="str">
            <v>asalariados</v>
          </cell>
          <cell r="E654" t="str">
            <v>Ecuador</v>
          </cell>
          <cell r="F654">
            <v>0.50647260000000005</v>
          </cell>
          <cell r="G654">
            <v>0.35990319999999998</v>
          </cell>
          <cell r="H654">
            <v>0.17562739999999999</v>
          </cell>
          <cell r="I654">
            <v>0.17650289999999999</v>
          </cell>
          <cell r="J654">
            <v>0.1232337</v>
          </cell>
          <cell r="K654">
            <v>8.5534600000000002E-2</v>
          </cell>
          <cell r="L654">
            <v>5.6338100000000002E-2</v>
          </cell>
          <cell r="M654">
            <v>8.7083199999999999E-2</v>
          </cell>
          <cell r="N654">
            <v>0.1232516</v>
          </cell>
          <cell r="O654">
            <v>5.5037999999999997E-3</v>
          </cell>
          <cell r="P654">
            <v>5.65885E-2</v>
          </cell>
          <cell r="Q654">
            <v>0</v>
          </cell>
        </row>
        <row r="655">
          <cell r="A655" t="str">
            <v>mediomenos2aasalariadosEcuador</v>
          </cell>
          <cell r="B655" t="str">
            <v>medio</v>
          </cell>
          <cell r="C655" t="str">
            <v>menos2a</v>
          </cell>
          <cell r="D655" t="str">
            <v>asalariados</v>
          </cell>
          <cell r="E655" t="str">
            <v>Ecuador</v>
          </cell>
          <cell r="F655">
            <v>0.71343279999999998</v>
          </cell>
          <cell r="G655">
            <v>0.55589129999999998</v>
          </cell>
          <cell r="H655">
            <v>0.31147229999999998</v>
          </cell>
          <cell r="I655">
            <v>0.26377200000000001</v>
          </cell>
          <cell r="J655">
            <v>0.23496990000000001</v>
          </cell>
          <cell r="K655">
            <v>0.1847683</v>
          </cell>
          <cell r="L655">
            <v>0.1104884</v>
          </cell>
          <cell r="M655">
            <v>0.14979519999999999</v>
          </cell>
          <cell r="N655">
            <v>0.15265110000000001</v>
          </cell>
          <cell r="O655">
            <v>5.6328200000000002E-2</v>
          </cell>
          <cell r="P655">
            <v>0.1290626</v>
          </cell>
          <cell r="Q655">
            <v>4.66296E-2</v>
          </cell>
        </row>
        <row r="656">
          <cell r="A656" t="str">
            <v>medio5aymasasalariadosEcuador</v>
          </cell>
          <cell r="B656" t="str">
            <v>medio</v>
          </cell>
          <cell r="C656" t="str">
            <v>5aymas</v>
          </cell>
          <cell r="D656" t="str">
            <v>asalariados</v>
          </cell>
          <cell r="E656" t="str">
            <v>Ecuador</v>
          </cell>
          <cell r="F656">
            <v>4.4581599999999999E-2</v>
          </cell>
          <cell r="G656">
            <v>0.1062756</v>
          </cell>
          <cell r="H656">
            <v>0.32536100000000001</v>
          </cell>
          <cell r="I656">
            <v>0.48889110000000002</v>
          </cell>
          <cell r="J656">
            <v>0.51715960000000005</v>
          </cell>
          <cell r="K656">
            <v>0.59551019999999999</v>
          </cell>
          <cell r="L656">
            <v>0.69335840000000004</v>
          </cell>
          <cell r="M656">
            <v>0.67812039999999996</v>
          </cell>
          <cell r="N656">
            <v>0.69623820000000003</v>
          </cell>
          <cell r="O656">
            <v>0.85149770000000002</v>
          </cell>
          <cell r="P656">
            <v>0.76780409999999999</v>
          </cell>
          <cell r="Q656">
            <v>0.76940969999999997</v>
          </cell>
        </row>
        <row r="657">
          <cell r="A657" t="str">
            <v>altohasta12masalariadosEcuador</v>
          </cell>
          <cell r="B657" t="str">
            <v>alto</v>
          </cell>
          <cell r="C657" t="str">
            <v>hasta12m</v>
          </cell>
          <cell r="D657" t="str">
            <v>asalariados</v>
          </cell>
          <cell r="E657" t="str">
            <v>Ecuador</v>
          </cell>
          <cell r="F657">
            <v>0.69043220000000005</v>
          </cell>
          <cell r="G657">
            <v>0.51201249999999998</v>
          </cell>
          <cell r="H657">
            <v>0.36720819999999998</v>
          </cell>
          <cell r="I657">
            <v>0.21248880000000001</v>
          </cell>
          <cell r="J657">
            <v>0.206813</v>
          </cell>
          <cell r="K657">
            <v>0.14900350000000001</v>
          </cell>
          <cell r="L657">
            <v>8.2647799999999993E-2</v>
          </cell>
          <cell r="M657">
            <v>6.2467200000000001E-2</v>
          </cell>
          <cell r="N657">
            <v>5.1244199999999997E-2</v>
          </cell>
          <cell r="O657">
            <v>4.0714800000000002E-2</v>
          </cell>
          <cell r="P657">
            <v>9.9276E-3</v>
          </cell>
          <cell r="Q657">
            <v>0.12552350000000001</v>
          </cell>
        </row>
        <row r="658">
          <cell r="A658" t="str">
            <v>altohasta1masalariadosEcuador</v>
          </cell>
          <cell r="B658" t="str">
            <v>alto</v>
          </cell>
          <cell r="C658" t="str">
            <v>hasta1m</v>
          </cell>
          <cell r="D658" t="str">
            <v>asalariados</v>
          </cell>
          <cell r="E658" t="str">
            <v>Ecuador</v>
          </cell>
          <cell r="F658">
            <v>0.56353779999999998</v>
          </cell>
          <cell r="G658">
            <v>0.28559509999999999</v>
          </cell>
          <cell r="H658">
            <v>0.2043247</v>
          </cell>
          <cell r="I658">
            <v>0.11596480000000001</v>
          </cell>
          <cell r="J658">
            <v>0.11438909999999999</v>
          </cell>
          <cell r="K658">
            <v>0.1228427</v>
          </cell>
          <cell r="L658">
            <v>3.94819E-2</v>
          </cell>
          <cell r="M658">
            <v>2.5850600000000001E-2</v>
          </cell>
          <cell r="N658">
            <v>2.5543099999999999E-2</v>
          </cell>
          <cell r="O658">
            <v>2.46684E-2</v>
          </cell>
          <cell r="P658">
            <v>0</v>
          </cell>
          <cell r="Q658">
            <v>0.12552350000000001</v>
          </cell>
        </row>
        <row r="659">
          <cell r="A659" t="str">
            <v>altomenos6masalariadosEcuador</v>
          </cell>
          <cell r="B659" t="str">
            <v>alto</v>
          </cell>
          <cell r="C659" t="str">
            <v>menos6m</v>
          </cell>
          <cell r="D659" t="str">
            <v>asalariados</v>
          </cell>
          <cell r="E659" t="str">
            <v>Ecuador</v>
          </cell>
          <cell r="F659">
            <v>0.56353779999999998</v>
          </cell>
          <cell r="G659">
            <v>0.28559509999999999</v>
          </cell>
          <cell r="H659">
            <v>0.2043247</v>
          </cell>
          <cell r="I659">
            <v>0.11596480000000001</v>
          </cell>
          <cell r="J659">
            <v>0.11438909999999999</v>
          </cell>
          <cell r="K659">
            <v>0.1228427</v>
          </cell>
          <cell r="L659">
            <v>3.94819E-2</v>
          </cell>
          <cell r="M659">
            <v>2.5850600000000001E-2</v>
          </cell>
          <cell r="N659">
            <v>2.5543099999999999E-2</v>
          </cell>
          <cell r="O659">
            <v>2.46684E-2</v>
          </cell>
          <cell r="P659">
            <v>0</v>
          </cell>
          <cell r="Q659">
            <v>0.12552350000000001</v>
          </cell>
        </row>
        <row r="660">
          <cell r="A660" t="str">
            <v>altomenos2aasalariadosEcuador</v>
          </cell>
          <cell r="B660" t="str">
            <v>alto</v>
          </cell>
          <cell r="C660" t="str">
            <v>menos2a</v>
          </cell>
          <cell r="D660" t="str">
            <v>asalariados</v>
          </cell>
          <cell r="E660" t="str">
            <v>Ecuador</v>
          </cell>
          <cell r="F660">
            <v>0.69043220000000005</v>
          </cell>
          <cell r="G660">
            <v>0.51201249999999998</v>
          </cell>
          <cell r="H660">
            <v>0.36720819999999998</v>
          </cell>
          <cell r="I660">
            <v>0.21248880000000001</v>
          </cell>
          <cell r="J660">
            <v>0.206813</v>
          </cell>
          <cell r="K660">
            <v>0.14900350000000001</v>
          </cell>
          <cell r="L660">
            <v>8.2647799999999993E-2</v>
          </cell>
          <cell r="M660">
            <v>6.2467200000000001E-2</v>
          </cell>
          <cell r="N660">
            <v>5.1244199999999997E-2</v>
          </cell>
          <cell r="O660">
            <v>4.0714800000000002E-2</v>
          </cell>
          <cell r="P660">
            <v>9.9276E-3</v>
          </cell>
          <cell r="Q660">
            <v>0.12552350000000001</v>
          </cell>
        </row>
        <row r="661">
          <cell r="A661" t="str">
            <v>alto5aymasasalariadosEcuador</v>
          </cell>
          <cell r="B661" t="str">
            <v>alto</v>
          </cell>
          <cell r="C661" t="str">
            <v>5aymas</v>
          </cell>
          <cell r="D661" t="str">
            <v>asalariados</v>
          </cell>
          <cell r="E661" t="str">
            <v>Ecuador</v>
          </cell>
          <cell r="F661">
            <v>0.24805140000000001</v>
          </cell>
          <cell r="G661">
            <v>9.9514500000000006E-2</v>
          </cell>
          <cell r="H661">
            <v>0.1823544</v>
          </cell>
          <cell r="I661">
            <v>0.4077713</v>
          </cell>
          <cell r="J661">
            <v>0.54177560000000002</v>
          </cell>
          <cell r="K661">
            <v>0.64740839999999999</v>
          </cell>
          <cell r="L661">
            <v>0.76033300000000004</v>
          </cell>
          <cell r="M661">
            <v>0.78785240000000001</v>
          </cell>
          <cell r="N661">
            <v>0.80543120000000001</v>
          </cell>
          <cell r="O661">
            <v>0.86402230000000002</v>
          </cell>
          <cell r="P661">
            <v>0.64403770000000005</v>
          </cell>
          <cell r="Q661">
            <v>0.83041750000000003</v>
          </cell>
        </row>
        <row r="662">
          <cell r="A662" t="str">
            <v>peqhasta12masalariadosEcuador</v>
          </cell>
          <cell r="B662" t="str">
            <v>peq</v>
          </cell>
          <cell r="C662" t="str">
            <v>hasta12m</v>
          </cell>
          <cell r="D662" t="str">
            <v>asalariados</v>
          </cell>
          <cell r="E662" t="str">
            <v>Ecuador</v>
          </cell>
          <cell r="F662">
            <v>0.64432319999999998</v>
          </cell>
          <cell r="G662">
            <v>0.45161990000000002</v>
          </cell>
          <cell r="H662">
            <v>0.31176520000000002</v>
          </cell>
          <cell r="I662">
            <v>0.27325880000000002</v>
          </cell>
          <cell r="J662">
            <v>0.25271379999999999</v>
          </cell>
          <cell r="K662">
            <v>0.2037069</v>
          </cell>
          <cell r="L662">
            <v>0.1790187</v>
          </cell>
          <cell r="M662">
            <v>0.18359719999999999</v>
          </cell>
          <cell r="N662">
            <v>0.26143430000000001</v>
          </cell>
          <cell r="O662">
            <v>0.1085517</v>
          </cell>
          <cell r="P662">
            <v>9.0945399999999996E-2</v>
          </cell>
          <cell r="Q662">
            <v>0.12168089999999999</v>
          </cell>
        </row>
        <row r="663">
          <cell r="A663" t="str">
            <v>peqhasta1masalariadosEcuador</v>
          </cell>
          <cell r="B663" t="str">
            <v>peq</v>
          </cell>
          <cell r="C663" t="str">
            <v>hasta1m</v>
          </cell>
          <cell r="D663" t="str">
            <v>asalariados</v>
          </cell>
          <cell r="E663" t="str">
            <v>Ecuador</v>
          </cell>
          <cell r="F663">
            <v>0.4318748</v>
          </cell>
          <cell r="G663">
            <v>0.27021220000000001</v>
          </cell>
          <cell r="H663">
            <v>0.18397859999999999</v>
          </cell>
          <cell r="I663">
            <v>0.16862360000000001</v>
          </cell>
          <cell r="J663">
            <v>0.13589970000000001</v>
          </cell>
          <cell r="K663">
            <v>0.1133991</v>
          </cell>
          <cell r="L663">
            <v>9.8194699999999996E-2</v>
          </cell>
          <cell r="M663">
            <v>9.2940200000000001E-2</v>
          </cell>
          <cell r="N663">
            <v>0.16728119999999999</v>
          </cell>
          <cell r="O663">
            <v>5.8050200000000003E-2</v>
          </cell>
          <cell r="P663">
            <v>3.5671799999999997E-2</v>
          </cell>
          <cell r="Q663">
            <v>0.1169476</v>
          </cell>
        </row>
        <row r="664">
          <cell r="A664" t="str">
            <v>peqmenos6masalariadosEcuador</v>
          </cell>
          <cell r="B664" t="str">
            <v>peq</v>
          </cell>
          <cell r="C664" t="str">
            <v>menos6m</v>
          </cell>
          <cell r="D664" t="str">
            <v>asalariados</v>
          </cell>
          <cell r="E664" t="str">
            <v>Ecuador</v>
          </cell>
          <cell r="F664">
            <v>0.4318748</v>
          </cell>
          <cell r="G664">
            <v>0.27021220000000001</v>
          </cell>
          <cell r="H664">
            <v>0.18397859999999999</v>
          </cell>
          <cell r="I664">
            <v>0.16862360000000001</v>
          </cell>
          <cell r="J664">
            <v>0.13589970000000001</v>
          </cell>
          <cell r="K664">
            <v>0.1133991</v>
          </cell>
          <cell r="L664">
            <v>9.8194699999999996E-2</v>
          </cell>
          <cell r="M664">
            <v>9.2940200000000001E-2</v>
          </cell>
          <cell r="N664">
            <v>0.16728119999999999</v>
          </cell>
          <cell r="O664">
            <v>5.8050200000000003E-2</v>
          </cell>
          <cell r="P664">
            <v>3.5671799999999997E-2</v>
          </cell>
          <cell r="Q664">
            <v>0.1169476</v>
          </cell>
        </row>
        <row r="665">
          <cell r="A665" t="str">
            <v>peqmenos2aasalariadosEcuador</v>
          </cell>
          <cell r="B665" t="str">
            <v>peq</v>
          </cell>
          <cell r="C665" t="str">
            <v>menos2a</v>
          </cell>
          <cell r="D665" t="str">
            <v>asalariados</v>
          </cell>
          <cell r="E665" t="str">
            <v>Ecuador</v>
          </cell>
          <cell r="F665">
            <v>0.64432319999999998</v>
          </cell>
          <cell r="G665">
            <v>0.45161990000000002</v>
          </cell>
          <cell r="H665">
            <v>0.31176520000000002</v>
          </cell>
          <cell r="I665">
            <v>0.27325880000000002</v>
          </cell>
          <cell r="J665">
            <v>0.25271379999999999</v>
          </cell>
          <cell r="K665">
            <v>0.2037069</v>
          </cell>
          <cell r="L665">
            <v>0.1790187</v>
          </cell>
          <cell r="M665">
            <v>0.18359719999999999</v>
          </cell>
          <cell r="N665">
            <v>0.26143430000000001</v>
          </cell>
          <cell r="O665">
            <v>0.1085517</v>
          </cell>
          <cell r="P665">
            <v>9.0945399999999996E-2</v>
          </cell>
          <cell r="Q665">
            <v>0.12168089999999999</v>
          </cell>
        </row>
        <row r="666">
          <cell r="A666" t="str">
            <v>peq5aymasasalariadosEcuador</v>
          </cell>
          <cell r="B666" t="str">
            <v>peq</v>
          </cell>
          <cell r="C666" t="str">
            <v>5aymas</v>
          </cell>
          <cell r="D666" t="str">
            <v>asalariados</v>
          </cell>
          <cell r="E666" t="str">
            <v>Ecuador</v>
          </cell>
          <cell r="F666">
            <v>7.4423600000000006E-2</v>
          </cell>
          <cell r="G666">
            <v>0.18808749999999999</v>
          </cell>
          <cell r="H666">
            <v>0.32373049999999998</v>
          </cell>
          <cell r="I666">
            <v>0.4733774</v>
          </cell>
          <cell r="J666">
            <v>0.54947270000000004</v>
          </cell>
          <cell r="K666">
            <v>0.61595610000000001</v>
          </cell>
          <cell r="L666">
            <v>0.58590600000000004</v>
          </cell>
          <cell r="M666">
            <v>0.60700089999999995</v>
          </cell>
          <cell r="N666">
            <v>0.57100010000000001</v>
          </cell>
          <cell r="O666">
            <v>0.71112759999999997</v>
          </cell>
          <cell r="P666">
            <v>0.72920110000000005</v>
          </cell>
          <cell r="Q666">
            <v>0.78875629999999997</v>
          </cell>
        </row>
        <row r="667">
          <cell r="A667" t="str">
            <v>medhasta12masalariadosEcuador</v>
          </cell>
          <cell r="B667" t="str">
            <v>med</v>
          </cell>
          <cell r="C667" t="str">
            <v>hasta12m</v>
          </cell>
          <cell r="D667" t="str">
            <v>asalariados</v>
          </cell>
          <cell r="E667" t="str">
            <v>Ecuador</v>
          </cell>
          <cell r="F667">
            <v>0.75874790000000003</v>
          </cell>
          <cell r="G667">
            <v>0.5410045</v>
          </cell>
          <cell r="H667">
            <v>0.3348064</v>
          </cell>
          <cell r="I667">
            <v>0.2033963</v>
          </cell>
          <cell r="J667">
            <v>0.24283360000000001</v>
          </cell>
          <cell r="K667">
            <v>0.2130505</v>
          </cell>
          <cell r="L667">
            <v>0.13564660000000001</v>
          </cell>
          <cell r="M667">
            <v>9.9097900000000003E-2</v>
          </cell>
          <cell r="N667">
            <v>9.0711E-2</v>
          </cell>
          <cell r="O667">
            <v>0.10782360000000001</v>
          </cell>
          <cell r="P667">
            <v>9.2057E-2</v>
          </cell>
          <cell r="Q667">
            <v>0.20225499999999999</v>
          </cell>
        </row>
        <row r="668">
          <cell r="A668" t="str">
            <v>medhasta1masalariadosEcuador</v>
          </cell>
          <cell r="B668" t="str">
            <v>med</v>
          </cell>
          <cell r="C668" t="str">
            <v>hasta1m</v>
          </cell>
          <cell r="D668" t="str">
            <v>asalariados</v>
          </cell>
          <cell r="E668" t="str">
            <v>Ecuador</v>
          </cell>
          <cell r="F668">
            <v>0.56918659999999999</v>
          </cell>
          <cell r="G668">
            <v>0.3100946</v>
          </cell>
          <cell r="H668">
            <v>0.1859526</v>
          </cell>
          <cell r="I668">
            <v>0.101316</v>
          </cell>
          <cell r="J668">
            <v>0.13814109999999999</v>
          </cell>
          <cell r="K668">
            <v>0.1417263</v>
          </cell>
          <cell r="L668">
            <v>7.1005700000000005E-2</v>
          </cell>
          <cell r="M668">
            <v>6.0284999999999998E-2</v>
          </cell>
          <cell r="N668">
            <v>7.4530799999999994E-2</v>
          </cell>
          <cell r="O668">
            <v>5.6569599999999998E-2</v>
          </cell>
          <cell r="P668">
            <v>2.5124400000000002E-2</v>
          </cell>
          <cell r="Q668">
            <v>0.16800039999999999</v>
          </cell>
        </row>
        <row r="669">
          <cell r="A669" t="str">
            <v>medmenos6masalariadosEcuador</v>
          </cell>
          <cell r="B669" t="str">
            <v>med</v>
          </cell>
          <cell r="C669" t="str">
            <v>menos6m</v>
          </cell>
          <cell r="D669" t="str">
            <v>asalariados</v>
          </cell>
          <cell r="E669" t="str">
            <v>Ecuador</v>
          </cell>
          <cell r="F669">
            <v>0.56918659999999999</v>
          </cell>
          <cell r="G669">
            <v>0.3100946</v>
          </cell>
          <cell r="H669">
            <v>0.1859526</v>
          </cell>
          <cell r="I669">
            <v>0.101316</v>
          </cell>
          <cell r="J669">
            <v>0.13814109999999999</v>
          </cell>
          <cell r="K669">
            <v>0.1417263</v>
          </cell>
          <cell r="L669">
            <v>7.1005700000000005E-2</v>
          </cell>
          <cell r="M669">
            <v>6.0284999999999998E-2</v>
          </cell>
          <cell r="N669">
            <v>7.4530799999999994E-2</v>
          </cell>
          <cell r="O669">
            <v>5.6569599999999998E-2</v>
          </cell>
          <cell r="P669">
            <v>2.5124400000000002E-2</v>
          </cell>
          <cell r="Q669">
            <v>0.16800039999999999</v>
          </cell>
        </row>
        <row r="670">
          <cell r="A670" t="str">
            <v>medmenos2aasalariadosEcuador</v>
          </cell>
          <cell r="B670" t="str">
            <v>med</v>
          </cell>
          <cell r="C670" t="str">
            <v>menos2a</v>
          </cell>
          <cell r="D670" t="str">
            <v>asalariados</v>
          </cell>
          <cell r="E670" t="str">
            <v>Ecuador</v>
          </cell>
          <cell r="F670">
            <v>0.75874790000000003</v>
          </cell>
          <cell r="G670">
            <v>0.5410045</v>
          </cell>
          <cell r="H670">
            <v>0.3348064</v>
          </cell>
          <cell r="I670">
            <v>0.2033963</v>
          </cell>
          <cell r="J670">
            <v>0.24283360000000001</v>
          </cell>
          <cell r="K670">
            <v>0.2130505</v>
          </cell>
          <cell r="L670">
            <v>0.13564660000000001</v>
          </cell>
          <cell r="M670">
            <v>9.9097900000000003E-2</v>
          </cell>
          <cell r="N670">
            <v>9.0711E-2</v>
          </cell>
          <cell r="O670">
            <v>0.10782360000000001</v>
          </cell>
          <cell r="P670">
            <v>9.2057E-2</v>
          </cell>
          <cell r="Q670">
            <v>0.20225499999999999</v>
          </cell>
        </row>
        <row r="671">
          <cell r="A671" t="str">
            <v>med5aymasasalariadosEcuador</v>
          </cell>
          <cell r="B671" t="str">
            <v>med</v>
          </cell>
          <cell r="C671" t="str">
            <v>5aymas</v>
          </cell>
          <cell r="D671" t="str">
            <v>asalariados</v>
          </cell>
          <cell r="E671" t="str">
            <v>Ecuador</v>
          </cell>
          <cell r="F671">
            <v>3.1537299999999997E-2</v>
          </cell>
          <cell r="G671">
            <v>9.0446700000000005E-2</v>
          </cell>
          <cell r="H671">
            <v>0.27777540000000001</v>
          </cell>
          <cell r="I671">
            <v>0.4642889</v>
          </cell>
          <cell r="J671">
            <v>0.50718850000000004</v>
          </cell>
          <cell r="K671">
            <v>0.56242890000000001</v>
          </cell>
          <cell r="L671">
            <v>0.67871749999999997</v>
          </cell>
          <cell r="M671">
            <v>0.6955209</v>
          </cell>
          <cell r="N671">
            <v>0.6761045</v>
          </cell>
          <cell r="O671">
            <v>0.79240529999999998</v>
          </cell>
          <cell r="P671">
            <v>0.64187320000000003</v>
          </cell>
          <cell r="Q671">
            <v>0.62873349999999995</v>
          </cell>
        </row>
        <row r="672">
          <cell r="A672" t="str">
            <v>grandehasta12masalariadosEcuador</v>
          </cell>
          <cell r="B672" t="str">
            <v>grande</v>
          </cell>
          <cell r="C672" t="str">
            <v>hasta12m</v>
          </cell>
          <cell r="D672" t="str">
            <v>asalariados</v>
          </cell>
          <cell r="E672" t="str">
            <v>Ecuador</v>
          </cell>
          <cell r="F672">
            <v>0.75985650000000005</v>
          </cell>
          <cell r="G672">
            <v>0.58408760000000004</v>
          </cell>
          <cell r="H672">
            <v>0.35180470000000003</v>
          </cell>
          <cell r="I672">
            <v>0.2402792</v>
          </cell>
          <cell r="J672">
            <v>0.1962624</v>
          </cell>
          <cell r="K672">
            <v>0.1352228</v>
          </cell>
          <cell r="L672">
            <v>6.2547500000000006E-2</v>
          </cell>
          <cell r="M672">
            <v>6.9329500000000002E-2</v>
          </cell>
          <cell r="N672">
            <v>3.57267E-2</v>
          </cell>
          <cell r="O672">
            <v>4.3823800000000003E-2</v>
          </cell>
          <cell r="P672">
            <v>2.03739E-2</v>
          </cell>
          <cell r="Q672">
            <v>0</v>
          </cell>
        </row>
        <row r="673">
          <cell r="A673" t="str">
            <v>grandehasta1masalariadosEcuador</v>
          </cell>
          <cell r="B673" t="str">
            <v>grande</v>
          </cell>
          <cell r="C673" t="str">
            <v>hasta1m</v>
          </cell>
          <cell r="D673" t="str">
            <v>asalariados</v>
          </cell>
          <cell r="E673" t="str">
            <v>Ecuador</v>
          </cell>
          <cell r="F673">
            <v>0.65449369999999996</v>
          </cell>
          <cell r="G673">
            <v>0.38944060000000003</v>
          </cell>
          <cell r="H673">
            <v>0.19694890000000001</v>
          </cell>
          <cell r="I673">
            <v>0.1472917</v>
          </cell>
          <cell r="J673">
            <v>0.1081535</v>
          </cell>
          <cell r="K673">
            <v>7.8281500000000004E-2</v>
          </cell>
          <cell r="L673">
            <v>2.7027599999999999E-2</v>
          </cell>
          <cell r="M673">
            <v>3.4252100000000001E-2</v>
          </cell>
          <cell r="N673">
            <v>1.4579E-2</v>
          </cell>
          <cell r="O673">
            <v>1.8127600000000001E-2</v>
          </cell>
          <cell r="P673">
            <v>1.64177E-2</v>
          </cell>
          <cell r="Q673">
            <v>0</v>
          </cell>
        </row>
        <row r="674">
          <cell r="A674" t="str">
            <v>grandemenos6masalariadosEcuador</v>
          </cell>
          <cell r="B674" t="str">
            <v>grande</v>
          </cell>
          <cell r="C674" t="str">
            <v>menos6m</v>
          </cell>
          <cell r="D674" t="str">
            <v>asalariados</v>
          </cell>
          <cell r="E674" t="str">
            <v>Ecuador</v>
          </cell>
          <cell r="F674">
            <v>0.65449369999999996</v>
          </cell>
          <cell r="G674">
            <v>0.38944060000000003</v>
          </cell>
          <cell r="H674">
            <v>0.19694890000000001</v>
          </cell>
          <cell r="I674">
            <v>0.1472917</v>
          </cell>
          <cell r="J674">
            <v>0.1081535</v>
          </cell>
          <cell r="K674">
            <v>7.8281500000000004E-2</v>
          </cell>
          <cell r="L674">
            <v>2.7027599999999999E-2</v>
          </cell>
          <cell r="M674">
            <v>3.4252100000000001E-2</v>
          </cell>
          <cell r="N674">
            <v>1.4579E-2</v>
          </cell>
          <cell r="O674">
            <v>1.8127600000000001E-2</v>
          </cell>
          <cell r="P674">
            <v>1.64177E-2</v>
          </cell>
          <cell r="Q674">
            <v>0</v>
          </cell>
        </row>
        <row r="675">
          <cell r="A675" t="str">
            <v>grandemenos2aasalariadosEcuador</v>
          </cell>
          <cell r="B675" t="str">
            <v>grande</v>
          </cell>
          <cell r="C675" t="str">
            <v>menos2a</v>
          </cell>
          <cell r="D675" t="str">
            <v>asalariados</v>
          </cell>
          <cell r="E675" t="str">
            <v>Ecuador</v>
          </cell>
          <cell r="F675">
            <v>0.75985650000000005</v>
          </cell>
          <cell r="G675">
            <v>0.58408760000000004</v>
          </cell>
          <cell r="H675">
            <v>0.35180470000000003</v>
          </cell>
          <cell r="I675">
            <v>0.2402792</v>
          </cell>
          <cell r="J675">
            <v>0.1962624</v>
          </cell>
          <cell r="K675">
            <v>0.1352228</v>
          </cell>
          <cell r="L675">
            <v>6.2547500000000006E-2</v>
          </cell>
          <cell r="M675">
            <v>6.9329500000000002E-2</v>
          </cell>
          <cell r="N675">
            <v>3.57267E-2</v>
          </cell>
          <cell r="O675">
            <v>4.3823800000000003E-2</v>
          </cell>
          <cell r="P675">
            <v>2.03739E-2</v>
          </cell>
          <cell r="Q675">
            <v>0</v>
          </cell>
        </row>
        <row r="676">
          <cell r="A676" t="str">
            <v>grande5aymasasalariadosEcuador</v>
          </cell>
          <cell r="B676" t="str">
            <v>grande</v>
          </cell>
          <cell r="C676" t="str">
            <v>5aymas</v>
          </cell>
          <cell r="D676" t="str">
            <v>asalariados</v>
          </cell>
          <cell r="E676" t="str">
            <v>Ecuador</v>
          </cell>
          <cell r="F676">
            <v>0</v>
          </cell>
          <cell r="G676">
            <v>6.3579899999999995E-2</v>
          </cell>
          <cell r="H676">
            <v>0.2384318</v>
          </cell>
          <cell r="I676">
            <v>0.45085170000000002</v>
          </cell>
          <cell r="J676">
            <v>0.54687050000000004</v>
          </cell>
          <cell r="K676">
            <v>0.67261590000000004</v>
          </cell>
          <cell r="L676">
            <v>0.7783291</v>
          </cell>
          <cell r="M676">
            <v>0.81840999999999997</v>
          </cell>
          <cell r="N676">
            <v>0.84217949999999997</v>
          </cell>
          <cell r="O676">
            <v>0.83497809999999995</v>
          </cell>
          <cell r="P676">
            <v>0.88058479999999995</v>
          </cell>
          <cell r="Q676">
            <v>0.84231699999999998</v>
          </cell>
        </row>
        <row r="677">
          <cell r="A677" t="str">
            <v>totalhasta12mindependienteEcuador</v>
          </cell>
          <cell r="B677" t="str">
            <v>total</v>
          </cell>
          <cell r="C677" t="str">
            <v>hasta12m</v>
          </cell>
          <cell r="D677" t="str">
            <v>independiente</v>
          </cell>
          <cell r="E677" t="str">
            <v>Ecuador</v>
          </cell>
          <cell r="F677">
            <v>0.6134617</v>
          </cell>
          <cell r="G677">
            <v>0.46090920000000002</v>
          </cell>
          <cell r="H677">
            <v>0.22187789999999999</v>
          </cell>
          <cell r="I677">
            <v>0.20901900000000001</v>
          </cell>
          <cell r="J677">
            <v>0.17748410000000001</v>
          </cell>
          <cell r="K677">
            <v>0.10802009999999999</v>
          </cell>
          <cell r="L677">
            <v>0.12401429999999999</v>
          </cell>
          <cell r="M677">
            <v>0.1073848</v>
          </cell>
          <cell r="N677">
            <v>5.8503699999999999E-2</v>
          </cell>
          <cell r="O677">
            <v>6.4690800000000007E-2</v>
          </cell>
          <cell r="P677">
            <v>7.5939400000000004E-2</v>
          </cell>
          <cell r="Q677">
            <v>3.9687800000000002E-2</v>
          </cell>
        </row>
        <row r="678">
          <cell r="A678" t="str">
            <v>totalhasta1mindependienteEcuador</v>
          </cell>
          <cell r="B678" t="str">
            <v>total</v>
          </cell>
          <cell r="C678" t="str">
            <v>hasta1m</v>
          </cell>
          <cell r="D678" t="str">
            <v>independiente</v>
          </cell>
          <cell r="E678" t="str">
            <v>Ecuador</v>
          </cell>
          <cell r="F678">
            <v>0.33899649999999998</v>
          </cell>
          <cell r="G678">
            <v>0.24374029999999999</v>
          </cell>
          <cell r="H678">
            <v>9.67977E-2</v>
          </cell>
          <cell r="I678">
            <v>0.1192628</v>
          </cell>
          <cell r="J678">
            <v>6.9213899999999995E-2</v>
          </cell>
          <cell r="K678">
            <v>5.1040700000000001E-2</v>
          </cell>
          <cell r="L678">
            <v>5.7005899999999998E-2</v>
          </cell>
          <cell r="M678">
            <v>5.50936E-2</v>
          </cell>
          <cell r="N678">
            <v>2.70158E-2</v>
          </cell>
          <cell r="O678">
            <v>2.7748100000000001E-2</v>
          </cell>
          <cell r="P678">
            <v>3.0051600000000001E-2</v>
          </cell>
          <cell r="Q678">
            <v>2.3104699999999999E-2</v>
          </cell>
        </row>
        <row r="679">
          <cell r="A679" t="str">
            <v>totalmenos6mindependienteEcuador</v>
          </cell>
          <cell r="B679" t="str">
            <v>total</v>
          </cell>
          <cell r="C679" t="str">
            <v>menos6m</v>
          </cell>
          <cell r="D679" t="str">
            <v>independiente</v>
          </cell>
          <cell r="E679" t="str">
            <v>Ecuador</v>
          </cell>
          <cell r="F679">
            <v>0.33899649999999998</v>
          </cell>
          <cell r="G679">
            <v>0.24374029999999999</v>
          </cell>
          <cell r="H679">
            <v>9.67977E-2</v>
          </cell>
          <cell r="I679">
            <v>0.1192628</v>
          </cell>
          <cell r="J679">
            <v>6.9213899999999995E-2</v>
          </cell>
          <cell r="K679">
            <v>5.1040700000000001E-2</v>
          </cell>
          <cell r="L679">
            <v>5.7005899999999998E-2</v>
          </cell>
          <cell r="M679">
            <v>5.50936E-2</v>
          </cell>
          <cell r="N679">
            <v>2.70158E-2</v>
          </cell>
          <cell r="O679">
            <v>2.7748100000000001E-2</v>
          </cell>
          <cell r="P679">
            <v>3.0051600000000001E-2</v>
          </cell>
          <cell r="Q679">
            <v>2.3104699999999999E-2</v>
          </cell>
        </row>
        <row r="680">
          <cell r="A680" t="str">
            <v>totalmenos2aindependienteEcuador</v>
          </cell>
          <cell r="B680" t="str">
            <v>total</v>
          </cell>
          <cell r="C680" t="str">
            <v>menos2a</v>
          </cell>
          <cell r="D680" t="str">
            <v>independiente</v>
          </cell>
          <cell r="E680" t="str">
            <v>Ecuador</v>
          </cell>
          <cell r="F680">
            <v>0.6134617</v>
          </cell>
          <cell r="G680">
            <v>0.46090920000000002</v>
          </cell>
          <cell r="H680">
            <v>0.22187789999999999</v>
          </cell>
          <cell r="I680">
            <v>0.20901900000000001</v>
          </cell>
          <cell r="J680">
            <v>0.17748410000000001</v>
          </cell>
          <cell r="K680">
            <v>0.10802009999999999</v>
          </cell>
          <cell r="L680">
            <v>0.12401429999999999</v>
          </cell>
          <cell r="M680">
            <v>0.1073848</v>
          </cell>
          <cell r="N680">
            <v>5.8503699999999999E-2</v>
          </cell>
          <cell r="O680">
            <v>6.4690800000000007E-2</v>
          </cell>
          <cell r="P680">
            <v>7.5939400000000004E-2</v>
          </cell>
          <cell r="Q680">
            <v>3.9687800000000002E-2</v>
          </cell>
        </row>
        <row r="681">
          <cell r="A681" t="str">
            <v>total5aymasindependienteEcuador</v>
          </cell>
          <cell r="B681" t="str">
            <v>total</v>
          </cell>
          <cell r="C681" t="str">
            <v>5aymas</v>
          </cell>
          <cell r="D681" t="str">
            <v>independiente</v>
          </cell>
          <cell r="E681" t="str">
            <v>Ecuador</v>
          </cell>
          <cell r="F681">
            <v>5.6102699999999998E-2</v>
          </cell>
          <cell r="G681">
            <v>0.1720448</v>
          </cell>
          <cell r="H681">
            <v>0.31298540000000002</v>
          </cell>
          <cell r="I681">
            <v>0.51853380000000004</v>
          </cell>
          <cell r="J681">
            <v>0.60221340000000001</v>
          </cell>
          <cell r="K681">
            <v>0.70672809999999997</v>
          </cell>
          <cell r="L681">
            <v>0.72234759999999998</v>
          </cell>
          <cell r="M681">
            <v>0.74022049999999995</v>
          </cell>
          <cell r="N681">
            <v>0.82356459999999998</v>
          </cell>
          <cell r="O681">
            <v>0.81785569999999996</v>
          </cell>
          <cell r="P681">
            <v>0.81131869999999995</v>
          </cell>
          <cell r="Q681">
            <v>0.83557680000000001</v>
          </cell>
        </row>
        <row r="682">
          <cell r="A682" t="str">
            <v>hombrehasta12mindependienteEcuador</v>
          </cell>
          <cell r="B682" t="str">
            <v>hombre</v>
          </cell>
          <cell r="C682" t="str">
            <v>hasta12m</v>
          </cell>
          <cell r="D682" t="str">
            <v>independiente</v>
          </cell>
          <cell r="E682" t="str">
            <v>Ecuador</v>
          </cell>
          <cell r="F682">
            <v>0.66732279999999999</v>
          </cell>
          <cell r="G682">
            <v>0.4155026</v>
          </cell>
          <cell r="H682">
            <v>0.18037239999999999</v>
          </cell>
          <cell r="I682">
            <v>0.1498102</v>
          </cell>
          <cell r="J682">
            <v>0.12794130000000001</v>
          </cell>
          <cell r="K682">
            <v>6.26081E-2</v>
          </cell>
          <cell r="L682">
            <v>8.9228799999999997E-2</v>
          </cell>
          <cell r="M682">
            <v>6.3092400000000007E-2</v>
          </cell>
          <cell r="N682">
            <v>3.3498699999999999E-2</v>
          </cell>
          <cell r="O682">
            <v>4.04973E-2</v>
          </cell>
          <cell r="P682">
            <v>4.1212400000000003E-2</v>
          </cell>
          <cell r="Q682">
            <v>2.6957499999999999E-2</v>
          </cell>
        </row>
        <row r="683">
          <cell r="A683" t="str">
            <v>hombrehasta1mindependienteEcuador</v>
          </cell>
          <cell r="B683" t="str">
            <v>hombre</v>
          </cell>
          <cell r="C683" t="str">
            <v>hasta1m</v>
          </cell>
          <cell r="D683" t="str">
            <v>independiente</v>
          </cell>
          <cell r="E683" t="str">
            <v>Ecuador</v>
          </cell>
          <cell r="F683">
            <v>0.33641529999999997</v>
          </cell>
          <cell r="G683">
            <v>0.20389689999999999</v>
          </cell>
          <cell r="H683">
            <v>9.3098600000000004E-2</v>
          </cell>
          <cell r="I683">
            <v>7.8158599999999995E-2</v>
          </cell>
          <cell r="J683">
            <v>4.2086899999999997E-2</v>
          </cell>
          <cell r="K683">
            <v>2.5127199999999999E-2</v>
          </cell>
          <cell r="L683">
            <v>2.8807599999999999E-2</v>
          </cell>
          <cell r="M683">
            <v>3.6337899999999999E-2</v>
          </cell>
          <cell r="N683">
            <v>1.41475E-2</v>
          </cell>
          <cell r="O683">
            <v>1.2449E-2</v>
          </cell>
          <cell r="P683">
            <v>7.4019999999999997E-3</v>
          </cell>
          <cell r="Q683">
            <v>2.1317599999999999E-2</v>
          </cell>
        </row>
        <row r="684">
          <cell r="A684" t="str">
            <v>hombremenos6mindependienteEcuador</v>
          </cell>
          <cell r="B684" t="str">
            <v>hombre</v>
          </cell>
          <cell r="C684" t="str">
            <v>menos6m</v>
          </cell>
          <cell r="D684" t="str">
            <v>independiente</v>
          </cell>
          <cell r="E684" t="str">
            <v>Ecuador</v>
          </cell>
          <cell r="F684">
            <v>0.33641529999999997</v>
          </cell>
          <cell r="G684">
            <v>0.20389689999999999</v>
          </cell>
          <cell r="H684">
            <v>9.3098600000000004E-2</v>
          </cell>
          <cell r="I684">
            <v>7.8158599999999995E-2</v>
          </cell>
          <cell r="J684">
            <v>4.2086899999999997E-2</v>
          </cell>
          <cell r="K684">
            <v>2.5127199999999999E-2</v>
          </cell>
          <cell r="L684">
            <v>2.8807599999999999E-2</v>
          </cell>
          <cell r="M684">
            <v>3.6337899999999999E-2</v>
          </cell>
          <cell r="N684">
            <v>1.41475E-2</v>
          </cell>
          <cell r="O684">
            <v>1.2449E-2</v>
          </cell>
          <cell r="P684">
            <v>7.4019999999999997E-3</v>
          </cell>
          <cell r="Q684">
            <v>2.1317599999999999E-2</v>
          </cell>
        </row>
        <row r="685">
          <cell r="A685" t="str">
            <v>hombremenos2aindependienteEcuador</v>
          </cell>
          <cell r="B685" t="str">
            <v>hombre</v>
          </cell>
          <cell r="C685" t="str">
            <v>menos2a</v>
          </cell>
          <cell r="D685" t="str">
            <v>independiente</v>
          </cell>
          <cell r="E685" t="str">
            <v>Ecuador</v>
          </cell>
          <cell r="F685">
            <v>0.66732279999999999</v>
          </cell>
          <cell r="G685">
            <v>0.4155026</v>
          </cell>
          <cell r="H685">
            <v>0.18037239999999999</v>
          </cell>
          <cell r="I685">
            <v>0.1498102</v>
          </cell>
          <cell r="J685">
            <v>0.12794130000000001</v>
          </cell>
          <cell r="K685">
            <v>6.26081E-2</v>
          </cell>
          <cell r="L685">
            <v>8.9228799999999997E-2</v>
          </cell>
          <cell r="M685">
            <v>6.3092400000000007E-2</v>
          </cell>
          <cell r="N685">
            <v>3.3498699999999999E-2</v>
          </cell>
          <cell r="O685">
            <v>4.04973E-2</v>
          </cell>
          <cell r="P685">
            <v>4.1212400000000003E-2</v>
          </cell>
          <cell r="Q685">
            <v>2.6957499999999999E-2</v>
          </cell>
        </row>
        <row r="686">
          <cell r="A686" t="str">
            <v>hombre5aymasindependienteEcuador</v>
          </cell>
          <cell r="B686" t="str">
            <v>hombre</v>
          </cell>
          <cell r="C686" t="str">
            <v>5aymas</v>
          </cell>
          <cell r="D686" t="str">
            <v>independiente</v>
          </cell>
          <cell r="E686" t="str">
            <v>Ecuador</v>
          </cell>
          <cell r="F686">
            <v>1.56204E-2</v>
          </cell>
          <cell r="G686">
            <v>0.1901689</v>
          </cell>
          <cell r="H686">
            <v>0.4375542</v>
          </cell>
          <cell r="I686">
            <v>0.63515750000000004</v>
          </cell>
          <cell r="J686">
            <v>0.69597149999999997</v>
          </cell>
          <cell r="K686">
            <v>0.78414569999999995</v>
          </cell>
          <cell r="L686">
            <v>0.78929819999999995</v>
          </cell>
          <cell r="M686">
            <v>0.7990739</v>
          </cell>
          <cell r="N686">
            <v>0.87012009999999995</v>
          </cell>
          <cell r="O686">
            <v>0.87052269999999998</v>
          </cell>
          <cell r="P686">
            <v>0.85202670000000003</v>
          </cell>
          <cell r="Q686">
            <v>0.85139330000000002</v>
          </cell>
        </row>
        <row r="687">
          <cell r="A687" t="str">
            <v>mujerhasta12mindependienteEcuador</v>
          </cell>
          <cell r="B687" t="str">
            <v>mujer</v>
          </cell>
          <cell r="C687" t="str">
            <v>hasta12m</v>
          </cell>
          <cell r="D687" t="str">
            <v>independiente</v>
          </cell>
          <cell r="E687" t="str">
            <v>Ecuador</v>
          </cell>
          <cell r="F687">
            <v>0.51711079999999998</v>
          </cell>
          <cell r="G687">
            <v>0.53184399999999998</v>
          </cell>
          <cell r="H687">
            <v>0.27230549999999998</v>
          </cell>
          <cell r="I687">
            <v>0.2999638</v>
          </cell>
          <cell r="J687">
            <v>0.23885970000000001</v>
          </cell>
          <cell r="K687">
            <v>0.17778730000000001</v>
          </cell>
          <cell r="L687">
            <v>0.16909199999999999</v>
          </cell>
          <cell r="M687">
            <v>0.16492370000000001</v>
          </cell>
          <cell r="N687">
            <v>9.7169900000000003E-2</v>
          </cell>
          <cell r="O687">
            <v>0.10598490000000001</v>
          </cell>
          <cell r="P687">
            <v>0.13730400000000001</v>
          </cell>
          <cell r="Q687">
            <v>7.1745199999999995E-2</v>
          </cell>
        </row>
        <row r="688">
          <cell r="A688" t="str">
            <v>mujerhasta1mindependienteEcuador</v>
          </cell>
          <cell r="B688" t="str">
            <v>mujer</v>
          </cell>
          <cell r="C688" t="str">
            <v>hasta1m</v>
          </cell>
          <cell r="D688" t="str">
            <v>independiente</v>
          </cell>
          <cell r="E688" t="str">
            <v>Ecuador</v>
          </cell>
          <cell r="F688">
            <v>0.34361399999999998</v>
          </cell>
          <cell r="G688">
            <v>0.30598409999999998</v>
          </cell>
          <cell r="H688">
            <v>0.10129199999999999</v>
          </cell>
          <cell r="I688">
            <v>0.1823988</v>
          </cell>
          <cell r="J688">
            <v>0.1028198</v>
          </cell>
          <cell r="K688">
            <v>9.0851899999999999E-2</v>
          </cell>
          <cell r="L688">
            <v>9.3547500000000006E-2</v>
          </cell>
          <cell r="M688">
            <v>7.9458600000000004E-2</v>
          </cell>
          <cell r="N688">
            <v>4.6914499999999998E-2</v>
          </cell>
          <cell r="O688">
            <v>5.3860999999999999E-2</v>
          </cell>
          <cell r="P688">
            <v>7.0074800000000007E-2</v>
          </cell>
          <cell r="Q688">
            <v>2.76051E-2</v>
          </cell>
        </row>
        <row r="689">
          <cell r="A689" t="str">
            <v>mujermenos6mindependienteEcuador</v>
          </cell>
          <cell r="B689" t="str">
            <v>mujer</v>
          </cell>
          <cell r="C689" t="str">
            <v>menos6m</v>
          </cell>
          <cell r="D689" t="str">
            <v>independiente</v>
          </cell>
          <cell r="E689" t="str">
            <v>Ecuador</v>
          </cell>
          <cell r="F689">
            <v>0.34361399999999998</v>
          </cell>
          <cell r="G689">
            <v>0.30598409999999998</v>
          </cell>
          <cell r="H689">
            <v>0.10129199999999999</v>
          </cell>
          <cell r="I689">
            <v>0.1823988</v>
          </cell>
          <cell r="J689">
            <v>0.1028198</v>
          </cell>
          <cell r="K689">
            <v>9.0851899999999999E-2</v>
          </cell>
          <cell r="L689">
            <v>9.3547500000000006E-2</v>
          </cell>
          <cell r="M689">
            <v>7.9458600000000004E-2</v>
          </cell>
          <cell r="N689">
            <v>4.6914499999999998E-2</v>
          </cell>
          <cell r="O689">
            <v>5.3860999999999999E-2</v>
          </cell>
          <cell r="P689">
            <v>7.0074800000000007E-2</v>
          </cell>
          <cell r="Q689">
            <v>2.76051E-2</v>
          </cell>
        </row>
        <row r="690">
          <cell r="A690" t="str">
            <v>mujermenos2aindependienteEcuador</v>
          </cell>
          <cell r="B690" t="str">
            <v>mujer</v>
          </cell>
          <cell r="C690" t="str">
            <v>menos2a</v>
          </cell>
          <cell r="D690" t="str">
            <v>independiente</v>
          </cell>
          <cell r="E690" t="str">
            <v>Ecuador</v>
          </cell>
          <cell r="F690">
            <v>0.51711079999999998</v>
          </cell>
          <cell r="G690">
            <v>0.53184399999999998</v>
          </cell>
          <cell r="H690">
            <v>0.27230549999999998</v>
          </cell>
          <cell r="I690">
            <v>0.2999638</v>
          </cell>
          <cell r="J690">
            <v>0.23885970000000001</v>
          </cell>
          <cell r="K690">
            <v>0.17778730000000001</v>
          </cell>
          <cell r="L690">
            <v>0.16909199999999999</v>
          </cell>
          <cell r="M690">
            <v>0.16492370000000001</v>
          </cell>
          <cell r="N690">
            <v>9.7169900000000003E-2</v>
          </cell>
          <cell r="O690">
            <v>0.10598490000000001</v>
          </cell>
          <cell r="P690">
            <v>0.13730400000000001</v>
          </cell>
          <cell r="Q690">
            <v>7.1745199999999995E-2</v>
          </cell>
        </row>
        <row r="691">
          <cell r="A691" t="str">
            <v>mujer5aymasindependienteEcuador</v>
          </cell>
          <cell r="B691" t="str">
            <v>mujer</v>
          </cell>
          <cell r="C691" t="str">
            <v>5aymas</v>
          </cell>
          <cell r="D691" t="str">
            <v>independiente</v>
          </cell>
          <cell r="E691" t="str">
            <v>Ecuador</v>
          </cell>
          <cell r="F691">
            <v>0.12852040000000001</v>
          </cell>
          <cell r="G691">
            <v>0.143731</v>
          </cell>
          <cell r="H691">
            <v>0.1616387</v>
          </cell>
          <cell r="I691">
            <v>0.33939979999999997</v>
          </cell>
          <cell r="J691">
            <v>0.48606199999999999</v>
          </cell>
          <cell r="K691">
            <v>0.58779009999999998</v>
          </cell>
          <cell r="L691">
            <v>0.63558780000000004</v>
          </cell>
          <cell r="M691">
            <v>0.66376610000000003</v>
          </cell>
          <cell r="N691">
            <v>0.75157390000000002</v>
          </cell>
          <cell r="O691">
            <v>0.72796240000000001</v>
          </cell>
          <cell r="P691">
            <v>0.73938519999999996</v>
          </cell>
          <cell r="Q691">
            <v>0.79574769999999995</v>
          </cell>
        </row>
        <row r="692">
          <cell r="A692" t="str">
            <v>bajohasta12mindependienteEcuador</v>
          </cell>
          <cell r="B692" t="str">
            <v>bajo</v>
          </cell>
          <cell r="C692" t="str">
            <v>hasta12m</v>
          </cell>
          <cell r="D692" t="str">
            <v>independiente</v>
          </cell>
          <cell r="E692" t="str">
            <v>Ecuador</v>
          </cell>
          <cell r="F692">
            <v>0.60383290000000001</v>
          </cell>
          <cell r="G692">
            <v>0.28523009999999999</v>
          </cell>
          <cell r="H692">
            <v>0.16650980000000001</v>
          </cell>
          <cell r="I692">
            <v>0.2329724</v>
          </cell>
          <cell r="J692">
            <v>0.1306514</v>
          </cell>
          <cell r="K692">
            <v>9.9951899999999996E-2</v>
          </cell>
          <cell r="L692">
            <v>0.13347519999999999</v>
          </cell>
          <cell r="M692">
            <v>0.13111220000000001</v>
          </cell>
          <cell r="N692">
            <v>7.2330000000000005E-2</v>
          </cell>
          <cell r="O692">
            <v>9.0137200000000001E-2</v>
          </cell>
          <cell r="P692">
            <v>8.40558E-2</v>
          </cell>
          <cell r="Q692">
            <v>5.0581599999999997E-2</v>
          </cell>
        </row>
        <row r="693">
          <cell r="A693" t="str">
            <v>bajohasta1mindependienteEcuador</v>
          </cell>
          <cell r="B693" t="str">
            <v>bajo</v>
          </cell>
          <cell r="C693" t="str">
            <v>hasta1m</v>
          </cell>
          <cell r="D693" t="str">
            <v>independiente</v>
          </cell>
          <cell r="E693" t="str">
            <v>Ecuador</v>
          </cell>
          <cell r="F693">
            <v>0.21720339999999999</v>
          </cell>
          <cell r="G693">
            <v>0.21009050000000001</v>
          </cell>
          <cell r="H693">
            <v>5.1356899999999997E-2</v>
          </cell>
          <cell r="I693">
            <v>0.1378453</v>
          </cell>
          <cell r="J693">
            <v>4.8425500000000003E-2</v>
          </cell>
          <cell r="K693">
            <v>4.1858100000000002E-2</v>
          </cell>
          <cell r="L693">
            <v>3.20398E-2</v>
          </cell>
          <cell r="M693">
            <v>8.1383499999999998E-2</v>
          </cell>
          <cell r="N693">
            <v>2.6584099999999999E-2</v>
          </cell>
          <cell r="O693">
            <v>3.7025500000000003E-2</v>
          </cell>
          <cell r="P693">
            <v>3.7717100000000003E-2</v>
          </cell>
          <cell r="Q693">
            <v>2.9446699999999999E-2</v>
          </cell>
        </row>
        <row r="694">
          <cell r="A694" t="str">
            <v>bajomenos6mindependienteEcuador</v>
          </cell>
          <cell r="B694" t="str">
            <v>bajo</v>
          </cell>
          <cell r="C694" t="str">
            <v>menos6m</v>
          </cell>
          <cell r="D694" t="str">
            <v>independiente</v>
          </cell>
          <cell r="E694" t="str">
            <v>Ecuador</v>
          </cell>
          <cell r="F694">
            <v>0.21720339999999999</v>
          </cell>
          <cell r="G694">
            <v>0.21009050000000001</v>
          </cell>
          <cell r="H694">
            <v>5.1356899999999997E-2</v>
          </cell>
          <cell r="I694">
            <v>0.1378453</v>
          </cell>
          <cell r="J694">
            <v>4.8425500000000003E-2</v>
          </cell>
          <cell r="K694">
            <v>4.1858100000000002E-2</v>
          </cell>
          <cell r="L694">
            <v>3.20398E-2</v>
          </cell>
          <cell r="M694">
            <v>8.1383499999999998E-2</v>
          </cell>
          <cell r="N694">
            <v>2.6584099999999999E-2</v>
          </cell>
          <cell r="O694">
            <v>3.7025500000000003E-2</v>
          </cell>
          <cell r="P694">
            <v>3.7717100000000003E-2</v>
          </cell>
          <cell r="Q694">
            <v>2.9446699999999999E-2</v>
          </cell>
        </row>
        <row r="695">
          <cell r="A695" t="str">
            <v>bajomenos2aindependienteEcuador</v>
          </cell>
          <cell r="B695" t="str">
            <v>bajo</v>
          </cell>
          <cell r="C695" t="str">
            <v>menos2a</v>
          </cell>
          <cell r="D695" t="str">
            <v>independiente</v>
          </cell>
          <cell r="E695" t="str">
            <v>Ecuador</v>
          </cell>
          <cell r="F695">
            <v>0.60383290000000001</v>
          </cell>
          <cell r="G695">
            <v>0.28523009999999999</v>
          </cell>
          <cell r="H695">
            <v>0.16650980000000001</v>
          </cell>
          <cell r="I695">
            <v>0.2329724</v>
          </cell>
          <cell r="J695">
            <v>0.1306514</v>
          </cell>
          <cell r="K695">
            <v>9.9951899999999996E-2</v>
          </cell>
          <cell r="L695">
            <v>0.13347519999999999</v>
          </cell>
          <cell r="M695">
            <v>0.13111220000000001</v>
          </cell>
          <cell r="N695">
            <v>7.2330000000000005E-2</v>
          </cell>
          <cell r="O695">
            <v>9.0137200000000001E-2</v>
          </cell>
          <cell r="P695">
            <v>8.40558E-2</v>
          </cell>
          <cell r="Q695">
            <v>5.0581599999999997E-2</v>
          </cell>
        </row>
        <row r="696">
          <cell r="A696" t="str">
            <v>bajo5aymasindependienteEcuador</v>
          </cell>
          <cell r="B696" t="str">
            <v>bajo</v>
          </cell>
          <cell r="C696" t="str">
            <v>5aymas</v>
          </cell>
          <cell r="D696" t="str">
            <v>independiente</v>
          </cell>
          <cell r="E696" t="str">
            <v>Ecuador</v>
          </cell>
          <cell r="F696">
            <v>5.25411E-2</v>
          </cell>
          <cell r="G696">
            <v>0.2419065</v>
          </cell>
          <cell r="H696">
            <v>0.39683489999999999</v>
          </cell>
          <cell r="I696">
            <v>0.55949760000000004</v>
          </cell>
          <cell r="J696">
            <v>0.68271680000000001</v>
          </cell>
          <cell r="K696">
            <v>0.66576250000000003</v>
          </cell>
          <cell r="L696">
            <v>0.69413860000000005</v>
          </cell>
          <cell r="M696">
            <v>0.72060179999999996</v>
          </cell>
          <cell r="N696">
            <v>0.81891210000000003</v>
          </cell>
          <cell r="O696">
            <v>0.79395990000000005</v>
          </cell>
          <cell r="P696">
            <v>0.80940849999999998</v>
          </cell>
          <cell r="Q696">
            <v>0.81154539999999997</v>
          </cell>
        </row>
        <row r="697">
          <cell r="A697" t="str">
            <v>mediohasta12mindependienteEcuador</v>
          </cell>
          <cell r="B697" t="str">
            <v>medio</v>
          </cell>
          <cell r="C697" t="str">
            <v>hasta12m</v>
          </cell>
          <cell r="D697" t="str">
            <v>independiente</v>
          </cell>
          <cell r="E697" t="str">
            <v>Ecuador</v>
          </cell>
          <cell r="F697">
            <v>0.61587879999999995</v>
          </cell>
          <cell r="G697">
            <v>0.55812949999999995</v>
          </cell>
          <cell r="H697">
            <v>0.1850289</v>
          </cell>
          <cell r="I697">
            <v>0.22172520000000001</v>
          </cell>
          <cell r="J697">
            <v>0.20800959999999999</v>
          </cell>
          <cell r="K697">
            <v>0.1350074</v>
          </cell>
          <cell r="L697">
            <v>0.118883</v>
          </cell>
          <cell r="M697">
            <v>0.11204600000000001</v>
          </cell>
          <cell r="N697">
            <v>5.1609000000000002E-2</v>
          </cell>
          <cell r="O697">
            <v>4.3827499999999998E-2</v>
          </cell>
          <cell r="P697">
            <v>5.7226699999999998E-2</v>
          </cell>
          <cell r="Q697">
            <v>0</v>
          </cell>
        </row>
        <row r="698">
          <cell r="A698" t="str">
            <v>mediohasta1mindependienteEcuador</v>
          </cell>
          <cell r="B698" t="str">
            <v>medio</v>
          </cell>
          <cell r="C698" t="str">
            <v>hasta1m</v>
          </cell>
          <cell r="D698" t="str">
            <v>independiente</v>
          </cell>
          <cell r="E698" t="str">
            <v>Ecuador</v>
          </cell>
          <cell r="F698">
            <v>0.3695696</v>
          </cell>
          <cell r="G698">
            <v>0.28452739999999999</v>
          </cell>
          <cell r="H698">
            <v>7.8099699999999994E-2</v>
          </cell>
          <cell r="I698">
            <v>0.1209899</v>
          </cell>
          <cell r="J698">
            <v>6.8316399999999999E-2</v>
          </cell>
          <cell r="K698">
            <v>5.8330300000000002E-2</v>
          </cell>
          <cell r="L698">
            <v>6.7691200000000007E-2</v>
          </cell>
          <cell r="M698">
            <v>4.9834799999999999E-2</v>
          </cell>
          <cell r="N698">
            <v>2.5285800000000001E-2</v>
          </cell>
          <cell r="O698">
            <v>2.5715399999999999E-2</v>
          </cell>
          <cell r="P698">
            <v>5.2770999999999998E-3</v>
          </cell>
          <cell r="Q698">
            <v>0</v>
          </cell>
        </row>
        <row r="699">
          <cell r="A699" t="str">
            <v>mediomenos6mindependienteEcuador</v>
          </cell>
          <cell r="B699" t="str">
            <v>medio</v>
          </cell>
          <cell r="C699" t="str">
            <v>menos6m</v>
          </cell>
          <cell r="D699" t="str">
            <v>independiente</v>
          </cell>
          <cell r="E699" t="str">
            <v>Ecuador</v>
          </cell>
          <cell r="F699">
            <v>0.3695696</v>
          </cell>
          <cell r="G699">
            <v>0.28452739999999999</v>
          </cell>
          <cell r="H699">
            <v>7.8099699999999994E-2</v>
          </cell>
          <cell r="I699">
            <v>0.1209899</v>
          </cell>
          <cell r="J699">
            <v>6.8316399999999999E-2</v>
          </cell>
          <cell r="K699">
            <v>5.8330300000000002E-2</v>
          </cell>
          <cell r="L699">
            <v>6.7691200000000007E-2</v>
          </cell>
          <cell r="M699">
            <v>4.9834799999999999E-2</v>
          </cell>
          <cell r="N699">
            <v>2.5285800000000001E-2</v>
          </cell>
          <cell r="O699">
            <v>2.5715399999999999E-2</v>
          </cell>
          <cell r="P699">
            <v>5.2770999999999998E-3</v>
          </cell>
          <cell r="Q699">
            <v>0</v>
          </cell>
        </row>
        <row r="700">
          <cell r="A700" t="str">
            <v>mediomenos2aindependienteEcuador</v>
          </cell>
          <cell r="B700" t="str">
            <v>medio</v>
          </cell>
          <cell r="C700" t="str">
            <v>menos2a</v>
          </cell>
          <cell r="D700" t="str">
            <v>independiente</v>
          </cell>
          <cell r="E700" t="str">
            <v>Ecuador</v>
          </cell>
          <cell r="F700">
            <v>0.61587879999999995</v>
          </cell>
          <cell r="G700">
            <v>0.55812949999999995</v>
          </cell>
          <cell r="H700">
            <v>0.1850289</v>
          </cell>
          <cell r="I700">
            <v>0.22172520000000001</v>
          </cell>
          <cell r="J700">
            <v>0.20800959999999999</v>
          </cell>
          <cell r="K700">
            <v>0.1350074</v>
          </cell>
          <cell r="L700">
            <v>0.118883</v>
          </cell>
          <cell r="M700">
            <v>0.11204600000000001</v>
          </cell>
          <cell r="N700">
            <v>5.1609000000000002E-2</v>
          </cell>
          <cell r="O700">
            <v>4.3827499999999998E-2</v>
          </cell>
          <cell r="P700">
            <v>5.7226699999999998E-2</v>
          </cell>
          <cell r="Q700">
            <v>0</v>
          </cell>
        </row>
        <row r="701">
          <cell r="A701" t="str">
            <v>medio5aymasindependienteEcuador</v>
          </cell>
          <cell r="B701" t="str">
            <v>medio</v>
          </cell>
          <cell r="C701" t="str">
            <v>5aymas</v>
          </cell>
          <cell r="D701" t="str">
            <v>independiente</v>
          </cell>
          <cell r="E701" t="str">
            <v>Ecuador</v>
          </cell>
          <cell r="F701">
            <v>5.69968E-2</v>
          </cell>
          <cell r="G701">
            <v>0.1420679</v>
          </cell>
          <cell r="H701">
            <v>0.34678039999999999</v>
          </cell>
          <cell r="I701">
            <v>0.47074719999999998</v>
          </cell>
          <cell r="J701">
            <v>0.57114259999999994</v>
          </cell>
          <cell r="K701">
            <v>0.71496800000000005</v>
          </cell>
          <cell r="L701">
            <v>0.75777110000000003</v>
          </cell>
          <cell r="M701">
            <v>0.73964669999999999</v>
          </cell>
          <cell r="N701">
            <v>0.81135690000000005</v>
          </cell>
          <cell r="O701">
            <v>0.8245941</v>
          </cell>
          <cell r="P701">
            <v>0.8620681</v>
          </cell>
          <cell r="Q701">
            <v>0.89350209999999997</v>
          </cell>
        </row>
        <row r="702">
          <cell r="A702" t="str">
            <v>altohasta12mindependienteEcuador</v>
          </cell>
          <cell r="B702" t="str">
            <v>alto</v>
          </cell>
          <cell r="C702" t="str">
            <v>hasta12m</v>
          </cell>
          <cell r="D702" t="str">
            <v>independiente</v>
          </cell>
          <cell r="E702" t="str">
            <v>Ecuador</v>
          </cell>
          <cell r="G702">
            <v>0.32262279999999999</v>
          </cell>
          <cell r="H702">
            <v>0.30134610000000001</v>
          </cell>
          <cell r="I702">
            <v>0.1454763</v>
          </cell>
          <cell r="J702">
            <v>0.17692260000000001</v>
          </cell>
          <cell r="K702">
            <v>6.4950099999999997E-2</v>
          </cell>
          <cell r="L702">
            <v>0.1201261</v>
          </cell>
          <cell r="M702">
            <v>5.35582E-2</v>
          </cell>
          <cell r="N702">
            <v>3.8920299999999998E-2</v>
          </cell>
          <cell r="O702">
            <v>1.7374899999999999E-2</v>
          </cell>
          <cell r="P702">
            <v>4.2787800000000001E-2</v>
          </cell>
          <cell r="Q702">
            <v>0</v>
          </cell>
        </row>
        <row r="703">
          <cell r="A703" t="str">
            <v>altohasta1mindependienteEcuador</v>
          </cell>
          <cell r="B703" t="str">
            <v>alto</v>
          </cell>
          <cell r="C703" t="str">
            <v>hasta1m</v>
          </cell>
          <cell r="D703" t="str">
            <v>independiente</v>
          </cell>
          <cell r="E703" t="str">
            <v>Ecuador</v>
          </cell>
          <cell r="G703">
            <v>0.1583976</v>
          </cell>
          <cell r="H703">
            <v>0.1455658</v>
          </cell>
          <cell r="I703">
            <v>9.0630500000000003E-2</v>
          </cell>
          <cell r="J703">
            <v>0.1030172</v>
          </cell>
          <cell r="K703">
            <v>5.0175600000000001E-2</v>
          </cell>
          <cell r="L703">
            <v>7.3846099999999998E-2</v>
          </cell>
          <cell r="M703">
            <v>1.3322000000000001E-2</v>
          </cell>
          <cell r="N703">
            <v>3.07189E-2</v>
          </cell>
          <cell r="O703">
            <v>0</v>
          </cell>
          <cell r="P703">
            <v>1.81604E-2</v>
          </cell>
          <cell r="Q703">
            <v>0</v>
          </cell>
        </row>
        <row r="704">
          <cell r="A704" t="str">
            <v>altomenos6mindependienteEcuador</v>
          </cell>
          <cell r="B704" t="str">
            <v>alto</v>
          </cell>
          <cell r="C704" t="str">
            <v>menos6m</v>
          </cell>
          <cell r="D704" t="str">
            <v>independiente</v>
          </cell>
          <cell r="E704" t="str">
            <v>Ecuador</v>
          </cell>
          <cell r="G704">
            <v>0.1583976</v>
          </cell>
          <cell r="H704">
            <v>0.1455658</v>
          </cell>
          <cell r="I704">
            <v>9.0630500000000003E-2</v>
          </cell>
          <cell r="J704">
            <v>0.1030172</v>
          </cell>
          <cell r="K704">
            <v>5.0175600000000001E-2</v>
          </cell>
          <cell r="L704">
            <v>7.3846099999999998E-2</v>
          </cell>
          <cell r="M704">
            <v>1.3322000000000001E-2</v>
          </cell>
          <cell r="N704">
            <v>3.07189E-2</v>
          </cell>
          <cell r="O704">
            <v>0</v>
          </cell>
          <cell r="P704">
            <v>1.81604E-2</v>
          </cell>
          <cell r="Q704">
            <v>0</v>
          </cell>
        </row>
        <row r="705">
          <cell r="A705" t="str">
            <v>altomenos2aindependienteEcuador</v>
          </cell>
          <cell r="B705" t="str">
            <v>alto</v>
          </cell>
          <cell r="C705" t="str">
            <v>menos2a</v>
          </cell>
          <cell r="D705" t="str">
            <v>independiente</v>
          </cell>
          <cell r="E705" t="str">
            <v>Ecuador</v>
          </cell>
          <cell r="G705">
            <v>0.32262279999999999</v>
          </cell>
          <cell r="H705">
            <v>0.30134610000000001</v>
          </cell>
          <cell r="I705">
            <v>0.1454763</v>
          </cell>
          <cell r="J705">
            <v>0.17692260000000001</v>
          </cell>
          <cell r="K705">
            <v>6.4950099999999997E-2</v>
          </cell>
          <cell r="L705">
            <v>0.1201261</v>
          </cell>
          <cell r="M705">
            <v>5.35582E-2</v>
          </cell>
          <cell r="N705">
            <v>3.8920299999999998E-2</v>
          </cell>
          <cell r="O705">
            <v>1.7374899999999999E-2</v>
          </cell>
          <cell r="P705">
            <v>4.2787800000000001E-2</v>
          </cell>
          <cell r="Q705">
            <v>0</v>
          </cell>
        </row>
        <row r="706">
          <cell r="A706" t="str">
            <v>alto5aymasindependienteEcuador</v>
          </cell>
          <cell r="B706" t="str">
            <v>alto</v>
          </cell>
          <cell r="C706" t="str">
            <v>5aymas</v>
          </cell>
          <cell r="D706" t="str">
            <v>independiente</v>
          </cell>
          <cell r="E706" t="str">
            <v>Ecuador</v>
          </cell>
          <cell r="G706">
            <v>0.2039772</v>
          </cell>
          <cell r="H706">
            <v>0.22400429999999999</v>
          </cell>
          <cell r="I706">
            <v>0.58654209999999996</v>
          </cell>
          <cell r="J706">
            <v>0.55273550000000005</v>
          </cell>
          <cell r="K706">
            <v>0.75278149999999999</v>
          </cell>
          <cell r="L706">
            <v>0.68757009999999996</v>
          </cell>
          <cell r="M706">
            <v>0.77910330000000005</v>
          </cell>
          <cell r="N706">
            <v>0.85324390000000006</v>
          </cell>
          <cell r="O706">
            <v>0.88649659999999997</v>
          </cell>
          <cell r="P706">
            <v>0.69238670000000002</v>
          </cell>
          <cell r="Q706">
            <v>1</v>
          </cell>
        </row>
        <row r="707">
          <cell r="A707" t="str">
            <v>totalhasta12mocupadosGuatemala</v>
          </cell>
          <cell r="B707" t="str">
            <v>total</v>
          </cell>
          <cell r="C707" t="str">
            <v>hasta12m</v>
          </cell>
          <cell r="D707" t="str">
            <v>ocupados</v>
          </cell>
          <cell r="E707" t="str">
            <v>Guatemala</v>
          </cell>
          <cell r="F707">
            <v>0.5270804</v>
          </cell>
          <cell r="G707">
            <v>0.44864759999999998</v>
          </cell>
          <cell r="H707">
            <v>0.32848300000000002</v>
          </cell>
          <cell r="I707">
            <v>0.27612130000000001</v>
          </cell>
          <cell r="J707">
            <v>0.2390467</v>
          </cell>
          <cell r="K707">
            <v>0.2191263</v>
          </cell>
          <cell r="L707">
            <v>0.18591240000000001</v>
          </cell>
          <cell r="M707">
            <v>0.13352220000000001</v>
          </cell>
          <cell r="N707">
            <v>0.1123758</v>
          </cell>
          <cell r="O707">
            <v>0.20628450000000001</v>
          </cell>
          <cell r="P707">
            <v>0.1167287</v>
          </cell>
          <cell r="Q707">
            <v>7.5892899999999999E-2</v>
          </cell>
        </row>
        <row r="708">
          <cell r="A708" t="str">
            <v>totalhasta1mocupadosGuatemala</v>
          </cell>
          <cell r="B708" t="str">
            <v>total</v>
          </cell>
          <cell r="C708" t="str">
            <v>hasta1m</v>
          </cell>
          <cell r="D708" t="str">
            <v>ocupados</v>
          </cell>
          <cell r="E708" t="str">
            <v>Guatemala</v>
          </cell>
          <cell r="F708">
            <v>0.11700439999999999</v>
          </cell>
          <cell r="G708">
            <v>7.26768E-2</v>
          </cell>
          <cell r="H708">
            <v>4.4527299999999999E-2</v>
          </cell>
          <cell r="I708">
            <v>2.2656300000000001E-2</v>
          </cell>
          <cell r="J708">
            <v>4.4118999999999998E-2</v>
          </cell>
          <cell r="K708">
            <v>5.7658800000000003E-2</v>
          </cell>
          <cell r="L708">
            <v>3.7671000000000003E-2</v>
          </cell>
          <cell r="M708">
            <v>2.9095699999999999E-2</v>
          </cell>
          <cell r="N708">
            <v>3.8464199999999997E-2</v>
          </cell>
          <cell r="O708">
            <v>9.0367199999999995E-2</v>
          </cell>
          <cell r="P708">
            <v>5.9080800000000003E-2</v>
          </cell>
          <cell r="Q708">
            <v>0</v>
          </cell>
        </row>
        <row r="709">
          <cell r="A709" t="str">
            <v>totalmenos6mocupadosGuatemala</v>
          </cell>
          <cell r="B709" t="str">
            <v>total</v>
          </cell>
          <cell r="C709" t="str">
            <v>menos6m</v>
          </cell>
          <cell r="D709" t="str">
            <v>ocupados</v>
          </cell>
          <cell r="E709" t="str">
            <v>Guatemala</v>
          </cell>
          <cell r="F709">
            <v>0.31983539999999999</v>
          </cell>
          <cell r="G709">
            <v>0.2051723</v>
          </cell>
          <cell r="H709">
            <v>0.1767891</v>
          </cell>
          <cell r="I709">
            <v>0.143535</v>
          </cell>
          <cell r="J709">
            <v>0.1219412</v>
          </cell>
          <cell r="K709">
            <v>0.1359677</v>
          </cell>
          <cell r="L709">
            <v>7.7860700000000005E-2</v>
          </cell>
          <cell r="M709">
            <v>7.1068999999999993E-2</v>
          </cell>
          <cell r="N709">
            <v>6.3169000000000003E-2</v>
          </cell>
          <cell r="O709">
            <v>0.13676779999999999</v>
          </cell>
          <cell r="P709">
            <v>7.7186500000000005E-2</v>
          </cell>
          <cell r="Q709">
            <v>2.24437E-2</v>
          </cell>
        </row>
        <row r="710">
          <cell r="A710" t="str">
            <v>totalmenos2aocupadosGuatemala</v>
          </cell>
          <cell r="B710" t="str">
            <v>total</v>
          </cell>
          <cell r="C710" t="str">
            <v>menos2a</v>
          </cell>
          <cell r="D710" t="str">
            <v>ocupados</v>
          </cell>
          <cell r="E710" t="str">
            <v>Guatemala</v>
          </cell>
          <cell r="F710">
            <v>0.56930000000000003</v>
          </cell>
          <cell r="G710">
            <v>0.49969279999999999</v>
          </cell>
          <cell r="H710">
            <v>0.37961600000000001</v>
          </cell>
          <cell r="I710">
            <v>0.3293142</v>
          </cell>
          <cell r="J710">
            <v>0.28202739999999998</v>
          </cell>
          <cell r="K710">
            <v>0.23339799999999999</v>
          </cell>
          <cell r="L710">
            <v>0.20225299999999999</v>
          </cell>
          <cell r="M710">
            <v>0.1452077</v>
          </cell>
          <cell r="N710">
            <v>0.1232586</v>
          </cell>
          <cell r="O710">
            <v>0.21077090000000001</v>
          </cell>
          <cell r="P710">
            <v>0.13088949999999999</v>
          </cell>
          <cell r="Q710">
            <v>7.5892899999999999E-2</v>
          </cell>
        </row>
        <row r="711">
          <cell r="A711" t="str">
            <v>total5aymasocupadosGuatemala</v>
          </cell>
          <cell r="B711" t="str">
            <v>total</v>
          </cell>
          <cell r="C711" t="str">
            <v>5aymas</v>
          </cell>
          <cell r="D711" t="str">
            <v>ocupados</v>
          </cell>
          <cell r="E711" t="str">
            <v>Guatemala</v>
          </cell>
          <cell r="F711">
            <v>0.14049519999999999</v>
          </cell>
          <cell r="G711">
            <v>0.1562895</v>
          </cell>
          <cell r="H711">
            <v>0.28340769999999998</v>
          </cell>
          <cell r="I711">
            <v>0.40963090000000002</v>
          </cell>
          <cell r="J711">
            <v>0.48377930000000002</v>
          </cell>
          <cell r="K711">
            <v>0.59488850000000004</v>
          </cell>
          <cell r="L711">
            <v>0.63364580000000004</v>
          </cell>
          <cell r="M711">
            <v>0.66690859999999996</v>
          </cell>
          <cell r="N711">
            <v>0.69429739999999995</v>
          </cell>
          <cell r="O711">
            <v>0.72537160000000001</v>
          </cell>
          <cell r="P711">
            <v>0.79155189999999997</v>
          </cell>
          <cell r="Q711">
            <v>0.79831209999999997</v>
          </cell>
        </row>
        <row r="712">
          <cell r="A712" t="str">
            <v>hombrehasta12mocupadosGuatemala</v>
          </cell>
          <cell r="B712" t="str">
            <v>hombre</v>
          </cell>
          <cell r="C712" t="str">
            <v>hasta12m</v>
          </cell>
          <cell r="D712" t="str">
            <v>ocupados</v>
          </cell>
          <cell r="E712" t="str">
            <v>Guatemala</v>
          </cell>
          <cell r="F712">
            <v>0.51201209999999997</v>
          </cell>
          <cell r="G712">
            <v>0.43447560000000002</v>
          </cell>
          <cell r="H712">
            <v>0.30894880000000002</v>
          </cell>
          <cell r="I712">
            <v>0.2899466</v>
          </cell>
          <cell r="J712">
            <v>0.22890150000000001</v>
          </cell>
          <cell r="K712">
            <v>0.22312850000000001</v>
          </cell>
          <cell r="L712">
            <v>0.1696172</v>
          </cell>
          <cell r="M712">
            <v>0.1545387</v>
          </cell>
          <cell r="N712">
            <v>0.1523303</v>
          </cell>
          <cell r="O712">
            <v>0.2354021</v>
          </cell>
          <cell r="P712">
            <v>0.1128291</v>
          </cell>
          <cell r="Q712">
            <v>6.7297200000000001E-2</v>
          </cell>
        </row>
        <row r="713">
          <cell r="A713" t="str">
            <v>hombrehasta1mocupadosGuatemala</v>
          </cell>
          <cell r="B713" t="str">
            <v>hombre</v>
          </cell>
          <cell r="C713" t="str">
            <v>hasta1m</v>
          </cell>
          <cell r="D713" t="str">
            <v>ocupados</v>
          </cell>
          <cell r="E713" t="str">
            <v>Guatemala</v>
          </cell>
          <cell r="F713">
            <v>0.1247017</v>
          </cell>
          <cell r="G713">
            <v>6.6715399999999994E-2</v>
          </cell>
          <cell r="H713">
            <v>5.05472E-2</v>
          </cell>
          <cell r="I713">
            <v>2.24952E-2</v>
          </cell>
          <cell r="J713">
            <v>4.7200100000000002E-2</v>
          </cell>
          <cell r="K713">
            <v>7.3640999999999998E-2</v>
          </cell>
          <cell r="L713">
            <v>5.0450099999999998E-2</v>
          </cell>
          <cell r="M713">
            <v>2.9491300000000002E-2</v>
          </cell>
          <cell r="N713">
            <v>4.7779799999999997E-2</v>
          </cell>
          <cell r="O713">
            <v>0.1140491</v>
          </cell>
          <cell r="P713">
            <v>7.3710399999999995E-2</v>
          </cell>
          <cell r="Q713">
            <v>0</v>
          </cell>
        </row>
        <row r="714">
          <cell r="A714" t="str">
            <v>hombremenos6mocupadosGuatemala</v>
          </cell>
          <cell r="B714" t="str">
            <v>hombre</v>
          </cell>
          <cell r="C714" t="str">
            <v>menos6m</v>
          </cell>
          <cell r="D714" t="str">
            <v>ocupados</v>
          </cell>
          <cell r="E714" t="str">
            <v>Guatemala</v>
          </cell>
          <cell r="F714">
            <v>0.30029810000000001</v>
          </cell>
          <cell r="G714">
            <v>0.20713989999999999</v>
          </cell>
          <cell r="H714">
            <v>0.1818794</v>
          </cell>
          <cell r="I714">
            <v>0.1724474</v>
          </cell>
          <cell r="J714">
            <v>0.12747310000000001</v>
          </cell>
          <cell r="K714">
            <v>0.14252110000000001</v>
          </cell>
          <cell r="L714">
            <v>8.4665699999999997E-2</v>
          </cell>
          <cell r="M714">
            <v>8.3580299999999996E-2</v>
          </cell>
          <cell r="N714">
            <v>8.5718699999999995E-2</v>
          </cell>
          <cell r="O714">
            <v>0.17630029999999999</v>
          </cell>
          <cell r="P714">
            <v>7.3710399999999995E-2</v>
          </cell>
          <cell r="Q714">
            <v>3.0719E-2</v>
          </cell>
        </row>
        <row r="715">
          <cell r="A715" t="str">
            <v>hombremenos2aocupadosGuatemala</v>
          </cell>
          <cell r="B715" t="str">
            <v>hombre</v>
          </cell>
          <cell r="C715" t="str">
            <v>menos2a</v>
          </cell>
          <cell r="D715" t="str">
            <v>ocupados</v>
          </cell>
          <cell r="E715" t="str">
            <v>Guatemala</v>
          </cell>
          <cell r="F715">
            <v>0.54483720000000002</v>
          </cell>
          <cell r="G715">
            <v>0.4851762</v>
          </cell>
          <cell r="H715">
            <v>0.34513559999999999</v>
          </cell>
          <cell r="I715">
            <v>0.34138010000000002</v>
          </cell>
          <cell r="J715">
            <v>0.28608889999999998</v>
          </cell>
          <cell r="K715">
            <v>0.2295083</v>
          </cell>
          <cell r="L715">
            <v>0.18882080000000001</v>
          </cell>
          <cell r="M715">
            <v>0.1707709</v>
          </cell>
          <cell r="N715">
            <v>0.16238669999999999</v>
          </cell>
          <cell r="O715">
            <v>0.24217</v>
          </cell>
          <cell r="P715">
            <v>0.13049640000000001</v>
          </cell>
          <cell r="Q715">
            <v>6.7297200000000001E-2</v>
          </cell>
        </row>
        <row r="716">
          <cell r="A716" t="str">
            <v>hombre5aymasocupadosGuatemala</v>
          </cell>
          <cell r="B716" t="str">
            <v>hombre</v>
          </cell>
          <cell r="C716" t="str">
            <v>5aymas</v>
          </cell>
          <cell r="D716" t="str">
            <v>ocupados</v>
          </cell>
          <cell r="E716" t="str">
            <v>Guatemala</v>
          </cell>
          <cell r="F716">
            <v>0.1236892</v>
          </cell>
          <cell r="G716">
            <v>0.18517030000000001</v>
          </cell>
          <cell r="H716">
            <v>0.30014740000000001</v>
          </cell>
          <cell r="I716">
            <v>0.40073819999999999</v>
          </cell>
          <cell r="J716">
            <v>0.50704229999999995</v>
          </cell>
          <cell r="K716">
            <v>0.61411669999999996</v>
          </cell>
          <cell r="L716">
            <v>0.64337200000000005</v>
          </cell>
          <cell r="M716">
            <v>0.68040590000000001</v>
          </cell>
          <cell r="N716">
            <v>0.68800059999999996</v>
          </cell>
          <cell r="O716">
            <v>0.71728959999999997</v>
          </cell>
          <cell r="P716">
            <v>0.82153969999999998</v>
          </cell>
          <cell r="Q716">
            <v>0.77894030000000003</v>
          </cell>
        </row>
        <row r="717">
          <cell r="A717" t="str">
            <v>mujerhasta12mocupadosGuatemala</v>
          </cell>
          <cell r="B717" t="str">
            <v>mujer</v>
          </cell>
          <cell r="C717" t="str">
            <v>hasta12m</v>
          </cell>
          <cell r="D717" t="str">
            <v>ocupados</v>
          </cell>
          <cell r="E717" t="str">
            <v>Guatemala</v>
          </cell>
          <cell r="F717">
            <v>0.55951479999999998</v>
          </cell>
          <cell r="G717">
            <v>0.47220760000000001</v>
          </cell>
          <cell r="H717">
            <v>0.36011739999999998</v>
          </cell>
          <cell r="I717">
            <v>0.25677559999999999</v>
          </cell>
          <cell r="J717">
            <v>0.25561780000000001</v>
          </cell>
          <cell r="K717">
            <v>0.2120794</v>
          </cell>
          <cell r="L717">
            <v>0.2103304</v>
          </cell>
          <cell r="M717">
            <v>9.8682099999999995E-2</v>
          </cell>
          <cell r="N717">
            <v>3.7791100000000001E-2</v>
          </cell>
          <cell r="O717">
            <v>0.14902760000000001</v>
          </cell>
          <cell r="P717">
            <v>0.13247700000000001</v>
          </cell>
          <cell r="Q717">
            <v>9.9205399999999999E-2</v>
          </cell>
        </row>
        <row r="718">
          <cell r="A718" t="str">
            <v>mujerhasta1mocupadosGuatemala</v>
          </cell>
          <cell r="B718" t="str">
            <v>mujer</v>
          </cell>
          <cell r="C718" t="str">
            <v>hasta1m</v>
          </cell>
          <cell r="D718" t="str">
            <v>ocupados</v>
          </cell>
          <cell r="E718" t="str">
            <v>Guatemala</v>
          </cell>
          <cell r="F718">
            <v>0.10043589999999999</v>
          </cell>
          <cell r="G718">
            <v>8.2587400000000005E-2</v>
          </cell>
          <cell r="H718">
            <v>3.4778400000000001E-2</v>
          </cell>
          <cell r="I718">
            <v>2.2881499999999999E-2</v>
          </cell>
          <cell r="J718">
            <v>3.9086299999999997E-2</v>
          </cell>
          <cell r="K718">
            <v>2.9518099999999999E-2</v>
          </cell>
          <cell r="L718">
            <v>1.8521800000000001E-2</v>
          </cell>
          <cell r="M718">
            <v>2.8439800000000001E-2</v>
          </cell>
          <cell r="N718">
            <v>2.1074499999999999E-2</v>
          </cell>
          <cell r="O718">
            <v>4.3799100000000001E-2</v>
          </cell>
          <cell r="P718">
            <v>0</v>
          </cell>
          <cell r="Q718">
            <v>0</v>
          </cell>
        </row>
        <row r="719">
          <cell r="A719" t="str">
            <v>mujermenos6mocupadosGuatemala</v>
          </cell>
          <cell r="B719" t="str">
            <v>mujer</v>
          </cell>
          <cell r="C719" t="str">
            <v>menos6m</v>
          </cell>
          <cell r="D719" t="str">
            <v>ocupados</v>
          </cell>
          <cell r="E719" t="str">
            <v>Guatemala</v>
          </cell>
          <cell r="F719">
            <v>0.36188920000000002</v>
          </cell>
          <cell r="G719">
            <v>0.20190130000000001</v>
          </cell>
          <cell r="H719">
            <v>0.16854559999999999</v>
          </cell>
          <cell r="I719">
            <v>0.103078</v>
          </cell>
          <cell r="J719">
            <v>0.11290559999999999</v>
          </cell>
          <cell r="K719">
            <v>0.1244289</v>
          </cell>
          <cell r="L719">
            <v>6.7663500000000001E-2</v>
          </cell>
          <cell r="M719">
            <v>5.0328299999999999E-2</v>
          </cell>
          <cell r="N719">
            <v>2.1074499999999999E-2</v>
          </cell>
          <cell r="O719">
            <v>5.9031300000000002E-2</v>
          </cell>
          <cell r="P719">
            <v>9.12245E-2</v>
          </cell>
          <cell r="Q719">
            <v>0</v>
          </cell>
        </row>
        <row r="720">
          <cell r="A720" t="str">
            <v>mujermenos2aocupadosGuatemala</v>
          </cell>
          <cell r="B720" t="str">
            <v>mujer</v>
          </cell>
          <cell r="C720" t="str">
            <v>menos2a</v>
          </cell>
          <cell r="D720" t="str">
            <v>ocupados</v>
          </cell>
          <cell r="E720" t="str">
            <v>Guatemala</v>
          </cell>
          <cell r="F720">
            <v>0.6219557</v>
          </cell>
          <cell r="G720">
            <v>0.5238256</v>
          </cell>
          <cell r="H720">
            <v>0.43545479999999998</v>
          </cell>
          <cell r="I720">
            <v>0.3124306</v>
          </cell>
          <cell r="J720">
            <v>0.27539330000000001</v>
          </cell>
          <cell r="K720">
            <v>0.24024670000000001</v>
          </cell>
          <cell r="L720">
            <v>0.22238079999999999</v>
          </cell>
          <cell r="M720">
            <v>0.1028302</v>
          </cell>
          <cell r="N720">
            <v>5.0216799999999999E-2</v>
          </cell>
          <cell r="O720">
            <v>0.14902760000000001</v>
          </cell>
          <cell r="P720">
            <v>0.13247700000000001</v>
          </cell>
          <cell r="Q720">
            <v>9.9205399999999999E-2</v>
          </cell>
        </row>
        <row r="721">
          <cell r="A721" t="str">
            <v>mujer5aymasocupadosGuatemala</v>
          </cell>
          <cell r="B721" t="str">
            <v>mujer</v>
          </cell>
          <cell r="C721" t="str">
            <v>5aymas</v>
          </cell>
          <cell r="D721" t="str">
            <v>ocupados</v>
          </cell>
          <cell r="E721" t="str">
            <v>Guatemala</v>
          </cell>
          <cell r="F721">
            <v>0.17666960000000001</v>
          </cell>
          <cell r="G721">
            <v>0.108277</v>
          </cell>
          <cell r="H721">
            <v>0.25629879999999999</v>
          </cell>
          <cell r="I721">
            <v>0.42207440000000002</v>
          </cell>
          <cell r="J721">
            <v>0.44578190000000001</v>
          </cell>
          <cell r="K721">
            <v>0.56103250000000005</v>
          </cell>
          <cell r="L721">
            <v>0.61907140000000005</v>
          </cell>
          <cell r="M721">
            <v>0.64453320000000003</v>
          </cell>
          <cell r="N721">
            <v>0.70605189999999995</v>
          </cell>
          <cell r="O721">
            <v>0.74126389999999998</v>
          </cell>
          <cell r="P721">
            <v>0.67044809999999999</v>
          </cell>
          <cell r="Q721">
            <v>0.85085129999999998</v>
          </cell>
        </row>
        <row r="722">
          <cell r="A722" t="str">
            <v>bajohasta12mocupadosGuatemala</v>
          </cell>
          <cell r="B722" t="str">
            <v>bajo</v>
          </cell>
          <cell r="C722" t="str">
            <v>hasta12m</v>
          </cell>
          <cell r="D722" t="str">
            <v>ocupados</v>
          </cell>
          <cell r="E722" t="str">
            <v>Guatemala</v>
          </cell>
          <cell r="F722">
            <v>0.54069080000000003</v>
          </cell>
          <cell r="G722">
            <v>0.4889985</v>
          </cell>
          <cell r="H722">
            <v>0.35963519999999999</v>
          </cell>
          <cell r="I722">
            <v>0.34974909999999998</v>
          </cell>
          <cell r="J722">
            <v>0.24959590000000001</v>
          </cell>
          <cell r="K722">
            <v>0.30538759999999998</v>
          </cell>
          <cell r="L722">
            <v>0.1403392</v>
          </cell>
          <cell r="M722">
            <v>0.1177824</v>
          </cell>
          <cell r="N722">
            <v>0.1110834</v>
          </cell>
          <cell r="O722">
            <v>0.18697649999999999</v>
          </cell>
          <cell r="P722">
            <v>9.7648100000000002E-2</v>
          </cell>
          <cell r="Q722">
            <v>2.40661E-2</v>
          </cell>
        </row>
        <row r="723">
          <cell r="A723" t="str">
            <v>bajohasta1mocupadosGuatemala</v>
          </cell>
          <cell r="B723" t="str">
            <v>bajo</v>
          </cell>
          <cell r="C723" t="str">
            <v>hasta1m</v>
          </cell>
          <cell r="D723" t="str">
            <v>ocupados</v>
          </cell>
          <cell r="E723" t="str">
            <v>Guatemala</v>
          </cell>
          <cell r="F723">
            <v>0.124899</v>
          </cell>
          <cell r="G723">
            <v>8.5322899999999993E-2</v>
          </cell>
          <cell r="H723">
            <v>5.7331300000000002E-2</v>
          </cell>
          <cell r="I723">
            <v>2.60214E-2</v>
          </cell>
          <cell r="J723">
            <v>6.7205500000000001E-2</v>
          </cell>
          <cell r="K723">
            <v>7.0153099999999996E-2</v>
          </cell>
          <cell r="L723">
            <v>3.4563999999999998E-2</v>
          </cell>
          <cell r="M723">
            <v>4.4325799999999999E-2</v>
          </cell>
          <cell r="N723">
            <v>4.6100700000000001E-2</v>
          </cell>
          <cell r="O723">
            <v>6.3358800000000007E-2</v>
          </cell>
          <cell r="P723">
            <v>0</v>
          </cell>
          <cell r="Q723">
            <v>0</v>
          </cell>
        </row>
        <row r="724">
          <cell r="A724" t="str">
            <v>bajomenos6mocupadosGuatemala</v>
          </cell>
          <cell r="B724" t="str">
            <v>bajo</v>
          </cell>
          <cell r="C724" t="str">
            <v>menos6m</v>
          </cell>
          <cell r="D724" t="str">
            <v>ocupados</v>
          </cell>
          <cell r="E724" t="str">
            <v>Guatemala</v>
          </cell>
          <cell r="F724">
            <v>0.3517151</v>
          </cell>
          <cell r="G724">
            <v>0.26243939999999999</v>
          </cell>
          <cell r="H724">
            <v>0.19320219999999999</v>
          </cell>
          <cell r="I724">
            <v>0.19831289999999999</v>
          </cell>
          <cell r="J724">
            <v>0.1388151</v>
          </cell>
          <cell r="K724">
            <v>0.18110560000000001</v>
          </cell>
          <cell r="L724">
            <v>5.8391800000000001E-2</v>
          </cell>
          <cell r="M724">
            <v>8.5225099999999998E-2</v>
          </cell>
          <cell r="N724">
            <v>4.6100700000000001E-2</v>
          </cell>
          <cell r="O724">
            <v>0.1474927</v>
          </cell>
          <cell r="P724">
            <v>2.6471100000000001E-2</v>
          </cell>
          <cell r="Q724">
            <v>2.40661E-2</v>
          </cell>
        </row>
        <row r="725">
          <cell r="A725" t="str">
            <v>bajomenos2aocupadosGuatemala</v>
          </cell>
          <cell r="B725" t="str">
            <v>bajo</v>
          </cell>
          <cell r="C725" t="str">
            <v>menos2a</v>
          </cell>
          <cell r="D725" t="str">
            <v>ocupados</v>
          </cell>
          <cell r="E725" t="str">
            <v>Guatemala</v>
          </cell>
          <cell r="F725">
            <v>0.55812629999999996</v>
          </cell>
          <cell r="G725">
            <v>0.5434445</v>
          </cell>
          <cell r="H725">
            <v>0.42271449999999999</v>
          </cell>
          <cell r="I725">
            <v>0.39855069999999998</v>
          </cell>
          <cell r="J725">
            <v>0.28789039999999999</v>
          </cell>
          <cell r="K725">
            <v>0.31656299999999998</v>
          </cell>
          <cell r="L725">
            <v>0.1468496</v>
          </cell>
          <cell r="M725">
            <v>0.14234859999999999</v>
          </cell>
          <cell r="N725">
            <v>0.1110834</v>
          </cell>
          <cell r="O725">
            <v>0.18697649999999999</v>
          </cell>
          <cell r="P725">
            <v>9.7648100000000002E-2</v>
          </cell>
          <cell r="Q725">
            <v>2.40661E-2</v>
          </cell>
        </row>
        <row r="726">
          <cell r="A726" t="str">
            <v>bajo5aymasocupadosGuatemala</v>
          </cell>
          <cell r="B726" t="str">
            <v>bajo</v>
          </cell>
          <cell r="C726" t="str">
            <v>5aymas</v>
          </cell>
          <cell r="D726" t="str">
            <v>ocupados</v>
          </cell>
          <cell r="E726" t="str">
            <v>Guatemala</v>
          </cell>
          <cell r="F726">
            <v>0.16982990000000001</v>
          </cell>
          <cell r="G726">
            <v>0.17940159999999999</v>
          </cell>
          <cell r="H726">
            <v>0.29061330000000002</v>
          </cell>
          <cell r="I726">
            <v>0.40215980000000001</v>
          </cell>
          <cell r="J726">
            <v>0.46404109999999998</v>
          </cell>
          <cell r="K726">
            <v>0.52419249999999995</v>
          </cell>
          <cell r="L726">
            <v>0.7021461</v>
          </cell>
          <cell r="M726">
            <v>0.67594109999999996</v>
          </cell>
          <cell r="N726">
            <v>0.65046099999999996</v>
          </cell>
          <cell r="O726">
            <v>0.73796910000000004</v>
          </cell>
          <cell r="P726">
            <v>0.80689390000000005</v>
          </cell>
          <cell r="Q726">
            <v>0.80674380000000001</v>
          </cell>
        </row>
        <row r="727">
          <cell r="A727" t="str">
            <v>mediohasta12mocupadosGuatemala</v>
          </cell>
          <cell r="B727" t="str">
            <v>medio</v>
          </cell>
          <cell r="C727" t="str">
            <v>hasta12m</v>
          </cell>
          <cell r="D727" t="str">
            <v>ocupados</v>
          </cell>
          <cell r="E727" t="str">
            <v>Guatemala</v>
          </cell>
          <cell r="F727">
            <v>0.50891770000000003</v>
          </cell>
          <cell r="G727">
            <v>0.43320940000000002</v>
          </cell>
          <cell r="H727">
            <v>0.30765419999999999</v>
          </cell>
          <cell r="I727">
            <v>0.24162639999999999</v>
          </cell>
          <cell r="J727">
            <v>0.22710330000000001</v>
          </cell>
          <cell r="K727">
            <v>0.14940000000000001</v>
          </cell>
          <cell r="L727">
            <v>0.21646679999999999</v>
          </cell>
          <cell r="M727">
            <v>7.1188000000000001E-2</v>
          </cell>
          <cell r="N727">
            <v>7.30103E-2</v>
          </cell>
          <cell r="O727">
            <v>0.1385169</v>
          </cell>
          <cell r="P727">
            <v>0</v>
          </cell>
          <cell r="Q727">
            <v>0</v>
          </cell>
        </row>
        <row r="728">
          <cell r="A728" t="str">
            <v>mediohasta1mocupadosGuatemala</v>
          </cell>
          <cell r="B728" t="str">
            <v>medio</v>
          </cell>
          <cell r="C728" t="str">
            <v>hasta1m</v>
          </cell>
          <cell r="D728" t="str">
            <v>ocupados</v>
          </cell>
          <cell r="E728" t="str">
            <v>Guatemala</v>
          </cell>
          <cell r="F728">
            <v>9.2945100000000003E-2</v>
          </cell>
          <cell r="G728">
            <v>7.3175400000000002E-2</v>
          </cell>
          <cell r="H728">
            <v>3.8692600000000001E-2</v>
          </cell>
          <cell r="I728">
            <v>4.2415999999999999E-3</v>
          </cell>
          <cell r="J728">
            <v>3.2139599999999997E-2</v>
          </cell>
          <cell r="K728">
            <v>4.4304000000000003E-2</v>
          </cell>
          <cell r="L728">
            <v>3.0993E-2</v>
          </cell>
          <cell r="M728">
            <v>0</v>
          </cell>
          <cell r="N728">
            <v>0</v>
          </cell>
          <cell r="O728">
            <v>8.2471100000000006E-2</v>
          </cell>
          <cell r="P728">
            <v>0</v>
          </cell>
          <cell r="Q728">
            <v>0</v>
          </cell>
        </row>
        <row r="729">
          <cell r="A729" t="str">
            <v>mediomenos6mocupadosGuatemala</v>
          </cell>
          <cell r="B729" t="str">
            <v>medio</v>
          </cell>
          <cell r="C729" t="str">
            <v>menos6m</v>
          </cell>
          <cell r="D729" t="str">
            <v>ocupados</v>
          </cell>
          <cell r="E729" t="str">
            <v>Guatemala</v>
          </cell>
          <cell r="F729">
            <v>0.28357959999999999</v>
          </cell>
          <cell r="G729">
            <v>0.19779160000000001</v>
          </cell>
          <cell r="H729">
            <v>0.16239419999999999</v>
          </cell>
          <cell r="I729">
            <v>0.111725</v>
          </cell>
          <cell r="J729">
            <v>0.1218987</v>
          </cell>
          <cell r="K729">
            <v>9.0916999999999998E-2</v>
          </cell>
          <cell r="L729">
            <v>8.8565000000000005E-2</v>
          </cell>
          <cell r="M729">
            <v>3.1264800000000002E-2</v>
          </cell>
          <cell r="N729">
            <v>3.56473E-2</v>
          </cell>
          <cell r="O729">
            <v>8.2471100000000006E-2</v>
          </cell>
          <cell r="P729">
            <v>0</v>
          </cell>
          <cell r="Q729">
            <v>0</v>
          </cell>
        </row>
        <row r="730">
          <cell r="A730" t="str">
            <v>mediomenos2aocupadosGuatemala</v>
          </cell>
          <cell r="B730" t="str">
            <v>medio</v>
          </cell>
          <cell r="C730" t="str">
            <v>menos2a</v>
          </cell>
          <cell r="D730" t="str">
            <v>ocupados</v>
          </cell>
          <cell r="E730" t="str">
            <v>Guatemala</v>
          </cell>
          <cell r="F730">
            <v>0.56605369999999999</v>
          </cell>
          <cell r="G730">
            <v>0.4880488</v>
          </cell>
          <cell r="H730">
            <v>0.35226069999999998</v>
          </cell>
          <cell r="I730">
            <v>0.28926160000000001</v>
          </cell>
          <cell r="J730">
            <v>0.28736499999999998</v>
          </cell>
          <cell r="K730">
            <v>0.17096120000000001</v>
          </cell>
          <cell r="L730">
            <v>0.22653319999999999</v>
          </cell>
          <cell r="M730">
            <v>7.1188000000000001E-2</v>
          </cell>
          <cell r="N730">
            <v>9.9698200000000001E-2</v>
          </cell>
          <cell r="O730">
            <v>0.1385169</v>
          </cell>
          <cell r="P730">
            <v>0</v>
          </cell>
          <cell r="Q730">
            <v>0</v>
          </cell>
        </row>
        <row r="731">
          <cell r="A731" t="str">
            <v>medio5aymasocupadosGuatemala</v>
          </cell>
          <cell r="B731" t="str">
            <v>medio</v>
          </cell>
          <cell r="C731" t="str">
            <v>5aymas</v>
          </cell>
          <cell r="D731" t="str">
            <v>ocupados</v>
          </cell>
          <cell r="E731" t="str">
            <v>Guatemala</v>
          </cell>
          <cell r="F731">
            <v>0.1078785</v>
          </cell>
          <cell r="G731">
            <v>0.15012500000000001</v>
          </cell>
          <cell r="H731">
            <v>0.25905460000000002</v>
          </cell>
          <cell r="I731">
            <v>0.42741370000000001</v>
          </cell>
          <cell r="J731">
            <v>0.49375669999999999</v>
          </cell>
          <cell r="K731">
            <v>0.65960600000000003</v>
          </cell>
          <cell r="L731">
            <v>0.59390100000000001</v>
          </cell>
          <cell r="M731">
            <v>0.68370500000000001</v>
          </cell>
          <cell r="N731">
            <v>0.69175540000000002</v>
          </cell>
          <cell r="O731">
            <v>0.861483</v>
          </cell>
          <cell r="P731">
            <v>0.82761410000000002</v>
          </cell>
          <cell r="Q731">
            <v>1</v>
          </cell>
        </row>
        <row r="732">
          <cell r="A732" t="str">
            <v>altohasta12mocupadosGuatemala</v>
          </cell>
          <cell r="B732" t="str">
            <v>alto</v>
          </cell>
          <cell r="C732" t="str">
            <v>hasta12m</v>
          </cell>
          <cell r="D732" t="str">
            <v>ocupados</v>
          </cell>
          <cell r="E732" t="str">
            <v>Guatemala</v>
          </cell>
          <cell r="F732">
            <v>0.56584540000000005</v>
          </cell>
          <cell r="G732">
            <v>0.40768670000000001</v>
          </cell>
          <cell r="H732">
            <v>0.28549219999999997</v>
          </cell>
          <cell r="I732">
            <v>0.11913550000000001</v>
          </cell>
          <cell r="J732">
            <v>0.17767079999999999</v>
          </cell>
          <cell r="K732">
            <v>4.2697100000000002E-2</v>
          </cell>
          <cell r="L732">
            <v>0.1054976</v>
          </cell>
          <cell r="M732">
            <v>0.1065522</v>
          </cell>
          <cell r="N732">
            <v>0.2145271</v>
          </cell>
          <cell r="O732">
            <v>6.7423899999999995E-2</v>
          </cell>
          <cell r="P732">
            <v>0</v>
          </cell>
          <cell r="Q732">
            <v>0</v>
          </cell>
        </row>
        <row r="733">
          <cell r="A733" t="str">
            <v>altohasta1mocupadosGuatemala</v>
          </cell>
          <cell r="B733" t="str">
            <v>alto</v>
          </cell>
          <cell r="C733" t="str">
            <v>hasta1m</v>
          </cell>
          <cell r="D733" t="str">
            <v>ocupados</v>
          </cell>
          <cell r="E733" t="str">
            <v>Guatemala</v>
          </cell>
          <cell r="F733">
            <v>7.8589599999999996E-2</v>
          </cell>
          <cell r="G733">
            <v>3.5361999999999998E-2</v>
          </cell>
          <cell r="H733">
            <v>1.21222E-2</v>
          </cell>
          <cell r="I733">
            <v>0</v>
          </cell>
          <cell r="J733">
            <v>0</v>
          </cell>
          <cell r="K733">
            <v>1.7718100000000001E-2</v>
          </cell>
          <cell r="L733">
            <v>0</v>
          </cell>
          <cell r="M733">
            <v>0</v>
          </cell>
          <cell r="N733">
            <v>4.6601900000000002E-2</v>
          </cell>
          <cell r="O733">
            <v>0</v>
          </cell>
          <cell r="P733">
            <v>0</v>
          </cell>
          <cell r="Q733">
            <v>0</v>
          </cell>
        </row>
        <row r="734">
          <cell r="A734" t="str">
            <v>altomenos6mocupadosGuatemala</v>
          </cell>
          <cell r="B734" t="str">
            <v>alto</v>
          </cell>
          <cell r="C734" t="str">
            <v>menos6m</v>
          </cell>
          <cell r="D734" t="str">
            <v>ocupados</v>
          </cell>
          <cell r="E734" t="str">
            <v>Guatemala</v>
          </cell>
          <cell r="F734">
            <v>0.38445200000000002</v>
          </cell>
          <cell r="G734">
            <v>0.12037059999999999</v>
          </cell>
          <cell r="H734">
            <v>9.6681699999999995E-2</v>
          </cell>
          <cell r="I734">
            <v>6.5202599999999999E-2</v>
          </cell>
          <cell r="J734">
            <v>5.3139400000000003E-2</v>
          </cell>
          <cell r="K734">
            <v>1.7718100000000001E-2</v>
          </cell>
          <cell r="L734">
            <v>8.6160000000000004E-3</v>
          </cell>
          <cell r="M734">
            <v>0</v>
          </cell>
          <cell r="N734">
            <v>0.14167569999999999</v>
          </cell>
          <cell r="O734">
            <v>6.7423899999999995E-2</v>
          </cell>
          <cell r="P734">
            <v>0</v>
          </cell>
          <cell r="Q734">
            <v>0</v>
          </cell>
        </row>
        <row r="735">
          <cell r="A735" t="str">
            <v>altomenos2aocupadosGuatemala</v>
          </cell>
          <cell r="B735" t="str">
            <v>alto</v>
          </cell>
          <cell r="C735" t="str">
            <v>menos2a</v>
          </cell>
          <cell r="D735" t="str">
            <v>ocupados</v>
          </cell>
          <cell r="E735" t="str">
            <v>Guatemala</v>
          </cell>
          <cell r="F735">
            <v>0.79163130000000004</v>
          </cell>
          <cell r="G735">
            <v>0.43590640000000003</v>
          </cell>
          <cell r="H735">
            <v>0.35563450000000002</v>
          </cell>
          <cell r="I735">
            <v>0.20042370000000001</v>
          </cell>
          <cell r="J735">
            <v>0.2279562</v>
          </cell>
          <cell r="K735">
            <v>6.30217E-2</v>
          </cell>
          <cell r="L735">
            <v>0.1425564</v>
          </cell>
          <cell r="M735">
            <v>0.1065522</v>
          </cell>
          <cell r="N735">
            <v>0.2145271</v>
          </cell>
          <cell r="O735">
            <v>6.7423899999999995E-2</v>
          </cell>
          <cell r="P735">
            <v>0</v>
          </cell>
          <cell r="Q735">
            <v>0</v>
          </cell>
        </row>
        <row r="736">
          <cell r="A736" t="str">
            <v>alto5aymasocupadosGuatemala</v>
          </cell>
          <cell r="B736" t="str">
            <v>alto</v>
          </cell>
          <cell r="C736" t="str">
            <v>5aymas</v>
          </cell>
          <cell r="D736" t="str">
            <v>ocupados</v>
          </cell>
          <cell r="E736" t="str">
            <v>Guatemala</v>
          </cell>
          <cell r="F736">
            <v>0</v>
          </cell>
          <cell r="G736">
            <v>0.13855110000000001</v>
          </cell>
          <cell r="H736">
            <v>0.34056959999999997</v>
          </cell>
          <cell r="I736">
            <v>0.43114829999999998</v>
          </cell>
          <cell r="J736">
            <v>0.53671840000000004</v>
          </cell>
          <cell r="K736">
            <v>0.60703759999999996</v>
          </cell>
          <cell r="L736">
            <v>0.63259410000000005</v>
          </cell>
          <cell r="M736">
            <v>0.62005440000000001</v>
          </cell>
          <cell r="N736">
            <v>0.78547290000000003</v>
          </cell>
          <cell r="O736">
            <v>0.93257610000000002</v>
          </cell>
          <cell r="P736">
            <v>1</v>
          </cell>
          <cell r="Q736">
            <v>1</v>
          </cell>
        </row>
        <row r="737">
          <cell r="A737" t="str">
            <v>peqhasta12mocupadosGuatemala</v>
          </cell>
          <cell r="B737" t="str">
            <v>peq</v>
          </cell>
          <cell r="C737" t="str">
            <v>hasta12m</v>
          </cell>
          <cell r="D737" t="str">
            <v>ocupados</v>
          </cell>
          <cell r="E737" t="str">
            <v>Guatemala</v>
          </cell>
          <cell r="F737">
            <v>0.45694230000000002</v>
          </cell>
          <cell r="G737">
            <v>0.45904660000000003</v>
          </cell>
          <cell r="H737">
            <v>0.32983820000000003</v>
          </cell>
          <cell r="I737">
            <v>0.27395229999999998</v>
          </cell>
          <cell r="J737">
            <v>0.25795449999999998</v>
          </cell>
          <cell r="K737">
            <v>0.25175360000000002</v>
          </cell>
          <cell r="L737">
            <v>0.17346919999999999</v>
          </cell>
          <cell r="M737">
            <v>0.17048749999999999</v>
          </cell>
          <cell r="N737">
            <v>5.36552E-2</v>
          </cell>
          <cell r="O737">
            <v>0.23336190000000001</v>
          </cell>
          <cell r="P737">
            <v>0.12095939999999999</v>
          </cell>
          <cell r="Q737">
            <v>7.3188500000000004E-2</v>
          </cell>
        </row>
        <row r="738">
          <cell r="A738" t="str">
            <v>peqhasta1mocupadosGuatemala</v>
          </cell>
          <cell r="B738" t="str">
            <v>peq</v>
          </cell>
          <cell r="C738" t="str">
            <v>hasta1m</v>
          </cell>
          <cell r="D738" t="str">
            <v>ocupados</v>
          </cell>
          <cell r="E738" t="str">
            <v>Guatemala</v>
          </cell>
          <cell r="F738">
            <v>0.10601579999999999</v>
          </cell>
          <cell r="G738">
            <v>8.1212199999999998E-2</v>
          </cell>
          <cell r="H738">
            <v>5.60195E-2</v>
          </cell>
          <cell r="I738">
            <v>1.85285E-2</v>
          </cell>
          <cell r="J738">
            <v>6.0835E-2</v>
          </cell>
          <cell r="K738">
            <v>7.5880299999999998E-2</v>
          </cell>
          <cell r="L738">
            <v>3.0622199999999999E-2</v>
          </cell>
          <cell r="M738">
            <v>4.0221600000000003E-2</v>
          </cell>
          <cell r="N738">
            <v>1.6701799999999999E-2</v>
          </cell>
          <cell r="O738">
            <v>0.11355999999999999</v>
          </cell>
          <cell r="P738">
            <v>6.8057099999999995E-2</v>
          </cell>
          <cell r="Q738">
            <v>0</v>
          </cell>
        </row>
        <row r="739">
          <cell r="A739" t="str">
            <v>peqmenos6mocupadosGuatemala</v>
          </cell>
          <cell r="B739" t="str">
            <v>peq</v>
          </cell>
          <cell r="C739" t="str">
            <v>menos6m</v>
          </cell>
          <cell r="D739" t="str">
            <v>ocupados</v>
          </cell>
          <cell r="E739" t="str">
            <v>Guatemala</v>
          </cell>
          <cell r="F739">
            <v>0.28042</v>
          </cell>
          <cell r="G739">
            <v>0.21874080000000001</v>
          </cell>
          <cell r="H739">
            <v>0.18304210000000001</v>
          </cell>
          <cell r="I739">
            <v>0.13047410000000001</v>
          </cell>
          <cell r="J739">
            <v>0.1409803</v>
          </cell>
          <cell r="K739">
            <v>0.16263349999999999</v>
          </cell>
          <cell r="L739">
            <v>7.2009799999999999E-2</v>
          </cell>
          <cell r="M739">
            <v>9.0106699999999998E-2</v>
          </cell>
          <cell r="N739">
            <v>2.5139999999999999E-2</v>
          </cell>
          <cell r="O739">
            <v>0.16765279999999999</v>
          </cell>
          <cell r="P739">
            <v>8.8913699999999998E-2</v>
          </cell>
          <cell r="Q739">
            <v>1.2613900000000001E-2</v>
          </cell>
        </row>
        <row r="740">
          <cell r="A740" t="str">
            <v>peqmenos2aocupadosGuatemala</v>
          </cell>
          <cell r="B740" t="str">
            <v>peq</v>
          </cell>
          <cell r="C740" t="str">
            <v>menos2a</v>
          </cell>
          <cell r="D740" t="str">
            <v>ocupados</v>
          </cell>
          <cell r="E740" t="str">
            <v>Guatemala</v>
          </cell>
          <cell r="F740">
            <v>0.49515120000000001</v>
          </cell>
          <cell r="G740">
            <v>0.50245050000000002</v>
          </cell>
          <cell r="H740">
            <v>0.39220369999999999</v>
          </cell>
          <cell r="I740">
            <v>0.33035690000000001</v>
          </cell>
          <cell r="J740">
            <v>0.28228550000000002</v>
          </cell>
          <cell r="K740">
            <v>0.25175360000000002</v>
          </cell>
          <cell r="L740">
            <v>0.19242890000000001</v>
          </cell>
          <cell r="M740">
            <v>0.17530589999999999</v>
          </cell>
          <cell r="N740">
            <v>6.0126400000000003E-2</v>
          </cell>
          <cell r="O740">
            <v>0.2394471</v>
          </cell>
          <cell r="P740">
            <v>0.1372717</v>
          </cell>
          <cell r="Q740">
            <v>7.3188500000000004E-2</v>
          </cell>
        </row>
        <row r="741">
          <cell r="A741" t="str">
            <v>peq5aymasocupadosGuatemala</v>
          </cell>
          <cell r="B741" t="str">
            <v>peq</v>
          </cell>
          <cell r="C741" t="str">
            <v>5aymas</v>
          </cell>
          <cell r="D741" t="str">
            <v>ocupados</v>
          </cell>
          <cell r="E741" t="str">
            <v>Guatemala</v>
          </cell>
          <cell r="F741">
            <v>0.18253050000000001</v>
          </cell>
          <cell r="G741">
            <v>0.20283000000000001</v>
          </cell>
          <cell r="H741">
            <v>0.31614609999999999</v>
          </cell>
          <cell r="I741">
            <v>0.4538971</v>
          </cell>
          <cell r="J741">
            <v>0.48878690000000002</v>
          </cell>
          <cell r="K741">
            <v>0.60628190000000004</v>
          </cell>
          <cell r="L741">
            <v>0.68048379999999997</v>
          </cell>
          <cell r="M741">
            <v>0.67796900000000004</v>
          </cell>
          <cell r="N741">
            <v>0.77446199999999998</v>
          </cell>
          <cell r="O741">
            <v>0.70444770000000001</v>
          </cell>
          <cell r="P741">
            <v>0.80093029999999998</v>
          </cell>
          <cell r="Q741">
            <v>0.78424640000000001</v>
          </cell>
        </row>
        <row r="742">
          <cell r="A742" t="str">
            <v>medhasta12mocupadosGuatemala</v>
          </cell>
          <cell r="B742" t="str">
            <v>med</v>
          </cell>
          <cell r="C742" t="str">
            <v>hasta12m</v>
          </cell>
          <cell r="D742" t="str">
            <v>ocupados</v>
          </cell>
          <cell r="E742" t="str">
            <v>Guatemala</v>
          </cell>
          <cell r="F742">
            <v>0.7046576</v>
          </cell>
          <cell r="G742">
            <v>0.39169219999999999</v>
          </cell>
          <cell r="H742">
            <v>0.3611897</v>
          </cell>
          <cell r="I742">
            <v>0.28749560000000002</v>
          </cell>
          <cell r="J742">
            <v>0.2477801</v>
          </cell>
          <cell r="K742">
            <v>0.1721752</v>
          </cell>
          <cell r="L742">
            <v>0.28703089999999998</v>
          </cell>
          <cell r="M742">
            <v>7.2112399999999993E-2</v>
          </cell>
          <cell r="N742">
            <v>0.2833213</v>
          </cell>
          <cell r="O742">
            <v>0.13082769999999999</v>
          </cell>
          <cell r="P742">
            <v>0</v>
          </cell>
          <cell r="Q742">
            <v>0.20119629999999999</v>
          </cell>
        </row>
        <row r="743">
          <cell r="A743" t="str">
            <v>medhasta1mocupadosGuatemala</v>
          </cell>
          <cell r="B743" t="str">
            <v>med</v>
          </cell>
          <cell r="C743" t="str">
            <v>hasta1m</v>
          </cell>
          <cell r="D743" t="str">
            <v>ocupados</v>
          </cell>
          <cell r="E743" t="str">
            <v>Guatemala</v>
          </cell>
          <cell r="F743">
            <v>0.15053059999999999</v>
          </cell>
          <cell r="G743">
            <v>4.6439899999999999E-2</v>
          </cell>
          <cell r="H743">
            <v>5.0250799999999998E-2</v>
          </cell>
          <cell r="I743">
            <v>3.6860499999999997E-2</v>
          </cell>
          <cell r="J743">
            <v>5.1135E-3</v>
          </cell>
          <cell r="K743">
            <v>4.29685E-2</v>
          </cell>
          <cell r="L743">
            <v>8.4747000000000003E-2</v>
          </cell>
          <cell r="M743">
            <v>0</v>
          </cell>
          <cell r="N743">
            <v>0.10300289999999999</v>
          </cell>
          <cell r="O743">
            <v>3.5951200000000003E-2</v>
          </cell>
          <cell r="P743">
            <v>0</v>
          </cell>
          <cell r="Q743">
            <v>0</v>
          </cell>
        </row>
        <row r="744">
          <cell r="A744" t="str">
            <v>medmenos6mocupadosGuatemala</v>
          </cell>
          <cell r="B744" t="str">
            <v>med</v>
          </cell>
          <cell r="C744" t="str">
            <v>menos6m</v>
          </cell>
          <cell r="D744" t="str">
            <v>ocupados</v>
          </cell>
          <cell r="E744" t="str">
            <v>Guatemala</v>
          </cell>
          <cell r="F744">
            <v>0.46864210000000001</v>
          </cell>
          <cell r="G744">
            <v>0.1682942</v>
          </cell>
          <cell r="H744">
            <v>0.19820869999999999</v>
          </cell>
          <cell r="I744">
            <v>0.16214590000000001</v>
          </cell>
          <cell r="J744">
            <v>9.8537700000000006E-2</v>
          </cell>
          <cell r="K744">
            <v>9.6185400000000004E-2</v>
          </cell>
          <cell r="L744">
            <v>0.1459202</v>
          </cell>
          <cell r="M744">
            <v>2.42741E-2</v>
          </cell>
          <cell r="N744">
            <v>0.14359620000000001</v>
          </cell>
          <cell r="O744">
            <v>7.1229500000000001E-2</v>
          </cell>
          <cell r="P744">
            <v>0</v>
          </cell>
          <cell r="Q744">
            <v>0.20119629999999999</v>
          </cell>
        </row>
        <row r="745">
          <cell r="A745" t="str">
            <v>medmenos2aocupadosGuatemala</v>
          </cell>
          <cell r="B745" t="str">
            <v>med</v>
          </cell>
          <cell r="C745" t="str">
            <v>menos2a</v>
          </cell>
          <cell r="D745" t="str">
            <v>ocupados</v>
          </cell>
          <cell r="E745" t="str">
            <v>Guatemala</v>
          </cell>
          <cell r="F745">
            <v>0.74420180000000002</v>
          </cell>
          <cell r="G745">
            <v>0.43363499999999999</v>
          </cell>
          <cell r="H745">
            <v>0.39516760000000001</v>
          </cell>
          <cell r="I745">
            <v>0.33651959999999997</v>
          </cell>
          <cell r="J745">
            <v>0.31890570000000001</v>
          </cell>
          <cell r="K745">
            <v>0.20334279999999999</v>
          </cell>
          <cell r="L745">
            <v>0.30475259999999998</v>
          </cell>
          <cell r="M745">
            <v>0.1112455</v>
          </cell>
          <cell r="N745">
            <v>0.31371199999999999</v>
          </cell>
          <cell r="O745">
            <v>0.13082769999999999</v>
          </cell>
          <cell r="P745">
            <v>0</v>
          </cell>
          <cell r="Q745">
            <v>0.20119629999999999</v>
          </cell>
        </row>
        <row r="746">
          <cell r="A746" t="str">
            <v>med5aymasocupadosGuatemala</v>
          </cell>
          <cell r="B746" t="str">
            <v>med</v>
          </cell>
          <cell r="C746" t="str">
            <v>5aymas</v>
          </cell>
          <cell r="D746" t="str">
            <v>ocupados</v>
          </cell>
          <cell r="E746" t="str">
            <v>Guatemala</v>
          </cell>
          <cell r="F746">
            <v>3.6303599999999998E-2</v>
          </cell>
          <cell r="G746">
            <v>0.10933569999999999</v>
          </cell>
          <cell r="H746">
            <v>0.24383360000000001</v>
          </cell>
          <cell r="I746">
            <v>0.37756050000000002</v>
          </cell>
          <cell r="J746">
            <v>0.42347370000000001</v>
          </cell>
          <cell r="K746">
            <v>0.57501769999999996</v>
          </cell>
          <cell r="L746">
            <v>0.454511</v>
          </cell>
          <cell r="M746">
            <v>0.60669580000000001</v>
          </cell>
          <cell r="N746">
            <v>0.46031109999999997</v>
          </cell>
          <cell r="O746">
            <v>0.77362299999999995</v>
          </cell>
          <cell r="P746">
            <v>0.70046620000000004</v>
          </cell>
          <cell r="Q746">
            <v>0.79880370000000001</v>
          </cell>
        </row>
        <row r="747">
          <cell r="A747" t="str">
            <v>grandehasta12mocupadosGuatemala</v>
          </cell>
          <cell r="B747" t="str">
            <v>grande</v>
          </cell>
          <cell r="C747" t="str">
            <v>hasta12m</v>
          </cell>
          <cell r="D747" t="str">
            <v>ocupados</v>
          </cell>
          <cell r="E747" t="str">
            <v>Guatemala</v>
          </cell>
          <cell r="F747">
            <v>0.64240030000000004</v>
          </cell>
          <cell r="G747">
            <v>0.51064540000000003</v>
          </cell>
          <cell r="H747">
            <v>0.27222600000000002</v>
          </cell>
          <cell r="I747">
            <v>0.26058779999999998</v>
          </cell>
          <cell r="J747">
            <v>0.13893269999999999</v>
          </cell>
          <cell r="K747">
            <v>0.15196209999999999</v>
          </cell>
          <cell r="L747">
            <v>9.0452099999999994E-2</v>
          </cell>
          <cell r="M747">
            <v>5.5717500000000003E-2</v>
          </cell>
          <cell r="N747">
            <v>0.1341397</v>
          </cell>
          <cell r="O747">
            <v>0.12907640000000001</v>
          </cell>
          <cell r="P747">
            <v>0.22516079999999999</v>
          </cell>
          <cell r="Q747">
            <v>0</v>
          </cell>
        </row>
        <row r="748">
          <cell r="A748" t="str">
            <v>grandehasta1mocupadosGuatemala</v>
          </cell>
          <cell r="B748" t="str">
            <v>grande</v>
          </cell>
          <cell r="C748" t="str">
            <v>hasta1m</v>
          </cell>
          <cell r="D748" t="str">
            <v>ocupados</v>
          </cell>
          <cell r="E748" t="str">
            <v>Guatemala</v>
          </cell>
          <cell r="F748">
            <v>0.1173096</v>
          </cell>
          <cell r="G748">
            <v>8.9600799999999994E-2</v>
          </cell>
          <cell r="H748">
            <v>0</v>
          </cell>
          <cell r="I748">
            <v>7.7998E-3</v>
          </cell>
          <cell r="J748">
            <v>4.7052999999999998E-2</v>
          </cell>
          <cell r="K748">
            <v>0</v>
          </cell>
          <cell r="L748">
            <v>0</v>
          </cell>
          <cell r="M748">
            <v>2.2972699999999999E-2</v>
          </cell>
          <cell r="N748">
            <v>4.4305499999999998E-2</v>
          </cell>
          <cell r="O748">
            <v>0</v>
          </cell>
          <cell r="P748">
            <v>0</v>
          </cell>
          <cell r="Q748">
            <v>0</v>
          </cell>
        </row>
        <row r="749">
          <cell r="A749" t="str">
            <v>grandemenos6mocupadosGuatemala</v>
          </cell>
          <cell r="B749" t="str">
            <v>grande</v>
          </cell>
          <cell r="C749" t="str">
            <v>menos6m</v>
          </cell>
          <cell r="D749" t="str">
            <v>ocupados</v>
          </cell>
          <cell r="E749" t="str">
            <v>Guatemala</v>
          </cell>
          <cell r="F749">
            <v>0.23204749999999999</v>
          </cell>
          <cell r="G749">
            <v>0.2240779</v>
          </cell>
          <cell r="H749">
            <v>0.12341240000000001</v>
          </cell>
          <cell r="I749">
            <v>0.14856240000000001</v>
          </cell>
          <cell r="J749">
            <v>8.4141999999999995E-2</v>
          </cell>
          <cell r="K749">
            <v>8.3539600000000006E-2</v>
          </cell>
          <cell r="L749">
            <v>0</v>
          </cell>
          <cell r="M749">
            <v>5.5717500000000003E-2</v>
          </cell>
          <cell r="N749">
            <v>0.1341397</v>
          </cell>
          <cell r="O749">
            <v>0</v>
          </cell>
          <cell r="P749">
            <v>0</v>
          </cell>
          <cell r="Q749">
            <v>0</v>
          </cell>
        </row>
        <row r="750">
          <cell r="A750" t="str">
            <v>grandemenos2aocupadosGuatemala</v>
          </cell>
          <cell r="B750" t="str">
            <v>grande</v>
          </cell>
          <cell r="C750" t="str">
            <v>menos2a</v>
          </cell>
          <cell r="D750" t="str">
            <v>ocupados</v>
          </cell>
          <cell r="E750" t="str">
            <v>Guatemala</v>
          </cell>
          <cell r="F750">
            <v>0.73115719999999995</v>
          </cell>
          <cell r="G750">
            <v>0.6005045</v>
          </cell>
          <cell r="H750">
            <v>0.31606299999999998</v>
          </cell>
          <cell r="I750">
            <v>0.3117395</v>
          </cell>
          <cell r="J750">
            <v>0.2087233</v>
          </cell>
          <cell r="K750">
            <v>0.20197519999999999</v>
          </cell>
          <cell r="L750">
            <v>9.0452099999999994E-2</v>
          </cell>
          <cell r="M750">
            <v>5.5717500000000003E-2</v>
          </cell>
          <cell r="N750">
            <v>0.1341397</v>
          </cell>
          <cell r="O750">
            <v>0.12907640000000001</v>
          </cell>
          <cell r="P750">
            <v>0.22516079999999999</v>
          </cell>
          <cell r="Q750">
            <v>0</v>
          </cell>
        </row>
        <row r="751">
          <cell r="A751" t="str">
            <v>grande5aymasocupadosGuatemala</v>
          </cell>
          <cell r="B751" t="str">
            <v>grande</v>
          </cell>
          <cell r="C751" t="str">
            <v>5aymas</v>
          </cell>
          <cell r="D751" t="str">
            <v>ocupados</v>
          </cell>
          <cell r="E751" t="str">
            <v>Guatemala</v>
          </cell>
          <cell r="F751">
            <v>6.4424700000000001E-2</v>
          </cell>
          <cell r="G751">
            <v>8.9433600000000002E-2</v>
          </cell>
          <cell r="H751">
            <v>0.2455396</v>
          </cell>
          <cell r="I751">
            <v>0.33132650000000002</v>
          </cell>
          <cell r="J751">
            <v>0.57980849999999995</v>
          </cell>
          <cell r="K751">
            <v>0.57750860000000004</v>
          </cell>
          <cell r="L751">
            <v>0.66907870000000003</v>
          </cell>
          <cell r="M751">
            <v>0.71181209999999995</v>
          </cell>
          <cell r="N751">
            <v>0.66573800000000005</v>
          </cell>
          <cell r="O751">
            <v>0.808894</v>
          </cell>
          <cell r="P751">
            <v>0.77483919999999995</v>
          </cell>
          <cell r="Q751">
            <v>1</v>
          </cell>
        </row>
        <row r="752">
          <cell r="A752" t="str">
            <v>informalhasta12mocupadosGuatemala</v>
          </cell>
          <cell r="B752" t="str">
            <v>informal</v>
          </cell>
          <cell r="C752" t="str">
            <v>hasta12m</v>
          </cell>
          <cell r="D752" t="str">
            <v>ocupados</v>
          </cell>
          <cell r="E752" t="str">
            <v>Guatemala</v>
          </cell>
          <cell r="F752">
            <v>0.51514210000000005</v>
          </cell>
          <cell r="G752">
            <v>0.50147339999999996</v>
          </cell>
          <cell r="H752">
            <v>0.42772769999999999</v>
          </cell>
          <cell r="I752">
            <v>0.44194060000000002</v>
          </cell>
          <cell r="J752">
            <v>0.37101050000000002</v>
          </cell>
          <cell r="K752">
            <v>0.42602449999999997</v>
          </cell>
          <cell r="L752">
            <v>0.36632680000000001</v>
          </cell>
          <cell r="M752">
            <v>0.25747930000000002</v>
          </cell>
          <cell r="N752">
            <v>0.24187839999999999</v>
          </cell>
          <cell r="O752">
            <v>0.41844930000000002</v>
          </cell>
          <cell r="P752">
            <v>0.31815690000000002</v>
          </cell>
          <cell r="Q752">
            <v>0.247804</v>
          </cell>
        </row>
        <row r="753">
          <cell r="A753" t="str">
            <v>informalhasta1mocupadosGuatemala</v>
          </cell>
          <cell r="B753" t="str">
            <v>informal</v>
          </cell>
          <cell r="C753" t="str">
            <v>hasta1m</v>
          </cell>
          <cell r="D753" t="str">
            <v>ocupados</v>
          </cell>
          <cell r="E753" t="str">
            <v>Guatemala</v>
          </cell>
          <cell r="F753">
            <v>0.1231194</v>
          </cell>
          <cell r="G753">
            <v>9.7720899999999999E-2</v>
          </cell>
          <cell r="H753">
            <v>7.9952200000000001E-2</v>
          </cell>
          <cell r="I753">
            <v>5.5452099999999997E-2</v>
          </cell>
          <cell r="J753">
            <v>8.9472700000000002E-2</v>
          </cell>
          <cell r="K753">
            <v>0.1334941</v>
          </cell>
          <cell r="L753">
            <v>9.7588499999999995E-2</v>
          </cell>
          <cell r="M753">
            <v>8.3090700000000003E-2</v>
          </cell>
          <cell r="N753">
            <v>0.11791980000000001</v>
          </cell>
          <cell r="O753">
            <v>0.20034750000000001</v>
          </cell>
          <cell r="P753">
            <v>0.2173764</v>
          </cell>
          <cell r="Q753">
            <v>0</v>
          </cell>
        </row>
        <row r="754">
          <cell r="A754" t="str">
            <v>informalmenos6mocupadosGuatemala</v>
          </cell>
          <cell r="B754" t="str">
            <v>informal</v>
          </cell>
          <cell r="C754" t="str">
            <v>menos6m</v>
          </cell>
          <cell r="D754" t="str">
            <v>ocupados</v>
          </cell>
          <cell r="E754" t="str">
            <v>Guatemala</v>
          </cell>
          <cell r="F754">
            <v>0.31910100000000002</v>
          </cell>
          <cell r="G754">
            <v>0.26229380000000002</v>
          </cell>
          <cell r="H754">
            <v>0.2238271</v>
          </cell>
          <cell r="I754">
            <v>0.23230390000000001</v>
          </cell>
          <cell r="J754">
            <v>0.23270730000000001</v>
          </cell>
          <cell r="K754">
            <v>0.2955371</v>
          </cell>
          <cell r="L754">
            <v>0.20043659999999999</v>
          </cell>
          <cell r="M754">
            <v>0.16374730000000001</v>
          </cell>
          <cell r="N754">
            <v>0.1363926</v>
          </cell>
          <cell r="O754">
            <v>0.30486479999999999</v>
          </cell>
          <cell r="P754">
            <v>0.24592629999999999</v>
          </cell>
          <cell r="Q754">
            <v>0.11311450000000001</v>
          </cell>
        </row>
        <row r="755">
          <cell r="A755" t="str">
            <v>informalmenos2aocupadosGuatemala</v>
          </cell>
          <cell r="B755" t="str">
            <v>informal</v>
          </cell>
          <cell r="C755" t="str">
            <v>menos2a</v>
          </cell>
          <cell r="D755" t="str">
            <v>ocupados</v>
          </cell>
          <cell r="E755" t="str">
            <v>Guatemala</v>
          </cell>
          <cell r="F755">
            <v>0.55204439999999999</v>
          </cell>
          <cell r="G755">
            <v>0.54107669999999997</v>
          </cell>
          <cell r="H755">
            <v>0.46809010000000001</v>
          </cell>
          <cell r="I755">
            <v>0.50307109999999999</v>
          </cell>
          <cell r="J755">
            <v>0.42107</v>
          </cell>
          <cell r="K755">
            <v>0.43416070000000001</v>
          </cell>
          <cell r="L755">
            <v>0.38002520000000001</v>
          </cell>
          <cell r="M755">
            <v>0.29085050000000001</v>
          </cell>
          <cell r="N755">
            <v>0.25385380000000002</v>
          </cell>
          <cell r="O755">
            <v>0.43215880000000001</v>
          </cell>
          <cell r="P755">
            <v>0.3702588</v>
          </cell>
          <cell r="Q755">
            <v>0.247804</v>
          </cell>
        </row>
        <row r="756">
          <cell r="A756" t="str">
            <v>informal5aymasocupadosGuatemala</v>
          </cell>
          <cell r="B756" t="str">
            <v>informal</v>
          </cell>
          <cell r="C756" t="str">
            <v>5aymas</v>
          </cell>
          <cell r="D756" t="str">
            <v>ocupados</v>
          </cell>
          <cell r="E756" t="str">
            <v>Guatemala</v>
          </cell>
          <cell r="F756">
            <v>0.13603570000000001</v>
          </cell>
          <cell r="G756">
            <v>0.19516269999999999</v>
          </cell>
          <cell r="H756">
            <v>0.2421913</v>
          </cell>
          <cell r="I756">
            <v>0.31429269999999998</v>
          </cell>
          <cell r="J756">
            <v>0.3568537</v>
          </cell>
          <cell r="K756">
            <v>0.42206680000000002</v>
          </cell>
          <cell r="L756">
            <v>0.4339692</v>
          </cell>
          <cell r="M756">
            <v>0.48930119999999999</v>
          </cell>
          <cell r="N756">
            <v>0.59861900000000001</v>
          </cell>
          <cell r="O756">
            <v>0.49592789999999998</v>
          </cell>
          <cell r="P756">
            <v>0.38210319999999998</v>
          </cell>
          <cell r="Q756">
            <v>0.563415</v>
          </cell>
        </row>
        <row r="757">
          <cell r="A757" t="str">
            <v>formalhasta12mocupadosGuatemala</v>
          </cell>
          <cell r="B757" t="str">
            <v>formal</v>
          </cell>
          <cell r="C757" t="str">
            <v>hasta12m</v>
          </cell>
          <cell r="D757" t="str">
            <v>ocupados</v>
          </cell>
          <cell r="E757" t="str">
            <v>Guatemala</v>
          </cell>
          <cell r="F757">
            <v>0.67306259999999996</v>
          </cell>
          <cell r="G757">
            <v>0.38216349999999999</v>
          </cell>
          <cell r="H757">
            <v>0.24228240000000001</v>
          </cell>
          <cell r="I757">
            <v>0.14881800000000001</v>
          </cell>
          <cell r="J757">
            <v>0.1109118</v>
          </cell>
          <cell r="K757">
            <v>7.0798299999999995E-2</v>
          </cell>
          <cell r="L757">
            <v>0.10379099999999999</v>
          </cell>
          <cell r="M757">
            <v>8.2337999999999995E-3</v>
          </cell>
          <cell r="N757">
            <v>0.13516649999999999</v>
          </cell>
          <cell r="O757">
            <v>5.9701499999999998E-2</v>
          </cell>
          <cell r="P757">
            <v>0.1232877</v>
          </cell>
          <cell r="Q757">
            <v>0</v>
          </cell>
        </row>
        <row r="758">
          <cell r="A758" t="str">
            <v>formalhasta1mocupadosGuatemala</v>
          </cell>
          <cell r="B758" t="str">
            <v>formal</v>
          </cell>
          <cell r="C758" t="str">
            <v>hasta1m</v>
          </cell>
          <cell r="D758" t="str">
            <v>ocupados</v>
          </cell>
          <cell r="E758" t="str">
            <v>Guatemala</v>
          </cell>
          <cell r="F758">
            <v>6.2968700000000002E-2</v>
          </cell>
          <cell r="G758">
            <v>4.5181199999999998E-2</v>
          </cell>
          <cell r="H758">
            <v>1.42133E-2</v>
          </cell>
          <cell r="I758">
            <v>0</v>
          </cell>
          <cell r="J758">
            <v>7.6711000000000001E-3</v>
          </cell>
          <cell r="K758">
            <v>0</v>
          </cell>
          <cell r="L758">
            <v>1.4833300000000001E-2</v>
          </cell>
          <cell r="M758">
            <v>0</v>
          </cell>
          <cell r="N758">
            <v>0</v>
          </cell>
          <cell r="O758">
            <v>0</v>
          </cell>
          <cell r="P758">
            <v>0</v>
          </cell>
          <cell r="Q758">
            <v>0</v>
          </cell>
        </row>
        <row r="759">
          <cell r="A759" t="str">
            <v>formalmenos6mocupadosGuatemala</v>
          </cell>
          <cell r="B759" t="str">
            <v>formal</v>
          </cell>
          <cell r="C759" t="str">
            <v>menos6m</v>
          </cell>
          <cell r="D759" t="str">
            <v>ocupados</v>
          </cell>
          <cell r="E759" t="str">
            <v>Guatemala</v>
          </cell>
          <cell r="F759">
            <v>0.27390039999999999</v>
          </cell>
          <cell r="G759">
            <v>0.12528829999999999</v>
          </cell>
          <cell r="H759">
            <v>0.1180741</v>
          </cell>
          <cell r="I759">
            <v>8.0751199999999995E-2</v>
          </cell>
          <cell r="J759">
            <v>3.8152899999999997E-2</v>
          </cell>
          <cell r="K759">
            <v>1.54062E-2</v>
          </cell>
          <cell r="L759">
            <v>1.4833300000000001E-2</v>
          </cell>
          <cell r="M759">
            <v>0</v>
          </cell>
          <cell r="N759">
            <v>9.7822599999999996E-2</v>
          </cell>
          <cell r="O759">
            <v>0</v>
          </cell>
          <cell r="P759">
            <v>0</v>
          </cell>
          <cell r="Q759">
            <v>0</v>
          </cell>
        </row>
        <row r="760">
          <cell r="A760" t="str">
            <v>formalmenos2aocupadosGuatemala</v>
          </cell>
          <cell r="B760" t="str">
            <v>formal</v>
          </cell>
          <cell r="C760" t="str">
            <v>menos2a</v>
          </cell>
          <cell r="D760" t="str">
            <v>ocupados</v>
          </cell>
          <cell r="E760" t="str">
            <v>Guatemala</v>
          </cell>
          <cell r="F760">
            <v>0.77298829999999996</v>
          </cell>
          <cell r="G760">
            <v>0.42748659999999999</v>
          </cell>
          <cell r="H760">
            <v>0.30486390000000002</v>
          </cell>
          <cell r="I760">
            <v>0.20306869999999999</v>
          </cell>
          <cell r="J760">
            <v>0.17299</v>
          </cell>
          <cell r="K760">
            <v>0.11449579999999999</v>
          </cell>
          <cell r="L760">
            <v>0.1196415</v>
          </cell>
          <cell r="M760">
            <v>8.2337999999999995E-3</v>
          </cell>
          <cell r="N760">
            <v>0.149976</v>
          </cell>
          <cell r="O760">
            <v>5.9701499999999998E-2</v>
          </cell>
          <cell r="P760">
            <v>0.1232877</v>
          </cell>
          <cell r="Q760">
            <v>0</v>
          </cell>
        </row>
        <row r="761">
          <cell r="A761" t="str">
            <v>formal5aymasocupadosGuatemala</v>
          </cell>
          <cell r="B761" t="str">
            <v>formal</v>
          </cell>
          <cell r="C761" t="str">
            <v>5aymas</v>
          </cell>
          <cell r="D761" t="str">
            <v>ocupados</v>
          </cell>
          <cell r="E761" t="str">
            <v>Guatemala</v>
          </cell>
          <cell r="F761">
            <v>9.24262E-2</v>
          </cell>
          <cell r="G761">
            <v>6.9426199999999993E-2</v>
          </cell>
          <cell r="H761">
            <v>0.2692486</v>
          </cell>
          <cell r="I761">
            <v>0.4413511</v>
          </cell>
          <cell r="J761">
            <v>0.57870730000000004</v>
          </cell>
          <cell r="K761">
            <v>0.62950980000000001</v>
          </cell>
          <cell r="L761">
            <v>0.6350363</v>
          </cell>
          <cell r="M761">
            <v>0.74061920000000003</v>
          </cell>
          <cell r="N761">
            <v>0.60042430000000002</v>
          </cell>
          <cell r="O761">
            <v>0.85185379999999999</v>
          </cell>
          <cell r="P761">
            <v>0.8767123</v>
          </cell>
          <cell r="Q761">
            <v>1</v>
          </cell>
        </row>
        <row r="762">
          <cell r="A762" t="str">
            <v>totalhasta12masalariadosGuatemala</v>
          </cell>
          <cell r="B762" t="str">
            <v>total</v>
          </cell>
          <cell r="C762" t="str">
            <v>hasta12m</v>
          </cell>
          <cell r="D762" t="str">
            <v>asalariados</v>
          </cell>
          <cell r="E762" t="str">
            <v>Guatemala</v>
          </cell>
          <cell r="F762">
            <v>0.52686129999999998</v>
          </cell>
          <cell r="G762">
            <v>0.46172869999999999</v>
          </cell>
          <cell r="H762">
            <v>0.34512209999999999</v>
          </cell>
          <cell r="I762">
            <v>0.29880190000000001</v>
          </cell>
          <cell r="J762">
            <v>0.25886209999999998</v>
          </cell>
          <cell r="K762">
            <v>0.2815068</v>
          </cell>
          <cell r="L762">
            <v>0.25901059999999998</v>
          </cell>
          <cell r="M762">
            <v>0.1699426</v>
          </cell>
          <cell r="N762">
            <v>0.20037050000000001</v>
          </cell>
          <cell r="O762">
            <v>0.2965392</v>
          </cell>
          <cell r="P762">
            <v>0.26765060000000002</v>
          </cell>
          <cell r="Q762">
            <v>0.1870202</v>
          </cell>
        </row>
        <row r="763">
          <cell r="A763" t="str">
            <v>totalhasta1masalariadosGuatemala</v>
          </cell>
          <cell r="B763" t="str">
            <v>total</v>
          </cell>
          <cell r="C763" t="str">
            <v>hasta1m</v>
          </cell>
          <cell r="D763" t="str">
            <v>asalariados</v>
          </cell>
          <cell r="E763" t="str">
            <v>Guatemala</v>
          </cell>
          <cell r="F763">
            <v>0.1186557</v>
          </cell>
          <cell r="G763">
            <v>8.0218800000000007E-2</v>
          </cell>
          <cell r="H763">
            <v>5.0669100000000002E-2</v>
          </cell>
          <cell r="I763">
            <v>2.8373499999999999E-2</v>
          </cell>
          <cell r="J763">
            <v>5.4201800000000001E-2</v>
          </cell>
          <cell r="K763">
            <v>7.9184299999999999E-2</v>
          </cell>
          <cell r="L763">
            <v>6.3760899999999995E-2</v>
          </cell>
          <cell r="M763">
            <v>5.3908699999999997E-2</v>
          </cell>
          <cell r="N763">
            <v>7.2052400000000003E-2</v>
          </cell>
          <cell r="O763">
            <v>0.1322652</v>
          </cell>
          <cell r="P763">
            <v>0.1610367</v>
          </cell>
          <cell r="Q763">
            <v>0</v>
          </cell>
        </row>
        <row r="764">
          <cell r="A764" t="str">
            <v>totalmenos6masalariadosGuatemala</v>
          </cell>
          <cell r="B764" t="str">
            <v>total</v>
          </cell>
          <cell r="C764" t="str">
            <v>menos6m</v>
          </cell>
          <cell r="D764" t="str">
            <v>asalariados</v>
          </cell>
          <cell r="E764" t="str">
            <v>Guatemala</v>
          </cell>
          <cell r="F764">
            <v>0.31574669999999999</v>
          </cell>
          <cell r="G764">
            <v>0.21665429999999999</v>
          </cell>
          <cell r="H764">
            <v>0.17671999999999999</v>
          </cell>
          <cell r="I764">
            <v>0.1582971</v>
          </cell>
          <cell r="J764">
            <v>0.14882010000000001</v>
          </cell>
          <cell r="K764">
            <v>0.1815706</v>
          </cell>
          <cell r="L764">
            <v>0.124568</v>
          </cell>
          <cell r="M764">
            <v>0.1062381</v>
          </cell>
          <cell r="N764">
            <v>0.12139</v>
          </cell>
          <cell r="O764">
            <v>0.20126530000000001</v>
          </cell>
          <cell r="P764">
            <v>0.18218709999999999</v>
          </cell>
          <cell r="Q764">
            <v>8.5368700000000006E-2</v>
          </cell>
        </row>
        <row r="765">
          <cell r="A765" t="str">
            <v>totalmenos2aasalariadosGuatemala</v>
          </cell>
          <cell r="B765" t="str">
            <v>total</v>
          </cell>
          <cell r="C765" t="str">
            <v>menos2a</v>
          </cell>
          <cell r="D765" t="str">
            <v>asalariados</v>
          </cell>
          <cell r="E765" t="str">
            <v>Guatemala</v>
          </cell>
          <cell r="F765">
            <v>0.56844039999999996</v>
          </cell>
          <cell r="G765">
            <v>0.50323739999999995</v>
          </cell>
          <cell r="H765">
            <v>0.39538180000000001</v>
          </cell>
          <cell r="I765">
            <v>0.35657280000000002</v>
          </cell>
          <cell r="J765">
            <v>0.31410379999999999</v>
          </cell>
          <cell r="K765">
            <v>0.30411050000000001</v>
          </cell>
          <cell r="L765">
            <v>0.27358870000000002</v>
          </cell>
          <cell r="M765">
            <v>0.1915936</v>
          </cell>
          <cell r="N765">
            <v>0.21344830000000001</v>
          </cell>
          <cell r="O765">
            <v>0.30558990000000003</v>
          </cell>
          <cell r="P765">
            <v>0.30624869999999998</v>
          </cell>
          <cell r="Q765">
            <v>0.1870202</v>
          </cell>
        </row>
        <row r="766">
          <cell r="A766" t="str">
            <v>total5aymasasalariadosGuatemala</v>
          </cell>
          <cell r="B766" t="str">
            <v>total</v>
          </cell>
          <cell r="C766" t="str">
            <v>5aymas</v>
          </cell>
          <cell r="D766" t="str">
            <v>asalariados</v>
          </cell>
          <cell r="E766" t="str">
            <v>Guatemala</v>
          </cell>
          <cell r="F766">
            <v>0.13279949999999999</v>
          </cell>
          <cell r="G766">
            <v>0.1532772</v>
          </cell>
          <cell r="H766">
            <v>0.25424390000000002</v>
          </cell>
          <cell r="I766">
            <v>0.37633830000000001</v>
          </cell>
          <cell r="J766">
            <v>0.45251170000000002</v>
          </cell>
          <cell r="K766">
            <v>0.50646139999999995</v>
          </cell>
          <cell r="L766">
            <v>0.51615889999999998</v>
          </cell>
          <cell r="M766">
            <v>0.57756580000000002</v>
          </cell>
          <cell r="N766">
            <v>0.5993212</v>
          </cell>
          <cell r="O766">
            <v>0.61687899999999996</v>
          </cell>
          <cell r="P766">
            <v>0.51029619999999998</v>
          </cell>
          <cell r="Q766">
            <v>0.67050469999999995</v>
          </cell>
        </row>
        <row r="767">
          <cell r="A767" t="str">
            <v>hombrehasta12masalariadosGuatemala</v>
          </cell>
          <cell r="B767" t="str">
            <v>hombre</v>
          </cell>
          <cell r="C767" t="str">
            <v>hasta12m</v>
          </cell>
          <cell r="D767" t="str">
            <v>asalariados</v>
          </cell>
          <cell r="E767" t="str">
            <v>Guatemala</v>
          </cell>
          <cell r="F767">
            <v>0.51386109999999996</v>
          </cell>
          <cell r="G767">
            <v>0.43581589999999998</v>
          </cell>
          <cell r="H767">
            <v>0.34010400000000002</v>
          </cell>
          <cell r="I767">
            <v>0.342362</v>
          </cell>
          <cell r="J767">
            <v>0.27011289999999999</v>
          </cell>
          <cell r="K767">
            <v>0.31398140000000002</v>
          </cell>
          <cell r="L767">
            <v>0.23704510000000001</v>
          </cell>
          <cell r="M767">
            <v>0.19169900000000001</v>
          </cell>
          <cell r="N767">
            <v>0.27307019999999999</v>
          </cell>
          <cell r="O767">
            <v>0.36591109999999999</v>
          </cell>
          <cell r="P767">
            <v>0.284277</v>
          </cell>
          <cell r="Q767">
            <v>0.12847890000000001</v>
          </cell>
        </row>
        <row r="768">
          <cell r="A768" t="str">
            <v>hombrehasta1masalariadosGuatemala</v>
          </cell>
          <cell r="B768" t="str">
            <v>hombre</v>
          </cell>
          <cell r="C768" t="str">
            <v>hasta1m</v>
          </cell>
          <cell r="D768" t="str">
            <v>asalariados</v>
          </cell>
          <cell r="E768" t="str">
            <v>Guatemala</v>
          </cell>
          <cell r="F768">
            <v>0.125836</v>
          </cell>
          <cell r="G768">
            <v>7.4665200000000001E-2</v>
          </cell>
          <cell r="H768">
            <v>6.2886899999999996E-2</v>
          </cell>
          <cell r="I768">
            <v>2.8971799999999999E-2</v>
          </cell>
          <cell r="J768">
            <v>6.18965E-2</v>
          </cell>
          <cell r="K768">
            <v>0.1081966</v>
          </cell>
          <cell r="L768">
            <v>7.9947099999999993E-2</v>
          </cell>
          <cell r="M768">
            <v>5.0597999999999997E-2</v>
          </cell>
          <cell r="N768">
            <v>8.9088799999999996E-2</v>
          </cell>
          <cell r="O768">
            <v>0.16736770000000001</v>
          </cell>
          <cell r="P768">
            <v>0.18571599999999999</v>
          </cell>
          <cell r="Q768">
            <v>0</v>
          </cell>
        </row>
        <row r="769">
          <cell r="A769" t="str">
            <v>hombremenos6masalariadosGuatemala</v>
          </cell>
          <cell r="B769" t="str">
            <v>hombre</v>
          </cell>
          <cell r="C769" t="str">
            <v>menos6m</v>
          </cell>
          <cell r="D769" t="str">
            <v>asalariados</v>
          </cell>
          <cell r="E769" t="str">
            <v>Guatemala</v>
          </cell>
          <cell r="F769">
            <v>0.30022149999999997</v>
          </cell>
          <cell r="G769">
            <v>0.2141267</v>
          </cell>
          <cell r="H769">
            <v>0.2024096</v>
          </cell>
          <cell r="I769">
            <v>0.20054749999999999</v>
          </cell>
          <cell r="J769">
            <v>0.16395290000000001</v>
          </cell>
          <cell r="K769">
            <v>0.20939830000000001</v>
          </cell>
          <cell r="L769">
            <v>0.13689080000000001</v>
          </cell>
          <cell r="M769">
            <v>0.11947720000000001</v>
          </cell>
          <cell r="N769">
            <v>0.15982859999999999</v>
          </cell>
          <cell r="O769">
            <v>0.25990920000000001</v>
          </cell>
          <cell r="P769">
            <v>0.18571599999999999</v>
          </cell>
          <cell r="Q769">
            <v>0.12847890000000001</v>
          </cell>
        </row>
        <row r="770">
          <cell r="A770" t="str">
            <v>hombremenos2aasalariadosGuatemala</v>
          </cell>
          <cell r="B770" t="str">
            <v>hombre</v>
          </cell>
          <cell r="C770" t="str">
            <v>menos2a</v>
          </cell>
          <cell r="D770" t="str">
            <v>asalariados</v>
          </cell>
          <cell r="E770" t="str">
            <v>Guatemala</v>
          </cell>
          <cell r="F770">
            <v>0.54384109999999997</v>
          </cell>
          <cell r="G770">
            <v>0.47527779999999997</v>
          </cell>
          <cell r="H770">
            <v>0.37436589999999997</v>
          </cell>
          <cell r="I770">
            <v>0.3915362</v>
          </cell>
          <cell r="J770">
            <v>0.33657399999999998</v>
          </cell>
          <cell r="K770">
            <v>0.3233549</v>
          </cell>
          <cell r="L770">
            <v>0.25236229999999998</v>
          </cell>
          <cell r="M770">
            <v>0.21954850000000001</v>
          </cell>
          <cell r="N770">
            <v>0.2918211</v>
          </cell>
          <cell r="O770">
            <v>0.37804969999999999</v>
          </cell>
          <cell r="P770">
            <v>0.32879039999999998</v>
          </cell>
          <cell r="Q770">
            <v>0.12847890000000001</v>
          </cell>
        </row>
        <row r="771">
          <cell r="A771" t="str">
            <v>hombre5aymasasalariadosGuatemala</v>
          </cell>
          <cell r="B771" t="str">
            <v>hombre</v>
          </cell>
          <cell r="C771" t="str">
            <v>5aymas</v>
          </cell>
          <cell r="D771" t="str">
            <v>asalariados</v>
          </cell>
          <cell r="E771" t="str">
            <v>Guatemala</v>
          </cell>
          <cell r="F771">
            <v>0.1216705</v>
          </cell>
          <cell r="G771">
            <v>0.1855831</v>
          </cell>
          <cell r="H771">
            <v>0.25418960000000002</v>
          </cell>
          <cell r="I771">
            <v>0.35713470000000003</v>
          </cell>
          <cell r="J771">
            <v>0.45244309999999999</v>
          </cell>
          <cell r="K771">
            <v>0.49367650000000002</v>
          </cell>
          <cell r="L771">
            <v>0.51326479999999997</v>
          </cell>
          <cell r="M771">
            <v>0.55936629999999998</v>
          </cell>
          <cell r="N771">
            <v>0.52323759999999997</v>
          </cell>
          <cell r="O771">
            <v>0.5748143</v>
          </cell>
          <cell r="P771">
            <v>0.55036260000000004</v>
          </cell>
          <cell r="Q771">
            <v>0.65709790000000001</v>
          </cell>
        </row>
        <row r="772">
          <cell r="A772" t="str">
            <v>mujerhasta12masalariadosGuatemala</v>
          </cell>
          <cell r="B772" t="str">
            <v>mujer</v>
          </cell>
          <cell r="C772" t="str">
            <v>hasta12m</v>
          </cell>
          <cell r="D772" t="str">
            <v>asalariados</v>
          </cell>
          <cell r="E772" t="str">
            <v>Guatemala</v>
          </cell>
          <cell r="F772">
            <v>0.55744559999999999</v>
          </cell>
          <cell r="G772">
            <v>0.50495990000000002</v>
          </cell>
          <cell r="H772">
            <v>0.35433809999999999</v>
          </cell>
          <cell r="I772">
            <v>0.23429220000000001</v>
          </cell>
          <cell r="J772">
            <v>0.2366935</v>
          </cell>
          <cell r="K772">
            <v>0.21005799999999999</v>
          </cell>
          <cell r="L772">
            <v>0.2962263</v>
          </cell>
          <cell r="M772">
            <v>0.12504499999999999</v>
          </cell>
          <cell r="N772">
            <v>3.2779299999999997E-2</v>
          </cell>
          <cell r="O772">
            <v>9.3208399999999997E-2</v>
          </cell>
          <cell r="P772">
            <v>0.1591603</v>
          </cell>
          <cell r="Q772">
            <v>0.3029463</v>
          </cell>
        </row>
        <row r="773">
          <cell r="A773" t="str">
            <v>mujerhasta1masalariadosGuatemala</v>
          </cell>
          <cell r="B773" t="str">
            <v>mujer</v>
          </cell>
          <cell r="C773" t="str">
            <v>hasta1m</v>
          </cell>
          <cell r="D773" t="str">
            <v>asalariados</v>
          </cell>
          <cell r="E773" t="str">
            <v>Guatemala</v>
          </cell>
          <cell r="F773">
            <v>0.1017633</v>
          </cell>
          <cell r="G773">
            <v>8.9483999999999994E-2</v>
          </cell>
          <cell r="H773">
            <v>2.8230399999999999E-2</v>
          </cell>
          <cell r="I773">
            <v>2.7487600000000001E-2</v>
          </cell>
          <cell r="J773">
            <v>3.9040100000000001E-2</v>
          </cell>
          <cell r="K773">
            <v>1.5353199999999999E-2</v>
          </cell>
          <cell r="L773">
            <v>3.6336899999999998E-2</v>
          </cell>
          <cell r="M773">
            <v>6.0740799999999998E-2</v>
          </cell>
          <cell r="N773">
            <v>3.2779299999999997E-2</v>
          </cell>
          <cell r="O773">
            <v>2.9378600000000001E-2</v>
          </cell>
          <cell r="P773">
            <v>0</v>
          </cell>
          <cell r="Q773">
            <v>0</v>
          </cell>
        </row>
        <row r="774">
          <cell r="A774" t="str">
            <v>mujermenos6masalariadosGuatemala</v>
          </cell>
          <cell r="B774" t="str">
            <v>mujer</v>
          </cell>
          <cell r="C774" t="str">
            <v>menos6m</v>
          </cell>
          <cell r="D774" t="str">
            <v>asalariados</v>
          </cell>
          <cell r="E774" t="str">
            <v>Guatemala</v>
          </cell>
          <cell r="F774">
            <v>0.35227180000000002</v>
          </cell>
          <cell r="G774">
            <v>0.22087119999999999</v>
          </cell>
          <cell r="H774">
            <v>0.1295393</v>
          </cell>
          <cell r="I774">
            <v>9.5727099999999996E-2</v>
          </cell>
          <cell r="J774">
            <v>0.1190022</v>
          </cell>
          <cell r="K774">
            <v>0.1203457</v>
          </cell>
          <cell r="L774">
            <v>0.1036897</v>
          </cell>
          <cell r="M774">
            <v>7.8917299999999996E-2</v>
          </cell>
          <cell r="N774">
            <v>3.2779299999999997E-2</v>
          </cell>
          <cell r="O774">
            <v>2.9378600000000001E-2</v>
          </cell>
          <cell r="P774">
            <v>0.1591603</v>
          </cell>
          <cell r="Q774">
            <v>0</v>
          </cell>
        </row>
        <row r="775">
          <cell r="A775" t="str">
            <v>mujermenos2aasalariadosGuatemala</v>
          </cell>
          <cell r="B775" t="str">
            <v>mujer</v>
          </cell>
          <cell r="C775" t="str">
            <v>menos2a</v>
          </cell>
          <cell r="D775" t="str">
            <v>asalariados</v>
          </cell>
          <cell r="E775" t="str">
            <v>Guatemala</v>
          </cell>
          <cell r="F775">
            <v>0.62631320000000001</v>
          </cell>
          <cell r="G775">
            <v>0.54988329999999996</v>
          </cell>
          <cell r="H775">
            <v>0.43397910000000001</v>
          </cell>
          <cell r="I775">
            <v>0.30479430000000002</v>
          </cell>
          <cell r="J775">
            <v>0.26982830000000002</v>
          </cell>
          <cell r="K775">
            <v>0.26177020000000001</v>
          </cell>
          <cell r="L775">
            <v>0.3095522</v>
          </cell>
          <cell r="M775">
            <v>0.1339043</v>
          </cell>
          <cell r="N775">
            <v>3.2779299999999997E-2</v>
          </cell>
          <cell r="O775">
            <v>9.3208399999999997E-2</v>
          </cell>
          <cell r="P775">
            <v>0.1591603</v>
          </cell>
          <cell r="Q775">
            <v>0.3029463</v>
          </cell>
        </row>
        <row r="776">
          <cell r="A776" t="str">
            <v>mujer5aymasasalariadosGuatemala</v>
          </cell>
          <cell r="B776" t="str">
            <v>mujer</v>
          </cell>
          <cell r="C776" t="str">
            <v>5aymas</v>
          </cell>
          <cell r="D776" t="str">
            <v>asalariados</v>
          </cell>
          <cell r="E776" t="str">
            <v>Guatemala</v>
          </cell>
          <cell r="F776">
            <v>0.15898200000000001</v>
          </cell>
          <cell r="G776">
            <v>9.9380200000000002E-2</v>
          </cell>
          <cell r="H776">
            <v>0.2543435</v>
          </cell>
          <cell r="I776">
            <v>0.40477750000000001</v>
          </cell>
          <cell r="J776">
            <v>0.45264700000000002</v>
          </cell>
          <cell r="K776">
            <v>0.53459029999999996</v>
          </cell>
          <cell r="L776">
            <v>0.52106229999999998</v>
          </cell>
          <cell r="M776">
            <v>0.61512310000000003</v>
          </cell>
          <cell r="N776">
            <v>0.77471310000000004</v>
          </cell>
          <cell r="O776">
            <v>0.74017189999999999</v>
          </cell>
          <cell r="P776">
            <v>0.24885499999999999</v>
          </cell>
          <cell r="Q776">
            <v>0.6970537</v>
          </cell>
        </row>
        <row r="777">
          <cell r="A777" t="str">
            <v>bajohasta12masalariadosGuatemala</v>
          </cell>
          <cell r="B777" t="str">
            <v>bajo</v>
          </cell>
          <cell r="C777" t="str">
            <v>hasta12m</v>
          </cell>
          <cell r="D777" t="str">
            <v>asalariados</v>
          </cell>
          <cell r="E777" t="str">
            <v>Guatemala</v>
          </cell>
          <cell r="F777">
            <v>0.53841139999999998</v>
          </cell>
          <cell r="G777">
            <v>0.51404159999999999</v>
          </cell>
          <cell r="H777">
            <v>0.4377703</v>
          </cell>
          <cell r="I777">
            <v>0.41058939999999999</v>
          </cell>
          <cell r="J777">
            <v>0.2960836</v>
          </cell>
          <cell r="K777">
            <v>0.4212109</v>
          </cell>
          <cell r="L777">
            <v>0.246139</v>
          </cell>
          <cell r="M777">
            <v>0.20510909999999999</v>
          </cell>
          <cell r="N777">
            <v>0.1859914</v>
          </cell>
          <cell r="O777">
            <v>0.21467459999999999</v>
          </cell>
          <cell r="P777">
            <v>0.2000759</v>
          </cell>
          <cell r="Q777">
            <v>8.90629E-2</v>
          </cell>
        </row>
        <row r="778">
          <cell r="A778" t="str">
            <v>bajohasta1masalariadosGuatemala</v>
          </cell>
          <cell r="B778" t="str">
            <v>bajo</v>
          </cell>
          <cell r="C778" t="str">
            <v>hasta1m</v>
          </cell>
          <cell r="D778" t="str">
            <v>asalariados</v>
          </cell>
          <cell r="E778" t="str">
            <v>Guatemala</v>
          </cell>
          <cell r="F778">
            <v>0.1204921</v>
          </cell>
          <cell r="G778">
            <v>0.1005723</v>
          </cell>
          <cell r="H778">
            <v>7.4957399999999993E-2</v>
          </cell>
          <cell r="I778">
            <v>3.47154E-2</v>
          </cell>
          <cell r="J778">
            <v>9.3088500000000005E-2</v>
          </cell>
          <cell r="K778">
            <v>0.1073412</v>
          </cell>
          <cell r="L778">
            <v>6.7379599999999998E-2</v>
          </cell>
          <cell r="M778">
            <v>8.2762500000000003E-2</v>
          </cell>
          <cell r="N778">
            <v>9.1898499999999994E-2</v>
          </cell>
          <cell r="O778">
            <v>6.5476500000000007E-2</v>
          </cell>
          <cell r="P778">
            <v>0</v>
          </cell>
          <cell r="Q778">
            <v>0</v>
          </cell>
        </row>
        <row r="779">
          <cell r="A779" t="str">
            <v>bajomenos6masalariadosGuatemala</v>
          </cell>
          <cell r="B779" t="str">
            <v>bajo</v>
          </cell>
          <cell r="C779" t="str">
            <v>menos6m</v>
          </cell>
          <cell r="D779" t="str">
            <v>asalariados</v>
          </cell>
          <cell r="E779" t="str">
            <v>Guatemala</v>
          </cell>
          <cell r="F779">
            <v>0.34631220000000001</v>
          </cell>
          <cell r="G779">
            <v>0.2764201</v>
          </cell>
          <cell r="H779">
            <v>0.23398450000000001</v>
          </cell>
          <cell r="I779">
            <v>0.22292049999999999</v>
          </cell>
          <cell r="J779">
            <v>0.1908475</v>
          </cell>
          <cell r="K779">
            <v>0.27217799999999998</v>
          </cell>
          <cell r="L779">
            <v>0.1121192</v>
          </cell>
          <cell r="M779">
            <v>0.14432010000000001</v>
          </cell>
          <cell r="N779">
            <v>9.1898499999999994E-2</v>
          </cell>
          <cell r="O779">
            <v>0.18583549999999999</v>
          </cell>
          <cell r="P779">
            <v>0</v>
          </cell>
          <cell r="Q779">
            <v>8.90629E-2</v>
          </cell>
        </row>
        <row r="780">
          <cell r="A780" t="str">
            <v>bajomenos2aasalariadosGuatemala</v>
          </cell>
          <cell r="B780" t="str">
            <v>bajo</v>
          </cell>
          <cell r="C780" t="str">
            <v>menos2a</v>
          </cell>
          <cell r="D780" t="str">
            <v>asalariados</v>
          </cell>
          <cell r="E780" t="str">
            <v>Guatemala</v>
          </cell>
          <cell r="F780">
            <v>0.55082279999999995</v>
          </cell>
          <cell r="G780">
            <v>0.55394319999999997</v>
          </cell>
          <cell r="H780">
            <v>0.50068780000000002</v>
          </cell>
          <cell r="I780">
            <v>0.45807769999999998</v>
          </cell>
          <cell r="J780">
            <v>0.35597519999999999</v>
          </cell>
          <cell r="K780">
            <v>0.4397141</v>
          </cell>
          <cell r="L780">
            <v>0.246139</v>
          </cell>
          <cell r="M780">
            <v>0.25097770000000003</v>
          </cell>
          <cell r="N780">
            <v>0.1859914</v>
          </cell>
          <cell r="O780">
            <v>0.21467459999999999</v>
          </cell>
          <cell r="P780">
            <v>0.2000759</v>
          </cell>
          <cell r="Q780">
            <v>8.90629E-2</v>
          </cell>
        </row>
        <row r="781">
          <cell r="A781" t="str">
            <v>bajo5aymasasalariadosGuatemala</v>
          </cell>
          <cell r="B781" t="str">
            <v>bajo</v>
          </cell>
          <cell r="C781" t="str">
            <v>5aymas</v>
          </cell>
          <cell r="D781" t="str">
            <v>asalariados</v>
          </cell>
          <cell r="E781" t="str">
            <v>Guatemala</v>
          </cell>
          <cell r="F781">
            <v>0.17263690000000001</v>
          </cell>
          <cell r="G781">
            <v>0.17188899999999999</v>
          </cell>
          <cell r="H781">
            <v>0.22396959999999999</v>
          </cell>
          <cell r="I781">
            <v>0.3255652</v>
          </cell>
          <cell r="J781">
            <v>0.43562000000000001</v>
          </cell>
          <cell r="K781">
            <v>0.41405019999999998</v>
          </cell>
          <cell r="L781">
            <v>0.50319979999999997</v>
          </cell>
          <cell r="M781">
            <v>0.55121509999999996</v>
          </cell>
          <cell r="N781">
            <v>0.53111560000000002</v>
          </cell>
          <cell r="O781">
            <v>0.72946200000000005</v>
          </cell>
          <cell r="P781">
            <v>0.52417979999999997</v>
          </cell>
          <cell r="Q781">
            <v>0.77783219999999997</v>
          </cell>
        </row>
        <row r="782">
          <cell r="A782" t="str">
            <v>mediohasta12masalariadosGuatemala</v>
          </cell>
          <cell r="B782" t="str">
            <v>medio</v>
          </cell>
          <cell r="C782" t="str">
            <v>hasta12m</v>
          </cell>
          <cell r="D782" t="str">
            <v>asalariados</v>
          </cell>
          <cell r="E782" t="str">
            <v>Guatemala</v>
          </cell>
          <cell r="F782">
            <v>0.50910310000000003</v>
          </cell>
          <cell r="G782">
            <v>0.44038379999999999</v>
          </cell>
          <cell r="H782">
            <v>0.31725370000000003</v>
          </cell>
          <cell r="I782">
            <v>0.25823750000000001</v>
          </cell>
          <cell r="J782">
            <v>0.23299549999999999</v>
          </cell>
          <cell r="K782">
            <v>0.19108339999999999</v>
          </cell>
          <cell r="L782">
            <v>0.30753320000000001</v>
          </cell>
          <cell r="M782">
            <v>3.6596700000000003E-2</v>
          </cell>
          <cell r="N782">
            <v>0.111224</v>
          </cell>
          <cell r="O782">
            <v>0.25052750000000001</v>
          </cell>
          <cell r="P782">
            <v>0</v>
          </cell>
          <cell r="Q782">
            <v>0</v>
          </cell>
        </row>
        <row r="783">
          <cell r="A783" t="str">
            <v>mediohasta1masalariadosGuatemala</v>
          </cell>
          <cell r="B783" t="str">
            <v>medio</v>
          </cell>
          <cell r="C783" t="str">
            <v>hasta1m</v>
          </cell>
          <cell r="D783" t="str">
            <v>asalariados</v>
          </cell>
          <cell r="E783" t="str">
            <v>Guatemala</v>
          </cell>
          <cell r="F783">
            <v>9.69304E-2</v>
          </cell>
          <cell r="G783">
            <v>7.9299599999999998E-2</v>
          </cell>
          <cell r="H783">
            <v>4.6026299999999999E-2</v>
          </cell>
          <cell r="I783">
            <v>5.1752999999999999E-3</v>
          </cell>
          <cell r="J783">
            <v>2.5959099999999999E-2</v>
          </cell>
          <cell r="K783">
            <v>5.6366199999999998E-2</v>
          </cell>
          <cell r="L783">
            <v>5.1787699999999999E-2</v>
          </cell>
          <cell r="M783">
            <v>0</v>
          </cell>
          <cell r="N783">
            <v>0</v>
          </cell>
          <cell r="O783">
            <v>0.1491606</v>
          </cell>
          <cell r="P783">
            <v>0</v>
          </cell>
          <cell r="Q783">
            <v>0</v>
          </cell>
        </row>
        <row r="784">
          <cell r="A784" t="str">
            <v>mediomenos6masalariadosGuatemala</v>
          </cell>
          <cell r="B784" t="str">
            <v>medio</v>
          </cell>
          <cell r="C784" t="str">
            <v>menos6m</v>
          </cell>
          <cell r="D784" t="str">
            <v>asalariados</v>
          </cell>
          <cell r="E784" t="str">
            <v>Guatemala</v>
          </cell>
          <cell r="F784">
            <v>0.27410289999999998</v>
          </cell>
          <cell r="G784">
            <v>0.211787</v>
          </cell>
          <cell r="H784">
            <v>0.17051559999999999</v>
          </cell>
          <cell r="I784">
            <v>0.12680279999999999</v>
          </cell>
          <cell r="J784">
            <v>0.1145571</v>
          </cell>
          <cell r="K784">
            <v>0.11644500000000001</v>
          </cell>
          <cell r="L784">
            <v>0.14169100000000001</v>
          </cell>
          <cell r="M784">
            <v>1.18453E-2</v>
          </cell>
          <cell r="N784">
            <v>5.4305199999999998E-2</v>
          </cell>
          <cell r="O784">
            <v>0.1491606</v>
          </cell>
          <cell r="P784">
            <v>0</v>
          </cell>
          <cell r="Q784">
            <v>0</v>
          </cell>
        </row>
        <row r="785">
          <cell r="A785" t="str">
            <v>mediomenos2aasalariadosGuatemala</v>
          </cell>
          <cell r="B785" t="str">
            <v>medio</v>
          </cell>
          <cell r="C785" t="str">
            <v>menos2a</v>
          </cell>
          <cell r="D785" t="str">
            <v>asalariados</v>
          </cell>
          <cell r="E785" t="str">
            <v>Guatemala</v>
          </cell>
          <cell r="F785">
            <v>0.568689</v>
          </cell>
          <cell r="G785">
            <v>0.48816979999999999</v>
          </cell>
          <cell r="H785">
            <v>0.35626639999999998</v>
          </cell>
          <cell r="I785">
            <v>0.30683500000000002</v>
          </cell>
          <cell r="J785">
            <v>0.29154079999999999</v>
          </cell>
          <cell r="K785">
            <v>0.2231889</v>
          </cell>
          <cell r="L785">
            <v>0.32435350000000002</v>
          </cell>
          <cell r="M785">
            <v>3.6596700000000003E-2</v>
          </cell>
          <cell r="N785">
            <v>0.1518804</v>
          </cell>
          <cell r="O785">
            <v>0.25052750000000001</v>
          </cell>
          <cell r="P785">
            <v>0</v>
          </cell>
          <cell r="Q785">
            <v>0</v>
          </cell>
        </row>
        <row r="786">
          <cell r="A786" t="str">
            <v>medio5aymasasalariadosGuatemala</v>
          </cell>
          <cell r="B786" t="str">
            <v>medio</v>
          </cell>
          <cell r="C786" t="str">
            <v>5aymas</v>
          </cell>
          <cell r="D786" t="str">
            <v>asalariados</v>
          </cell>
          <cell r="E786" t="str">
            <v>Guatemala</v>
          </cell>
          <cell r="F786">
            <v>9.5489299999999999E-2</v>
          </cell>
          <cell r="G786">
            <v>0.15641640000000001</v>
          </cell>
          <cell r="H786">
            <v>0.23619609999999999</v>
          </cell>
          <cell r="I786">
            <v>0.39936569999999999</v>
          </cell>
          <cell r="J786">
            <v>0.45740459999999999</v>
          </cell>
          <cell r="K786">
            <v>0.55785130000000005</v>
          </cell>
          <cell r="L786">
            <v>0.47207110000000002</v>
          </cell>
          <cell r="M786">
            <v>0.67005530000000002</v>
          </cell>
          <cell r="N786">
            <v>0.6170563</v>
          </cell>
          <cell r="O786">
            <v>0.74947249999999999</v>
          </cell>
          <cell r="P786">
            <v>0.54370180000000001</v>
          </cell>
          <cell r="Q786">
            <v>1</v>
          </cell>
        </row>
        <row r="787">
          <cell r="A787" t="str">
            <v>altohasta12masalariadosGuatemala</v>
          </cell>
          <cell r="B787" t="str">
            <v>alto</v>
          </cell>
          <cell r="C787" t="str">
            <v>hasta12m</v>
          </cell>
          <cell r="D787" t="str">
            <v>asalariados</v>
          </cell>
          <cell r="E787" t="str">
            <v>Guatemala</v>
          </cell>
          <cell r="F787">
            <v>0.56584540000000005</v>
          </cell>
          <cell r="G787">
            <v>0.42436770000000001</v>
          </cell>
          <cell r="H787">
            <v>0.29484579999999999</v>
          </cell>
          <cell r="I787">
            <v>0.12431540000000001</v>
          </cell>
          <cell r="J787">
            <v>0.14973420000000001</v>
          </cell>
          <cell r="K787">
            <v>5.0985599999999999E-2</v>
          </cell>
          <cell r="L787">
            <v>0.1135138</v>
          </cell>
          <cell r="M787">
            <v>0</v>
          </cell>
          <cell r="N787">
            <v>0.31649870000000002</v>
          </cell>
          <cell r="O787">
            <v>8.5282700000000003E-2</v>
          </cell>
          <cell r="P787">
            <v>0</v>
          </cell>
          <cell r="Q787">
            <v>0</v>
          </cell>
        </row>
        <row r="788">
          <cell r="A788" t="str">
            <v>altohasta1masalariadosGuatemala</v>
          </cell>
          <cell r="B788" t="str">
            <v>alto</v>
          </cell>
          <cell r="C788" t="str">
            <v>hasta1m</v>
          </cell>
          <cell r="D788" t="str">
            <v>asalariados</v>
          </cell>
          <cell r="E788" t="str">
            <v>Guatemala</v>
          </cell>
          <cell r="F788">
            <v>7.8589599999999996E-2</v>
          </cell>
          <cell r="G788">
            <v>3.6808899999999999E-2</v>
          </cell>
          <cell r="H788">
            <v>1.3120700000000001E-2</v>
          </cell>
          <cell r="I788">
            <v>0</v>
          </cell>
          <cell r="J788">
            <v>0</v>
          </cell>
          <cell r="K788">
            <v>2.1157599999999999E-2</v>
          </cell>
          <cell r="L788">
            <v>0</v>
          </cell>
          <cell r="M788">
            <v>0</v>
          </cell>
          <cell r="N788">
            <v>6.8753300000000003E-2</v>
          </cell>
          <cell r="O788">
            <v>0</v>
          </cell>
          <cell r="P788">
            <v>0</v>
          </cell>
          <cell r="Q788">
            <v>0</v>
          </cell>
        </row>
        <row r="789">
          <cell r="A789" t="str">
            <v>altomenos6masalariadosGuatemala</v>
          </cell>
          <cell r="B789" t="str">
            <v>alto</v>
          </cell>
          <cell r="C789" t="str">
            <v>menos6m</v>
          </cell>
          <cell r="D789" t="str">
            <v>asalariados</v>
          </cell>
          <cell r="E789" t="str">
            <v>Guatemala</v>
          </cell>
          <cell r="F789">
            <v>0.38445200000000002</v>
          </cell>
          <cell r="G789">
            <v>0.12529570000000001</v>
          </cell>
          <cell r="H789">
            <v>9.0482999999999994E-2</v>
          </cell>
          <cell r="I789">
            <v>6.19088E-2</v>
          </cell>
          <cell r="J789">
            <v>5.0238499999999998E-2</v>
          </cell>
          <cell r="K789">
            <v>2.1157599999999999E-2</v>
          </cell>
          <cell r="L789">
            <v>0</v>
          </cell>
          <cell r="M789">
            <v>0</v>
          </cell>
          <cell r="N789">
            <v>0.2090186</v>
          </cell>
          <cell r="O789">
            <v>8.5282700000000003E-2</v>
          </cell>
          <cell r="P789">
            <v>0</v>
          </cell>
          <cell r="Q789">
            <v>0</v>
          </cell>
        </row>
        <row r="790">
          <cell r="A790" t="str">
            <v>altomenos2aasalariadosGuatemala</v>
          </cell>
          <cell r="B790" t="str">
            <v>alto</v>
          </cell>
          <cell r="C790" t="str">
            <v>menos2a</v>
          </cell>
          <cell r="D790" t="str">
            <v>asalariados</v>
          </cell>
          <cell r="E790" t="str">
            <v>Guatemala</v>
          </cell>
          <cell r="F790">
            <v>0.79163130000000004</v>
          </cell>
          <cell r="G790">
            <v>0.4412124</v>
          </cell>
          <cell r="H790">
            <v>0.37076579999999998</v>
          </cell>
          <cell r="I790">
            <v>0.2183754</v>
          </cell>
          <cell r="J790">
            <v>0.21409300000000001</v>
          </cell>
          <cell r="K790">
            <v>7.5255699999999995E-2</v>
          </cell>
          <cell r="L790">
            <v>0.1135138</v>
          </cell>
          <cell r="M790">
            <v>0</v>
          </cell>
          <cell r="N790">
            <v>0.31649870000000002</v>
          </cell>
          <cell r="O790">
            <v>8.5282700000000003E-2</v>
          </cell>
          <cell r="P790">
            <v>0</v>
          </cell>
          <cell r="Q790">
            <v>0</v>
          </cell>
        </row>
        <row r="791">
          <cell r="A791" t="str">
            <v>alto5aymasasalariadosGuatemala</v>
          </cell>
          <cell r="B791" t="str">
            <v>alto</v>
          </cell>
          <cell r="C791" t="str">
            <v>5aymas</v>
          </cell>
          <cell r="D791" t="str">
            <v>asalariados</v>
          </cell>
          <cell r="E791" t="str">
            <v>Guatemala</v>
          </cell>
          <cell r="F791">
            <v>0</v>
          </cell>
          <cell r="G791">
            <v>0.11583350000000001</v>
          </cell>
          <cell r="H791">
            <v>0.33304620000000001</v>
          </cell>
          <cell r="I791">
            <v>0.46189350000000001</v>
          </cell>
          <cell r="J791">
            <v>0.52978060000000005</v>
          </cell>
          <cell r="K791">
            <v>0.61708909999999995</v>
          </cell>
          <cell r="L791">
            <v>0.62303540000000002</v>
          </cell>
          <cell r="M791">
            <v>0.70505649999999997</v>
          </cell>
          <cell r="N791">
            <v>0.68350129999999998</v>
          </cell>
          <cell r="O791">
            <v>0.91471729999999996</v>
          </cell>
          <cell r="P791">
            <v>1</v>
          </cell>
          <cell r="Q791">
            <v>1</v>
          </cell>
        </row>
        <row r="792">
          <cell r="A792" t="str">
            <v>peqhasta12masalariadosGuatemala</v>
          </cell>
          <cell r="B792" t="str">
            <v>peq</v>
          </cell>
          <cell r="C792" t="str">
            <v>hasta12m</v>
          </cell>
          <cell r="D792" t="str">
            <v>asalariados</v>
          </cell>
          <cell r="E792" t="str">
            <v>Guatemala</v>
          </cell>
          <cell r="F792">
            <v>0.45283899999999999</v>
          </cell>
          <cell r="G792">
            <v>0.48869370000000001</v>
          </cell>
          <cell r="H792">
            <v>0.38189519999999999</v>
          </cell>
          <cell r="I792">
            <v>0.33262740000000002</v>
          </cell>
          <cell r="J792">
            <v>0.32856970000000002</v>
          </cell>
          <cell r="K792">
            <v>0.43667050000000002</v>
          </cell>
          <cell r="L792">
            <v>0.32202930000000002</v>
          </cell>
          <cell r="M792">
            <v>0.3302658</v>
          </cell>
          <cell r="N792">
            <v>0.13245460000000001</v>
          </cell>
          <cell r="O792">
            <v>0.47045740000000003</v>
          </cell>
          <cell r="P792">
            <v>0.331266</v>
          </cell>
          <cell r="Q792">
            <v>0.2171168</v>
          </cell>
        </row>
        <row r="793">
          <cell r="A793" t="str">
            <v>peqhasta1masalariadosGuatemala</v>
          </cell>
          <cell r="B793" t="str">
            <v>peq</v>
          </cell>
          <cell r="C793" t="str">
            <v>hasta1m</v>
          </cell>
          <cell r="D793" t="str">
            <v>asalariados</v>
          </cell>
          <cell r="E793" t="str">
            <v>Guatemala</v>
          </cell>
          <cell r="F793">
            <v>0.1078258</v>
          </cell>
          <cell r="G793">
            <v>9.8938999999999999E-2</v>
          </cell>
          <cell r="H793">
            <v>7.7972799999999995E-2</v>
          </cell>
          <cell r="I793">
            <v>3.0452400000000001E-2</v>
          </cell>
          <cell r="J793">
            <v>0.101198</v>
          </cell>
          <cell r="K793">
            <v>0.14974580000000001</v>
          </cell>
          <cell r="L793">
            <v>7.90656E-2</v>
          </cell>
          <cell r="M793">
            <v>0.12187290000000001</v>
          </cell>
          <cell r="N793">
            <v>4.879E-2</v>
          </cell>
          <cell r="O793">
            <v>0.24582989999999999</v>
          </cell>
          <cell r="P793">
            <v>0.22633310000000001</v>
          </cell>
          <cell r="Q793">
            <v>0</v>
          </cell>
        </row>
        <row r="794">
          <cell r="A794" t="str">
            <v>peqmenos6masalariadosGuatemala</v>
          </cell>
          <cell r="B794" t="str">
            <v>peq</v>
          </cell>
          <cell r="C794" t="str">
            <v>menos6m</v>
          </cell>
          <cell r="D794" t="str">
            <v>asalariados</v>
          </cell>
          <cell r="E794" t="str">
            <v>Guatemala</v>
          </cell>
          <cell r="F794">
            <v>0.27234390000000003</v>
          </cell>
          <cell r="G794">
            <v>0.2458717</v>
          </cell>
          <cell r="H794">
            <v>0.20169799999999999</v>
          </cell>
          <cell r="I794">
            <v>0.15878149999999999</v>
          </cell>
          <cell r="J794">
            <v>0.22016910000000001</v>
          </cell>
          <cell r="K794">
            <v>0.30247410000000002</v>
          </cell>
          <cell r="L794">
            <v>0.17179630000000001</v>
          </cell>
          <cell r="M794">
            <v>0.20868980000000001</v>
          </cell>
          <cell r="N794">
            <v>8.0120999999999998E-2</v>
          </cell>
          <cell r="O794">
            <v>0.36133150000000003</v>
          </cell>
          <cell r="P794">
            <v>0.25605929999999999</v>
          </cell>
          <cell r="Q794">
            <v>6.38373E-2</v>
          </cell>
        </row>
        <row r="795">
          <cell r="A795" t="str">
            <v>peqmenos2aasalariadosGuatemala</v>
          </cell>
          <cell r="B795" t="str">
            <v>peq</v>
          </cell>
          <cell r="C795" t="str">
            <v>menos2a</v>
          </cell>
          <cell r="D795" t="str">
            <v>asalariados</v>
          </cell>
          <cell r="E795" t="str">
            <v>Guatemala</v>
          </cell>
          <cell r="F795">
            <v>0.48989949999999999</v>
          </cell>
          <cell r="G795">
            <v>0.51046899999999995</v>
          </cell>
          <cell r="H795">
            <v>0.44894139999999999</v>
          </cell>
          <cell r="I795">
            <v>0.40403749999999999</v>
          </cell>
          <cell r="J795">
            <v>0.35939019999999999</v>
          </cell>
          <cell r="K795">
            <v>0.43667050000000002</v>
          </cell>
          <cell r="L795">
            <v>0.34156579999999997</v>
          </cell>
          <cell r="M795">
            <v>0.3448657</v>
          </cell>
          <cell r="N795">
            <v>0.13245460000000001</v>
          </cell>
          <cell r="O795">
            <v>0.48917640000000001</v>
          </cell>
          <cell r="P795">
            <v>0.38551469999999999</v>
          </cell>
          <cell r="Q795">
            <v>0.2171168</v>
          </cell>
        </row>
        <row r="796">
          <cell r="A796" t="str">
            <v>peq5aymasasalariadosGuatemala</v>
          </cell>
          <cell r="B796" t="str">
            <v>peq</v>
          </cell>
          <cell r="C796" t="str">
            <v>5aymas</v>
          </cell>
          <cell r="D796" t="str">
            <v>asalariados</v>
          </cell>
          <cell r="E796" t="str">
            <v>Guatemala</v>
          </cell>
          <cell r="F796">
            <v>0.1736009</v>
          </cell>
          <cell r="G796">
            <v>0.2082126</v>
          </cell>
          <cell r="H796">
            <v>0.26688220000000001</v>
          </cell>
          <cell r="I796">
            <v>0.40411150000000001</v>
          </cell>
          <cell r="J796">
            <v>0.43019259999999998</v>
          </cell>
          <cell r="K796">
            <v>0.42551339999999999</v>
          </cell>
          <cell r="L796">
            <v>0.49549720000000003</v>
          </cell>
          <cell r="M796">
            <v>0.48973149999999999</v>
          </cell>
          <cell r="N796">
            <v>0.74503019999999998</v>
          </cell>
          <cell r="O796">
            <v>0.44432500000000003</v>
          </cell>
          <cell r="P796">
            <v>0.44824639999999999</v>
          </cell>
          <cell r="Q796">
            <v>0.5680463</v>
          </cell>
        </row>
        <row r="797">
          <cell r="A797" t="str">
            <v>medhasta12masalariadosGuatemala</v>
          </cell>
          <cell r="B797" t="str">
            <v>med</v>
          </cell>
          <cell r="C797" t="str">
            <v>hasta12m</v>
          </cell>
          <cell r="D797" t="str">
            <v>asalariados</v>
          </cell>
          <cell r="E797" t="str">
            <v>Guatemala</v>
          </cell>
          <cell r="F797">
            <v>0.7046576</v>
          </cell>
          <cell r="G797">
            <v>0.39169219999999999</v>
          </cell>
          <cell r="H797">
            <v>0.34935890000000003</v>
          </cell>
          <cell r="I797">
            <v>0.28869319999999998</v>
          </cell>
          <cell r="J797">
            <v>0.24518619999999999</v>
          </cell>
          <cell r="K797">
            <v>0.17915220000000001</v>
          </cell>
          <cell r="L797">
            <v>0.29312139999999998</v>
          </cell>
          <cell r="M797">
            <v>7.1653599999999998E-2</v>
          </cell>
          <cell r="N797">
            <v>0.29379100000000002</v>
          </cell>
          <cell r="O797">
            <v>0.13576740000000001</v>
          </cell>
          <cell r="P797">
            <v>0</v>
          </cell>
          <cell r="Q797">
            <v>0.4166667</v>
          </cell>
        </row>
        <row r="798">
          <cell r="A798" t="str">
            <v>medhasta1masalariadosGuatemala</v>
          </cell>
          <cell r="B798" t="str">
            <v>med</v>
          </cell>
          <cell r="C798" t="str">
            <v>hasta1m</v>
          </cell>
          <cell r="D798" t="str">
            <v>asalariados</v>
          </cell>
          <cell r="E798" t="str">
            <v>Guatemala</v>
          </cell>
          <cell r="F798">
            <v>0.15053059999999999</v>
          </cell>
          <cell r="G798">
            <v>4.6439899999999999E-2</v>
          </cell>
          <cell r="H798">
            <v>5.1587300000000003E-2</v>
          </cell>
          <cell r="I798">
            <v>3.7013999999999998E-2</v>
          </cell>
          <cell r="J798">
            <v>5.3771000000000001E-3</v>
          </cell>
          <cell r="K798">
            <v>4.4709600000000002E-2</v>
          </cell>
          <cell r="L798">
            <v>8.6545200000000003E-2</v>
          </cell>
          <cell r="M798">
            <v>0</v>
          </cell>
          <cell r="N798">
            <v>0.10680920000000001</v>
          </cell>
          <cell r="O798">
            <v>3.7308599999999997E-2</v>
          </cell>
          <cell r="P798">
            <v>0</v>
          </cell>
          <cell r="Q798">
            <v>0</v>
          </cell>
        </row>
        <row r="799">
          <cell r="A799" t="str">
            <v>medmenos6masalariadosGuatemala</v>
          </cell>
          <cell r="B799" t="str">
            <v>med</v>
          </cell>
          <cell r="C799" t="str">
            <v>menos6m</v>
          </cell>
          <cell r="D799" t="str">
            <v>asalariados</v>
          </cell>
          <cell r="E799" t="str">
            <v>Guatemala</v>
          </cell>
          <cell r="F799">
            <v>0.46864210000000001</v>
          </cell>
          <cell r="G799">
            <v>0.1682942</v>
          </cell>
          <cell r="H799">
            <v>0.18204339999999999</v>
          </cell>
          <cell r="I799">
            <v>0.1628213</v>
          </cell>
          <cell r="J799">
            <v>0.1036165</v>
          </cell>
          <cell r="K799">
            <v>0.10008309999999999</v>
          </cell>
          <cell r="L799">
            <v>0.1490165</v>
          </cell>
          <cell r="M799">
            <v>2.7695299999999999E-2</v>
          </cell>
          <cell r="N799">
            <v>0.1489026</v>
          </cell>
          <cell r="O799">
            <v>7.3918899999999996E-2</v>
          </cell>
          <cell r="P799">
            <v>0</v>
          </cell>
          <cell r="Q799">
            <v>0.4166667</v>
          </cell>
        </row>
        <row r="800">
          <cell r="A800" t="str">
            <v>medmenos2aasalariadosGuatemala</v>
          </cell>
          <cell r="B800" t="str">
            <v>med</v>
          </cell>
          <cell r="C800" t="str">
            <v>menos2a</v>
          </cell>
          <cell r="D800" t="str">
            <v>asalariados</v>
          </cell>
          <cell r="E800" t="str">
            <v>Guatemala</v>
          </cell>
          <cell r="F800">
            <v>0.74420180000000002</v>
          </cell>
          <cell r="G800">
            <v>0.43363499999999999</v>
          </cell>
          <cell r="H800">
            <v>0.38424049999999998</v>
          </cell>
          <cell r="I800">
            <v>0.33792139999999998</v>
          </cell>
          <cell r="J800">
            <v>0.31997769999999998</v>
          </cell>
          <cell r="K800">
            <v>0.21158279999999999</v>
          </cell>
          <cell r="L800">
            <v>0.31121919999999997</v>
          </cell>
          <cell r="M800">
            <v>0.11630210000000001</v>
          </cell>
          <cell r="N800">
            <v>0.32530480000000001</v>
          </cell>
          <cell r="O800">
            <v>0.13576740000000001</v>
          </cell>
          <cell r="P800">
            <v>0</v>
          </cell>
          <cell r="Q800">
            <v>0.4166667</v>
          </cell>
        </row>
        <row r="801">
          <cell r="A801" t="str">
            <v>med5aymasasalariadosGuatemala</v>
          </cell>
          <cell r="B801" t="str">
            <v>med</v>
          </cell>
          <cell r="C801" t="str">
            <v>5aymas</v>
          </cell>
          <cell r="D801" t="str">
            <v>asalariados</v>
          </cell>
          <cell r="E801" t="str">
            <v>Guatemala</v>
          </cell>
          <cell r="F801">
            <v>3.6303599999999998E-2</v>
          </cell>
          <cell r="G801">
            <v>0.10933569999999999</v>
          </cell>
          <cell r="H801">
            <v>0.24515980000000001</v>
          </cell>
          <cell r="I801">
            <v>0.37496770000000001</v>
          </cell>
          <cell r="J801">
            <v>0.40912359999999998</v>
          </cell>
          <cell r="K801">
            <v>0.55779639999999997</v>
          </cell>
          <cell r="L801">
            <v>0.44293630000000001</v>
          </cell>
          <cell r="M801">
            <v>0.58124039999999999</v>
          </cell>
          <cell r="N801">
            <v>0.44036769999999997</v>
          </cell>
          <cell r="O801">
            <v>0.76507559999999997</v>
          </cell>
          <cell r="P801">
            <v>0.5553633</v>
          </cell>
          <cell r="Q801">
            <v>0.58333330000000005</v>
          </cell>
        </row>
        <row r="802">
          <cell r="A802" t="str">
            <v>grandehasta12masalariadosGuatemala</v>
          </cell>
          <cell r="B802" t="str">
            <v>grande</v>
          </cell>
          <cell r="C802" t="str">
            <v>hasta12m</v>
          </cell>
          <cell r="D802" t="str">
            <v>asalariados</v>
          </cell>
          <cell r="E802" t="str">
            <v>Guatemala</v>
          </cell>
          <cell r="F802">
            <v>0.64240030000000004</v>
          </cell>
          <cell r="G802">
            <v>0.51064540000000003</v>
          </cell>
          <cell r="H802">
            <v>0.27222600000000002</v>
          </cell>
          <cell r="I802">
            <v>0.26058779999999998</v>
          </cell>
          <cell r="J802">
            <v>0.13893269999999999</v>
          </cell>
          <cell r="K802">
            <v>0.15196209999999999</v>
          </cell>
          <cell r="L802">
            <v>9.0452099999999994E-2</v>
          </cell>
          <cell r="M802">
            <v>5.5717500000000003E-2</v>
          </cell>
          <cell r="N802">
            <v>0.13674149999999999</v>
          </cell>
          <cell r="O802">
            <v>0.12907640000000001</v>
          </cell>
          <cell r="P802">
            <v>0.22516079999999999</v>
          </cell>
          <cell r="Q802">
            <v>0</v>
          </cell>
        </row>
        <row r="803">
          <cell r="A803" t="str">
            <v>grandehasta1masalariadosGuatemala</v>
          </cell>
          <cell r="B803" t="str">
            <v>grande</v>
          </cell>
          <cell r="C803" t="str">
            <v>hasta1m</v>
          </cell>
          <cell r="D803" t="str">
            <v>asalariados</v>
          </cell>
          <cell r="E803" t="str">
            <v>Guatemala</v>
          </cell>
          <cell r="F803">
            <v>0.1173096</v>
          </cell>
          <cell r="G803">
            <v>8.9600799999999994E-2</v>
          </cell>
          <cell r="H803">
            <v>0</v>
          </cell>
          <cell r="I803">
            <v>7.7998E-3</v>
          </cell>
          <cell r="J803">
            <v>4.7052999999999998E-2</v>
          </cell>
          <cell r="K803">
            <v>0</v>
          </cell>
          <cell r="L803">
            <v>0</v>
          </cell>
          <cell r="M803">
            <v>2.2972699999999999E-2</v>
          </cell>
          <cell r="N803">
            <v>4.5164900000000001E-2</v>
          </cell>
          <cell r="O803">
            <v>0</v>
          </cell>
          <cell r="P803">
            <v>0</v>
          </cell>
          <cell r="Q803">
            <v>0</v>
          </cell>
        </row>
        <row r="804">
          <cell r="A804" t="str">
            <v>grandemenos6masalariadosGuatemala</v>
          </cell>
          <cell r="B804" t="str">
            <v>grande</v>
          </cell>
          <cell r="C804" t="str">
            <v>menos6m</v>
          </cell>
          <cell r="D804" t="str">
            <v>asalariados</v>
          </cell>
          <cell r="E804" t="str">
            <v>Guatemala</v>
          </cell>
          <cell r="F804">
            <v>0.23204749999999999</v>
          </cell>
          <cell r="G804">
            <v>0.2240779</v>
          </cell>
          <cell r="H804">
            <v>0.12341240000000001</v>
          </cell>
          <cell r="I804">
            <v>0.14856240000000001</v>
          </cell>
          <cell r="J804">
            <v>8.4141999999999995E-2</v>
          </cell>
          <cell r="K804">
            <v>8.3539600000000006E-2</v>
          </cell>
          <cell r="L804">
            <v>0</v>
          </cell>
          <cell r="M804">
            <v>5.5717500000000003E-2</v>
          </cell>
          <cell r="N804">
            <v>0.13674149999999999</v>
          </cell>
          <cell r="O804">
            <v>0</v>
          </cell>
          <cell r="P804">
            <v>0</v>
          </cell>
          <cell r="Q804">
            <v>0</v>
          </cell>
        </row>
        <row r="805">
          <cell r="A805" t="str">
            <v>grandemenos2aasalariadosGuatemala</v>
          </cell>
          <cell r="B805" t="str">
            <v>grande</v>
          </cell>
          <cell r="C805" t="str">
            <v>menos2a</v>
          </cell>
          <cell r="D805" t="str">
            <v>asalariados</v>
          </cell>
          <cell r="E805" t="str">
            <v>Guatemala</v>
          </cell>
          <cell r="F805">
            <v>0.73115719999999995</v>
          </cell>
          <cell r="G805">
            <v>0.6005045</v>
          </cell>
          <cell r="H805">
            <v>0.31606299999999998</v>
          </cell>
          <cell r="I805">
            <v>0.3117395</v>
          </cell>
          <cell r="J805">
            <v>0.2087233</v>
          </cell>
          <cell r="K805">
            <v>0.20197519999999999</v>
          </cell>
          <cell r="L805">
            <v>9.0452099999999994E-2</v>
          </cell>
          <cell r="M805">
            <v>5.5717500000000003E-2</v>
          </cell>
          <cell r="N805">
            <v>0.13674149999999999</v>
          </cell>
          <cell r="O805">
            <v>0.12907640000000001</v>
          </cell>
          <cell r="P805">
            <v>0.22516079999999999</v>
          </cell>
          <cell r="Q805">
            <v>0</v>
          </cell>
        </row>
        <row r="806">
          <cell r="A806" t="str">
            <v>grande5aymasasalariadosGuatemala</v>
          </cell>
          <cell r="B806" t="str">
            <v>grande</v>
          </cell>
          <cell r="C806" t="str">
            <v>5aymas</v>
          </cell>
          <cell r="D806" t="str">
            <v>asalariados</v>
          </cell>
          <cell r="E806" t="str">
            <v>Guatemala</v>
          </cell>
          <cell r="F806">
            <v>6.4424700000000001E-2</v>
          </cell>
          <cell r="G806">
            <v>8.9433600000000002E-2</v>
          </cell>
          <cell r="H806">
            <v>0.2455396</v>
          </cell>
          <cell r="I806">
            <v>0.33132650000000002</v>
          </cell>
          <cell r="J806">
            <v>0.57980849999999995</v>
          </cell>
          <cell r="K806">
            <v>0.57750860000000004</v>
          </cell>
          <cell r="L806">
            <v>0.66907870000000003</v>
          </cell>
          <cell r="M806">
            <v>0.71181209999999995</v>
          </cell>
          <cell r="N806">
            <v>0.65925469999999997</v>
          </cell>
          <cell r="O806">
            <v>0.808894</v>
          </cell>
          <cell r="P806">
            <v>0.77483919999999995</v>
          </cell>
          <cell r="Q806">
            <v>1</v>
          </cell>
        </row>
        <row r="807">
          <cell r="A807" t="str">
            <v>totalhasta12mindependienteGuatemala</v>
          </cell>
          <cell r="B807" t="str">
            <v>total</v>
          </cell>
          <cell r="C807" t="str">
            <v>hasta12m</v>
          </cell>
          <cell r="D807" t="str">
            <v>independiente</v>
          </cell>
          <cell r="E807" t="str">
            <v>Guatemala</v>
          </cell>
          <cell r="F807">
            <v>0.53299079999999999</v>
          </cell>
          <cell r="G807">
            <v>0.34022439999999998</v>
          </cell>
          <cell r="H807">
            <v>0.27355580000000002</v>
          </cell>
          <cell r="I807">
            <v>0.20484160000000001</v>
          </cell>
          <cell r="J807">
            <v>0.19822680000000001</v>
          </cell>
          <cell r="K807">
            <v>0.1122769</v>
          </cell>
          <cell r="L807">
            <v>9.66886E-2</v>
          </cell>
          <cell r="M807">
            <v>9.0815800000000002E-2</v>
          </cell>
          <cell r="N807">
            <v>2.4124E-2</v>
          </cell>
          <cell r="O807">
            <v>0.11757040000000001</v>
          </cell>
          <cell r="P807">
            <v>2.9273500000000001E-2</v>
          </cell>
          <cell r="Q807">
            <v>3.6256499999999997E-2</v>
          </cell>
        </row>
        <row r="808">
          <cell r="A808" t="str">
            <v>totalhasta1mindependienteGuatemala</v>
          </cell>
          <cell r="B808" t="str">
            <v>total</v>
          </cell>
          <cell r="C808" t="str">
            <v>hasta1m</v>
          </cell>
          <cell r="D808" t="str">
            <v>independiente</v>
          </cell>
          <cell r="E808" t="str">
            <v>Guatemala</v>
          </cell>
          <cell r="F808">
            <v>7.2471599999999997E-2</v>
          </cell>
          <cell r="G808">
            <v>1.01651E-2</v>
          </cell>
          <cell r="H808">
            <v>2.42525E-2</v>
          </cell>
          <cell r="I808">
            <v>4.6882E-3</v>
          </cell>
          <cell r="J808">
            <v>2.3348299999999999E-2</v>
          </cell>
          <cell r="K808">
            <v>2.0788399999999999E-2</v>
          </cell>
          <cell r="L808">
            <v>5.8256000000000002E-3</v>
          </cell>
          <cell r="M808">
            <v>0</v>
          </cell>
          <cell r="N808">
            <v>4.7780000000000001E-3</v>
          </cell>
          <cell r="O808">
            <v>4.9184400000000003E-2</v>
          </cell>
          <cell r="P808">
            <v>0</v>
          </cell>
          <cell r="Q808">
            <v>0</v>
          </cell>
        </row>
        <row r="809">
          <cell r="A809" t="str">
            <v>totalmenos6mindependienteGuatemala</v>
          </cell>
          <cell r="B809" t="str">
            <v>total</v>
          </cell>
          <cell r="C809" t="str">
            <v>menos6m</v>
          </cell>
          <cell r="D809" t="str">
            <v>independiente</v>
          </cell>
          <cell r="E809" t="str">
            <v>Guatemala</v>
          </cell>
          <cell r="F809">
            <v>0.43009730000000002</v>
          </cell>
          <cell r="G809">
            <v>0.1100034</v>
          </cell>
          <cell r="H809">
            <v>0.17701720000000001</v>
          </cell>
          <cell r="I809">
            <v>9.71413E-2</v>
          </cell>
          <cell r="J809">
            <v>6.6570699999999997E-2</v>
          </cell>
          <cell r="K809">
            <v>5.7856200000000003E-2</v>
          </cell>
          <cell r="L809">
            <v>2.0849599999999999E-2</v>
          </cell>
          <cell r="M809">
            <v>2.98298E-2</v>
          </cell>
          <cell r="N809">
            <v>4.7780000000000001E-3</v>
          </cell>
          <cell r="O809">
            <v>7.3371400000000003E-2</v>
          </cell>
          <cell r="P809">
            <v>1.6341399999999999E-2</v>
          </cell>
          <cell r="Q809">
            <v>0</v>
          </cell>
        </row>
        <row r="810">
          <cell r="A810" t="str">
            <v>totalmenos2aindependienteGuatemala</v>
          </cell>
          <cell r="B810" t="str">
            <v>total</v>
          </cell>
          <cell r="C810" t="str">
            <v>menos2a</v>
          </cell>
          <cell r="D810" t="str">
            <v>independiente</v>
          </cell>
          <cell r="E810" t="str">
            <v>Guatemala</v>
          </cell>
          <cell r="F810">
            <v>0.59248239999999996</v>
          </cell>
          <cell r="G810">
            <v>0.47031299999999998</v>
          </cell>
          <cell r="H810">
            <v>0.32757140000000001</v>
          </cell>
          <cell r="I810">
            <v>0.243647</v>
          </cell>
          <cell r="J810">
            <v>0.21594959999999999</v>
          </cell>
          <cell r="K810">
            <v>0.1122769</v>
          </cell>
          <cell r="L810">
            <v>0.11518050000000001</v>
          </cell>
          <cell r="M810">
            <v>9.0815800000000002E-2</v>
          </cell>
          <cell r="N810">
            <v>3.2805599999999997E-2</v>
          </cell>
          <cell r="O810">
            <v>0.11757040000000001</v>
          </cell>
          <cell r="P810">
            <v>2.9273500000000001E-2</v>
          </cell>
          <cell r="Q810">
            <v>3.6256499999999997E-2</v>
          </cell>
        </row>
        <row r="811">
          <cell r="A811" t="str">
            <v>total5aymasindependienteGuatemala</v>
          </cell>
          <cell r="B811" t="str">
            <v>total</v>
          </cell>
          <cell r="C811" t="str">
            <v>5aymas</v>
          </cell>
          <cell r="D811" t="str">
            <v>independiente</v>
          </cell>
          <cell r="E811" t="str">
            <v>Guatemala</v>
          </cell>
          <cell r="F811">
            <v>0.3480259</v>
          </cell>
          <cell r="G811">
            <v>0.181257</v>
          </cell>
          <cell r="H811">
            <v>0.37968030000000003</v>
          </cell>
          <cell r="I811">
            <v>0.51426170000000004</v>
          </cell>
          <cell r="J811">
            <v>0.54819079999999998</v>
          </cell>
          <cell r="K811">
            <v>0.74635229999999997</v>
          </cell>
          <cell r="L811">
            <v>0.77705060000000004</v>
          </cell>
          <cell r="M811">
            <v>0.77167169999999996</v>
          </cell>
          <cell r="N811">
            <v>0.789551</v>
          </cell>
          <cell r="O811">
            <v>0.83201210000000003</v>
          </cell>
          <cell r="P811">
            <v>0.95453209999999999</v>
          </cell>
          <cell r="Q811">
            <v>0.84389780000000003</v>
          </cell>
        </row>
        <row r="812">
          <cell r="A812" t="str">
            <v>hombrehasta12mindependienteGuatemala</v>
          </cell>
          <cell r="B812" t="str">
            <v>hombre</v>
          </cell>
          <cell r="C812" t="str">
            <v>hasta12m</v>
          </cell>
          <cell r="D812" t="str">
            <v>independiente</v>
          </cell>
          <cell r="E812" t="str">
            <v>Guatemala</v>
          </cell>
          <cell r="F812">
            <v>0.30871949999999998</v>
          </cell>
          <cell r="G812">
            <v>0.42322799999999999</v>
          </cell>
          <cell r="H812">
            <v>0.18132719999999999</v>
          </cell>
          <cell r="I812">
            <v>0.107889</v>
          </cell>
          <cell r="J812">
            <v>0.12294670000000001</v>
          </cell>
          <cell r="K812">
            <v>2.95131E-2</v>
          </cell>
          <cell r="L812">
            <v>7.7893100000000007E-2</v>
          </cell>
          <cell r="M812">
            <v>0.10261629999999999</v>
          </cell>
          <cell r="N812">
            <v>1.26772E-2</v>
          </cell>
          <cell r="O812">
            <v>7.0939600000000005E-2</v>
          </cell>
          <cell r="P812">
            <v>0</v>
          </cell>
          <cell r="Q812">
            <v>4.8072200000000002E-2</v>
          </cell>
        </row>
        <row r="813">
          <cell r="A813" t="str">
            <v>hombrehasta1mindependienteGuatemala</v>
          </cell>
          <cell r="B813" t="str">
            <v>hombre</v>
          </cell>
          <cell r="C813" t="str">
            <v>hasta1m</v>
          </cell>
          <cell r="D813" t="str">
            <v>independiente</v>
          </cell>
          <cell r="E813" t="str">
            <v>Guatemala</v>
          </cell>
          <cell r="F813">
            <v>0</v>
          </cell>
          <cell r="G813">
            <v>0</v>
          </cell>
          <cell r="H813">
            <v>0</v>
          </cell>
          <cell r="I813">
            <v>0</v>
          </cell>
          <cell r="J813">
            <v>9.4157000000000008E-3</v>
          </cell>
          <cell r="K813">
            <v>0</v>
          </cell>
          <cell r="L813">
            <v>1.03245E-2</v>
          </cell>
          <cell r="M813">
            <v>0</v>
          </cell>
          <cell r="N813">
            <v>0</v>
          </cell>
          <cell r="O813">
            <v>4.6858900000000002E-2</v>
          </cell>
          <cell r="P813">
            <v>0</v>
          </cell>
          <cell r="Q813">
            <v>0</v>
          </cell>
        </row>
        <row r="814">
          <cell r="A814" t="str">
            <v>hombremenos6mindependienteGuatemala</v>
          </cell>
          <cell r="B814" t="str">
            <v>hombre</v>
          </cell>
          <cell r="C814" t="str">
            <v>menos6m</v>
          </cell>
          <cell r="D814" t="str">
            <v>independiente</v>
          </cell>
          <cell r="E814" t="str">
            <v>Guatemala</v>
          </cell>
          <cell r="F814">
            <v>0.30871949999999998</v>
          </cell>
          <cell r="G814">
            <v>0.14850659999999999</v>
          </cell>
          <cell r="H814">
            <v>9.7781300000000002E-2</v>
          </cell>
          <cell r="I814">
            <v>7.4845599999999998E-2</v>
          </cell>
          <cell r="J814">
            <v>3.3683299999999999E-2</v>
          </cell>
          <cell r="K814">
            <v>0</v>
          </cell>
          <cell r="L814">
            <v>1.36224E-2</v>
          </cell>
          <cell r="M814">
            <v>3.3423300000000003E-2</v>
          </cell>
          <cell r="N814">
            <v>0</v>
          </cell>
          <cell r="O814">
            <v>7.0939600000000005E-2</v>
          </cell>
          <cell r="P814">
            <v>0</v>
          </cell>
          <cell r="Q814">
            <v>0</v>
          </cell>
        </row>
        <row r="815">
          <cell r="A815" t="str">
            <v>hombremenos2aindependienteGuatemala</v>
          </cell>
          <cell r="B815" t="str">
            <v>hombre</v>
          </cell>
          <cell r="C815" t="str">
            <v>menos2a</v>
          </cell>
          <cell r="D815" t="str">
            <v>independiente</v>
          </cell>
          <cell r="E815" t="str">
            <v>Guatemala</v>
          </cell>
          <cell r="F815">
            <v>0.65435980000000005</v>
          </cell>
          <cell r="G815">
            <v>0.56824399999999997</v>
          </cell>
          <cell r="H815">
            <v>0.22539909999999999</v>
          </cell>
          <cell r="I815">
            <v>0.1671697</v>
          </cell>
          <cell r="J815">
            <v>0.15629129999999999</v>
          </cell>
          <cell r="K815">
            <v>2.95131E-2</v>
          </cell>
          <cell r="L815">
            <v>0.1023834</v>
          </cell>
          <cell r="M815">
            <v>0.10261629999999999</v>
          </cell>
          <cell r="N815">
            <v>1.26772E-2</v>
          </cell>
          <cell r="O815">
            <v>7.0939600000000005E-2</v>
          </cell>
          <cell r="P815">
            <v>0</v>
          </cell>
          <cell r="Q815">
            <v>4.8072200000000002E-2</v>
          </cell>
        </row>
        <row r="816">
          <cell r="A816" t="str">
            <v>hombre5aymasindependienteGuatemala</v>
          </cell>
          <cell r="B816" t="str">
            <v>hombre</v>
          </cell>
          <cell r="C816" t="str">
            <v>5aymas</v>
          </cell>
          <cell r="D816" t="str">
            <v>independiente</v>
          </cell>
          <cell r="E816" t="str">
            <v>Guatemala</v>
          </cell>
          <cell r="F816">
            <v>0.34564020000000001</v>
          </cell>
          <cell r="G816">
            <v>0.18170639999999999</v>
          </cell>
          <cell r="H816">
            <v>0.48840479999999997</v>
          </cell>
          <cell r="I816">
            <v>0.55218880000000004</v>
          </cell>
          <cell r="J816">
            <v>0.64741740000000003</v>
          </cell>
          <cell r="K816">
            <v>0.87078540000000004</v>
          </cell>
          <cell r="L816">
            <v>0.82036050000000005</v>
          </cell>
          <cell r="M816">
            <v>0.84952859999999997</v>
          </cell>
          <cell r="N816">
            <v>0.87857269999999998</v>
          </cell>
          <cell r="O816">
            <v>0.89683159999999995</v>
          </cell>
          <cell r="P816">
            <v>1</v>
          </cell>
          <cell r="Q816">
            <v>0.81722680000000003</v>
          </cell>
        </row>
        <row r="817">
          <cell r="A817" t="str">
            <v>mujerhasta12mindependienteGuatemala</v>
          </cell>
          <cell r="B817" t="str">
            <v>mujer</v>
          </cell>
          <cell r="C817" t="str">
            <v>hasta12m</v>
          </cell>
          <cell r="D817" t="str">
            <v>independiente</v>
          </cell>
          <cell r="E817" t="str">
            <v>Guatemala</v>
          </cell>
          <cell r="F817">
            <v>0.57961790000000002</v>
          </cell>
          <cell r="G817">
            <v>0.20621200000000001</v>
          </cell>
          <cell r="H817">
            <v>0.37418119999999999</v>
          </cell>
          <cell r="I817">
            <v>0.3187063</v>
          </cell>
          <cell r="J817">
            <v>0.28363110000000002</v>
          </cell>
          <cell r="K817">
            <v>0.21449760000000001</v>
          </cell>
          <cell r="L817">
            <v>0.1210268</v>
          </cell>
          <cell r="M817">
            <v>7.5470599999999999E-2</v>
          </cell>
          <cell r="N817">
            <v>4.1638700000000001E-2</v>
          </cell>
          <cell r="O817">
            <v>0.18238460000000001</v>
          </cell>
          <cell r="P817">
            <v>0.1237882</v>
          </cell>
          <cell r="Q817">
            <v>0</v>
          </cell>
        </row>
        <row r="818">
          <cell r="A818" t="str">
            <v>mujerhasta1mindependienteGuatemala</v>
          </cell>
          <cell r="B818" t="str">
            <v>mujer</v>
          </cell>
          <cell r="C818" t="str">
            <v>hasta1m</v>
          </cell>
          <cell r="D818" t="str">
            <v>independiente</v>
          </cell>
          <cell r="E818" t="str">
            <v>Guatemala</v>
          </cell>
          <cell r="F818">
            <v>8.75388E-2</v>
          </cell>
          <cell r="G818">
            <v>2.6577E-2</v>
          </cell>
          <cell r="H818">
            <v>5.0713099999999997E-2</v>
          </cell>
          <cell r="I818">
            <v>1.01942E-2</v>
          </cell>
          <cell r="J818">
            <v>3.9154700000000001E-2</v>
          </cell>
          <cell r="K818">
            <v>4.6463900000000002E-2</v>
          </cell>
          <cell r="L818">
            <v>0</v>
          </cell>
          <cell r="M818">
            <v>0</v>
          </cell>
          <cell r="N818">
            <v>1.20886E-2</v>
          </cell>
          <cell r="O818">
            <v>5.2416600000000001E-2</v>
          </cell>
          <cell r="P818">
            <v>0</v>
          </cell>
          <cell r="Q818">
            <v>0</v>
          </cell>
        </row>
        <row r="819">
          <cell r="A819" t="str">
            <v>mujermenos6mindependienteGuatemala</v>
          </cell>
          <cell r="B819" t="str">
            <v>mujer</v>
          </cell>
          <cell r="C819" t="str">
            <v>menos6m</v>
          </cell>
          <cell r="D819" t="str">
            <v>independiente</v>
          </cell>
          <cell r="E819" t="str">
            <v>Guatemala</v>
          </cell>
          <cell r="F819">
            <v>0.45533230000000002</v>
          </cell>
          <cell r="G819">
            <v>4.7838600000000002E-2</v>
          </cell>
          <cell r="H819">
            <v>0.2634669</v>
          </cell>
          <cell r="I819">
            <v>0.12332609999999999</v>
          </cell>
          <cell r="J819">
            <v>0.1038809</v>
          </cell>
          <cell r="K819">
            <v>0.1293137</v>
          </cell>
          <cell r="L819">
            <v>3.0208200000000001E-2</v>
          </cell>
          <cell r="M819">
            <v>2.5156899999999999E-2</v>
          </cell>
          <cell r="N819">
            <v>1.20886E-2</v>
          </cell>
          <cell r="O819">
            <v>7.6751399999999997E-2</v>
          </cell>
          <cell r="P819">
            <v>6.9102700000000003E-2</v>
          </cell>
          <cell r="Q819">
            <v>0</v>
          </cell>
        </row>
        <row r="820">
          <cell r="A820" t="str">
            <v>mujermenos2aindependienteGuatemala</v>
          </cell>
          <cell r="B820" t="str">
            <v>mujer</v>
          </cell>
          <cell r="C820" t="str">
            <v>menos2a</v>
          </cell>
          <cell r="D820" t="str">
            <v>independiente</v>
          </cell>
          <cell r="E820" t="str">
            <v>Guatemala</v>
          </cell>
          <cell r="F820">
            <v>0.57961790000000002</v>
          </cell>
          <cell r="G820">
            <v>0.31219980000000003</v>
          </cell>
          <cell r="H820">
            <v>0.43904579999999999</v>
          </cell>
          <cell r="I820">
            <v>0.3334646</v>
          </cell>
          <cell r="J820">
            <v>0.28363110000000002</v>
          </cell>
          <cell r="K820">
            <v>0.21449760000000001</v>
          </cell>
          <cell r="L820">
            <v>0.13175129999999999</v>
          </cell>
          <cell r="M820">
            <v>7.5470599999999999E-2</v>
          </cell>
          <cell r="N820">
            <v>6.3603699999999999E-2</v>
          </cell>
          <cell r="O820">
            <v>0.18238460000000001</v>
          </cell>
          <cell r="P820">
            <v>0.1237882</v>
          </cell>
          <cell r="Q820">
            <v>0</v>
          </cell>
        </row>
        <row r="821">
          <cell r="A821" t="str">
            <v>mujer5aymasindependienteGuatemala</v>
          </cell>
          <cell r="B821" t="str">
            <v>mujer</v>
          </cell>
          <cell r="C821" t="str">
            <v>5aymas</v>
          </cell>
          <cell r="D821" t="str">
            <v>independiente</v>
          </cell>
          <cell r="E821" t="str">
            <v>Guatemala</v>
          </cell>
          <cell r="F821">
            <v>0.348522</v>
          </cell>
          <cell r="G821">
            <v>0.18053150000000001</v>
          </cell>
          <cell r="H821">
            <v>0.26105719999999999</v>
          </cell>
          <cell r="I821">
            <v>0.46971869999999999</v>
          </cell>
          <cell r="J821">
            <v>0.4356196</v>
          </cell>
          <cell r="K821">
            <v>0.59266609999999997</v>
          </cell>
          <cell r="L821">
            <v>0.72096859999999996</v>
          </cell>
          <cell r="M821">
            <v>0.67042769999999996</v>
          </cell>
          <cell r="N821">
            <v>0.65334020000000004</v>
          </cell>
          <cell r="O821">
            <v>0.74191649999999998</v>
          </cell>
          <cell r="P821">
            <v>0.80773059999999997</v>
          </cell>
          <cell r="Q821">
            <v>0.92573839999999996</v>
          </cell>
        </row>
        <row r="822">
          <cell r="A822" t="str">
            <v>bajohasta12mindependienteGuatemala</v>
          </cell>
          <cell r="B822" t="str">
            <v>bajo</v>
          </cell>
          <cell r="C822" t="str">
            <v>hasta12m</v>
          </cell>
          <cell r="D822" t="str">
            <v>independiente</v>
          </cell>
          <cell r="E822" t="str">
            <v>Guatemala</v>
          </cell>
          <cell r="F822">
            <v>0.67859749999999996</v>
          </cell>
          <cell r="G822">
            <v>0.34887950000000001</v>
          </cell>
          <cell r="H822">
            <v>0.17045479999999999</v>
          </cell>
          <cell r="I822">
            <v>0.2317167</v>
          </cell>
          <cell r="J822">
            <v>0.1671668</v>
          </cell>
          <cell r="K822">
            <v>0.128746</v>
          </cell>
          <cell r="L822">
            <v>6.49203E-2</v>
          </cell>
          <cell r="M822">
            <v>1.7076000000000001E-2</v>
          </cell>
          <cell r="N822">
            <v>5.2777200000000003E-2</v>
          </cell>
          <cell r="O822">
            <v>0.16447529999999999</v>
          </cell>
          <cell r="P822">
            <v>6.3314499999999996E-2</v>
          </cell>
          <cell r="Q822">
            <v>0</v>
          </cell>
        </row>
        <row r="823">
          <cell r="A823" t="str">
            <v>bajohasta1mindependienteGuatemala</v>
          </cell>
          <cell r="B823" t="str">
            <v>bajo</v>
          </cell>
          <cell r="C823" t="str">
            <v>hasta1m</v>
          </cell>
          <cell r="D823" t="str">
            <v>independiente</v>
          </cell>
          <cell r="E823" t="str">
            <v>Guatemala</v>
          </cell>
          <cell r="F823">
            <v>0.39152670000000001</v>
          </cell>
          <cell r="G823">
            <v>0</v>
          </cell>
          <cell r="H823">
            <v>1.46553E-2</v>
          </cell>
          <cell r="I823">
            <v>9.1547E-3</v>
          </cell>
          <cell r="J823">
            <v>2.1311400000000001E-2</v>
          </cell>
          <cell r="K823">
            <v>1.34377E-2</v>
          </cell>
          <cell r="L823">
            <v>1.1171499999999999E-2</v>
          </cell>
          <cell r="M823">
            <v>0</v>
          </cell>
          <cell r="N823">
            <v>1.0453E-2</v>
          </cell>
          <cell r="O823">
            <v>6.1638400000000003E-2</v>
          </cell>
          <cell r="P823">
            <v>0</v>
          </cell>
          <cell r="Q823">
            <v>0</v>
          </cell>
        </row>
        <row r="824">
          <cell r="A824" t="str">
            <v>bajomenos6mindependienteGuatemala</v>
          </cell>
          <cell r="B824" t="str">
            <v>bajo</v>
          </cell>
          <cell r="C824" t="str">
            <v>menos6m</v>
          </cell>
          <cell r="D824" t="str">
            <v>independiente</v>
          </cell>
          <cell r="E824" t="str">
            <v>Guatemala</v>
          </cell>
          <cell r="F824">
            <v>0.67859749999999996</v>
          </cell>
          <cell r="G824">
            <v>0.18421560000000001</v>
          </cell>
          <cell r="H824">
            <v>9.4460299999999997E-2</v>
          </cell>
          <cell r="I824">
            <v>0.15057319999999999</v>
          </cell>
          <cell r="J824">
            <v>4.6554499999999999E-2</v>
          </cell>
          <cell r="K824">
            <v>4.2211499999999999E-2</v>
          </cell>
          <cell r="L824">
            <v>2.0092499999999999E-2</v>
          </cell>
          <cell r="M824">
            <v>1.7076000000000001E-2</v>
          </cell>
          <cell r="N824">
            <v>1.0453E-2</v>
          </cell>
          <cell r="O824">
            <v>0.1163439</v>
          </cell>
          <cell r="P824">
            <v>3.5344199999999999E-2</v>
          </cell>
          <cell r="Q824">
            <v>0</v>
          </cell>
        </row>
        <row r="825">
          <cell r="A825" t="str">
            <v>bajomenos2aindependienteGuatemala</v>
          </cell>
          <cell r="B825" t="str">
            <v>bajo</v>
          </cell>
          <cell r="C825" t="str">
            <v>menos2a</v>
          </cell>
          <cell r="D825" t="str">
            <v>independiente</v>
          </cell>
          <cell r="E825" t="str">
            <v>Guatemala</v>
          </cell>
          <cell r="F825">
            <v>1</v>
          </cell>
          <cell r="G825">
            <v>0.48470279999999999</v>
          </cell>
          <cell r="H825">
            <v>0.23392579999999999</v>
          </cell>
          <cell r="I825">
            <v>0.28306599999999998</v>
          </cell>
          <cell r="J825">
            <v>0.1671668</v>
          </cell>
          <cell r="K825">
            <v>0.128746</v>
          </cell>
          <cell r="L825">
            <v>7.60715E-2</v>
          </cell>
          <cell r="M825">
            <v>1.7076000000000001E-2</v>
          </cell>
          <cell r="N825">
            <v>5.2777200000000003E-2</v>
          </cell>
          <cell r="O825">
            <v>0.16447529999999999</v>
          </cell>
          <cell r="P825">
            <v>6.3314499999999996E-2</v>
          </cell>
          <cell r="Q825">
            <v>0</v>
          </cell>
        </row>
        <row r="826">
          <cell r="A826" t="str">
            <v>bajo5aymasindependienteGuatemala</v>
          </cell>
          <cell r="B826" t="str">
            <v>bajo</v>
          </cell>
          <cell r="C826" t="str">
            <v>5aymas</v>
          </cell>
          <cell r="D826" t="str">
            <v>independiente</v>
          </cell>
          <cell r="E826" t="str">
            <v>Guatemala</v>
          </cell>
          <cell r="F826">
            <v>0</v>
          </cell>
          <cell r="G826">
            <v>0.22143550000000001</v>
          </cell>
          <cell r="H826">
            <v>0.4519705</v>
          </cell>
          <cell r="I826">
            <v>0.55075629999999998</v>
          </cell>
          <cell r="J826">
            <v>0.51443550000000005</v>
          </cell>
          <cell r="K826">
            <v>0.69216979999999995</v>
          </cell>
          <cell r="L826">
            <v>0.84396420000000005</v>
          </cell>
          <cell r="M826">
            <v>0.81977679999999997</v>
          </cell>
          <cell r="N826">
            <v>0.74335589999999996</v>
          </cell>
          <cell r="O826">
            <v>0.74488010000000004</v>
          </cell>
          <cell r="P826">
            <v>0.90165910000000005</v>
          </cell>
          <cell r="Q826">
            <v>0.81744879999999998</v>
          </cell>
        </row>
        <row r="827">
          <cell r="A827" t="str">
            <v>mediohasta12mindependienteGuatemala</v>
          </cell>
          <cell r="B827" t="str">
            <v>medio</v>
          </cell>
          <cell r="C827" t="str">
            <v>hasta12m</v>
          </cell>
          <cell r="D827" t="str">
            <v>independiente</v>
          </cell>
          <cell r="E827" t="str">
            <v>Guatemala</v>
          </cell>
          <cell r="F827">
            <v>0.50459330000000002</v>
          </cell>
          <cell r="G827">
            <v>0.36851669999999997</v>
          </cell>
          <cell r="H827">
            <v>0.27042850000000002</v>
          </cell>
          <cell r="I827">
            <v>0.16616300000000001</v>
          </cell>
          <cell r="J827">
            <v>0.2115688</v>
          </cell>
          <cell r="K827">
            <v>6.4164799999999994E-2</v>
          </cell>
          <cell r="L827">
            <v>8.0738699999999997E-2</v>
          </cell>
          <cell r="M827">
            <v>0.1300587</v>
          </cell>
          <cell r="N827">
            <v>0</v>
          </cell>
          <cell r="O827">
            <v>0</v>
          </cell>
          <cell r="P827">
            <v>0</v>
          </cell>
          <cell r="Q827">
            <v>0</v>
          </cell>
        </row>
        <row r="828">
          <cell r="A828" t="str">
            <v>mediohasta1mindependienteGuatemala</v>
          </cell>
          <cell r="B828" t="str">
            <v>medio</v>
          </cell>
          <cell r="C828" t="str">
            <v>hasta1m</v>
          </cell>
          <cell r="D828" t="str">
            <v>independiente</v>
          </cell>
          <cell r="E828" t="str">
            <v>Guatemala</v>
          </cell>
          <cell r="F828">
            <v>0</v>
          </cell>
          <cell r="G828">
            <v>1.7952200000000001E-2</v>
          </cell>
          <cell r="H828">
            <v>1.0253099999999999E-2</v>
          </cell>
          <cell r="I828">
            <v>0</v>
          </cell>
          <cell r="J828">
            <v>4.8433799999999999E-2</v>
          </cell>
          <cell r="K828">
            <v>1.9638900000000001E-2</v>
          </cell>
          <cell r="L828">
            <v>0</v>
          </cell>
          <cell r="M828">
            <v>0</v>
          </cell>
          <cell r="N828">
            <v>0</v>
          </cell>
          <cell r="O828">
            <v>0</v>
          </cell>
          <cell r="P828">
            <v>0</v>
          </cell>
          <cell r="Q828">
            <v>0</v>
          </cell>
        </row>
        <row r="829">
          <cell r="A829" t="str">
            <v>mediomenos6mindependienteGuatemala</v>
          </cell>
          <cell r="B829" t="str">
            <v>medio</v>
          </cell>
          <cell r="C829" t="str">
            <v>menos6m</v>
          </cell>
          <cell r="D829" t="str">
            <v>independiente</v>
          </cell>
          <cell r="E829" t="str">
            <v>Guatemala</v>
          </cell>
          <cell r="F829">
            <v>0.50459330000000002</v>
          </cell>
          <cell r="G829">
            <v>7.1592299999999998E-2</v>
          </cell>
          <cell r="H829">
            <v>0.1309003</v>
          </cell>
          <cell r="I829">
            <v>4.32267E-2</v>
          </cell>
          <cell r="J829">
            <v>0.1412543</v>
          </cell>
          <cell r="K829">
            <v>3.87167E-2</v>
          </cell>
          <cell r="L829">
            <v>9.3842999999999999E-3</v>
          </cell>
          <cell r="M829">
            <v>6.4314700000000002E-2</v>
          </cell>
          <cell r="N829">
            <v>0</v>
          </cell>
          <cell r="O829">
            <v>0</v>
          </cell>
          <cell r="P829">
            <v>0</v>
          </cell>
          <cell r="Q829">
            <v>0</v>
          </cell>
        </row>
        <row r="830">
          <cell r="A830" t="str">
            <v>mediomenos2aindependienteGuatemala</v>
          </cell>
          <cell r="B830" t="str">
            <v>medio</v>
          </cell>
          <cell r="C830" t="str">
            <v>menos2a</v>
          </cell>
          <cell r="D830" t="str">
            <v>independiente</v>
          </cell>
          <cell r="E830" t="str">
            <v>Guatemala</v>
          </cell>
          <cell r="F830">
            <v>0.50459330000000002</v>
          </cell>
          <cell r="G830">
            <v>0.48695759999999999</v>
          </cell>
          <cell r="H830">
            <v>0.3367271</v>
          </cell>
          <cell r="I830">
            <v>0.20942659999999999</v>
          </cell>
          <cell r="J830">
            <v>0.27635559999999998</v>
          </cell>
          <cell r="K830">
            <v>6.4164799999999994E-2</v>
          </cell>
          <cell r="L830">
            <v>8.0738699999999997E-2</v>
          </cell>
          <cell r="M830">
            <v>0.1300587</v>
          </cell>
          <cell r="N830">
            <v>0</v>
          </cell>
          <cell r="O830">
            <v>0</v>
          </cell>
          <cell r="P830">
            <v>0</v>
          </cell>
          <cell r="Q830">
            <v>0</v>
          </cell>
        </row>
        <row r="831">
          <cell r="A831" t="str">
            <v>medio5aymasindependienteGuatemala</v>
          </cell>
          <cell r="B831" t="str">
            <v>medio</v>
          </cell>
          <cell r="C831" t="str">
            <v>5aymas</v>
          </cell>
          <cell r="D831" t="str">
            <v>independiente</v>
          </cell>
          <cell r="E831" t="str">
            <v>Guatemala</v>
          </cell>
          <cell r="F831">
            <v>0.39681830000000001</v>
          </cell>
          <cell r="G831">
            <v>9.3394500000000005E-2</v>
          </cell>
          <cell r="H831">
            <v>0.34769719999999998</v>
          </cell>
          <cell r="I831">
            <v>0.55483490000000002</v>
          </cell>
          <cell r="J831">
            <v>0.58959600000000001</v>
          </cell>
          <cell r="K831">
            <v>0.86767669999999997</v>
          </cell>
          <cell r="L831">
            <v>0.77548010000000001</v>
          </cell>
          <cell r="M831">
            <v>0.70693550000000005</v>
          </cell>
          <cell r="N831">
            <v>0.83447380000000004</v>
          </cell>
          <cell r="O831">
            <v>1</v>
          </cell>
          <cell r="P831">
            <v>1</v>
          </cell>
          <cell r="Q831">
            <v>1</v>
          </cell>
        </row>
        <row r="832">
          <cell r="A832" t="str">
            <v>altohasta12mindependienteGuatemala</v>
          </cell>
          <cell r="B832" t="str">
            <v>alto</v>
          </cell>
          <cell r="C832" t="str">
            <v>hasta12m</v>
          </cell>
          <cell r="D832" t="str">
            <v>independiente</v>
          </cell>
          <cell r="E832" t="str">
            <v>Guatemala</v>
          </cell>
          <cell r="G832">
            <v>0</v>
          </cell>
          <cell r="H832">
            <v>0.1719358</v>
          </cell>
          <cell r="I832">
            <v>8.6166999999999994E-2</v>
          </cell>
          <cell r="J832">
            <v>0.27749099999999999</v>
          </cell>
          <cell r="K832">
            <v>0</v>
          </cell>
          <cell r="L832">
            <v>5.8803899999999999E-2</v>
          </cell>
          <cell r="M832">
            <v>0.2430755</v>
          </cell>
          <cell r="N832">
            <v>0</v>
          </cell>
          <cell r="O832">
            <v>0</v>
          </cell>
          <cell r="P832">
            <v>0</v>
          </cell>
          <cell r="Q832">
            <v>0</v>
          </cell>
        </row>
        <row r="833">
          <cell r="A833" t="str">
            <v>altohasta1mindependienteGuatemala</v>
          </cell>
          <cell r="B833" t="str">
            <v>alto</v>
          </cell>
          <cell r="C833" t="str">
            <v>hasta1m</v>
          </cell>
          <cell r="D833" t="str">
            <v>independiente</v>
          </cell>
          <cell r="E833" t="str">
            <v>Guatemala</v>
          </cell>
          <cell r="G833">
            <v>0</v>
          </cell>
          <cell r="H833">
            <v>0</v>
          </cell>
          <cell r="I833">
            <v>0</v>
          </cell>
          <cell r="J833">
            <v>0</v>
          </cell>
          <cell r="K833">
            <v>0</v>
          </cell>
          <cell r="L833">
            <v>0</v>
          </cell>
          <cell r="M833">
            <v>0</v>
          </cell>
          <cell r="N833">
            <v>0</v>
          </cell>
          <cell r="O833">
            <v>0</v>
          </cell>
          <cell r="P833">
            <v>0</v>
          </cell>
          <cell r="Q833">
            <v>0</v>
          </cell>
        </row>
        <row r="834">
          <cell r="A834" t="str">
            <v>altomenos6mindependienteGuatemala</v>
          </cell>
          <cell r="B834" t="str">
            <v>alto</v>
          </cell>
          <cell r="C834" t="str">
            <v>menos6m</v>
          </cell>
          <cell r="D834" t="str">
            <v>independiente</v>
          </cell>
          <cell r="E834" t="str">
            <v>Guatemala</v>
          </cell>
          <cell r="G834">
            <v>0</v>
          </cell>
          <cell r="H834">
            <v>0.1719358</v>
          </cell>
          <cell r="I834">
            <v>8.6166999999999994E-2</v>
          </cell>
          <cell r="J834">
            <v>6.3504400000000003E-2</v>
          </cell>
          <cell r="K834">
            <v>0</v>
          </cell>
          <cell r="L834">
            <v>5.8803899999999999E-2</v>
          </cell>
          <cell r="M834">
            <v>0</v>
          </cell>
          <cell r="N834">
            <v>0</v>
          </cell>
          <cell r="O834">
            <v>0</v>
          </cell>
          <cell r="P834">
            <v>0</v>
          </cell>
          <cell r="Q834">
            <v>0</v>
          </cell>
        </row>
        <row r="835">
          <cell r="A835" t="str">
            <v>altomenos2aindependienteGuatemala</v>
          </cell>
          <cell r="B835" t="str">
            <v>alto</v>
          </cell>
          <cell r="C835" t="str">
            <v>menos2a</v>
          </cell>
          <cell r="D835" t="str">
            <v>independiente</v>
          </cell>
          <cell r="E835" t="str">
            <v>Guatemala</v>
          </cell>
          <cell r="G835">
            <v>0.3062262</v>
          </cell>
          <cell r="H835">
            <v>0.1719358</v>
          </cell>
          <cell r="I835">
            <v>8.6166999999999994E-2</v>
          </cell>
          <cell r="J835">
            <v>0.27749099999999999</v>
          </cell>
          <cell r="K835">
            <v>0</v>
          </cell>
          <cell r="L835">
            <v>0.31172739999999999</v>
          </cell>
          <cell r="M835">
            <v>0.2430755</v>
          </cell>
          <cell r="N835">
            <v>0</v>
          </cell>
          <cell r="O835">
            <v>0</v>
          </cell>
          <cell r="P835">
            <v>0</v>
          </cell>
          <cell r="Q835">
            <v>0</v>
          </cell>
        </row>
        <row r="836">
          <cell r="A836" t="str">
            <v>alto5aymasindependienteGuatemala</v>
          </cell>
          <cell r="B836" t="str">
            <v>alto</v>
          </cell>
          <cell r="C836" t="str">
            <v>5aymas</v>
          </cell>
          <cell r="D836" t="str">
            <v>independiente</v>
          </cell>
          <cell r="E836" t="str">
            <v>Guatemala</v>
          </cell>
          <cell r="G836">
            <v>0.6937738</v>
          </cell>
          <cell r="H836">
            <v>0.43190659999999997</v>
          </cell>
          <cell r="I836">
            <v>0.23546619999999999</v>
          </cell>
          <cell r="J836">
            <v>0.5615078</v>
          </cell>
          <cell r="K836">
            <v>0.55525860000000005</v>
          </cell>
          <cell r="L836">
            <v>0.68827269999999996</v>
          </cell>
          <cell r="M836">
            <v>0.51114300000000001</v>
          </cell>
          <cell r="N836">
            <v>1</v>
          </cell>
          <cell r="O836">
            <v>1</v>
          </cell>
          <cell r="P836">
            <v>1</v>
          </cell>
          <cell r="Q836">
            <v>1</v>
          </cell>
        </row>
        <row r="837">
          <cell r="A837" t="str">
            <v>totalhasta12mocupadosMexico</v>
          </cell>
          <cell r="B837" t="str">
            <v>total</v>
          </cell>
          <cell r="C837" t="str">
            <v>hasta12m</v>
          </cell>
          <cell r="D837" t="str">
            <v>ocupados</v>
          </cell>
          <cell r="E837" t="str">
            <v>Mexico</v>
          </cell>
          <cell r="F837">
            <v>0.57271280000000002</v>
          </cell>
          <cell r="G837">
            <v>0.3828722</v>
          </cell>
          <cell r="H837">
            <v>0.24453920000000001</v>
          </cell>
          <cell r="I837">
            <v>0.19325909999999999</v>
          </cell>
          <cell r="J837">
            <v>0.1542896</v>
          </cell>
          <cell r="K837">
            <v>0.11923499999999999</v>
          </cell>
          <cell r="L837">
            <v>9.1247700000000001E-2</v>
          </cell>
          <cell r="M837">
            <v>9.2974500000000002E-2</v>
          </cell>
          <cell r="N837">
            <v>8.4573099999999998E-2</v>
          </cell>
          <cell r="O837">
            <v>7.1773699999999996E-2</v>
          </cell>
        </row>
        <row r="838">
          <cell r="A838" t="str">
            <v>totalhasta1mocupadosMexico</v>
          </cell>
          <cell r="B838" t="str">
            <v>total</v>
          </cell>
          <cell r="C838" t="str">
            <v>hasta1m</v>
          </cell>
          <cell r="D838" t="str">
            <v>ocupados</v>
          </cell>
          <cell r="E838" t="str">
            <v>Mexico</v>
          </cell>
          <cell r="F838">
            <v>0.1080897</v>
          </cell>
          <cell r="G838">
            <v>6.2022599999999997E-2</v>
          </cell>
          <cell r="H838">
            <v>3.8340800000000001E-2</v>
          </cell>
          <cell r="I838">
            <v>3.0222800000000001E-2</v>
          </cell>
          <cell r="J838">
            <v>2.5569999999999999E-2</v>
          </cell>
          <cell r="K838">
            <v>2.2695900000000001E-2</v>
          </cell>
          <cell r="L838">
            <v>1.3524100000000001E-2</v>
          </cell>
          <cell r="M838">
            <v>2.3067000000000001E-2</v>
          </cell>
          <cell r="N838">
            <v>1.3782600000000001E-2</v>
          </cell>
          <cell r="O838">
            <v>1.1939999999999999E-2</v>
          </cell>
        </row>
        <row r="839">
          <cell r="A839" t="str">
            <v>totalmenos6mocupadosMexico</v>
          </cell>
          <cell r="B839" t="str">
            <v>total</v>
          </cell>
          <cell r="C839" t="str">
            <v>menos6m</v>
          </cell>
          <cell r="D839" t="str">
            <v>ocupados</v>
          </cell>
          <cell r="E839" t="str">
            <v>Mexico</v>
          </cell>
          <cell r="F839">
            <v>0.34239740000000002</v>
          </cell>
          <cell r="G839">
            <v>0.2067109</v>
          </cell>
          <cell r="H839">
            <v>0.12355339999999999</v>
          </cell>
          <cell r="I839">
            <v>0.1051931</v>
          </cell>
          <cell r="J839">
            <v>8.1614199999999998E-2</v>
          </cell>
          <cell r="K839">
            <v>6.5194699999999994E-2</v>
          </cell>
          <cell r="L839">
            <v>4.7910700000000001E-2</v>
          </cell>
          <cell r="M839">
            <v>5.5007399999999998E-2</v>
          </cell>
          <cell r="N839">
            <v>4.4578E-2</v>
          </cell>
          <cell r="O839">
            <v>3.4837699999999999E-2</v>
          </cell>
        </row>
        <row r="840">
          <cell r="A840" t="str">
            <v>totalmenos2aocupadosMexico</v>
          </cell>
          <cell r="B840" t="str">
            <v>total</v>
          </cell>
          <cell r="C840" t="str">
            <v>menos2a</v>
          </cell>
          <cell r="D840" t="str">
            <v>ocupados</v>
          </cell>
          <cell r="E840" t="str">
            <v>Mexico</v>
          </cell>
          <cell r="F840">
            <v>0.64238919999999999</v>
          </cell>
          <cell r="G840">
            <v>0.44787060000000001</v>
          </cell>
          <cell r="H840">
            <v>0.28726570000000001</v>
          </cell>
          <cell r="I840">
            <v>0.22969319999999999</v>
          </cell>
          <cell r="J840">
            <v>0.1857</v>
          </cell>
          <cell r="K840">
            <v>0.138597</v>
          </cell>
          <cell r="L840">
            <v>0.1083556</v>
          </cell>
          <cell r="M840">
            <v>0.1067929</v>
          </cell>
          <cell r="N840">
            <v>9.7941E-2</v>
          </cell>
          <cell r="O840">
            <v>9.2287800000000003E-2</v>
          </cell>
        </row>
        <row r="841">
          <cell r="A841" t="str">
            <v>total5aymasocupadosMexico</v>
          </cell>
          <cell r="B841" t="str">
            <v>total</v>
          </cell>
          <cell r="C841" t="str">
            <v>5aymas</v>
          </cell>
          <cell r="D841" t="str">
            <v>ocupados</v>
          </cell>
          <cell r="E841" t="str">
            <v>Mexico</v>
          </cell>
          <cell r="F841">
            <v>6.3056100000000004E-2</v>
          </cell>
          <cell r="G841">
            <v>0.13674639999999999</v>
          </cell>
          <cell r="H841">
            <v>0.30043029999999998</v>
          </cell>
          <cell r="I841">
            <v>0.45605839999999997</v>
          </cell>
          <cell r="J841">
            <v>0.56532939999999998</v>
          </cell>
          <cell r="K841">
            <v>0.63338669999999997</v>
          </cell>
          <cell r="L841">
            <v>0.69886380000000003</v>
          </cell>
          <cell r="M841">
            <v>0.72369890000000003</v>
          </cell>
          <cell r="N841">
            <v>0.74174790000000002</v>
          </cell>
          <cell r="O841">
            <v>0.77133739999999995</v>
          </cell>
        </row>
        <row r="842">
          <cell r="A842" t="str">
            <v>hombrehasta12mocupadosMexico</v>
          </cell>
          <cell r="B842" t="str">
            <v>hombre</v>
          </cell>
          <cell r="C842" t="str">
            <v>hasta12m</v>
          </cell>
          <cell r="D842" t="str">
            <v>ocupados</v>
          </cell>
          <cell r="E842" t="str">
            <v>Mexico</v>
          </cell>
          <cell r="F842">
            <v>0.54107119999999997</v>
          </cell>
          <cell r="G842">
            <v>0.35601929999999998</v>
          </cell>
          <cell r="H842">
            <v>0.2311965</v>
          </cell>
          <cell r="I842">
            <v>0.18851970000000001</v>
          </cell>
          <cell r="J842">
            <v>0.13518269999999999</v>
          </cell>
          <cell r="K842">
            <v>0.1109502</v>
          </cell>
          <cell r="L842">
            <v>8.6086700000000002E-2</v>
          </cell>
          <cell r="M842">
            <v>8.2214899999999994E-2</v>
          </cell>
          <cell r="N842">
            <v>8.5475899999999994E-2</v>
          </cell>
          <cell r="O842">
            <v>6.8689200000000006E-2</v>
          </cell>
        </row>
        <row r="843">
          <cell r="A843" t="str">
            <v>hombrehasta1mocupadosMexico</v>
          </cell>
          <cell r="B843" t="str">
            <v>hombre</v>
          </cell>
          <cell r="C843" t="str">
            <v>hasta1m</v>
          </cell>
          <cell r="D843" t="str">
            <v>ocupados</v>
          </cell>
          <cell r="E843" t="str">
            <v>Mexico</v>
          </cell>
          <cell r="F843">
            <v>9.6802399999999997E-2</v>
          </cell>
          <cell r="G843">
            <v>6.4672499999999994E-2</v>
          </cell>
          <cell r="H843">
            <v>3.1988700000000002E-2</v>
          </cell>
          <cell r="I843">
            <v>3.1697400000000001E-2</v>
          </cell>
          <cell r="J843">
            <v>2.4842900000000001E-2</v>
          </cell>
          <cell r="K843">
            <v>2.06952E-2</v>
          </cell>
          <cell r="L843">
            <v>1.2943100000000001E-2</v>
          </cell>
          <cell r="M843">
            <v>1.9856100000000002E-2</v>
          </cell>
          <cell r="N843">
            <v>1.19738E-2</v>
          </cell>
          <cell r="O843">
            <v>6.2754999999999998E-3</v>
          </cell>
        </row>
        <row r="844">
          <cell r="A844" t="str">
            <v>hombremenos6mocupadosMexico</v>
          </cell>
          <cell r="B844" t="str">
            <v>hombre</v>
          </cell>
          <cell r="C844" t="str">
            <v>menos6m</v>
          </cell>
          <cell r="D844" t="str">
            <v>ocupados</v>
          </cell>
          <cell r="E844" t="str">
            <v>Mexico</v>
          </cell>
          <cell r="F844">
            <v>0.30789939999999999</v>
          </cell>
          <cell r="G844">
            <v>0.19463220000000001</v>
          </cell>
          <cell r="H844">
            <v>0.11526409999999999</v>
          </cell>
          <cell r="I844">
            <v>0.1077902</v>
          </cell>
          <cell r="J844">
            <v>7.5904299999999994E-2</v>
          </cell>
          <cell r="K844">
            <v>6.1964100000000001E-2</v>
          </cell>
          <cell r="L844">
            <v>5.0097900000000001E-2</v>
          </cell>
          <cell r="M844">
            <v>5.03708E-2</v>
          </cell>
          <cell r="N844">
            <v>4.7892900000000002E-2</v>
          </cell>
          <cell r="O844">
            <v>2.5596600000000001E-2</v>
          </cell>
        </row>
        <row r="845">
          <cell r="A845" t="str">
            <v>hombremenos2aocupadosMexico</v>
          </cell>
          <cell r="B845" t="str">
            <v>hombre</v>
          </cell>
          <cell r="C845" t="str">
            <v>menos2a</v>
          </cell>
          <cell r="D845" t="str">
            <v>ocupados</v>
          </cell>
          <cell r="E845" t="str">
            <v>Mexico</v>
          </cell>
          <cell r="F845">
            <v>0.61510819999999999</v>
          </cell>
          <cell r="G845">
            <v>0.41520580000000001</v>
          </cell>
          <cell r="H845">
            <v>0.27046500000000001</v>
          </cell>
          <cell r="I845">
            <v>0.22328310000000001</v>
          </cell>
          <cell r="J845">
            <v>0.15719169999999999</v>
          </cell>
          <cell r="K845">
            <v>0.12268510000000001</v>
          </cell>
          <cell r="L845">
            <v>0.1005108</v>
          </cell>
          <cell r="M845">
            <v>9.5097299999999996E-2</v>
          </cell>
          <cell r="N845">
            <v>9.8429699999999995E-2</v>
          </cell>
          <cell r="O845">
            <v>8.5369299999999995E-2</v>
          </cell>
        </row>
        <row r="846">
          <cell r="A846" t="str">
            <v>hombre5aymasocupadosMexico</v>
          </cell>
          <cell r="B846" t="str">
            <v>hombre</v>
          </cell>
          <cell r="C846" t="str">
            <v>5aymas</v>
          </cell>
          <cell r="D846" t="str">
            <v>ocupados</v>
          </cell>
          <cell r="E846" t="str">
            <v>Mexico</v>
          </cell>
          <cell r="F846">
            <v>7.0559700000000003E-2</v>
          </cell>
          <cell r="G846">
            <v>0.15368860000000001</v>
          </cell>
          <cell r="H846">
            <v>0.33413490000000001</v>
          </cell>
          <cell r="I846">
            <v>0.48372809999999999</v>
          </cell>
          <cell r="J846">
            <v>0.62174669999999999</v>
          </cell>
          <cell r="K846">
            <v>0.67590280000000003</v>
          </cell>
          <cell r="L846">
            <v>0.72827260000000005</v>
          </cell>
          <cell r="M846">
            <v>0.75852600000000003</v>
          </cell>
          <cell r="N846">
            <v>0.76957050000000005</v>
          </cell>
          <cell r="O846">
            <v>0.78379960000000004</v>
          </cell>
        </row>
        <row r="847">
          <cell r="A847" t="str">
            <v>mujerhasta12mocupadosMexico</v>
          </cell>
          <cell r="B847" t="str">
            <v>mujer</v>
          </cell>
          <cell r="C847" t="str">
            <v>hasta12m</v>
          </cell>
          <cell r="D847" t="str">
            <v>ocupados</v>
          </cell>
          <cell r="E847" t="str">
            <v>Mexico</v>
          </cell>
          <cell r="F847">
            <v>0.62380000000000002</v>
          </cell>
          <cell r="G847">
            <v>0.42456890000000003</v>
          </cell>
          <cell r="H847">
            <v>0.26277260000000002</v>
          </cell>
          <cell r="I847">
            <v>0.19986499999999999</v>
          </cell>
          <cell r="J847">
            <v>0.17988660000000001</v>
          </cell>
          <cell r="K847">
            <v>0.1304468</v>
          </cell>
          <cell r="L847">
            <v>9.78546E-2</v>
          </cell>
          <cell r="M847">
            <v>0.10862819999999999</v>
          </cell>
          <cell r="N847">
            <v>8.3149799999999996E-2</v>
          </cell>
          <cell r="O847">
            <v>7.74122E-2</v>
          </cell>
        </row>
        <row r="848">
          <cell r="A848" t="str">
            <v>mujerhasta1mocupadosMexico</v>
          </cell>
          <cell r="B848" t="str">
            <v>mujer</v>
          </cell>
          <cell r="C848" t="str">
            <v>hasta1m</v>
          </cell>
          <cell r="D848" t="str">
            <v>ocupados</v>
          </cell>
          <cell r="E848" t="str">
            <v>Mexico</v>
          </cell>
          <cell r="F848">
            <v>0.1263136</v>
          </cell>
          <cell r="G848">
            <v>5.7907899999999998E-2</v>
          </cell>
          <cell r="H848">
            <v>4.7021199999999999E-2</v>
          </cell>
          <cell r="I848">
            <v>2.8167600000000001E-2</v>
          </cell>
          <cell r="J848">
            <v>2.6544000000000002E-2</v>
          </cell>
          <cell r="K848">
            <v>2.54034E-2</v>
          </cell>
          <cell r="L848">
            <v>1.4267800000000001E-2</v>
          </cell>
          <cell r="M848">
            <v>2.77383E-2</v>
          </cell>
          <cell r="N848">
            <v>1.6634199999999998E-2</v>
          </cell>
          <cell r="O848">
            <v>2.22948E-2</v>
          </cell>
        </row>
        <row r="849">
          <cell r="A849" t="str">
            <v>mujermenos6mocupadosMexico</v>
          </cell>
          <cell r="B849" t="str">
            <v>mujer</v>
          </cell>
          <cell r="C849" t="str">
            <v>menos6m</v>
          </cell>
          <cell r="D849" t="str">
            <v>ocupados</v>
          </cell>
          <cell r="E849" t="str">
            <v>Mexico</v>
          </cell>
          <cell r="F849">
            <v>0.39809650000000002</v>
          </cell>
          <cell r="G849">
            <v>0.22546630000000001</v>
          </cell>
          <cell r="H849">
            <v>0.13488120000000001</v>
          </cell>
          <cell r="I849">
            <v>0.1015732</v>
          </cell>
          <cell r="J849">
            <v>8.9263499999999996E-2</v>
          </cell>
          <cell r="K849">
            <v>6.9566600000000006E-2</v>
          </cell>
          <cell r="L849">
            <v>4.51108E-2</v>
          </cell>
          <cell r="M849">
            <v>6.1753000000000002E-2</v>
          </cell>
          <cell r="N849">
            <v>3.9351900000000002E-2</v>
          </cell>
          <cell r="O849">
            <v>5.1730699999999998E-2</v>
          </cell>
        </row>
        <row r="850">
          <cell r="A850" t="str">
            <v>mujermenos2aocupadosMexico</v>
          </cell>
          <cell r="B850" t="str">
            <v>mujer</v>
          </cell>
          <cell r="C850" t="str">
            <v>menos2a</v>
          </cell>
          <cell r="D850" t="str">
            <v>ocupados</v>
          </cell>
          <cell r="E850" t="str">
            <v>Mexico</v>
          </cell>
          <cell r="F850">
            <v>0.68643609999999999</v>
          </cell>
          <cell r="G850">
            <v>0.49859179999999997</v>
          </cell>
          <cell r="H850">
            <v>0.31022460000000002</v>
          </cell>
          <cell r="I850">
            <v>0.2386276</v>
          </cell>
          <cell r="J850">
            <v>0.2238917</v>
          </cell>
          <cell r="K850">
            <v>0.16013060000000001</v>
          </cell>
          <cell r="L850">
            <v>0.11839810000000001</v>
          </cell>
          <cell r="M850">
            <v>0.1238083</v>
          </cell>
          <cell r="N850">
            <v>9.7170400000000004E-2</v>
          </cell>
          <cell r="O850">
            <v>0.1049349</v>
          </cell>
        </row>
        <row r="851">
          <cell r="A851" t="str">
            <v>mujer5aymasocupadosMexico</v>
          </cell>
          <cell r="B851" t="str">
            <v>mujer</v>
          </cell>
          <cell r="C851" t="str">
            <v>5aymas</v>
          </cell>
          <cell r="D851" t="str">
            <v>ocupados</v>
          </cell>
          <cell r="E851" t="str">
            <v>Mexico</v>
          </cell>
          <cell r="F851">
            <v>5.0941100000000003E-2</v>
          </cell>
          <cell r="G851">
            <v>0.11043890000000001</v>
          </cell>
          <cell r="H851">
            <v>0.25437130000000002</v>
          </cell>
          <cell r="I851">
            <v>0.41749219999999998</v>
          </cell>
          <cell r="J851">
            <v>0.48974909999999999</v>
          </cell>
          <cell r="K851">
            <v>0.57584950000000001</v>
          </cell>
          <cell r="L851">
            <v>0.66121620000000003</v>
          </cell>
          <cell r="M851">
            <v>0.67303020000000002</v>
          </cell>
          <cell r="N851">
            <v>0.69788410000000001</v>
          </cell>
          <cell r="O851">
            <v>0.74855609999999995</v>
          </cell>
        </row>
        <row r="852">
          <cell r="A852" t="str">
            <v>bajohasta12mocupadosMexico</v>
          </cell>
          <cell r="B852" t="str">
            <v>bajo</v>
          </cell>
          <cell r="C852" t="str">
            <v>hasta12m</v>
          </cell>
          <cell r="D852" t="str">
            <v>ocupados</v>
          </cell>
          <cell r="E852" t="str">
            <v>Mexico</v>
          </cell>
          <cell r="F852">
            <v>0.55130849999999998</v>
          </cell>
          <cell r="G852">
            <v>0.35318729999999998</v>
          </cell>
          <cell r="H852">
            <v>0.27035179999999998</v>
          </cell>
          <cell r="I852">
            <v>0.21856900000000001</v>
          </cell>
          <cell r="J852">
            <v>0.19716220000000001</v>
          </cell>
          <cell r="K852">
            <v>0.15770149999999999</v>
          </cell>
          <cell r="L852">
            <v>0.113584</v>
          </cell>
          <cell r="M852">
            <v>0.13511010000000001</v>
          </cell>
          <cell r="N852">
            <v>0.11229160000000001</v>
          </cell>
          <cell r="O852">
            <v>9.28924E-2</v>
          </cell>
        </row>
        <row r="853">
          <cell r="A853" t="str">
            <v>bajohasta1mocupadosMexico</v>
          </cell>
          <cell r="B853" t="str">
            <v>bajo</v>
          </cell>
          <cell r="C853" t="str">
            <v>hasta1m</v>
          </cell>
          <cell r="D853" t="str">
            <v>ocupados</v>
          </cell>
          <cell r="E853" t="str">
            <v>Mexico</v>
          </cell>
          <cell r="F853">
            <v>0.103021</v>
          </cell>
          <cell r="G853">
            <v>7.5088500000000002E-2</v>
          </cell>
          <cell r="H853">
            <v>4.9538800000000001E-2</v>
          </cell>
          <cell r="I853">
            <v>3.2502700000000002E-2</v>
          </cell>
          <cell r="J853">
            <v>4.8925000000000003E-2</v>
          </cell>
          <cell r="K853">
            <v>3.18786E-2</v>
          </cell>
          <cell r="L853">
            <v>2.1026699999999999E-2</v>
          </cell>
          <cell r="M853">
            <v>4.0470399999999997E-2</v>
          </cell>
          <cell r="N853">
            <v>1.7167000000000002E-2</v>
          </cell>
          <cell r="O853">
            <v>1.5859399999999999E-2</v>
          </cell>
        </row>
        <row r="854">
          <cell r="A854" t="str">
            <v>bajomenos6mocupadosMexico</v>
          </cell>
          <cell r="B854" t="str">
            <v>bajo</v>
          </cell>
          <cell r="C854" t="str">
            <v>menos6m</v>
          </cell>
          <cell r="D854" t="str">
            <v>ocupados</v>
          </cell>
          <cell r="E854" t="str">
            <v>Mexico</v>
          </cell>
          <cell r="F854">
            <v>0.31150549999999999</v>
          </cell>
          <cell r="G854">
            <v>0.21420239999999999</v>
          </cell>
          <cell r="H854">
            <v>0.15205089999999999</v>
          </cell>
          <cell r="I854">
            <v>0.13219359999999999</v>
          </cell>
          <cell r="J854">
            <v>0.1170591</v>
          </cell>
          <cell r="K854">
            <v>8.8226899999999997E-2</v>
          </cell>
          <cell r="L854">
            <v>6.5772200000000003E-2</v>
          </cell>
          <cell r="M854">
            <v>8.4930699999999998E-2</v>
          </cell>
          <cell r="N854">
            <v>6.0899099999999998E-2</v>
          </cell>
          <cell r="O854">
            <v>4.6391099999999998E-2</v>
          </cell>
        </row>
        <row r="855">
          <cell r="A855" t="str">
            <v>bajomenos2aocupadosMexico</v>
          </cell>
          <cell r="B855" t="str">
            <v>bajo</v>
          </cell>
          <cell r="C855" t="str">
            <v>menos2a</v>
          </cell>
          <cell r="D855" t="str">
            <v>ocupados</v>
          </cell>
          <cell r="E855" t="str">
            <v>Mexico</v>
          </cell>
          <cell r="F855">
            <v>0.60474709999999998</v>
          </cell>
          <cell r="G855">
            <v>0.42297479999999998</v>
          </cell>
          <cell r="H855">
            <v>0.31229970000000001</v>
          </cell>
          <cell r="I855">
            <v>0.2779317</v>
          </cell>
          <cell r="J855">
            <v>0.22935459999999999</v>
          </cell>
          <cell r="K855">
            <v>0.1825321</v>
          </cell>
          <cell r="L855">
            <v>0.13486380000000001</v>
          </cell>
          <cell r="M855">
            <v>0.15420329999999999</v>
          </cell>
          <cell r="N855">
            <v>0.12728719999999999</v>
          </cell>
          <cell r="O855">
            <v>0.11043550000000001</v>
          </cell>
        </row>
        <row r="856">
          <cell r="A856" t="str">
            <v>bajo5aymasocupadosMexico</v>
          </cell>
          <cell r="B856" t="str">
            <v>bajo</v>
          </cell>
          <cell r="C856" t="str">
            <v>5aymas</v>
          </cell>
          <cell r="D856" t="str">
            <v>ocupados</v>
          </cell>
          <cell r="E856" t="str">
            <v>Mexico</v>
          </cell>
          <cell r="F856">
            <v>6.9770499999999999E-2</v>
          </cell>
          <cell r="G856">
            <v>0.2095175</v>
          </cell>
          <cell r="H856">
            <v>0.34152270000000001</v>
          </cell>
          <cell r="I856">
            <v>0.40668510000000002</v>
          </cell>
          <cell r="J856">
            <v>0.50780320000000001</v>
          </cell>
          <cell r="K856">
            <v>0.57400130000000005</v>
          </cell>
          <cell r="L856">
            <v>0.64754679999999998</v>
          </cell>
          <cell r="M856">
            <v>0.65198199999999995</v>
          </cell>
          <cell r="N856">
            <v>0.68994040000000001</v>
          </cell>
          <cell r="O856">
            <v>0.74913450000000004</v>
          </cell>
        </row>
        <row r="857">
          <cell r="A857" t="str">
            <v>mediohasta12mocupadosMexico</v>
          </cell>
          <cell r="B857" t="str">
            <v>medio</v>
          </cell>
          <cell r="C857" t="str">
            <v>hasta12m</v>
          </cell>
          <cell r="D857" t="str">
            <v>ocupados</v>
          </cell>
          <cell r="E857" t="str">
            <v>Mexico</v>
          </cell>
          <cell r="F857">
            <v>0.55837729999999997</v>
          </cell>
          <cell r="G857">
            <v>0.34329019999999999</v>
          </cell>
          <cell r="H857">
            <v>0.26455230000000002</v>
          </cell>
          <cell r="I857">
            <v>0.2175415</v>
          </cell>
          <cell r="J857">
            <v>0.1688182</v>
          </cell>
          <cell r="K857">
            <v>0.13062299999999999</v>
          </cell>
          <cell r="L857">
            <v>0.1029998</v>
          </cell>
          <cell r="M857">
            <v>0.1032844</v>
          </cell>
          <cell r="N857">
            <v>7.6908500000000005E-2</v>
          </cell>
          <cell r="O857">
            <v>8.1119999999999998E-2</v>
          </cell>
        </row>
        <row r="858">
          <cell r="A858" t="str">
            <v>mediohasta1mocupadosMexico</v>
          </cell>
          <cell r="B858" t="str">
            <v>medio</v>
          </cell>
          <cell r="C858" t="str">
            <v>hasta1m</v>
          </cell>
          <cell r="D858" t="str">
            <v>ocupados</v>
          </cell>
          <cell r="E858" t="str">
            <v>Mexico</v>
          </cell>
          <cell r="F858">
            <v>0.1151754</v>
          </cell>
          <cell r="G858">
            <v>6.2278600000000003E-2</v>
          </cell>
          <cell r="H858">
            <v>5.0222599999999999E-2</v>
          </cell>
          <cell r="I858">
            <v>3.8642900000000001E-2</v>
          </cell>
          <cell r="J858">
            <v>2.56434E-2</v>
          </cell>
          <cell r="K858">
            <v>2.6913200000000002E-2</v>
          </cell>
          <cell r="L858">
            <v>1.46319E-2</v>
          </cell>
          <cell r="M858">
            <v>2.75561E-2</v>
          </cell>
          <cell r="N858">
            <v>1.8718599999999998E-2</v>
          </cell>
          <cell r="O858">
            <v>1.5373400000000001E-2</v>
          </cell>
        </row>
        <row r="859">
          <cell r="A859" t="str">
            <v>mediomenos6mocupadosMexico</v>
          </cell>
          <cell r="B859" t="str">
            <v>medio</v>
          </cell>
          <cell r="C859" t="str">
            <v>menos6m</v>
          </cell>
          <cell r="D859" t="str">
            <v>ocupados</v>
          </cell>
          <cell r="E859" t="str">
            <v>Mexico</v>
          </cell>
          <cell r="F859">
            <v>0.34591110000000003</v>
          </cell>
          <cell r="G859">
            <v>0.19033549999999999</v>
          </cell>
          <cell r="H859">
            <v>0.14719789999999999</v>
          </cell>
          <cell r="I859">
            <v>0.1140047</v>
          </cell>
          <cell r="J859">
            <v>8.9566900000000005E-2</v>
          </cell>
          <cell r="K859">
            <v>7.1865700000000005E-2</v>
          </cell>
          <cell r="L859">
            <v>5.3539799999999999E-2</v>
          </cell>
          <cell r="M859">
            <v>5.51158E-2</v>
          </cell>
          <cell r="N859">
            <v>4.0718699999999997E-2</v>
          </cell>
          <cell r="O859">
            <v>3.8735400000000003E-2</v>
          </cell>
        </row>
        <row r="860">
          <cell r="A860" t="str">
            <v>mediomenos2aocupadosMexico</v>
          </cell>
          <cell r="B860" t="str">
            <v>medio</v>
          </cell>
          <cell r="C860" t="str">
            <v>menos2a</v>
          </cell>
          <cell r="D860" t="str">
            <v>ocupados</v>
          </cell>
          <cell r="E860" t="str">
            <v>Mexico</v>
          </cell>
          <cell r="F860">
            <v>0.63848400000000005</v>
          </cell>
          <cell r="G860">
            <v>0.40553440000000002</v>
          </cell>
          <cell r="H860">
            <v>0.30488140000000002</v>
          </cell>
          <cell r="I860">
            <v>0.25248350000000003</v>
          </cell>
          <cell r="J860">
            <v>0.20960860000000001</v>
          </cell>
          <cell r="K860">
            <v>0.1511371</v>
          </cell>
          <cell r="L860">
            <v>0.1226853</v>
          </cell>
          <cell r="M860">
            <v>0.1139197</v>
          </cell>
          <cell r="N860">
            <v>8.3197199999999999E-2</v>
          </cell>
          <cell r="O860">
            <v>0.1063862</v>
          </cell>
        </row>
        <row r="861">
          <cell r="A861" t="str">
            <v>medio5aymasocupadosMexico</v>
          </cell>
          <cell r="B861" t="str">
            <v>medio</v>
          </cell>
          <cell r="C861" t="str">
            <v>5aymas</v>
          </cell>
          <cell r="D861" t="str">
            <v>ocupados</v>
          </cell>
          <cell r="E861" t="str">
            <v>Mexico</v>
          </cell>
          <cell r="F861">
            <v>6.4872200000000005E-2</v>
          </cell>
          <cell r="G861">
            <v>0.15402489999999999</v>
          </cell>
          <cell r="H861">
            <v>0.35383940000000003</v>
          </cell>
          <cell r="I861">
            <v>0.4497081</v>
          </cell>
          <cell r="J861">
            <v>0.53911070000000005</v>
          </cell>
          <cell r="K861">
            <v>0.60816349999999997</v>
          </cell>
          <cell r="L861">
            <v>0.66938330000000001</v>
          </cell>
          <cell r="M861">
            <v>0.70560650000000003</v>
          </cell>
          <cell r="N861">
            <v>0.75388259999999996</v>
          </cell>
          <cell r="O861">
            <v>0.75251310000000005</v>
          </cell>
        </row>
        <row r="862">
          <cell r="A862" t="str">
            <v>altohasta12mocupadosMexico</v>
          </cell>
          <cell r="B862" t="str">
            <v>alto</v>
          </cell>
          <cell r="C862" t="str">
            <v>hasta12m</v>
          </cell>
          <cell r="D862" t="str">
            <v>ocupados</v>
          </cell>
          <cell r="E862" t="str">
            <v>Mexico</v>
          </cell>
          <cell r="F862">
            <v>0.67333849999999995</v>
          </cell>
          <cell r="G862">
            <v>0.42076449999999999</v>
          </cell>
          <cell r="H862">
            <v>0.2272111</v>
          </cell>
          <cell r="I862">
            <v>0.1660769</v>
          </cell>
          <cell r="J862">
            <v>0.119715</v>
          </cell>
          <cell r="K862">
            <v>8.7569599999999997E-2</v>
          </cell>
          <cell r="L862">
            <v>6.6816700000000007E-2</v>
          </cell>
          <cell r="M862">
            <v>4.6949600000000001E-2</v>
          </cell>
          <cell r="N862">
            <v>5.3766000000000001E-2</v>
          </cell>
          <cell r="O862">
            <v>1.4754700000000001E-2</v>
          </cell>
        </row>
        <row r="863">
          <cell r="A863" t="str">
            <v>altohasta1mocupadosMexico</v>
          </cell>
          <cell r="B863" t="str">
            <v>alto</v>
          </cell>
          <cell r="C863" t="str">
            <v>hasta1m</v>
          </cell>
          <cell r="D863" t="str">
            <v>ocupados</v>
          </cell>
          <cell r="E863" t="str">
            <v>Mexico</v>
          </cell>
          <cell r="F863">
            <v>8.5039699999999996E-2</v>
          </cell>
          <cell r="G863">
            <v>5.89002E-2</v>
          </cell>
          <cell r="H863">
            <v>2.88589E-2</v>
          </cell>
          <cell r="I863">
            <v>2.3011799999999999E-2</v>
          </cell>
          <cell r="J863">
            <v>1.4551E-2</v>
          </cell>
          <cell r="K863">
            <v>1.36767E-2</v>
          </cell>
          <cell r="L863">
            <v>7.9232999999999994E-3</v>
          </cell>
          <cell r="M863">
            <v>3.9309000000000002E-3</v>
          </cell>
          <cell r="N863">
            <v>5.5415999999999998E-3</v>
          </cell>
          <cell r="O863">
            <v>0</v>
          </cell>
        </row>
        <row r="864">
          <cell r="A864" t="str">
            <v>altomenos6mocupadosMexico</v>
          </cell>
          <cell r="B864" t="str">
            <v>alto</v>
          </cell>
          <cell r="C864" t="str">
            <v>menos6m</v>
          </cell>
          <cell r="D864" t="str">
            <v>ocupados</v>
          </cell>
          <cell r="E864" t="str">
            <v>Mexico</v>
          </cell>
          <cell r="F864">
            <v>0.3793646</v>
          </cell>
          <cell r="G864">
            <v>0.217968</v>
          </cell>
          <cell r="H864">
            <v>0.10346180000000001</v>
          </cell>
          <cell r="I864">
            <v>8.9611899999999994E-2</v>
          </cell>
          <cell r="J864">
            <v>5.7081100000000003E-2</v>
          </cell>
          <cell r="K864">
            <v>4.6728400000000003E-2</v>
          </cell>
          <cell r="L864">
            <v>3.1874199999999998E-2</v>
          </cell>
          <cell r="M864">
            <v>2.7922700000000002E-2</v>
          </cell>
          <cell r="N864">
            <v>2.5814400000000001E-2</v>
          </cell>
          <cell r="O864">
            <v>4.6042000000000001E-3</v>
          </cell>
        </row>
        <row r="865">
          <cell r="A865" t="str">
            <v>altomenos2aocupadosMexico</v>
          </cell>
          <cell r="B865" t="str">
            <v>alto</v>
          </cell>
          <cell r="C865" t="str">
            <v>menos2a</v>
          </cell>
          <cell r="D865" t="str">
            <v>ocupados</v>
          </cell>
          <cell r="E865" t="str">
            <v>Mexico</v>
          </cell>
          <cell r="F865">
            <v>0.72405299999999995</v>
          </cell>
          <cell r="G865">
            <v>0.48686750000000001</v>
          </cell>
          <cell r="H865">
            <v>0.2715439</v>
          </cell>
          <cell r="I865">
            <v>0.19615740000000001</v>
          </cell>
          <cell r="J865">
            <v>0.1413317</v>
          </cell>
          <cell r="K865">
            <v>0.1030158</v>
          </cell>
          <cell r="L865">
            <v>7.90376E-2</v>
          </cell>
          <cell r="M865">
            <v>5.8311799999999997E-2</v>
          </cell>
          <cell r="N865">
            <v>7.0474300000000004E-2</v>
          </cell>
          <cell r="O865">
            <v>3.8516700000000001E-2</v>
          </cell>
        </row>
        <row r="866">
          <cell r="A866" t="str">
            <v>alto5aymasocupadosMexico</v>
          </cell>
          <cell r="B866" t="str">
            <v>alto</v>
          </cell>
          <cell r="C866" t="str">
            <v>5aymas</v>
          </cell>
          <cell r="D866" t="str">
            <v>ocupados</v>
          </cell>
          <cell r="E866" t="str">
            <v>Mexico</v>
          </cell>
          <cell r="F866">
            <v>4.3481699999999998E-2</v>
          </cell>
          <cell r="G866">
            <v>0.106837</v>
          </cell>
          <cell r="H866">
            <v>0.25991579999999997</v>
          </cell>
          <cell r="I866">
            <v>0.47738370000000002</v>
          </cell>
          <cell r="J866">
            <v>0.61840030000000001</v>
          </cell>
          <cell r="K866">
            <v>0.69158330000000001</v>
          </cell>
          <cell r="L866">
            <v>0.75698719999999997</v>
          </cell>
          <cell r="M866">
            <v>0.80234179999999999</v>
          </cell>
          <cell r="N866">
            <v>0.80044459999999995</v>
          </cell>
          <cell r="O866">
            <v>0.83942380000000005</v>
          </cell>
        </row>
        <row r="867">
          <cell r="A867" t="str">
            <v>peqhasta12mocupadosMexico</v>
          </cell>
          <cell r="B867" t="str">
            <v>peq</v>
          </cell>
          <cell r="C867" t="str">
            <v>hasta12m</v>
          </cell>
          <cell r="D867" t="str">
            <v>ocupados</v>
          </cell>
          <cell r="E867" t="str">
            <v>Mexico</v>
          </cell>
          <cell r="F867">
            <v>0.51345160000000001</v>
          </cell>
          <cell r="G867">
            <v>0.32900400000000002</v>
          </cell>
          <cell r="H867">
            <v>0.24450479999999999</v>
          </cell>
          <cell r="I867">
            <v>0.2001009</v>
          </cell>
          <cell r="J867">
            <v>0.17137910000000001</v>
          </cell>
          <cell r="K867">
            <v>0.13116240000000001</v>
          </cell>
          <cell r="L867">
            <v>0.1051082</v>
          </cell>
          <cell r="M867">
            <v>0.1137369</v>
          </cell>
          <cell r="N867">
            <v>8.8188699999999995E-2</v>
          </cell>
          <cell r="O867">
            <v>8.5213700000000003E-2</v>
          </cell>
        </row>
        <row r="868">
          <cell r="A868" t="str">
            <v>peqhasta1mocupadosMexico</v>
          </cell>
          <cell r="B868" t="str">
            <v>peq</v>
          </cell>
          <cell r="C868" t="str">
            <v>hasta1m</v>
          </cell>
          <cell r="D868" t="str">
            <v>ocupados</v>
          </cell>
          <cell r="E868" t="str">
            <v>Mexico</v>
          </cell>
          <cell r="F868">
            <v>0.1049451</v>
          </cell>
          <cell r="G868">
            <v>6.2940499999999996E-2</v>
          </cell>
          <cell r="H868">
            <v>5.1109399999999999E-2</v>
          </cell>
          <cell r="I868">
            <v>3.5979200000000003E-2</v>
          </cell>
          <cell r="J868">
            <v>3.3441800000000001E-2</v>
          </cell>
          <cell r="K868">
            <v>2.5610899999999999E-2</v>
          </cell>
          <cell r="L868">
            <v>1.72947E-2</v>
          </cell>
          <cell r="M868">
            <v>3.07569E-2</v>
          </cell>
          <cell r="N868">
            <v>1.4270400000000001E-2</v>
          </cell>
          <cell r="O868">
            <v>1.5092299999999999E-2</v>
          </cell>
        </row>
        <row r="869">
          <cell r="A869" t="str">
            <v>peqmenos6mocupadosMexico</v>
          </cell>
          <cell r="B869" t="str">
            <v>peq</v>
          </cell>
          <cell r="C869" t="str">
            <v>menos6m</v>
          </cell>
          <cell r="D869" t="str">
            <v>ocupados</v>
          </cell>
          <cell r="E869" t="str">
            <v>Mexico</v>
          </cell>
          <cell r="F869">
            <v>0.31521399999999999</v>
          </cell>
          <cell r="G869">
            <v>0.1859198</v>
          </cell>
          <cell r="H869">
            <v>0.1400352</v>
          </cell>
          <cell r="I869">
            <v>0.10938870000000001</v>
          </cell>
          <cell r="J869">
            <v>9.5479700000000001E-2</v>
          </cell>
          <cell r="K869">
            <v>7.56965E-2</v>
          </cell>
          <cell r="L869">
            <v>5.7589399999999999E-2</v>
          </cell>
          <cell r="M869">
            <v>7.1220500000000006E-2</v>
          </cell>
          <cell r="N869">
            <v>4.8943399999999998E-2</v>
          </cell>
          <cell r="O869">
            <v>4.4542699999999998E-2</v>
          </cell>
        </row>
        <row r="870">
          <cell r="A870" t="str">
            <v>peqmenos2aocupadosMexico</v>
          </cell>
          <cell r="B870" t="str">
            <v>peq</v>
          </cell>
          <cell r="C870" t="str">
            <v>menos2a</v>
          </cell>
          <cell r="D870" t="str">
            <v>ocupados</v>
          </cell>
          <cell r="E870" t="str">
            <v>Mexico</v>
          </cell>
          <cell r="F870">
            <v>0.58975829999999996</v>
          </cell>
          <cell r="G870">
            <v>0.3871695</v>
          </cell>
          <cell r="H870">
            <v>0.28594940000000002</v>
          </cell>
          <cell r="I870">
            <v>0.23620679999999999</v>
          </cell>
          <cell r="J870">
            <v>0.202682</v>
          </cell>
          <cell r="K870">
            <v>0.15286949999999999</v>
          </cell>
          <cell r="L870">
            <v>0.12577559999999999</v>
          </cell>
          <cell r="M870">
            <v>0.12863530000000001</v>
          </cell>
          <cell r="N870">
            <v>0.1026133</v>
          </cell>
          <cell r="O870">
            <v>0.106818</v>
          </cell>
        </row>
        <row r="871">
          <cell r="A871" t="str">
            <v>peq5aymasocupadosMexico</v>
          </cell>
          <cell r="B871" t="str">
            <v>peq</v>
          </cell>
          <cell r="C871" t="str">
            <v>5aymas</v>
          </cell>
          <cell r="D871" t="str">
            <v>ocupados</v>
          </cell>
          <cell r="E871" t="str">
            <v>Mexico</v>
          </cell>
          <cell r="F871">
            <v>8.78496E-2</v>
          </cell>
          <cell r="G871">
            <v>0.19845479999999999</v>
          </cell>
          <cell r="H871">
            <v>0.33131129999999998</v>
          </cell>
          <cell r="I871">
            <v>0.45767720000000001</v>
          </cell>
          <cell r="J871">
            <v>0.54960180000000003</v>
          </cell>
          <cell r="K871">
            <v>0.59891530000000004</v>
          </cell>
          <cell r="L871">
            <v>0.6614449</v>
          </cell>
          <cell r="M871">
            <v>0.6817725</v>
          </cell>
          <cell r="N871">
            <v>0.71771070000000003</v>
          </cell>
          <cell r="O871">
            <v>0.74599119999999997</v>
          </cell>
        </row>
        <row r="872">
          <cell r="A872" t="str">
            <v>medhasta12mocupadosMexico</v>
          </cell>
          <cell r="B872" t="str">
            <v>med</v>
          </cell>
          <cell r="C872" t="str">
            <v>hasta12m</v>
          </cell>
          <cell r="D872" t="str">
            <v>ocupados</v>
          </cell>
          <cell r="E872" t="str">
            <v>Mexico</v>
          </cell>
          <cell r="F872">
            <v>0.65865980000000002</v>
          </cell>
          <cell r="G872">
            <v>0.42738039999999999</v>
          </cell>
          <cell r="H872">
            <v>0.24877959999999999</v>
          </cell>
          <cell r="I872">
            <v>0.22801160000000001</v>
          </cell>
          <cell r="J872">
            <v>0.1901505</v>
          </cell>
          <cell r="K872">
            <v>0.12552450000000001</v>
          </cell>
          <cell r="L872">
            <v>9.8642300000000002E-2</v>
          </cell>
          <cell r="M872">
            <v>8.1932099999999994E-2</v>
          </cell>
          <cell r="N872">
            <v>9.5053399999999996E-2</v>
          </cell>
          <cell r="O872">
            <v>3.59475E-2</v>
          </cell>
        </row>
        <row r="873">
          <cell r="A873" t="str">
            <v>medhasta1mocupadosMexico</v>
          </cell>
          <cell r="B873" t="str">
            <v>med</v>
          </cell>
          <cell r="C873" t="str">
            <v>hasta1m</v>
          </cell>
          <cell r="D873" t="str">
            <v>ocupados</v>
          </cell>
          <cell r="E873" t="str">
            <v>Mexico</v>
          </cell>
          <cell r="F873">
            <v>0.10632229999999999</v>
          </cell>
          <cell r="G873">
            <v>6.9964999999999999E-2</v>
          </cell>
          <cell r="H873">
            <v>3.2058099999999999E-2</v>
          </cell>
          <cell r="I873">
            <v>3.3840200000000001E-2</v>
          </cell>
          <cell r="J873">
            <v>2.15108E-2</v>
          </cell>
          <cell r="K873">
            <v>2.6572599999999998E-2</v>
          </cell>
          <cell r="L873">
            <v>1.14057E-2</v>
          </cell>
          <cell r="M873">
            <v>1.76867E-2</v>
          </cell>
          <cell r="N873">
            <v>1.9451699999999999E-2</v>
          </cell>
          <cell r="O873">
            <v>4.568E-3</v>
          </cell>
        </row>
        <row r="874">
          <cell r="A874" t="str">
            <v>medmenos6mocupadosMexico</v>
          </cell>
          <cell r="B874" t="str">
            <v>med</v>
          </cell>
          <cell r="C874" t="str">
            <v>menos6m</v>
          </cell>
          <cell r="D874" t="str">
            <v>ocupados</v>
          </cell>
          <cell r="E874" t="str">
            <v>Mexico</v>
          </cell>
          <cell r="F874">
            <v>0.37163289999999999</v>
          </cell>
          <cell r="G874">
            <v>0.2378709</v>
          </cell>
          <cell r="H874">
            <v>0.11470130000000001</v>
          </cell>
          <cell r="I874">
            <v>0.13098070000000001</v>
          </cell>
          <cell r="J874">
            <v>9.1847399999999996E-2</v>
          </cell>
          <cell r="K874">
            <v>6.4661899999999994E-2</v>
          </cell>
          <cell r="L874">
            <v>4.4327100000000001E-2</v>
          </cell>
          <cell r="M874">
            <v>5.0110000000000002E-2</v>
          </cell>
          <cell r="N874">
            <v>4.3222299999999998E-2</v>
          </cell>
          <cell r="O874">
            <v>1.9109999999999999E-2</v>
          </cell>
        </row>
        <row r="875">
          <cell r="A875" t="str">
            <v>medmenos2aocupadosMexico</v>
          </cell>
          <cell r="B875" t="str">
            <v>med</v>
          </cell>
          <cell r="C875" t="str">
            <v>menos2a</v>
          </cell>
          <cell r="D875" t="str">
            <v>ocupados</v>
          </cell>
          <cell r="E875" t="str">
            <v>Mexico</v>
          </cell>
          <cell r="F875">
            <v>0.71291179999999998</v>
          </cell>
          <cell r="G875">
            <v>0.48608249999999997</v>
          </cell>
          <cell r="H875">
            <v>0.29572609999999999</v>
          </cell>
          <cell r="I875">
            <v>0.27588230000000002</v>
          </cell>
          <cell r="J875">
            <v>0.226383</v>
          </cell>
          <cell r="K875">
            <v>0.14599219999999999</v>
          </cell>
          <cell r="L875">
            <v>0.1165125</v>
          </cell>
          <cell r="M875">
            <v>9.3746399999999994E-2</v>
          </cell>
          <cell r="N875">
            <v>0.12049650000000001</v>
          </cell>
          <cell r="O875">
            <v>7.3685500000000001E-2</v>
          </cell>
        </row>
        <row r="876">
          <cell r="A876" t="str">
            <v>med5aymasocupadosMexico</v>
          </cell>
          <cell r="B876" t="str">
            <v>med</v>
          </cell>
          <cell r="C876" t="str">
            <v>5aymas</v>
          </cell>
          <cell r="D876" t="str">
            <v>ocupados</v>
          </cell>
          <cell r="E876" t="str">
            <v>Mexico</v>
          </cell>
          <cell r="F876">
            <v>2.4766300000000002E-2</v>
          </cell>
          <cell r="G876">
            <v>9.9342200000000005E-2</v>
          </cell>
          <cell r="H876">
            <v>0.2768061</v>
          </cell>
          <cell r="I876">
            <v>0.39398060000000001</v>
          </cell>
          <cell r="J876">
            <v>0.478072</v>
          </cell>
          <cell r="K876">
            <v>0.62039639999999996</v>
          </cell>
          <cell r="L876">
            <v>0.66258110000000003</v>
          </cell>
          <cell r="M876">
            <v>0.70310680000000003</v>
          </cell>
          <cell r="N876">
            <v>0.73318019999999995</v>
          </cell>
          <cell r="O876">
            <v>0.81344470000000002</v>
          </cell>
        </row>
        <row r="877">
          <cell r="A877" t="str">
            <v>grandehasta12mocupadosMexico</v>
          </cell>
          <cell r="B877" t="str">
            <v>grande</v>
          </cell>
          <cell r="C877" t="str">
            <v>hasta12m</v>
          </cell>
          <cell r="D877" t="str">
            <v>ocupados</v>
          </cell>
          <cell r="E877" t="str">
            <v>Mexico</v>
          </cell>
          <cell r="F877">
            <v>0.71240559999999997</v>
          </cell>
          <cell r="G877">
            <v>0.42299350000000002</v>
          </cell>
          <cell r="H877">
            <v>0.22851479999999999</v>
          </cell>
          <cell r="I877">
            <v>0.15949550000000001</v>
          </cell>
          <cell r="J877">
            <v>0.1006799</v>
          </cell>
          <cell r="K877">
            <v>8.8906299999999994E-2</v>
          </cell>
          <cell r="L877">
            <v>5.61399E-2</v>
          </cell>
          <cell r="M877">
            <v>5.1158500000000003E-2</v>
          </cell>
          <cell r="N877">
            <v>6.9732299999999997E-2</v>
          </cell>
          <cell r="O877">
            <v>4.0800400000000001E-2</v>
          </cell>
        </row>
        <row r="878">
          <cell r="A878" t="str">
            <v>grandehasta1mocupadosMexico</v>
          </cell>
          <cell r="B878" t="str">
            <v>grande</v>
          </cell>
          <cell r="C878" t="str">
            <v>hasta1m</v>
          </cell>
          <cell r="D878" t="str">
            <v>ocupados</v>
          </cell>
          <cell r="E878" t="str">
            <v>Mexico</v>
          </cell>
          <cell r="F878">
            <v>0.1183213</v>
          </cell>
          <cell r="G878">
            <v>5.2353999999999998E-2</v>
          </cell>
          <cell r="H878">
            <v>2.5776899999999998E-2</v>
          </cell>
          <cell r="I878">
            <v>1.84957E-2</v>
          </cell>
          <cell r="J878">
            <v>1.13163E-2</v>
          </cell>
          <cell r="K878">
            <v>1.5988200000000001E-2</v>
          </cell>
          <cell r="L878">
            <v>6.2217000000000001E-3</v>
          </cell>
          <cell r="M878">
            <v>7.4878999999999996E-3</v>
          </cell>
          <cell r="N878">
            <v>1.05962E-2</v>
          </cell>
          <cell r="O878">
            <v>3.9411999999999997E-3</v>
          </cell>
        </row>
        <row r="879">
          <cell r="A879" t="str">
            <v>grandemenos6mocupadosMexico</v>
          </cell>
          <cell r="B879" t="str">
            <v>grande</v>
          </cell>
          <cell r="C879" t="str">
            <v>menos6m</v>
          </cell>
          <cell r="D879" t="str">
            <v>ocupados</v>
          </cell>
          <cell r="E879" t="str">
            <v>Mexico</v>
          </cell>
          <cell r="F879">
            <v>0.40547699999999998</v>
          </cell>
          <cell r="G879">
            <v>0.20759630000000001</v>
          </cell>
          <cell r="H879">
            <v>0.1018737</v>
          </cell>
          <cell r="I879">
            <v>8.0911800000000006E-2</v>
          </cell>
          <cell r="J879">
            <v>4.8473500000000003E-2</v>
          </cell>
          <cell r="K879">
            <v>4.3802899999999999E-2</v>
          </cell>
          <cell r="L879">
            <v>2.6123199999999999E-2</v>
          </cell>
          <cell r="M879">
            <v>2.1667700000000002E-2</v>
          </cell>
          <cell r="N879">
            <v>3.65324E-2</v>
          </cell>
          <cell r="O879">
            <v>9.0810999999999999E-3</v>
          </cell>
        </row>
        <row r="880">
          <cell r="A880" t="str">
            <v>grandemenos2aocupadosMexico</v>
          </cell>
          <cell r="B880" t="str">
            <v>grande</v>
          </cell>
          <cell r="C880" t="str">
            <v>menos2a</v>
          </cell>
          <cell r="D880" t="str">
            <v>ocupados</v>
          </cell>
          <cell r="E880" t="str">
            <v>Mexico</v>
          </cell>
          <cell r="F880">
            <v>0.77491829999999995</v>
          </cell>
          <cell r="G880">
            <v>0.50138170000000004</v>
          </cell>
          <cell r="H880">
            <v>0.26612590000000003</v>
          </cell>
          <cell r="I880">
            <v>0.18905430000000001</v>
          </cell>
          <cell r="J880">
            <v>0.1292161</v>
          </cell>
          <cell r="K880">
            <v>0.1033567</v>
          </cell>
          <cell r="L880">
            <v>6.6249299999999997E-2</v>
          </cell>
          <cell r="M880">
            <v>6.2782699999999997E-2</v>
          </cell>
          <cell r="N880">
            <v>7.38148E-2</v>
          </cell>
          <cell r="O880">
            <v>4.82292E-2</v>
          </cell>
        </row>
        <row r="881">
          <cell r="A881" t="str">
            <v>grande5aymasocupadosMexico</v>
          </cell>
          <cell r="B881" t="str">
            <v>grande</v>
          </cell>
          <cell r="C881" t="str">
            <v>5aymas</v>
          </cell>
          <cell r="D881" t="str">
            <v>ocupados</v>
          </cell>
          <cell r="E881" t="str">
            <v>Mexico</v>
          </cell>
          <cell r="F881">
            <v>4.9554999999999998E-3</v>
          </cell>
          <cell r="G881">
            <v>6.9949899999999995E-2</v>
          </cell>
          <cell r="H881">
            <v>0.28821649999999999</v>
          </cell>
          <cell r="I881">
            <v>0.4947029</v>
          </cell>
          <cell r="J881">
            <v>0.64540030000000004</v>
          </cell>
          <cell r="K881">
            <v>0.70497770000000004</v>
          </cell>
          <cell r="L881">
            <v>0.78534510000000002</v>
          </cell>
          <cell r="M881">
            <v>0.83559539999999999</v>
          </cell>
          <cell r="N881">
            <v>0.80025259999999998</v>
          </cell>
          <cell r="O881">
            <v>0.84369879999999997</v>
          </cell>
        </row>
        <row r="882">
          <cell r="A882" t="str">
            <v>informalhasta12mocupadosMexico</v>
          </cell>
          <cell r="B882" t="str">
            <v>informal</v>
          </cell>
          <cell r="C882" t="str">
            <v>hasta12m</v>
          </cell>
          <cell r="D882" t="str">
            <v>ocupados</v>
          </cell>
          <cell r="E882" t="str">
            <v>Mexico</v>
          </cell>
          <cell r="F882">
            <v>0.55525069999999999</v>
          </cell>
          <cell r="G882">
            <v>0.4031264</v>
          </cell>
          <cell r="H882">
            <v>0.30713230000000002</v>
          </cell>
          <cell r="I882">
            <v>0.28057359999999998</v>
          </cell>
          <cell r="J882">
            <v>0.242953</v>
          </cell>
          <cell r="K882">
            <v>0.2279175</v>
          </cell>
          <cell r="L882">
            <v>0.1889171</v>
          </cell>
          <cell r="M882">
            <v>0.191274</v>
          </cell>
          <cell r="N882">
            <v>0.18328820000000001</v>
          </cell>
          <cell r="O882">
            <v>0.1445149</v>
          </cell>
        </row>
        <row r="883">
          <cell r="A883" t="str">
            <v>informalhasta1mocupadosMexico</v>
          </cell>
          <cell r="B883" t="str">
            <v>informal</v>
          </cell>
          <cell r="C883" t="str">
            <v>hasta1m</v>
          </cell>
          <cell r="D883" t="str">
            <v>ocupados</v>
          </cell>
          <cell r="E883" t="str">
            <v>Mexico</v>
          </cell>
          <cell r="F883">
            <v>0.10755489999999999</v>
          </cell>
          <cell r="G883">
            <v>7.8836100000000006E-2</v>
          </cell>
          <cell r="H883">
            <v>6.2472600000000003E-2</v>
          </cell>
          <cell r="I883">
            <v>5.29899E-2</v>
          </cell>
          <cell r="J883">
            <v>4.8218299999999999E-2</v>
          </cell>
          <cell r="K883">
            <v>4.8465599999999998E-2</v>
          </cell>
          <cell r="L883">
            <v>3.2822799999999999E-2</v>
          </cell>
          <cell r="M883">
            <v>4.9417700000000002E-2</v>
          </cell>
          <cell r="N883">
            <v>3.7696E-2</v>
          </cell>
          <cell r="O883">
            <v>3.6108500000000002E-2</v>
          </cell>
        </row>
        <row r="884">
          <cell r="A884" t="str">
            <v>informalmenos6mocupadosMexico</v>
          </cell>
          <cell r="B884" t="str">
            <v>informal</v>
          </cell>
          <cell r="C884" t="str">
            <v>menos6m</v>
          </cell>
          <cell r="D884" t="str">
            <v>ocupados</v>
          </cell>
          <cell r="E884" t="str">
            <v>Mexico</v>
          </cell>
          <cell r="F884">
            <v>0.33723069999999999</v>
          </cell>
          <cell r="G884">
            <v>0.24490480000000001</v>
          </cell>
          <cell r="H884">
            <v>0.17359740000000001</v>
          </cell>
          <cell r="I884">
            <v>0.1799424</v>
          </cell>
          <cell r="J884">
            <v>0.13550899999999999</v>
          </cell>
          <cell r="K884">
            <v>0.13894319999999999</v>
          </cell>
          <cell r="L884">
            <v>0.10460899999999999</v>
          </cell>
          <cell r="M884">
            <v>0.1149165</v>
          </cell>
          <cell r="N884">
            <v>0.1087342</v>
          </cell>
          <cell r="O884">
            <v>7.1468000000000004E-2</v>
          </cell>
        </row>
        <row r="885">
          <cell r="A885" t="str">
            <v>informalmenos2aocupadosMexico</v>
          </cell>
          <cell r="B885" t="str">
            <v>informal</v>
          </cell>
          <cell r="C885" t="str">
            <v>menos2a</v>
          </cell>
          <cell r="D885" t="str">
            <v>ocupados</v>
          </cell>
          <cell r="E885" t="str">
            <v>Mexico</v>
          </cell>
          <cell r="F885">
            <v>0.62082729999999997</v>
          </cell>
          <cell r="G885">
            <v>0.46058329999999997</v>
          </cell>
          <cell r="H885">
            <v>0.35520869999999999</v>
          </cell>
          <cell r="I885">
            <v>0.3347309</v>
          </cell>
          <cell r="J885">
            <v>0.27880779999999999</v>
          </cell>
          <cell r="K885">
            <v>0.26163360000000002</v>
          </cell>
          <cell r="L885">
            <v>0.21971289999999999</v>
          </cell>
          <cell r="M885">
            <v>0.21827050000000001</v>
          </cell>
          <cell r="N885">
            <v>0.20129140000000001</v>
          </cell>
          <cell r="O885">
            <v>0.17785580000000001</v>
          </cell>
        </row>
        <row r="886">
          <cell r="A886" t="str">
            <v>informal5aymasocupadosMexico</v>
          </cell>
          <cell r="B886" t="str">
            <v>informal</v>
          </cell>
          <cell r="C886" t="str">
            <v>5aymas</v>
          </cell>
          <cell r="D886" t="str">
            <v>ocupados</v>
          </cell>
          <cell r="E886" t="str">
            <v>Mexico</v>
          </cell>
          <cell r="F886">
            <v>7.5381199999999995E-2</v>
          </cell>
          <cell r="G886">
            <v>0.16982729999999999</v>
          </cell>
          <cell r="H886">
            <v>0.27893839999999998</v>
          </cell>
          <cell r="I886">
            <v>0.35650349999999997</v>
          </cell>
          <cell r="J886">
            <v>0.44246940000000001</v>
          </cell>
          <cell r="K886">
            <v>0.47051700000000002</v>
          </cell>
          <cell r="L886">
            <v>0.5064862</v>
          </cell>
          <cell r="M886">
            <v>0.51291949999999997</v>
          </cell>
          <cell r="N886">
            <v>0.55762809999999996</v>
          </cell>
          <cell r="O886">
            <v>0.62336329999999995</v>
          </cell>
        </row>
        <row r="887">
          <cell r="A887" t="str">
            <v>formalhasta12mocupadosMexico</v>
          </cell>
          <cell r="B887" t="str">
            <v>formal</v>
          </cell>
          <cell r="C887" t="str">
            <v>hasta12m</v>
          </cell>
          <cell r="D887" t="str">
            <v>ocupados</v>
          </cell>
          <cell r="E887" t="str">
            <v>Mexico</v>
          </cell>
          <cell r="F887">
            <v>0.64471480000000003</v>
          </cell>
          <cell r="G887">
            <v>0.3799633</v>
          </cell>
          <cell r="H887">
            <v>0.22243879999999999</v>
          </cell>
          <cell r="I887">
            <v>0.15714040000000001</v>
          </cell>
          <cell r="J887">
            <v>0.12525620000000001</v>
          </cell>
          <cell r="K887">
            <v>8.4672600000000001E-2</v>
          </cell>
          <cell r="L887">
            <v>6.3329999999999997E-2</v>
          </cell>
          <cell r="M887">
            <v>5.0357300000000001E-2</v>
          </cell>
          <cell r="N887">
            <v>6.0230199999999998E-2</v>
          </cell>
          <cell r="O887">
            <v>3.9141099999999998E-2</v>
          </cell>
        </row>
        <row r="888">
          <cell r="A888" t="str">
            <v>formalhasta1mocupadosMexico</v>
          </cell>
          <cell r="B888" t="str">
            <v>formal</v>
          </cell>
          <cell r="C888" t="str">
            <v>hasta1m</v>
          </cell>
          <cell r="D888" t="str">
            <v>ocupados</v>
          </cell>
          <cell r="E888" t="str">
            <v>Mexico</v>
          </cell>
          <cell r="F888">
            <v>0.1026015</v>
          </cell>
          <cell r="G888">
            <v>5.18155E-2</v>
          </cell>
          <cell r="H888">
            <v>2.5805700000000001E-2</v>
          </cell>
          <cell r="I888">
            <v>1.9951099999999999E-2</v>
          </cell>
          <cell r="J888">
            <v>1.4675799999999999E-2</v>
          </cell>
          <cell r="K888">
            <v>1.4983399999999999E-2</v>
          </cell>
          <cell r="L888">
            <v>6.705E-3</v>
          </cell>
          <cell r="M888">
            <v>9.4763E-3</v>
          </cell>
          <cell r="N888">
            <v>7.2483000000000001E-3</v>
          </cell>
          <cell r="O888">
            <v>3.8335000000000001E-3</v>
          </cell>
        </row>
        <row r="889">
          <cell r="A889" t="str">
            <v>formalmenos6mocupadosMexico</v>
          </cell>
          <cell r="B889" t="str">
            <v>formal</v>
          </cell>
          <cell r="C889" t="str">
            <v>menos6m</v>
          </cell>
          <cell r="D889" t="str">
            <v>ocupados</v>
          </cell>
          <cell r="E889" t="str">
            <v>Mexico</v>
          </cell>
          <cell r="F889">
            <v>0.35987400000000003</v>
          </cell>
          <cell r="G889">
            <v>0.18221889999999999</v>
          </cell>
          <cell r="H889">
            <v>9.8483299999999996E-2</v>
          </cell>
          <cell r="I889">
            <v>7.1736900000000006E-2</v>
          </cell>
          <cell r="J889">
            <v>6.11294E-2</v>
          </cell>
          <cell r="K889">
            <v>4.3246699999999999E-2</v>
          </cell>
          <cell r="L889">
            <v>3.0612E-2</v>
          </cell>
          <cell r="M889">
            <v>2.5619099999999999E-2</v>
          </cell>
          <cell r="N889">
            <v>2.6895200000000001E-2</v>
          </cell>
          <cell r="O889">
            <v>1.47203E-2</v>
          </cell>
        </row>
        <row r="890">
          <cell r="A890" t="str">
            <v>formalmenos2aocupadosMexico</v>
          </cell>
          <cell r="B890" t="str">
            <v>formal</v>
          </cell>
          <cell r="C890" t="str">
            <v>menos2a</v>
          </cell>
          <cell r="D890" t="str">
            <v>ocupados</v>
          </cell>
          <cell r="E890" t="str">
            <v>Mexico</v>
          </cell>
          <cell r="F890">
            <v>0.72095350000000002</v>
          </cell>
          <cell r="G890">
            <v>0.45342250000000001</v>
          </cell>
          <cell r="H890">
            <v>0.26233339999999999</v>
          </cell>
          <cell r="I890">
            <v>0.187364</v>
          </cell>
          <cell r="J890">
            <v>0.1580868</v>
          </cell>
          <cell r="K890">
            <v>0.1001471</v>
          </cell>
          <cell r="L890">
            <v>7.29717E-2</v>
          </cell>
          <cell r="M890">
            <v>6.0528999999999999E-2</v>
          </cell>
          <cell r="N890">
            <v>6.8606700000000007E-2</v>
          </cell>
          <cell r="O890">
            <v>4.7215800000000002E-2</v>
          </cell>
        </row>
        <row r="891">
          <cell r="A891" t="str">
            <v>formal5aymasocupadosMexico</v>
          </cell>
          <cell r="B891" t="str">
            <v>formal</v>
          </cell>
          <cell r="C891" t="str">
            <v>5aymas</v>
          </cell>
          <cell r="D891" t="str">
            <v>ocupados</v>
          </cell>
          <cell r="E891" t="str">
            <v>Mexico</v>
          </cell>
          <cell r="F891">
            <v>1.1628100000000001E-2</v>
          </cell>
          <cell r="G891">
            <v>9.2744400000000005E-2</v>
          </cell>
          <cell r="H891">
            <v>0.29839009999999999</v>
          </cell>
          <cell r="I891">
            <v>0.4916838</v>
          </cell>
          <cell r="J891">
            <v>0.59681919999999999</v>
          </cell>
          <cell r="K891">
            <v>0.69134799999999996</v>
          </cell>
          <cell r="L891">
            <v>0.75848139999999997</v>
          </cell>
          <cell r="M891">
            <v>0.80773709999999999</v>
          </cell>
          <cell r="N891">
            <v>0.81052230000000003</v>
          </cell>
          <cell r="O891">
            <v>0.85119400000000001</v>
          </cell>
        </row>
        <row r="892">
          <cell r="A892" t="str">
            <v>totalhasta12masalariadosMexico</v>
          </cell>
          <cell r="B892" t="str">
            <v>total</v>
          </cell>
          <cell r="C892" t="str">
            <v>hasta12m</v>
          </cell>
          <cell r="D892" t="str">
            <v>asalariados</v>
          </cell>
          <cell r="E892" t="str">
            <v>Mexico</v>
          </cell>
          <cell r="F892">
            <v>0.57676859999999996</v>
          </cell>
          <cell r="G892">
            <v>0.39128619999999997</v>
          </cell>
          <cell r="H892">
            <v>0.2525539</v>
          </cell>
          <cell r="I892">
            <v>0.20258799999999999</v>
          </cell>
          <cell r="J892">
            <v>0.16656979999999999</v>
          </cell>
          <cell r="K892">
            <v>0.13392670000000001</v>
          </cell>
          <cell r="L892">
            <v>0.1037284</v>
          </cell>
          <cell r="M892">
            <v>0.1019036</v>
          </cell>
          <cell r="N892">
            <v>0.1029195</v>
          </cell>
          <cell r="O892">
            <v>9.2377299999999996E-2</v>
          </cell>
        </row>
        <row r="893">
          <cell r="A893" t="str">
            <v>totalhasta1masalariadosMexico</v>
          </cell>
          <cell r="B893" t="str">
            <v>total</v>
          </cell>
          <cell r="C893" t="str">
            <v>hasta1m</v>
          </cell>
          <cell r="D893" t="str">
            <v>asalariados</v>
          </cell>
          <cell r="E893" t="str">
            <v>Mexico</v>
          </cell>
          <cell r="F893">
            <v>0.1063635</v>
          </cell>
          <cell r="G893">
            <v>6.5024200000000004E-2</v>
          </cell>
          <cell r="H893">
            <v>3.8843599999999999E-2</v>
          </cell>
          <cell r="I893">
            <v>3.2115900000000003E-2</v>
          </cell>
          <cell r="J893">
            <v>2.6449799999999999E-2</v>
          </cell>
          <cell r="K893">
            <v>2.6496100000000002E-2</v>
          </cell>
          <cell r="L893">
            <v>1.51065E-2</v>
          </cell>
          <cell r="M893">
            <v>2.40866E-2</v>
          </cell>
          <cell r="N893">
            <v>1.7810699999999999E-2</v>
          </cell>
          <cell r="O893">
            <v>2.0139299999999999E-2</v>
          </cell>
        </row>
        <row r="894">
          <cell r="A894" t="str">
            <v>totalmenos6masalariadosMexico</v>
          </cell>
          <cell r="B894" t="str">
            <v>total</v>
          </cell>
          <cell r="C894" t="str">
            <v>menos6m</v>
          </cell>
          <cell r="D894" t="str">
            <v>asalariados</v>
          </cell>
          <cell r="E894" t="str">
            <v>Mexico</v>
          </cell>
          <cell r="F894">
            <v>0.34267690000000001</v>
          </cell>
          <cell r="G894">
            <v>0.212862</v>
          </cell>
          <cell r="H894">
            <v>0.1251921</v>
          </cell>
          <cell r="I894">
            <v>0.1115777</v>
          </cell>
          <cell r="J894">
            <v>8.7237899999999993E-2</v>
          </cell>
          <cell r="K894">
            <v>7.6151499999999997E-2</v>
          </cell>
          <cell r="L894">
            <v>5.4415100000000001E-2</v>
          </cell>
          <cell r="M894">
            <v>5.8283500000000002E-2</v>
          </cell>
          <cell r="N894">
            <v>5.5285399999999998E-2</v>
          </cell>
          <cell r="O894">
            <v>4.3389999999999998E-2</v>
          </cell>
        </row>
        <row r="895">
          <cell r="A895" t="str">
            <v>totalmenos2aasalariadosMexico</v>
          </cell>
          <cell r="B895" t="str">
            <v>total</v>
          </cell>
          <cell r="C895" t="str">
            <v>menos2a</v>
          </cell>
          <cell r="D895" t="str">
            <v>asalariados</v>
          </cell>
          <cell r="E895" t="str">
            <v>Mexico</v>
          </cell>
          <cell r="F895">
            <v>0.64490959999999997</v>
          </cell>
          <cell r="G895">
            <v>0.45692300000000002</v>
          </cell>
          <cell r="H895">
            <v>0.2953577</v>
          </cell>
          <cell r="I895">
            <v>0.2416238</v>
          </cell>
          <cell r="J895">
            <v>0.2004619</v>
          </cell>
          <cell r="K895">
            <v>0.15567349999999999</v>
          </cell>
          <cell r="L895">
            <v>0.1201748</v>
          </cell>
          <cell r="M895">
            <v>0.1182298</v>
          </cell>
          <cell r="N895">
            <v>0.1146355</v>
          </cell>
          <cell r="O895">
            <v>0.1132169</v>
          </cell>
        </row>
        <row r="896">
          <cell r="A896" t="str">
            <v>total5aymasasalariadosMexico</v>
          </cell>
          <cell r="B896" t="str">
            <v>total</v>
          </cell>
          <cell r="C896" t="str">
            <v>5aymas</v>
          </cell>
          <cell r="D896" t="str">
            <v>asalariados</v>
          </cell>
          <cell r="E896" t="str">
            <v>Mexico</v>
          </cell>
          <cell r="F896">
            <v>6.0047299999999998E-2</v>
          </cell>
          <cell r="G896">
            <v>0.13042529999999999</v>
          </cell>
          <cell r="H896">
            <v>0.2914735</v>
          </cell>
          <cell r="I896">
            <v>0.441911</v>
          </cell>
          <cell r="J896">
            <v>0.54263980000000001</v>
          </cell>
          <cell r="K896">
            <v>0.61541619999999997</v>
          </cell>
          <cell r="L896">
            <v>0.67742060000000004</v>
          </cell>
          <cell r="M896">
            <v>0.69989480000000004</v>
          </cell>
          <cell r="N896">
            <v>0.7227924</v>
          </cell>
          <cell r="O896">
            <v>0.73609100000000005</v>
          </cell>
        </row>
        <row r="897">
          <cell r="A897" t="str">
            <v>hombrehasta12masalariadosMexico</v>
          </cell>
          <cell r="B897" t="str">
            <v>hombre</v>
          </cell>
          <cell r="C897" t="str">
            <v>hasta12m</v>
          </cell>
          <cell r="D897" t="str">
            <v>asalariados</v>
          </cell>
          <cell r="E897" t="str">
            <v>Mexico</v>
          </cell>
          <cell r="F897">
            <v>0.54857290000000003</v>
          </cell>
          <cell r="G897">
            <v>0.36913400000000002</v>
          </cell>
          <cell r="H897">
            <v>0.24556890000000001</v>
          </cell>
          <cell r="I897">
            <v>0.2050159</v>
          </cell>
          <cell r="J897">
            <v>0.1510416</v>
          </cell>
          <cell r="K897">
            <v>0.1335684</v>
          </cell>
          <cell r="L897">
            <v>0.1082977</v>
          </cell>
          <cell r="M897">
            <v>0.10198169999999999</v>
          </cell>
          <cell r="N897">
            <v>0.1091715</v>
          </cell>
          <cell r="O897">
            <v>9.5941399999999996E-2</v>
          </cell>
        </row>
        <row r="898">
          <cell r="A898" t="str">
            <v>hombrehasta1masalariadosMexico</v>
          </cell>
          <cell r="B898" t="str">
            <v>hombre</v>
          </cell>
          <cell r="C898" t="str">
            <v>hasta1m</v>
          </cell>
          <cell r="D898" t="str">
            <v>asalariados</v>
          </cell>
          <cell r="E898" t="str">
            <v>Mexico</v>
          </cell>
          <cell r="F898">
            <v>9.9389400000000003E-2</v>
          </cell>
          <cell r="G898">
            <v>6.85756E-2</v>
          </cell>
          <cell r="H898">
            <v>3.2910500000000002E-2</v>
          </cell>
          <cell r="I898">
            <v>3.5302300000000002E-2</v>
          </cell>
          <cell r="J898">
            <v>2.7446399999999999E-2</v>
          </cell>
          <cell r="K898">
            <v>2.5820900000000001E-2</v>
          </cell>
          <cell r="L898">
            <v>1.6048099999999999E-2</v>
          </cell>
          <cell r="M898">
            <v>2.5353000000000001E-2</v>
          </cell>
          <cell r="N898">
            <v>1.6453200000000001E-2</v>
          </cell>
          <cell r="O898">
            <v>1.0979900000000001E-2</v>
          </cell>
        </row>
        <row r="899">
          <cell r="A899" t="str">
            <v>hombremenos6masalariadosMexico</v>
          </cell>
          <cell r="B899" t="str">
            <v>hombre</v>
          </cell>
          <cell r="C899" t="str">
            <v>menos6m</v>
          </cell>
          <cell r="D899" t="str">
            <v>asalariados</v>
          </cell>
          <cell r="E899" t="str">
            <v>Mexico</v>
          </cell>
          <cell r="F899">
            <v>0.31402570000000002</v>
          </cell>
          <cell r="G899">
            <v>0.20318659999999999</v>
          </cell>
          <cell r="H899">
            <v>0.1226358</v>
          </cell>
          <cell r="I899">
            <v>0.12021709999999999</v>
          </cell>
          <cell r="J899">
            <v>8.4908999999999998E-2</v>
          </cell>
          <cell r="K899">
            <v>7.6510999999999996E-2</v>
          </cell>
          <cell r="L899">
            <v>6.3335600000000006E-2</v>
          </cell>
          <cell r="M899">
            <v>6.0609299999999998E-2</v>
          </cell>
          <cell r="N899">
            <v>6.0136700000000001E-2</v>
          </cell>
          <cell r="O899">
            <v>3.1814299999999997E-2</v>
          </cell>
        </row>
        <row r="900">
          <cell r="A900" t="str">
            <v>hombremenos2aasalariadosMexico</v>
          </cell>
          <cell r="B900" t="str">
            <v>hombre</v>
          </cell>
          <cell r="C900" t="str">
            <v>menos2a</v>
          </cell>
          <cell r="D900" t="str">
            <v>asalariados</v>
          </cell>
          <cell r="E900" t="str">
            <v>Mexico</v>
          </cell>
          <cell r="F900">
            <v>0.61934480000000003</v>
          </cell>
          <cell r="G900">
            <v>0.43073119999999998</v>
          </cell>
          <cell r="H900">
            <v>0.28709829999999997</v>
          </cell>
          <cell r="I900">
            <v>0.24458830000000001</v>
          </cell>
          <cell r="J900">
            <v>0.17549629999999999</v>
          </cell>
          <cell r="K900">
            <v>0.148065</v>
          </cell>
          <cell r="L900">
            <v>0.12607689999999999</v>
          </cell>
          <cell r="M900">
            <v>0.1181426</v>
          </cell>
          <cell r="N900">
            <v>0.1184273</v>
          </cell>
          <cell r="O900">
            <v>0.12185790000000001</v>
          </cell>
        </row>
        <row r="901">
          <cell r="A901" t="str">
            <v>hombre5aymasasalariadosMexico</v>
          </cell>
          <cell r="B901" t="str">
            <v>hombre</v>
          </cell>
          <cell r="C901" t="str">
            <v>5aymas</v>
          </cell>
          <cell r="D901" t="str">
            <v>asalariados</v>
          </cell>
          <cell r="E901" t="str">
            <v>Mexico</v>
          </cell>
          <cell r="F901">
            <v>6.53199E-2</v>
          </cell>
          <cell r="G901">
            <v>0.143371</v>
          </cell>
          <cell r="H901">
            <v>0.31966139999999998</v>
          </cell>
          <cell r="I901">
            <v>0.45461849999999998</v>
          </cell>
          <cell r="J901">
            <v>0.58901309999999996</v>
          </cell>
          <cell r="K901">
            <v>0.6372911</v>
          </cell>
          <cell r="L901">
            <v>0.68246039999999997</v>
          </cell>
          <cell r="M901">
            <v>0.71350849999999999</v>
          </cell>
          <cell r="N901">
            <v>0.73897330000000006</v>
          </cell>
          <cell r="O901">
            <v>0.72300609999999998</v>
          </cell>
        </row>
        <row r="902">
          <cell r="A902" t="str">
            <v>mujerhasta12masalariadosMexico</v>
          </cell>
          <cell r="B902" t="str">
            <v>mujer</v>
          </cell>
          <cell r="C902" t="str">
            <v>hasta12m</v>
          </cell>
          <cell r="D902" t="str">
            <v>asalariados</v>
          </cell>
          <cell r="E902" t="str">
            <v>Mexico</v>
          </cell>
          <cell r="F902">
            <v>0.62233970000000005</v>
          </cell>
          <cell r="G902">
            <v>0.42568929999999999</v>
          </cell>
          <cell r="H902">
            <v>0.26208419999999999</v>
          </cell>
          <cell r="I902">
            <v>0.199319</v>
          </cell>
          <cell r="J902">
            <v>0.18647050000000001</v>
          </cell>
          <cell r="K902">
            <v>0.13438559999999999</v>
          </cell>
          <cell r="L902">
            <v>9.8461000000000007E-2</v>
          </cell>
          <cell r="M902">
            <v>0.1017952</v>
          </cell>
          <cell r="N902">
            <v>9.3429799999999993E-2</v>
          </cell>
          <cell r="O902">
            <v>8.6141899999999993E-2</v>
          </cell>
        </row>
        <row r="903">
          <cell r="A903" t="str">
            <v>mujerhasta1masalariadosMexico</v>
          </cell>
          <cell r="B903" t="str">
            <v>mujer</v>
          </cell>
          <cell r="C903" t="str">
            <v>hasta1m</v>
          </cell>
          <cell r="D903" t="str">
            <v>asalariados</v>
          </cell>
          <cell r="E903" t="str">
            <v>Mexico</v>
          </cell>
          <cell r="F903">
            <v>0.1176354</v>
          </cell>
          <cell r="G903">
            <v>5.9508699999999998E-2</v>
          </cell>
          <cell r="H903">
            <v>4.6938800000000003E-2</v>
          </cell>
          <cell r="I903">
            <v>2.7825599999999999E-2</v>
          </cell>
          <cell r="J903">
            <v>2.51725E-2</v>
          </cell>
          <cell r="K903">
            <v>2.7360700000000002E-2</v>
          </cell>
          <cell r="L903">
            <v>1.4020899999999999E-2</v>
          </cell>
          <cell r="M903">
            <v>2.23281E-2</v>
          </cell>
          <cell r="N903">
            <v>1.9871300000000001E-2</v>
          </cell>
          <cell r="O903">
            <v>3.6164000000000002E-2</v>
          </cell>
        </row>
        <row r="904">
          <cell r="A904" t="str">
            <v>mujermenos6masalariadosMexico</v>
          </cell>
          <cell r="B904" t="str">
            <v>mujer</v>
          </cell>
          <cell r="C904" t="str">
            <v>menos6m</v>
          </cell>
          <cell r="D904" t="str">
            <v>asalariados</v>
          </cell>
          <cell r="E904" t="str">
            <v>Mexico</v>
          </cell>
          <cell r="F904">
            <v>0.3889841</v>
          </cell>
          <cell r="G904">
            <v>0.22788839999999999</v>
          </cell>
          <cell r="H904">
            <v>0.12868009999999999</v>
          </cell>
          <cell r="I904">
            <v>9.9945699999999998E-2</v>
          </cell>
          <cell r="J904">
            <v>9.0222499999999997E-2</v>
          </cell>
          <cell r="K904">
            <v>7.5691099999999997E-2</v>
          </cell>
          <cell r="L904">
            <v>4.41316E-2</v>
          </cell>
          <cell r="M904">
            <v>5.5053999999999999E-2</v>
          </cell>
          <cell r="N904">
            <v>4.7921800000000001E-2</v>
          </cell>
          <cell r="O904">
            <v>6.3642199999999996E-2</v>
          </cell>
        </row>
        <row r="905">
          <cell r="A905" t="str">
            <v>mujermenos2aasalariadosMexico</v>
          </cell>
          <cell r="B905" t="str">
            <v>mujer</v>
          </cell>
          <cell r="C905" t="str">
            <v>menos2a</v>
          </cell>
          <cell r="D905" t="str">
            <v>asalariados</v>
          </cell>
          <cell r="E905" t="str">
            <v>Mexico</v>
          </cell>
          <cell r="F905">
            <v>0.68622859999999997</v>
          </cell>
          <cell r="G905">
            <v>0.49759959999999998</v>
          </cell>
          <cell r="H905">
            <v>0.30662689999999998</v>
          </cell>
          <cell r="I905">
            <v>0.23763239999999999</v>
          </cell>
          <cell r="J905">
            <v>0.23245759999999999</v>
          </cell>
          <cell r="K905">
            <v>0.16541629999999999</v>
          </cell>
          <cell r="L905">
            <v>0.1133711</v>
          </cell>
          <cell r="M905">
            <v>0.11835089999999999</v>
          </cell>
          <cell r="N905">
            <v>0.10888</v>
          </cell>
          <cell r="O905">
            <v>9.8099000000000006E-2</v>
          </cell>
        </row>
        <row r="906">
          <cell r="A906" t="str">
            <v>mujer5aymasasalariadosMexico</v>
          </cell>
          <cell r="B906" t="str">
            <v>mujer</v>
          </cell>
          <cell r="C906" t="str">
            <v>5aymas</v>
          </cell>
          <cell r="D906" t="str">
            <v>asalariados</v>
          </cell>
          <cell r="E906" t="str">
            <v>Mexico</v>
          </cell>
          <cell r="F906">
            <v>5.1525500000000002E-2</v>
          </cell>
          <cell r="G906">
            <v>0.1103203</v>
          </cell>
          <cell r="H906">
            <v>0.25301380000000001</v>
          </cell>
          <cell r="I906">
            <v>0.4248015</v>
          </cell>
          <cell r="J906">
            <v>0.48320839999999998</v>
          </cell>
          <cell r="K906">
            <v>0.58740539999999997</v>
          </cell>
          <cell r="L906">
            <v>0.67161090000000001</v>
          </cell>
          <cell r="M906">
            <v>0.68099160000000003</v>
          </cell>
          <cell r="N906">
            <v>0.69823210000000002</v>
          </cell>
          <cell r="O906">
            <v>0.75898339999999997</v>
          </cell>
        </row>
        <row r="907">
          <cell r="A907" t="str">
            <v>bajohasta12masalariadosMexico</v>
          </cell>
          <cell r="B907" t="str">
            <v>bajo</v>
          </cell>
          <cell r="C907" t="str">
            <v>hasta12m</v>
          </cell>
          <cell r="D907" t="str">
            <v>asalariados</v>
          </cell>
          <cell r="E907" t="str">
            <v>Mexico</v>
          </cell>
          <cell r="F907">
            <v>0.56812119999999999</v>
          </cell>
          <cell r="G907">
            <v>0.37663489999999999</v>
          </cell>
          <cell r="H907">
            <v>0.29598190000000002</v>
          </cell>
          <cell r="I907">
            <v>0.24836549999999999</v>
          </cell>
          <cell r="J907">
            <v>0.20663970000000001</v>
          </cell>
          <cell r="K907">
            <v>0.18693650000000001</v>
          </cell>
          <cell r="L907">
            <v>0.13396810000000001</v>
          </cell>
          <cell r="M907">
            <v>0.1607037</v>
          </cell>
          <cell r="N907">
            <v>0.13952220000000001</v>
          </cell>
          <cell r="O907">
            <v>0.13183500000000001</v>
          </cell>
        </row>
        <row r="908">
          <cell r="A908" t="str">
            <v>bajohasta1masalariadosMexico</v>
          </cell>
          <cell r="B908" t="str">
            <v>bajo</v>
          </cell>
          <cell r="C908" t="str">
            <v>hasta1m</v>
          </cell>
          <cell r="D908" t="str">
            <v>asalariados</v>
          </cell>
          <cell r="E908" t="str">
            <v>Mexico</v>
          </cell>
          <cell r="F908">
            <v>0.1018198</v>
          </cell>
          <cell r="G908">
            <v>8.2920400000000005E-2</v>
          </cell>
          <cell r="H908">
            <v>5.1894700000000002E-2</v>
          </cell>
          <cell r="I908">
            <v>3.7128099999999997E-2</v>
          </cell>
          <cell r="J908">
            <v>4.0768800000000001E-2</v>
          </cell>
          <cell r="K908">
            <v>4.1027599999999997E-2</v>
          </cell>
          <cell r="L908">
            <v>2.6543000000000001E-2</v>
          </cell>
          <cell r="M908">
            <v>4.42064E-2</v>
          </cell>
          <cell r="N908">
            <v>2.07688E-2</v>
          </cell>
          <cell r="O908">
            <v>2.9054799999999999E-2</v>
          </cell>
        </row>
        <row r="909">
          <cell r="A909" t="str">
            <v>bajomenos6masalariadosMexico</v>
          </cell>
          <cell r="B909" t="str">
            <v>bajo</v>
          </cell>
          <cell r="C909" t="str">
            <v>menos6m</v>
          </cell>
          <cell r="D909" t="str">
            <v>asalariados</v>
          </cell>
          <cell r="E909" t="str">
            <v>Mexico</v>
          </cell>
          <cell r="F909">
            <v>0.318691</v>
          </cell>
          <cell r="G909">
            <v>0.23164470000000001</v>
          </cell>
          <cell r="H909">
            <v>0.16295750000000001</v>
          </cell>
          <cell r="I909">
            <v>0.1515099</v>
          </cell>
          <cell r="J909">
            <v>0.1155854</v>
          </cell>
          <cell r="K909">
            <v>0.1135129</v>
          </cell>
          <cell r="L909">
            <v>7.8233499999999997E-2</v>
          </cell>
          <cell r="M909">
            <v>9.4585900000000001E-2</v>
          </cell>
          <cell r="N909">
            <v>7.3606099999999994E-2</v>
          </cell>
          <cell r="O909">
            <v>6.3052300000000006E-2</v>
          </cell>
        </row>
        <row r="910">
          <cell r="A910" t="str">
            <v>bajomenos2aasalariadosMexico</v>
          </cell>
          <cell r="B910" t="str">
            <v>bajo</v>
          </cell>
          <cell r="C910" t="str">
            <v>menos2a</v>
          </cell>
          <cell r="D910" t="str">
            <v>asalariados</v>
          </cell>
          <cell r="E910" t="str">
            <v>Mexico</v>
          </cell>
          <cell r="F910">
            <v>0.61651789999999995</v>
          </cell>
          <cell r="G910">
            <v>0.45294299999999998</v>
          </cell>
          <cell r="H910">
            <v>0.33724280000000001</v>
          </cell>
          <cell r="I910">
            <v>0.3168977</v>
          </cell>
          <cell r="J910">
            <v>0.24102009999999999</v>
          </cell>
          <cell r="K910">
            <v>0.21934690000000001</v>
          </cell>
          <cell r="L910">
            <v>0.15565019999999999</v>
          </cell>
          <cell r="M910">
            <v>0.18373680000000001</v>
          </cell>
          <cell r="N910">
            <v>0.1565831</v>
          </cell>
          <cell r="O910">
            <v>0.14289389999999999</v>
          </cell>
        </row>
        <row r="911">
          <cell r="A911" t="str">
            <v>bajo5aymasasalariadosMexico</v>
          </cell>
          <cell r="B911" t="str">
            <v>bajo</v>
          </cell>
          <cell r="C911" t="str">
            <v>5aymas</v>
          </cell>
          <cell r="D911" t="str">
            <v>asalariados</v>
          </cell>
          <cell r="E911" t="str">
            <v>Mexico</v>
          </cell>
          <cell r="F911">
            <v>5.65979E-2</v>
          </cell>
          <cell r="G911">
            <v>0.1929341</v>
          </cell>
          <cell r="H911">
            <v>0.30936550000000002</v>
          </cell>
          <cell r="I911">
            <v>0.36738870000000001</v>
          </cell>
          <cell r="J911">
            <v>0.46403489999999997</v>
          </cell>
          <cell r="K911">
            <v>0.51464339999999997</v>
          </cell>
          <cell r="L911">
            <v>0.59910019999999997</v>
          </cell>
          <cell r="M911">
            <v>0.59070029999999996</v>
          </cell>
          <cell r="N911">
            <v>0.65274379999999999</v>
          </cell>
          <cell r="O911">
            <v>0.70653290000000002</v>
          </cell>
        </row>
        <row r="912">
          <cell r="A912" t="str">
            <v>mediohasta12masalariadosMexico</v>
          </cell>
          <cell r="B912" t="str">
            <v>medio</v>
          </cell>
          <cell r="C912" t="str">
            <v>hasta12m</v>
          </cell>
          <cell r="D912" t="str">
            <v>asalariados</v>
          </cell>
          <cell r="E912" t="str">
            <v>Mexico</v>
          </cell>
          <cell r="F912">
            <v>0.55918369999999995</v>
          </cell>
          <cell r="G912">
            <v>0.34888400000000003</v>
          </cell>
          <cell r="H912">
            <v>0.2767713</v>
          </cell>
          <cell r="I912">
            <v>0.2297169</v>
          </cell>
          <cell r="J912">
            <v>0.1831932</v>
          </cell>
          <cell r="K912">
            <v>0.14558869999999999</v>
          </cell>
          <cell r="L912">
            <v>0.11306629999999999</v>
          </cell>
          <cell r="M912">
            <v>0.1036839</v>
          </cell>
          <cell r="N912">
            <v>9.3298300000000001E-2</v>
          </cell>
          <cell r="O912">
            <v>8.4148600000000004E-2</v>
          </cell>
        </row>
        <row r="913">
          <cell r="A913" t="str">
            <v>mediohasta1masalariadosMexico</v>
          </cell>
          <cell r="B913" t="str">
            <v>medio</v>
          </cell>
          <cell r="C913" t="str">
            <v>hasta1m</v>
          </cell>
          <cell r="D913" t="str">
            <v>asalariados</v>
          </cell>
          <cell r="E913" t="str">
            <v>Mexico</v>
          </cell>
          <cell r="F913">
            <v>0.1121587</v>
          </cell>
          <cell r="G913">
            <v>6.6591800000000007E-2</v>
          </cell>
          <cell r="H913">
            <v>5.1235700000000002E-2</v>
          </cell>
          <cell r="I913">
            <v>4.2810599999999997E-2</v>
          </cell>
          <cell r="J913">
            <v>2.9870000000000001E-2</v>
          </cell>
          <cell r="K913">
            <v>3.0414099999999999E-2</v>
          </cell>
          <cell r="L913">
            <v>1.47257E-2</v>
          </cell>
          <cell r="M913">
            <v>3.03212E-2</v>
          </cell>
          <cell r="N913">
            <v>2.7133500000000001E-2</v>
          </cell>
          <cell r="O913">
            <v>2.1766600000000001E-2</v>
          </cell>
        </row>
        <row r="914">
          <cell r="A914" t="str">
            <v>mediomenos6masalariadosMexico</v>
          </cell>
          <cell r="B914" t="str">
            <v>medio</v>
          </cell>
          <cell r="C914" t="str">
            <v>menos6m</v>
          </cell>
          <cell r="D914" t="str">
            <v>asalariados</v>
          </cell>
          <cell r="E914" t="str">
            <v>Mexico</v>
          </cell>
          <cell r="F914">
            <v>0.34570679999999998</v>
          </cell>
          <cell r="G914">
            <v>0.19922670000000001</v>
          </cell>
          <cell r="H914">
            <v>0.1508495</v>
          </cell>
          <cell r="I914">
            <v>0.1235488</v>
          </cell>
          <cell r="J914">
            <v>0.1001325</v>
          </cell>
          <cell r="K914">
            <v>8.4224499999999994E-2</v>
          </cell>
          <cell r="L914">
            <v>6.0358500000000002E-2</v>
          </cell>
          <cell r="M914">
            <v>5.4108799999999999E-2</v>
          </cell>
          <cell r="N914">
            <v>5.1183199999999998E-2</v>
          </cell>
          <cell r="O914">
            <v>3.5555900000000001E-2</v>
          </cell>
        </row>
        <row r="915">
          <cell r="A915" t="str">
            <v>mediomenos2aasalariadosMexico</v>
          </cell>
          <cell r="B915" t="str">
            <v>medio</v>
          </cell>
          <cell r="C915" t="str">
            <v>menos2a</v>
          </cell>
          <cell r="D915" t="str">
            <v>asalariados</v>
          </cell>
          <cell r="E915" t="str">
            <v>Mexico</v>
          </cell>
          <cell r="F915">
            <v>0.63845989999999997</v>
          </cell>
          <cell r="G915">
            <v>0.41299999999999998</v>
          </cell>
          <cell r="H915">
            <v>0.31430760000000002</v>
          </cell>
          <cell r="I915">
            <v>0.26704679999999997</v>
          </cell>
          <cell r="J915">
            <v>0.22931360000000001</v>
          </cell>
          <cell r="K915">
            <v>0.1698877</v>
          </cell>
          <cell r="L915">
            <v>0.13377310000000001</v>
          </cell>
          <cell r="M915">
            <v>0.1167117</v>
          </cell>
          <cell r="N915">
            <v>9.8500900000000002E-2</v>
          </cell>
          <cell r="O915">
            <v>0.12186959999999999</v>
          </cell>
        </row>
        <row r="916">
          <cell r="A916" t="str">
            <v>medio5aymasasalariadosMexico</v>
          </cell>
          <cell r="B916" t="str">
            <v>medio</v>
          </cell>
          <cell r="C916" t="str">
            <v>5aymas</v>
          </cell>
          <cell r="D916" t="str">
            <v>asalariados</v>
          </cell>
          <cell r="E916" t="str">
            <v>Mexico</v>
          </cell>
          <cell r="F916">
            <v>6.4809400000000003E-2</v>
          </cell>
          <cell r="G916">
            <v>0.14962420000000001</v>
          </cell>
          <cell r="H916">
            <v>0.34225820000000001</v>
          </cell>
          <cell r="I916">
            <v>0.43437999999999999</v>
          </cell>
          <cell r="J916">
            <v>0.52132069999999997</v>
          </cell>
          <cell r="K916">
            <v>0.58673260000000005</v>
          </cell>
          <cell r="L916">
            <v>0.64414649999999996</v>
          </cell>
          <cell r="M916">
            <v>0.69828880000000004</v>
          </cell>
          <cell r="N916">
            <v>0.74216309999999996</v>
          </cell>
          <cell r="O916">
            <v>0.7191303</v>
          </cell>
        </row>
        <row r="917">
          <cell r="A917" t="str">
            <v>altohasta12masalariadosMexico</v>
          </cell>
          <cell r="B917" t="str">
            <v>alto</v>
          </cell>
          <cell r="C917" t="str">
            <v>hasta12m</v>
          </cell>
          <cell r="D917" t="str">
            <v>asalariados</v>
          </cell>
          <cell r="E917" t="str">
            <v>Mexico</v>
          </cell>
          <cell r="F917">
            <v>0.67004370000000002</v>
          </cell>
          <cell r="G917">
            <v>0.42722670000000001</v>
          </cell>
          <cell r="H917">
            <v>0.2297111</v>
          </cell>
          <cell r="I917">
            <v>0.16813910000000001</v>
          </cell>
          <cell r="J917">
            <v>0.13227649999999999</v>
          </cell>
          <cell r="K917">
            <v>9.7867999999999997E-2</v>
          </cell>
          <cell r="L917">
            <v>7.8420299999999998E-2</v>
          </cell>
          <cell r="M917">
            <v>5.3594799999999998E-2</v>
          </cell>
          <cell r="N917">
            <v>6.5165699999999993E-2</v>
          </cell>
          <cell r="O917">
            <v>1.5006E-2</v>
          </cell>
        </row>
        <row r="918">
          <cell r="A918" t="str">
            <v>altohasta1masalariadosMexico</v>
          </cell>
          <cell r="B918" t="str">
            <v>alto</v>
          </cell>
          <cell r="C918" t="str">
            <v>hasta1m</v>
          </cell>
          <cell r="D918" t="str">
            <v>asalariados</v>
          </cell>
          <cell r="E918" t="str">
            <v>Mexico</v>
          </cell>
          <cell r="F918">
            <v>8.8102700000000006E-2</v>
          </cell>
          <cell r="G918">
            <v>6.0005099999999999E-2</v>
          </cell>
          <cell r="H918">
            <v>2.89155E-2</v>
          </cell>
          <cell r="I918">
            <v>2.2698200000000002E-2</v>
          </cell>
          <cell r="J918">
            <v>1.6578300000000001E-2</v>
          </cell>
          <cell r="K918">
            <v>1.6051699999999999E-2</v>
          </cell>
          <cell r="L918">
            <v>8.9089000000000008E-3</v>
          </cell>
          <cell r="M918">
            <v>3.3620999999999998E-3</v>
          </cell>
          <cell r="N918">
            <v>7.2421999999999999E-3</v>
          </cell>
          <cell r="O918">
            <v>0</v>
          </cell>
        </row>
        <row r="919">
          <cell r="A919" t="str">
            <v>altomenos6masalariadosMexico</v>
          </cell>
          <cell r="B919" t="str">
            <v>alto</v>
          </cell>
          <cell r="C919" t="str">
            <v>menos6m</v>
          </cell>
          <cell r="D919" t="str">
            <v>asalariados</v>
          </cell>
          <cell r="E919" t="str">
            <v>Mexico</v>
          </cell>
          <cell r="F919">
            <v>0.3696025</v>
          </cell>
          <cell r="G919">
            <v>0.2194236</v>
          </cell>
          <cell r="H919">
            <v>0.1025886</v>
          </cell>
          <cell r="I919">
            <v>9.0410199999999996E-2</v>
          </cell>
          <cell r="J919">
            <v>6.17908E-2</v>
          </cell>
          <cell r="K919">
            <v>5.1367400000000001E-2</v>
          </cell>
          <cell r="L919">
            <v>3.5674999999999998E-2</v>
          </cell>
          <cell r="M919">
            <v>3.2379499999999999E-2</v>
          </cell>
          <cell r="N919">
            <v>3.5668800000000001E-2</v>
          </cell>
          <cell r="O919">
            <v>7.6705000000000002E-3</v>
          </cell>
        </row>
        <row r="920">
          <cell r="A920" t="str">
            <v>altomenos2aasalariadosMexico</v>
          </cell>
          <cell r="B920" t="str">
            <v>alto</v>
          </cell>
          <cell r="C920" t="str">
            <v>menos2a</v>
          </cell>
          <cell r="D920" t="str">
            <v>asalariados</v>
          </cell>
          <cell r="E920" t="str">
            <v>Mexico</v>
          </cell>
          <cell r="F920">
            <v>0.72168659999999996</v>
          </cell>
          <cell r="G920">
            <v>0.49177149999999997</v>
          </cell>
          <cell r="H920">
            <v>0.27592840000000002</v>
          </cell>
          <cell r="I920">
            <v>0.19928319999999999</v>
          </cell>
          <cell r="J920">
            <v>0.15380759999999999</v>
          </cell>
          <cell r="K920">
            <v>0.1122886</v>
          </cell>
          <cell r="L920">
            <v>8.8182800000000006E-2</v>
          </cell>
          <cell r="M920">
            <v>6.6841899999999996E-2</v>
          </cell>
          <cell r="N920">
            <v>7.5242000000000003E-2</v>
          </cell>
          <cell r="O920">
            <v>4.3845500000000003E-2</v>
          </cell>
        </row>
        <row r="921">
          <cell r="A921" t="str">
            <v>alto5aymasasalariadosMexico</v>
          </cell>
          <cell r="B921" t="str">
            <v>alto</v>
          </cell>
          <cell r="C921" t="str">
            <v>5aymas</v>
          </cell>
          <cell r="D921" t="str">
            <v>asalariados</v>
          </cell>
          <cell r="E921" t="str">
            <v>Mexico</v>
          </cell>
          <cell r="F921">
            <v>4.4561999999999997E-2</v>
          </cell>
          <cell r="G921">
            <v>0.10227070000000001</v>
          </cell>
          <cell r="H921">
            <v>0.25804240000000001</v>
          </cell>
          <cell r="I921">
            <v>0.47091559999999999</v>
          </cell>
          <cell r="J921">
            <v>0.59849110000000005</v>
          </cell>
          <cell r="K921">
            <v>0.69216469999999997</v>
          </cell>
          <cell r="L921">
            <v>0.7508089</v>
          </cell>
          <cell r="M921">
            <v>0.78843730000000001</v>
          </cell>
          <cell r="N921">
            <v>0.7939408</v>
          </cell>
          <cell r="O921">
            <v>0.81251269999999998</v>
          </cell>
        </row>
        <row r="922">
          <cell r="A922" t="str">
            <v>peqhasta12masalariadosMexico</v>
          </cell>
          <cell r="B922" t="str">
            <v>peq</v>
          </cell>
          <cell r="C922" t="str">
            <v>hasta12m</v>
          </cell>
          <cell r="D922" t="str">
            <v>asalariados</v>
          </cell>
          <cell r="E922" t="str">
            <v>Mexico</v>
          </cell>
          <cell r="F922">
            <v>0.51514230000000005</v>
          </cell>
          <cell r="G922">
            <v>0.33762829999999999</v>
          </cell>
          <cell r="H922">
            <v>0.267957</v>
          </cell>
          <cell r="I922">
            <v>0.230827</v>
          </cell>
          <cell r="J922">
            <v>0.22158320000000001</v>
          </cell>
          <cell r="K922">
            <v>0.18864549999999999</v>
          </cell>
          <cell r="L922">
            <v>0.15917039999999999</v>
          </cell>
          <cell r="M922">
            <v>0.16502359999999999</v>
          </cell>
          <cell r="N922">
            <v>0.1465234</v>
          </cell>
          <cell r="O922">
            <v>0.1466026</v>
          </cell>
        </row>
        <row r="923">
          <cell r="A923" t="str">
            <v>peqhasta1masalariadosMexico</v>
          </cell>
          <cell r="B923" t="str">
            <v>peq</v>
          </cell>
          <cell r="C923" t="str">
            <v>hasta1m</v>
          </cell>
          <cell r="D923" t="str">
            <v>asalariados</v>
          </cell>
          <cell r="E923" t="str">
            <v>Mexico</v>
          </cell>
          <cell r="F923">
            <v>0.1020153</v>
          </cell>
          <cell r="G923">
            <v>7.0096000000000006E-2</v>
          </cell>
          <cell r="H923">
            <v>5.8242200000000001E-2</v>
          </cell>
          <cell r="I923">
            <v>4.5037500000000001E-2</v>
          </cell>
          <cell r="J923">
            <v>4.2684E-2</v>
          </cell>
          <cell r="K923">
            <v>4.0412299999999998E-2</v>
          </cell>
          <cell r="L923">
            <v>2.66173E-2</v>
          </cell>
          <cell r="M923">
            <v>4.3382900000000002E-2</v>
          </cell>
          <cell r="N923">
            <v>2.67505E-2</v>
          </cell>
          <cell r="O923">
            <v>3.7013999999999998E-2</v>
          </cell>
        </row>
        <row r="924">
          <cell r="A924" t="str">
            <v>peqmenos6masalariadosMexico</v>
          </cell>
          <cell r="B924" t="str">
            <v>peq</v>
          </cell>
          <cell r="C924" t="str">
            <v>menos6m</v>
          </cell>
          <cell r="D924" t="str">
            <v>asalariados</v>
          </cell>
          <cell r="E924" t="str">
            <v>Mexico</v>
          </cell>
          <cell r="F924">
            <v>0.31353059999999999</v>
          </cell>
          <cell r="G924">
            <v>0.19599459999999999</v>
          </cell>
          <cell r="H924">
            <v>0.15198909999999999</v>
          </cell>
          <cell r="I924">
            <v>0.13018060000000001</v>
          </cell>
          <cell r="J924">
            <v>0.1233909</v>
          </cell>
          <cell r="K924">
            <v>0.1207845</v>
          </cell>
          <cell r="L924">
            <v>8.8830699999999999E-2</v>
          </cell>
          <cell r="M924">
            <v>0.1009553</v>
          </cell>
          <cell r="N924">
            <v>8.7095800000000001E-2</v>
          </cell>
          <cell r="O924">
            <v>7.63514E-2</v>
          </cell>
        </row>
        <row r="925">
          <cell r="A925" t="str">
            <v>peqmenos2aasalariadosMexico</v>
          </cell>
          <cell r="B925" t="str">
            <v>peq</v>
          </cell>
          <cell r="C925" t="str">
            <v>menos2a</v>
          </cell>
          <cell r="D925" t="str">
            <v>asalariados</v>
          </cell>
          <cell r="E925" t="str">
            <v>Mexico</v>
          </cell>
          <cell r="F925">
            <v>0.58957740000000003</v>
          </cell>
          <cell r="G925">
            <v>0.39586890000000002</v>
          </cell>
          <cell r="H925">
            <v>0.30882209999999999</v>
          </cell>
          <cell r="I925">
            <v>0.27412809999999999</v>
          </cell>
          <cell r="J925">
            <v>0.25978190000000001</v>
          </cell>
          <cell r="K925">
            <v>0.22015299999999999</v>
          </cell>
          <cell r="L925">
            <v>0.18174299999999999</v>
          </cell>
          <cell r="M925">
            <v>0.18831100000000001</v>
          </cell>
          <cell r="N925">
            <v>0.1624283</v>
          </cell>
          <cell r="O925">
            <v>0.1693943</v>
          </cell>
        </row>
        <row r="926">
          <cell r="A926" t="str">
            <v>peq5aymasasalariadosMexico</v>
          </cell>
          <cell r="B926" t="str">
            <v>peq</v>
          </cell>
          <cell r="C926" t="str">
            <v>5aymas</v>
          </cell>
          <cell r="D926" t="str">
            <v>asalariados</v>
          </cell>
          <cell r="E926" t="str">
            <v>Mexico</v>
          </cell>
          <cell r="F926">
            <v>8.5101700000000002E-2</v>
          </cell>
          <cell r="G926">
            <v>0.19649220000000001</v>
          </cell>
          <cell r="H926">
            <v>0.31856580000000001</v>
          </cell>
          <cell r="I926">
            <v>0.41914669999999998</v>
          </cell>
          <cell r="J926">
            <v>0.47194920000000001</v>
          </cell>
          <cell r="K926">
            <v>0.50586220000000004</v>
          </cell>
          <cell r="L926">
            <v>0.55131149999999995</v>
          </cell>
          <cell r="M926">
            <v>0.56323049999999997</v>
          </cell>
          <cell r="N926">
            <v>0.62323269999999997</v>
          </cell>
          <cell r="O926">
            <v>0.63626640000000001</v>
          </cell>
        </row>
        <row r="927">
          <cell r="A927" t="str">
            <v>medhasta12masalariadosMexico</v>
          </cell>
          <cell r="B927" t="str">
            <v>med</v>
          </cell>
          <cell r="C927" t="str">
            <v>hasta12m</v>
          </cell>
          <cell r="D927" t="str">
            <v>asalariados</v>
          </cell>
          <cell r="E927" t="str">
            <v>Mexico</v>
          </cell>
          <cell r="F927">
            <v>0.65865980000000002</v>
          </cell>
          <cell r="G927">
            <v>0.42788169999999998</v>
          </cell>
          <cell r="H927">
            <v>0.24998529999999999</v>
          </cell>
          <cell r="I927">
            <v>0.22911039999999999</v>
          </cell>
          <cell r="J927">
            <v>0.19164529999999999</v>
          </cell>
          <cell r="K927">
            <v>0.12783340000000001</v>
          </cell>
          <cell r="L927">
            <v>0.1024471</v>
          </cell>
          <cell r="M927">
            <v>8.4583800000000001E-2</v>
          </cell>
          <cell r="N927">
            <v>0.1005959</v>
          </cell>
          <cell r="O927">
            <v>4.0146099999999997E-2</v>
          </cell>
        </row>
        <row r="928">
          <cell r="A928" t="str">
            <v>medhasta1masalariadosMexico</v>
          </cell>
          <cell r="B928" t="str">
            <v>med</v>
          </cell>
          <cell r="C928" t="str">
            <v>hasta1m</v>
          </cell>
          <cell r="D928" t="str">
            <v>asalariados</v>
          </cell>
          <cell r="E928" t="str">
            <v>Mexico</v>
          </cell>
          <cell r="F928">
            <v>0.10632229999999999</v>
          </cell>
          <cell r="G928">
            <v>7.0047100000000001E-2</v>
          </cell>
          <cell r="H928">
            <v>3.2236800000000003E-2</v>
          </cell>
          <cell r="I928">
            <v>3.3891900000000003E-2</v>
          </cell>
          <cell r="J928">
            <v>2.1749600000000001E-2</v>
          </cell>
          <cell r="K928">
            <v>2.70613E-2</v>
          </cell>
          <cell r="L928">
            <v>1.18456E-2</v>
          </cell>
          <cell r="M928">
            <v>1.82591E-2</v>
          </cell>
          <cell r="N928">
            <v>2.0585900000000001E-2</v>
          </cell>
          <cell r="O928">
            <v>5.1016000000000004E-3</v>
          </cell>
        </row>
        <row r="929">
          <cell r="A929" t="str">
            <v>medmenos6masalariadosMexico</v>
          </cell>
          <cell r="B929" t="str">
            <v>med</v>
          </cell>
          <cell r="C929" t="str">
            <v>menos6m</v>
          </cell>
          <cell r="D929" t="str">
            <v>asalariados</v>
          </cell>
          <cell r="E929" t="str">
            <v>Mexico</v>
          </cell>
          <cell r="F929">
            <v>0.37163289999999999</v>
          </cell>
          <cell r="G929">
            <v>0.23815</v>
          </cell>
          <cell r="H929">
            <v>0.11534030000000001</v>
          </cell>
          <cell r="I929">
            <v>0.13155620000000001</v>
          </cell>
          <cell r="J929">
            <v>9.2867000000000005E-2</v>
          </cell>
          <cell r="K929">
            <v>6.5851300000000001E-2</v>
          </cell>
          <cell r="L929">
            <v>4.6036899999999999E-2</v>
          </cell>
          <cell r="M929">
            <v>5.1731699999999999E-2</v>
          </cell>
          <cell r="N929">
            <v>4.5742499999999998E-2</v>
          </cell>
          <cell r="O929">
            <v>2.1342099999999999E-2</v>
          </cell>
        </row>
        <row r="930">
          <cell r="A930" t="str">
            <v>medmenos2aasalariadosMexico</v>
          </cell>
          <cell r="B930" t="str">
            <v>med</v>
          </cell>
          <cell r="C930" t="str">
            <v>menos2a</v>
          </cell>
          <cell r="D930" t="str">
            <v>asalariados</v>
          </cell>
          <cell r="E930" t="str">
            <v>Mexico</v>
          </cell>
          <cell r="F930">
            <v>0.71291179999999998</v>
          </cell>
          <cell r="G930">
            <v>0.4866528</v>
          </cell>
          <cell r="H930">
            <v>0.29719329999999999</v>
          </cell>
          <cell r="I930">
            <v>0.27723930000000002</v>
          </cell>
          <cell r="J930">
            <v>0.22828000000000001</v>
          </cell>
          <cell r="K930">
            <v>0.14867749999999999</v>
          </cell>
          <cell r="L930">
            <v>0.1210065</v>
          </cell>
          <cell r="M930">
            <v>9.6780400000000003E-2</v>
          </cell>
          <cell r="N930">
            <v>0.1187207</v>
          </cell>
          <cell r="O930">
            <v>8.2291900000000001E-2</v>
          </cell>
        </row>
        <row r="931">
          <cell r="A931" t="str">
            <v>med5aymasasalariadosMexico</v>
          </cell>
          <cell r="B931" t="str">
            <v>med</v>
          </cell>
          <cell r="C931" t="str">
            <v>5aymas</v>
          </cell>
          <cell r="D931" t="str">
            <v>asalariados</v>
          </cell>
          <cell r="E931" t="str">
            <v>Mexico</v>
          </cell>
          <cell r="F931">
            <v>2.4766300000000002E-2</v>
          </cell>
          <cell r="G931">
            <v>9.8739199999999999E-2</v>
          </cell>
          <cell r="H931">
            <v>0.2768449</v>
          </cell>
          <cell r="I931">
            <v>0.3923372</v>
          </cell>
          <cell r="J931">
            <v>0.47423110000000002</v>
          </cell>
          <cell r="K931">
            <v>0.61761219999999994</v>
          </cell>
          <cell r="L931">
            <v>0.65566089999999999</v>
          </cell>
          <cell r="M931">
            <v>0.69433389999999995</v>
          </cell>
          <cell r="N931">
            <v>0.72694539999999996</v>
          </cell>
          <cell r="O931">
            <v>0.79284750000000004</v>
          </cell>
        </row>
        <row r="932">
          <cell r="A932" t="str">
            <v>grandehasta12masalariadosMexico</v>
          </cell>
          <cell r="B932" t="str">
            <v>grande</v>
          </cell>
          <cell r="C932" t="str">
            <v>hasta12m</v>
          </cell>
          <cell r="D932" t="str">
            <v>asalariados</v>
          </cell>
          <cell r="E932" t="str">
            <v>Mexico</v>
          </cell>
          <cell r="F932">
            <v>0.71240559999999997</v>
          </cell>
          <cell r="G932">
            <v>0.42299350000000002</v>
          </cell>
          <cell r="H932">
            <v>0.22851479999999999</v>
          </cell>
          <cell r="I932">
            <v>0.1595483</v>
          </cell>
          <cell r="J932">
            <v>0.1007955</v>
          </cell>
          <cell r="K932">
            <v>8.9011599999999996E-2</v>
          </cell>
          <cell r="L932">
            <v>5.61399E-2</v>
          </cell>
          <cell r="M932">
            <v>5.1401200000000001E-2</v>
          </cell>
          <cell r="N932">
            <v>6.9966200000000006E-2</v>
          </cell>
          <cell r="O932">
            <v>4.1608300000000001E-2</v>
          </cell>
        </row>
        <row r="933">
          <cell r="A933" t="str">
            <v>grandehasta1masalariadosMexico</v>
          </cell>
          <cell r="B933" t="str">
            <v>grande</v>
          </cell>
          <cell r="C933" t="str">
            <v>hasta1m</v>
          </cell>
          <cell r="D933" t="str">
            <v>asalariados</v>
          </cell>
          <cell r="E933" t="str">
            <v>Mexico</v>
          </cell>
          <cell r="F933">
            <v>0.1183213</v>
          </cell>
          <cell r="G933">
            <v>5.2353999999999998E-2</v>
          </cell>
          <cell r="H933">
            <v>2.5776899999999998E-2</v>
          </cell>
          <cell r="I933">
            <v>1.8501900000000002E-2</v>
          </cell>
          <cell r="J933">
            <v>1.13293E-2</v>
          </cell>
          <cell r="K933">
            <v>1.60071E-2</v>
          </cell>
          <cell r="L933">
            <v>6.2217000000000001E-3</v>
          </cell>
          <cell r="M933">
            <v>7.5234000000000004E-3</v>
          </cell>
          <cell r="N933">
            <v>1.06318E-2</v>
          </cell>
          <cell r="O933">
            <v>4.0193E-3</v>
          </cell>
        </row>
        <row r="934">
          <cell r="A934" t="str">
            <v>grandemenos6masalariadosMexico</v>
          </cell>
          <cell r="B934" t="str">
            <v>grande</v>
          </cell>
          <cell r="C934" t="str">
            <v>menos6m</v>
          </cell>
          <cell r="D934" t="str">
            <v>asalariados</v>
          </cell>
          <cell r="E934" t="str">
            <v>Mexico</v>
          </cell>
          <cell r="F934">
            <v>0.40547699999999998</v>
          </cell>
          <cell r="G934">
            <v>0.20759630000000001</v>
          </cell>
          <cell r="H934">
            <v>0.1018737</v>
          </cell>
          <cell r="I934">
            <v>8.0938599999999999E-2</v>
          </cell>
          <cell r="J934">
            <v>4.8529200000000002E-2</v>
          </cell>
          <cell r="K934">
            <v>4.3854799999999999E-2</v>
          </cell>
          <cell r="L934">
            <v>2.6123199999999999E-2</v>
          </cell>
          <cell r="M934">
            <v>2.1770500000000002E-2</v>
          </cell>
          <cell r="N934">
            <v>3.6654899999999997E-2</v>
          </cell>
          <cell r="O934">
            <v>9.2609000000000007E-3</v>
          </cell>
        </row>
        <row r="935">
          <cell r="A935" t="str">
            <v>grandemenos2aasalariadosMexico</v>
          </cell>
          <cell r="B935" t="str">
            <v>grande</v>
          </cell>
          <cell r="C935" t="str">
            <v>menos2a</v>
          </cell>
          <cell r="D935" t="str">
            <v>asalariados</v>
          </cell>
          <cell r="E935" t="str">
            <v>Mexico</v>
          </cell>
          <cell r="F935">
            <v>0.77491829999999995</v>
          </cell>
          <cell r="G935">
            <v>0.50138170000000004</v>
          </cell>
          <cell r="H935">
            <v>0.26612590000000003</v>
          </cell>
          <cell r="I935">
            <v>0.1891168</v>
          </cell>
          <cell r="J935">
            <v>0.12936449999999999</v>
          </cell>
          <cell r="K935">
            <v>0.1034791</v>
          </cell>
          <cell r="L935">
            <v>6.6249299999999997E-2</v>
          </cell>
          <cell r="M935">
            <v>6.3080499999999998E-2</v>
          </cell>
          <cell r="N935">
            <v>7.40624E-2</v>
          </cell>
          <cell r="O935">
            <v>4.9184100000000001E-2</v>
          </cell>
        </row>
        <row r="936">
          <cell r="A936" t="str">
            <v>grande5aymasasalariadosMexico</v>
          </cell>
          <cell r="B936" t="str">
            <v>grande</v>
          </cell>
          <cell r="C936" t="str">
            <v>5aymas</v>
          </cell>
          <cell r="D936" t="str">
            <v>asalariados</v>
          </cell>
          <cell r="E936" t="str">
            <v>Mexico</v>
          </cell>
          <cell r="F936">
            <v>4.9554999999999998E-3</v>
          </cell>
          <cell r="G936">
            <v>6.9949899999999995E-2</v>
          </cell>
          <cell r="H936">
            <v>0.28821649999999999</v>
          </cell>
          <cell r="I936">
            <v>0.49453570000000002</v>
          </cell>
          <cell r="J936">
            <v>0.64499320000000004</v>
          </cell>
          <cell r="K936">
            <v>0.70477900000000004</v>
          </cell>
          <cell r="L936">
            <v>0.78534510000000002</v>
          </cell>
          <cell r="M936">
            <v>0.83481559999999999</v>
          </cell>
          <cell r="N936">
            <v>0.79958249999999997</v>
          </cell>
          <cell r="O936">
            <v>0.84977519999999995</v>
          </cell>
        </row>
        <row r="937">
          <cell r="A937" t="str">
            <v>totalhasta12mindependienteMexico</v>
          </cell>
          <cell r="B937" t="str">
            <v>total</v>
          </cell>
          <cell r="C937" t="str">
            <v>hasta12m</v>
          </cell>
          <cell r="D937" t="str">
            <v>independiente</v>
          </cell>
          <cell r="E937" t="str">
            <v>Mexico</v>
          </cell>
          <cell r="F937">
            <v>0.4917551</v>
          </cell>
          <cell r="G937">
            <v>0.28443109999999999</v>
          </cell>
          <cell r="H937">
            <v>0.1911572</v>
          </cell>
          <cell r="I937">
            <v>0.15026999999999999</v>
          </cell>
          <cell r="J937">
            <v>0.1135497</v>
          </cell>
          <cell r="K937">
            <v>8.0010999999999999E-2</v>
          </cell>
          <cell r="L937">
            <v>6.0617999999999998E-2</v>
          </cell>
          <cell r="M937">
            <v>7.38534E-2</v>
          </cell>
          <cell r="N937">
            <v>5.3204000000000001E-2</v>
          </cell>
          <cell r="O937">
            <v>4.5316700000000001E-2</v>
          </cell>
        </row>
        <row r="938">
          <cell r="A938" t="str">
            <v>totalhasta1mindependienteMexico</v>
          </cell>
          <cell r="B938" t="str">
            <v>total</v>
          </cell>
          <cell r="C938" t="str">
            <v>hasta1m</v>
          </cell>
          <cell r="D938" t="str">
            <v>independiente</v>
          </cell>
          <cell r="E938" t="str">
            <v>Mexico</v>
          </cell>
          <cell r="F938">
            <v>0.14254539999999999</v>
          </cell>
          <cell r="G938">
            <v>2.6905200000000001E-2</v>
          </cell>
          <cell r="H938">
            <v>3.4991700000000001E-2</v>
          </cell>
          <cell r="I938">
            <v>2.14992E-2</v>
          </cell>
          <cell r="J938">
            <v>2.2651299999999999E-2</v>
          </cell>
          <cell r="K938">
            <v>1.25501E-2</v>
          </cell>
          <cell r="L938">
            <v>9.6407999999999997E-3</v>
          </cell>
          <cell r="M938">
            <v>2.0883499999999999E-2</v>
          </cell>
          <cell r="N938">
            <v>6.8951999999999998E-3</v>
          </cell>
          <cell r="O938">
            <v>1.4113000000000001E-3</v>
          </cell>
        </row>
        <row r="939">
          <cell r="A939" t="str">
            <v>totalmenos6mindependienteMexico</v>
          </cell>
          <cell r="B939" t="str">
            <v>total</v>
          </cell>
          <cell r="C939" t="str">
            <v>menos6m</v>
          </cell>
          <cell r="D939" t="str">
            <v>independiente</v>
          </cell>
          <cell r="E939" t="str">
            <v>Mexico</v>
          </cell>
          <cell r="F939">
            <v>0.33681850000000002</v>
          </cell>
          <cell r="G939">
            <v>0.13474420000000001</v>
          </cell>
          <cell r="H939">
            <v>0.1126388</v>
          </cell>
          <cell r="I939">
            <v>7.5771500000000006E-2</v>
          </cell>
          <cell r="J939">
            <v>6.2957299999999994E-2</v>
          </cell>
          <cell r="K939">
            <v>3.5942099999999998E-2</v>
          </cell>
          <cell r="L939">
            <v>3.1947999999999997E-2</v>
          </cell>
          <cell r="M939">
            <v>4.7992100000000003E-2</v>
          </cell>
          <cell r="N939">
            <v>2.62703E-2</v>
          </cell>
          <cell r="O939">
            <v>2.38558E-2</v>
          </cell>
        </row>
        <row r="940">
          <cell r="A940" t="str">
            <v>totalmenos2aindependienteMexico</v>
          </cell>
          <cell r="B940" t="str">
            <v>total</v>
          </cell>
          <cell r="C940" t="str">
            <v>menos2a</v>
          </cell>
          <cell r="D940" t="str">
            <v>independiente</v>
          </cell>
          <cell r="E940" t="str">
            <v>Mexico</v>
          </cell>
          <cell r="F940">
            <v>0.59207949999999998</v>
          </cell>
          <cell r="G940">
            <v>0.34196019999999999</v>
          </cell>
          <cell r="H940">
            <v>0.2333684</v>
          </cell>
          <cell r="I940">
            <v>0.17471449999999999</v>
          </cell>
          <cell r="J940">
            <v>0.13672680000000001</v>
          </cell>
          <cell r="K940">
            <v>9.3006099999999994E-2</v>
          </cell>
          <cell r="L940">
            <v>7.93494E-2</v>
          </cell>
          <cell r="M940">
            <v>8.2301600000000003E-2</v>
          </cell>
          <cell r="N940">
            <v>6.9396200000000005E-2</v>
          </cell>
          <cell r="O940">
            <v>6.5412899999999996E-2</v>
          </cell>
        </row>
        <row r="941">
          <cell r="A941" t="str">
            <v>total5aymasindependienteMexico</v>
          </cell>
          <cell r="B941" t="str">
            <v>total</v>
          </cell>
          <cell r="C941" t="str">
            <v>5aymas</v>
          </cell>
          <cell r="D941" t="str">
            <v>independiente</v>
          </cell>
          <cell r="E941" t="str">
            <v>Mexico</v>
          </cell>
          <cell r="F941">
            <v>0.1231143</v>
          </cell>
          <cell r="G941">
            <v>0.21070069999999999</v>
          </cell>
          <cell r="H941">
            <v>0.36008699999999999</v>
          </cell>
          <cell r="I941">
            <v>0.52125220000000005</v>
          </cell>
          <cell r="J941">
            <v>0.64060309999999998</v>
          </cell>
          <cell r="K941">
            <v>0.68136430000000003</v>
          </cell>
          <cell r="L941">
            <v>0.75148890000000002</v>
          </cell>
          <cell r="M941">
            <v>0.77467319999999995</v>
          </cell>
          <cell r="N941">
            <v>0.77415849999999997</v>
          </cell>
          <cell r="O941">
            <v>0.81659720000000002</v>
          </cell>
        </row>
        <row r="942">
          <cell r="A942" t="str">
            <v>hombrehasta12mindependienteMexico</v>
          </cell>
          <cell r="B942" t="str">
            <v>hombre</v>
          </cell>
          <cell r="C942" t="str">
            <v>hasta12m</v>
          </cell>
          <cell r="D942" t="str">
            <v>independiente</v>
          </cell>
          <cell r="E942" t="str">
            <v>Mexico</v>
          </cell>
          <cell r="F942">
            <v>0.39006940000000001</v>
          </cell>
          <cell r="G942">
            <v>0.20245759999999999</v>
          </cell>
          <cell r="H942">
            <v>0.1359532</v>
          </cell>
          <cell r="I942">
            <v>0.11829439999999999</v>
          </cell>
          <cell r="J942">
            <v>8.6630399999999996E-2</v>
          </cell>
          <cell r="K942">
            <v>5.5482499999999997E-2</v>
          </cell>
          <cell r="L942">
            <v>3.9392499999999997E-2</v>
          </cell>
          <cell r="M942">
            <v>4.2323899999999998E-2</v>
          </cell>
          <cell r="N942">
            <v>4.6544000000000002E-2</v>
          </cell>
          <cell r="O942">
            <v>3.4918299999999999E-2</v>
          </cell>
        </row>
        <row r="943">
          <cell r="A943" t="str">
            <v>hombrehasta1mindependienteMexico</v>
          </cell>
          <cell r="B943" t="str">
            <v>hombre</v>
          </cell>
          <cell r="C943" t="str">
            <v>hasta1m</v>
          </cell>
          <cell r="D943" t="str">
            <v>independiente</v>
          </cell>
          <cell r="E943" t="str">
            <v>Mexico</v>
          </cell>
          <cell r="F943">
            <v>4.4727999999999997E-2</v>
          </cell>
          <cell r="G943">
            <v>1.8970799999999999E-2</v>
          </cell>
          <cell r="H943">
            <v>2.5880500000000001E-2</v>
          </cell>
          <cell r="I943">
            <v>1.6350799999999999E-2</v>
          </cell>
          <cell r="J943">
            <v>1.68722E-2</v>
          </cell>
          <cell r="K943">
            <v>8.1252000000000008E-3</v>
          </cell>
          <cell r="L943">
            <v>6.4155000000000002E-3</v>
          </cell>
          <cell r="M943">
            <v>8.763E-3</v>
          </cell>
          <cell r="N943">
            <v>4.6143E-3</v>
          </cell>
          <cell r="O943">
            <v>4.4569999999999999E-4</v>
          </cell>
        </row>
        <row r="944">
          <cell r="A944" t="str">
            <v>hombremenos6mindependienteMexico</v>
          </cell>
          <cell r="B944" t="str">
            <v>hombre</v>
          </cell>
          <cell r="C944" t="str">
            <v>menos6m</v>
          </cell>
          <cell r="D944" t="str">
            <v>independiente</v>
          </cell>
          <cell r="E944" t="str">
            <v>Mexico</v>
          </cell>
          <cell r="F944">
            <v>0.18458060000000001</v>
          </cell>
          <cell r="G944">
            <v>9.4468800000000006E-2</v>
          </cell>
          <cell r="H944">
            <v>6.6413399999999997E-2</v>
          </cell>
          <cell r="I944">
            <v>5.4888399999999997E-2</v>
          </cell>
          <cell r="J944">
            <v>4.8336200000000003E-2</v>
          </cell>
          <cell r="K944">
            <v>2.6289900000000001E-2</v>
          </cell>
          <cell r="L944">
            <v>2.2268300000000001E-2</v>
          </cell>
          <cell r="M944">
            <v>2.97089E-2</v>
          </cell>
          <cell r="N944">
            <v>2.77763E-2</v>
          </cell>
          <cell r="O944">
            <v>1.78917E-2</v>
          </cell>
        </row>
        <row r="945">
          <cell r="A945" t="str">
            <v>hombremenos2aindependienteMexico</v>
          </cell>
          <cell r="B945" t="str">
            <v>hombre</v>
          </cell>
          <cell r="C945" t="str">
            <v>menos2a</v>
          </cell>
          <cell r="D945" t="str">
            <v>independiente</v>
          </cell>
          <cell r="E945" t="str">
            <v>Mexico</v>
          </cell>
          <cell r="F945">
            <v>0.52982899999999999</v>
          </cell>
          <cell r="G945">
            <v>0.2334166</v>
          </cell>
          <cell r="H945">
            <v>0.16023879999999999</v>
          </cell>
          <cell r="I945">
            <v>0.13258529999999999</v>
          </cell>
          <cell r="J945">
            <v>0.1011518</v>
          </cell>
          <cell r="K945">
            <v>6.0444699999999997E-2</v>
          </cell>
          <cell r="L945">
            <v>4.6763399999999997E-2</v>
          </cell>
          <cell r="M945">
            <v>4.8590000000000001E-2</v>
          </cell>
          <cell r="N945">
            <v>6.5573500000000007E-2</v>
          </cell>
          <cell r="O945">
            <v>4.0152500000000001E-2</v>
          </cell>
        </row>
        <row r="946">
          <cell r="A946" t="str">
            <v>hombre5aymasindependienteMexico</v>
          </cell>
          <cell r="B946" t="str">
            <v>hombre</v>
          </cell>
          <cell r="C946" t="str">
            <v>5aymas</v>
          </cell>
          <cell r="D946" t="str">
            <v>independiente</v>
          </cell>
          <cell r="E946" t="str">
            <v>Mexico</v>
          </cell>
          <cell r="F946">
            <v>0.17603150000000001</v>
          </cell>
          <cell r="G946">
            <v>0.27449859999999998</v>
          </cell>
          <cell r="H946">
            <v>0.43004799999999999</v>
          </cell>
          <cell r="I946">
            <v>0.60764910000000005</v>
          </cell>
          <cell r="J946">
            <v>0.72196119999999997</v>
          </cell>
          <cell r="K946">
            <v>0.77059230000000001</v>
          </cell>
          <cell r="L946">
            <v>0.82458359999999997</v>
          </cell>
          <cell r="M946">
            <v>0.84937479999999999</v>
          </cell>
          <cell r="N946">
            <v>0.81984179999999995</v>
          </cell>
          <cell r="O946">
            <v>0.85913519999999999</v>
          </cell>
        </row>
        <row r="947">
          <cell r="A947" t="str">
            <v>mujerhasta12mindependienteMexico</v>
          </cell>
          <cell r="B947" t="str">
            <v>mujer</v>
          </cell>
          <cell r="C947" t="str">
            <v>hasta12m</v>
          </cell>
          <cell r="D947" t="str">
            <v>independiente</v>
          </cell>
          <cell r="E947" t="str">
            <v>Mexico</v>
          </cell>
          <cell r="F947">
            <v>0.65255940000000001</v>
          </cell>
          <cell r="G947">
            <v>0.41147689999999998</v>
          </cell>
          <cell r="H947">
            <v>0.26738960000000001</v>
          </cell>
          <cell r="I947">
            <v>0.20269499999999999</v>
          </cell>
          <cell r="J947">
            <v>0.155422</v>
          </cell>
          <cell r="K947">
            <v>0.1185841</v>
          </cell>
          <cell r="L947">
            <v>9.6010399999999996E-2</v>
          </cell>
          <cell r="M947">
            <v>0.1246172</v>
          </cell>
          <cell r="N947">
            <v>6.4416200000000007E-2</v>
          </cell>
          <cell r="O947">
            <v>6.5444000000000002E-2</v>
          </cell>
        </row>
        <row r="948">
          <cell r="A948" t="str">
            <v>mujerhasta1mindependienteMexico</v>
          </cell>
          <cell r="B948" t="str">
            <v>mujer</v>
          </cell>
          <cell r="C948" t="str">
            <v>hasta1m</v>
          </cell>
          <cell r="D948" t="str">
            <v>independiente</v>
          </cell>
          <cell r="E948" t="str">
            <v>Mexico</v>
          </cell>
          <cell r="F948">
            <v>0.29723240000000001</v>
          </cell>
          <cell r="G948">
            <v>3.92022E-2</v>
          </cell>
          <cell r="H948">
            <v>4.7573499999999998E-2</v>
          </cell>
          <cell r="I948">
            <v>2.9940100000000001E-2</v>
          </cell>
          <cell r="J948">
            <v>3.1640500000000002E-2</v>
          </cell>
          <cell r="K948">
            <v>1.9508600000000001E-2</v>
          </cell>
          <cell r="L948">
            <v>1.5018699999999999E-2</v>
          </cell>
          <cell r="M948">
            <v>4.0398099999999999E-2</v>
          </cell>
          <cell r="N948">
            <v>1.0735099999999999E-2</v>
          </cell>
          <cell r="O948">
            <v>3.2802999999999999E-3</v>
          </cell>
        </row>
        <row r="949">
          <cell r="A949" t="str">
            <v>mujermenos6mindependienteMexico</v>
          </cell>
          <cell r="B949" t="str">
            <v>mujer</v>
          </cell>
          <cell r="C949" t="str">
            <v>menos6m</v>
          </cell>
          <cell r="D949" t="str">
            <v>independiente</v>
          </cell>
          <cell r="E949" t="str">
            <v>Mexico</v>
          </cell>
          <cell r="F949">
            <v>0.57756549999999995</v>
          </cell>
          <cell r="G949">
            <v>0.1971646</v>
          </cell>
          <cell r="H949">
            <v>0.17647260000000001</v>
          </cell>
          <cell r="I949">
            <v>0.11001</v>
          </cell>
          <cell r="J949">
            <v>8.5700100000000001E-2</v>
          </cell>
          <cell r="K949">
            <v>5.1120899999999997E-2</v>
          </cell>
          <cell r="L949">
            <v>4.80883E-2</v>
          </cell>
          <cell r="M949">
            <v>7.7428899999999995E-2</v>
          </cell>
          <cell r="N949">
            <v>2.37349E-2</v>
          </cell>
          <cell r="O949">
            <v>3.5400000000000001E-2</v>
          </cell>
        </row>
        <row r="950">
          <cell r="A950" t="str">
            <v>mujermenos2aindependienteMexico</v>
          </cell>
          <cell r="B950" t="str">
            <v>mujer</v>
          </cell>
          <cell r="C950" t="str">
            <v>menos2a</v>
          </cell>
          <cell r="D950" t="str">
            <v>independiente</v>
          </cell>
          <cell r="E950" t="str">
            <v>Mexico</v>
          </cell>
          <cell r="F950">
            <v>0.69052170000000002</v>
          </cell>
          <cell r="G950">
            <v>0.51018509999999995</v>
          </cell>
          <cell r="H950">
            <v>0.33435490000000001</v>
          </cell>
          <cell r="I950">
            <v>0.24378649999999999</v>
          </cell>
          <cell r="J950">
            <v>0.1920627</v>
          </cell>
          <cell r="K950">
            <v>0.14421149999999999</v>
          </cell>
          <cell r="L950">
            <v>0.1336849</v>
          </cell>
          <cell r="M950">
            <v>0.13657859999999999</v>
          </cell>
          <cell r="N950">
            <v>7.5831800000000005E-2</v>
          </cell>
          <cell r="O950">
            <v>0.1143069</v>
          </cell>
        </row>
        <row r="951">
          <cell r="A951" t="str">
            <v>mujer5aymasindependienteMexico</v>
          </cell>
          <cell r="B951" t="str">
            <v>mujer</v>
          </cell>
          <cell r="C951" t="str">
            <v>5aymas</v>
          </cell>
          <cell r="D951" t="str">
            <v>independiente</v>
          </cell>
          <cell r="E951" t="str">
            <v>Mexico</v>
          </cell>
          <cell r="F951">
            <v>3.9431800000000003E-2</v>
          </cell>
          <cell r="G951">
            <v>0.1118243</v>
          </cell>
          <cell r="H951">
            <v>0.2634763</v>
          </cell>
          <cell r="I951">
            <v>0.37960179999999999</v>
          </cell>
          <cell r="J951">
            <v>0.51405299999999998</v>
          </cell>
          <cell r="K951">
            <v>0.54104600000000003</v>
          </cell>
          <cell r="L951">
            <v>0.62960700000000003</v>
          </cell>
          <cell r="M951">
            <v>0.65440030000000005</v>
          </cell>
          <cell r="N951">
            <v>0.69724980000000003</v>
          </cell>
          <cell r="O951">
            <v>0.73426049999999998</v>
          </cell>
        </row>
        <row r="952">
          <cell r="A952" t="str">
            <v>bajohasta12mindependienteMexico</v>
          </cell>
          <cell r="B952" t="str">
            <v>bajo</v>
          </cell>
          <cell r="C952" t="str">
            <v>hasta12m</v>
          </cell>
          <cell r="D952" t="str">
            <v>independiente</v>
          </cell>
          <cell r="E952" t="str">
            <v>Mexico</v>
          </cell>
          <cell r="F952">
            <v>0.26473219999999997</v>
          </cell>
          <cell r="G952">
            <v>0.166991</v>
          </cell>
          <cell r="H952">
            <v>0.13812920000000001</v>
          </cell>
          <cell r="I952">
            <v>0.1009012</v>
          </cell>
          <cell r="J952">
            <v>0.17006460000000001</v>
          </cell>
          <cell r="K952">
            <v>9.6780400000000003E-2</v>
          </cell>
          <cell r="L952">
            <v>6.9459900000000005E-2</v>
          </cell>
          <cell r="M952">
            <v>9.1096700000000003E-2</v>
          </cell>
          <cell r="N952">
            <v>7.0421899999999996E-2</v>
          </cell>
          <cell r="O952">
            <v>4.6783499999999999E-2</v>
          </cell>
        </row>
        <row r="953">
          <cell r="A953" t="str">
            <v>bajohasta1mindependienteMexico</v>
          </cell>
          <cell r="B953" t="str">
            <v>bajo</v>
          </cell>
          <cell r="C953" t="str">
            <v>hasta1m</v>
          </cell>
          <cell r="D953" t="str">
            <v>independiente</v>
          </cell>
          <cell r="E953" t="str">
            <v>Mexico</v>
          </cell>
          <cell r="F953">
            <v>0.1234958</v>
          </cell>
          <cell r="G953">
            <v>1.28962E-2</v>
          </cell>
          <cell r="H953">
            <v>3.7385399999999999E-2</v>
          </cell>
          <cell r="I953">
            <v>1.4237E-2</v>
          </cell>
          <cell r="J953">
            <v>7.2244799999999998E-2</v>
          </cell>
          <cell r="K953">
            <v>1.2813400000000001E-2</v>
          </cell>
          <cell r="L953">
            <v>9.0858999999999992E-3</v>
          </cell>
          <cell r="M953">
            <v>3.4045699999999998E-2</v>
          </cell>
          <cell r="N953">
            <v>1.1628899999999999E-2</v>
          </cell>
          <cell r="O953">
            <v>2.3570000000000001E-4</v>
          </cell>
        </row>
        <row r="954">
          <cell r="A954" t="str">
            <v>bajomenos6mindependienteMexico</v>
          </cell>
          <cell r="B954" t="str">
            <v>bajo</v>
          </cell>
          <cell r="C954" t="str">
            <v>menos6m</v>
          </cell>
          <cell r="D954" t="str">
            <v>independiente</v>
          </cell>
          <cell r="E954" t="str">
            <v>Mexico</v>
          </cell>
          <cell r="F954">
            <v>0.18902569999999999</v>
          </cell>
          <cell r="G954">
            <v>7.5695100000000001E-2</v>
          </cell>
          <cell r="H954">
            <v>9.5785300000000004E-2</v>
          </cell>
          <cell r="I954">
            <v>5.5912799999999999E-2</v>
          </cell>
          <cell r="J954">
            <v>0.12127259999999999</v>
          </cell>
          <cell r="K954">
            <v>3.5534700000000002E-2</v>
          </cell>
          <cell r="L954">
            <v>3.8797999999999999E-2</v>
          </cell>
          <cell r="M954">
            <v>6.8326700000000004E-2</v>
          </cell>
          <cell r="N954">
            <v>4.13607E-2</v>
          </cell>
          <cell r="O954">
            <v>2.6664E-2</v>
          </cell>
        </row>
        <row r="955">
          <cell r="A955" t="str">
            <v>bajomenos2aindependienteMexico</v>
          </cell>
          <cell r="B955" t="str">
            <v>bajo</v>
          </cell>
          <cell r="C955" t="str">
            <v>menos2a</v>
          </cell>
          <cell r="D955" t="str">
            <v>independiente</v>
          </cell>
          <cell r="E955" t="str">
            <v>Mexico</v>
          </cell>
          <cell r="F955">
            <v>0.40411200000000003</v>
          </cell>
          <cell r="G955">
            <v>0.18499950000000001</v>
          </cell>
          <cell r="H955">
            <v>0.18362129999999999</v>
          </cell>
          <cell r="I955">
            <v>0.1240531</v>
          </cell>
          <cell r="J955">
            <v>0.19600110000000001</v>
          </cell>
          <cell r="K955">
            <v>0.10581599999999999</v>
          </cell>
          <cell r="L955">
            <v>8.9868799999999999E-2</v>
          </cell>
          <cell r="M955">
            <v>0.1034147</v>
          </cell>
          <cell r="N955">
            <v>8.2241800000000004E-2</v>
          </cell>
          <cell r="O955">
            <v>7.2003999999999999E-2</v>
          </cell>
        </row>
        <row r="956">
          <cell r="A956" t="str">
            <v>bajo5aymasindependienteMexico</v>
          </cell>
          <cell r="B956" t="str">
            <v>bajo</v>
          </cell>
          <cell r="C956" t="str">
            <v>5aymas</v>
          </cell>
          <cell r="D956" t="str">
            <v>independiente</v>
          </cell>
          <cell r="E956" t="str">
            <v>Mexico</v>
          </cell>
          <cell r="F956">
            <v>0.2942997</v>
          </cell>
          <cell r="G956">
            <v>0.34120519999999999</v>
          </cell>
          <cell r="H956">
            <v>0.50741800000000004</v>
          </cell>
          <cell r="I956">
            <v>0.56186829999999999</v>
          </cell>
          <cell r="J956">
            <v>0.63294399999999995</v>
          </cell>
          <cell r="K956">
            <v>0.69769360000000002</v>
          </cell>
          <cell r="L956">
            <v>0.75241599999999997</v>
          </cell>
          <cell r="M956">
            <v>0.75736829999999999</v>
          </cell>
          <cell r="N956">
            <v>0.74713390000000002</v>
          </cell>
          <cell r="O956">
            <v>0.79957579999999995</v>
          </cell>
        </row>
        <row r="957">
          <cell r="A957" t="str">
            <v>mediohasta12mindependienteMexico</v>
          </cell>
          <cell r="B957" t="str">
            <v>medio</v>
          </cell>
          <cell r="C957" t="str">
            <v>hasta12m</v>
          </cell>
          <cell r="D957" t="str">
            <v>independiente</v>
          </cell>
          <cell r="E957" t="str">
            <v>Mexico</v>
          </cell>
          <cell r="F957">
            <v>0.54136569999999995</v>
          </cell>
          <cell r="G957">
            <v>0.2829873</v>
          </cell>
          <cell r="H957">
            <v>0.18665809999999999</v>
          </cell>
          <cell r="I957">
            <v>0.1670267</v>
          </cell>
          <cell r="J957">
            <v>0.1206916</v>
          </cell>
          <cell r="K957">
            <v>9.0948600000000004E-2</v>
          </cell>
          <cell r="L957">
            <v>7.9223500000000002E-2</v>
          </cell>
          <cell r="M957">
            <v>0.1023635</v>
          </cell>
          <cell r="N957">
            <v>4.7770100000000003E-2</v>
          </cell>
          <cell r="O957">
            <v>7.7054600000000001E-2</v>
          </cell>
        </row>
        <row r="958">
          <cell r="A958" t="str">
            <v>mediohasta1mindependienteMexico</v>
          </cell>
          <cell r="B958" t="str">
            <v>medio</v>
          </cell>
          <cell r="C958" t="str">
            <v>hasta1m</v>
          </cell>
          <cell r="D958" t="str">
            <v>independiente</v>
          </cell>
          <cell r="E958" t="str">
            <v>Mexico</v>
          </cell>
          <cell r="F958">
            <v>0.1788179</v>
          </cell>
          <cell r="G958">
            <v>1.5780300000000001E-2</v>
          </cell>
          <cell r="H958">
            <v>4.3764499999999998E-2</v>
          </cell>
          <cell r="I958">
            <v>2.1350899999999999E-2</v>
          </cell>
          <cell r="J958">
            <v>1.1493099999999999E-2</v>
          </cell>
          <cell r="K958">
            <v>1.7632200000000001E-2</v>
          </cell>
          <cell r="L958">
            <v>1.44102E-2</v>
          </cell>
          <cell r="M958">
            <v>2.1181599999999998E-2</v>
          </cell>
          <cell r="N958">
            <v>3.7583E-3</v>
          </cell>
          <cell r="O958">
            <v>6.7916000000000001E-3</v>
          </cell>
        </row>
        <row r="959">
          <cell r="A959" t="str">
            <v>mediomenos6mindependienteMexico</v>
          </cell>
          <cell r="B959" t="str">
            <v>medio</v>
          </cell>
          <cell r="C959" t="str">
            <v>menos6m</v>
          </cell>
          <cell r="D959" t="str">
            <v>independiente</v>
          </cell>
          <cell r="E959" t="str">
            <v>Mexico</v>
          </cell>
          <cell r="F959">
            <v>0.35021989999999997</v>
          </cell>
          <cell r="G959">
            <v>9.4484899999999997E-2</v>
          </cell>
          <cell r="H959">
            <v>0.12391969999999999</v>
          </cell>
          <cell r="I959">
            <v>7.4407000000000001E-2</v>
          </cell>
          <cell r="J959">
            <v>5.4193900000000003E-2</v>
          </cell>
          <cell r="K959">
            <v>3.91023E-2</v>
          </cell>
          <cell r="L959">
            <v>3.7434599999999998E-2</v>
          </cell>
          <cell r="M959">
            <v>5.7437500000000002E-2</v>
          </cell>
          <cell r="N959">
            <v>2.2114700000000001E-2</v>
          </cell>
          <cell r="O959">
            <v>4.3003199999999998E-2</v>
          </cell>
        </row>
        <row r="960">
          <cell r="A960" t="str">
            <v>mediomenos2aindependienteMexico</v>
          </cell>
          <cell r="B960" t="str">
            <v>medio</v>
          </cell>
          <cell r="C960" t="str">
            <v>menos2a</v>
          </cell>
          <cell r="D960" t="str">
            <v>independiente</v>
          </cell>
          <cell r="E960" t="str">
            <v>Mexico</v>
          </cell>
          <cell r="F960">
            <v>0.63899320000000004</v>
          </cell>
          <cell r="G960">
            <v>0.3250517</v>
          </cell>
          <cell r="H960">
            <v>0.24479100000000001</v>
          </cell>
          <cell r="I960">
            <v>0.19206129999999999</v>
          </cell>
          <cell r="J960">
            <v>0.14363699999999999</v>
          </cell>
          <cell r="K960">
            <v>0.1014287</v>
          </cell>
          <cell r="L960">
            <v>9.6496899999999997E-2</v>
          </cell>
          <cell r="M960">
            <v>0.1074832</v>
          </cell>
          <cell r="N960">
            <v>5.5989900000000002E-2</v>
          </cell>
          <cell r="O960">
            <v>8.5602399999999995E-2</v>
          </cell>
        </row>
        <row r="961">
          <cell r="A961" t="str">
            <v>medio5aymasindependienteMexico</v>
          </cell>
          <cell r="B961" t="str">
            <v>medio</v>
          </cell>
          <cell r="C961" t="str">
            <v>5aymas</v>
          </cell>
          <cell r="D961" t="str">
            <v>independiente</v>
          </cell>
          <cell r="E961" t="str">
            <v>Mexico</v>
          </cell>
          <cell r="F961">
            <v>6.6198000000000007E-2</v>
          </cell>
          <cell r="G961">
            <v>0.20146610000000001</v>
          </cell>
          <cell r="H961">
            <v>0.42766749999999998</v>
          </cell>
          <cell r="I961">
            <v>0.51330319999999996</v>
          </cell>
          <cell r="J961">
            <v>0.59867099999999995</v>
          </cell>
          <cell r="K961">
            <v>0.66497720000000005</v>
          </cell>
          <cell r="L961">
            <v>0.72899060000000004</v>
          </cell>
          <cell r="M961">
            <v>0.72247640000000002</v>
          </cell>
          <cell r="N961">
            <v>0.77471789999999996</v>
          </cell>
          <cell r="O961">
            <v>0.79732380000000003</v>
          </cell>
        </row>
        <row r="962">
          <cell r="A962" t="str">
            <v>altohasta12mindependienteMexico</v>
          </cell>
          <cell r="B962" t="str">
            <v>alto</v>
          </cell>
          <cell r="C962" t="str">
            <v>hasta12m</v>
          </cell>
          <cell r="D962" t="str">
            <v>independiente</v>
          </cell>
          <cell r="E962" t="str">
            <v>Mexico</v>
          </cell>
          <cell r="F962">
            <v>0.74240050000000002</v>
          </cell>
          <cell r="G962">
            <v>0.33003909999999997</v>
          </cell>
          <cell r="H962">
            <v>0.20903550000000001</v>
          </cell>
          <cell r="I962">
            <v>0.15511839999999999</v>
          </cell>
          <cell r="J962">
            <v>7.5320499999999999E-2</v>
          </cell>
          <cell r="K962">
            <v>5.5961799999999999E-2</v>
          </cell>
          <cell r="L962">
            <v>3.4829600000000002E-2</v>
          </cell>
          <cell r="M962">
            <v>3.03223E-2</v>
          </cell>
          <cell r="N962">
            <v>3.1723800000000003E-2</v>
          </cell>
          <cell r="O962">
            <v>1.4377300000000001E-2</v>
          </cell>
        </row>
        <row r="963">
          <cell r="A963" t="str">
            <v>altohasta1mindependienteMexico</v>
          </cell>
          <cell r="B963" t="str">
            <v>alto</v>
          </cell>
          <cell r="C963" t="str">
            <v>hasta1m</v>
          </cell>
          <cell r="D963" t="str">
            <v>independiente</v>
          </cell>
          <cell r="E963" t="str">
            <v>Mexico</v>
          </cell>
          <cell r="F963">
            <v>2.0836299999999999E-2</v>
          </cell>
          <cell r="G963">
            <v>4.3387700000000001E-2</v>
          </cell>
          <cell r="H963">
            <v>2.8446900000000001E-2</v>
          </cell>
          <cell r="I963">
            <v>2.46783E-2</v>
          </cell>
          <cell r="J963">
            <v>7.3863000000000002E-3</v>
          </cell>
          <cell r="K963">
            <v>6.3874999999999999E-3</v>
          </cell>
          <cell r="L963">
            <v>5.2062999999999996E-3</v>
          </cell>
          <cell r="M963">
            <v>5.3539E-3</v>
          </cell>
          <cell r="N963">
            <v>2.2533000000000002E-3</v>
          </cell>
          <cell r="O963">
            <v>0</v>
          </cell>
        </row>
        <row r="964">
          <cell r="A964" t="str">
            <v>altomenos6mindependienteMexico</v>
          </cell>
          <cell r="B964" t="str">
            <v>alto</v>
          </cell>
          <cell r="C964" t="str">
            <v>menos6m</v>
          </cell>
          <cell r="D964" t="str">
            <v>independiente</v>
          </cell>
          <cell r="E964" t="str">
            <v>Mexico</v>
          </cell>
          <cell r="F964">
            <v>0.58398740000000005</v>
          </cell>
          <cell r="G964">
            <v>0.1975324</v>
          </cell>
          <cell r="H964">
            <v>0.10981050000000001</v>
          </cell>
          <cell r="I964">
            <v>8.5369899999999999E-2</v>
          </cell>
          <cell r="J964">
            <v>4.04365E-2</v>
          </cell>
          <cell r="K964">
            <v>3.2490199999999997E-2</v>
          </cell>
          <cell r="L964">
            <v>2.1396700000000001E-2</v>
          </cell>
          <cell r="M964">
            <v>1.67712E-2</v>
          </cell>
          <cell r="N964">
            <v>6.7600000000000004E-3</v>
          </cell>
          <cell r="O964">
            <v>0</v>
          </cell>
        </row>
        <row r="965">
          <cell r="A965" t="str">
            <v>altomenos2aindependienteMexico</v>
          </cell>
          <cell r="B965" t="str">
            <v>alto</v>
          </cell>
          <cell r="C965" t="str">
            <v>menos2a</v>
          </cell>
          <cell r="D965" t="str">
            <v>independiente</v>
          </cell>
          <cell r="E965" t="str">
            <v>Mexico</v>
          </cell>
          <cell r="F965">
            <v>0.77365490000000003</v>
          </cell>
          <cell r="G965">
            <v>0.41801719999999998</v>
          </cell>
          <cell r="H965">
            <v>0.23966680000000001</v>
          </cell>
          <cell r="I965">
            <v>0.17954690000000001</v>
          </cell>
          <cell r="J965">
            <v>9.7239999999999993E-2</v>
          </cell>
          <cell r="K965">
            <v>7.4555700000000003E-2</v>
          </cell>
          <cell r="L965">
            <v>5.38275E-2</v>
          </cell>
          <cell r="M965">
            <v>3.69682E-2</v>
          </cell>
          <cell r="N965">
            <v>6.1255499999999997E-2</v>
          </cell>
          <cell r="O965">
            <v>3.0515299999999999E-2</v>
          </cell>
        </row>
        <row r="966">
          <cell r="A966" t="str">
            <v>alto5aymasindependienteMexico</v>
          </cell>
          <cell r="B966" t="str">
            <v>alto</v>
          </cell>
          <cell r="C966" t="str">
            <v>5aymas</v>
          </cell>
          <cell r="D966" t="str">
            <v>independiente</v>
          </cell>
          <cell r="E966" t="str">
            <v>Mexico</v>
          </cell>
          <cell r="F966">
            <v>2.0836299999999999E-2</v>
          </cell>
          <cell r="G966">
            <v>0.17094670000000001</v>
          </cell>
          <cell r="H966">
            <v>0.2735361</v>
          </cell>
          <cell r="I966">
            <v>0.51175559999999998</v>
          </cell>
          <cell r="J966">
            <v>0.68876280000000001</v>
          </cell>
          <cell r="K966">
            <v>0.68979919999999995</v>
          </cell>
          <cell r="L966">
            <v>0.7740186</v>
          </cell>
          <cell r="M966">
            <v>0.8371326</v>
          </cell>
          <cell r="N966">
            <v>0.81302030000000003</v>
          </cell>
          <cell r="O966">
            <v>0.87983210000000001</v>
          </cell>
        </row>
        <row r="967">
          <cell r="A967" t="str">
            <v>totalhasta12mocupadosPanama</v>
          </cell>
          <cell r="B967" t="str">
            <v>total</v>
          </cell>
          <cell r="C967" t="str">
            <v>hasta12m</v>
          </cell>
          <cell r="D967" t="str">
            <v>ocupados</v>
          </cell>
          <cell r="E967" t="str">
            <v>Panama</v>
          </cell>
          <cell r="F967">
            <v>0.82310859999999997</v>
          </cell>
          <cell r="G967">
            <v>0.60545610000000005</v>
          </cell>
          <cell r="H967">
            <v>0.47649370000000002</v>
          </cell>
          <cell r="I967">
            <v>0.34374260000000001</v>
          </cell>
          <cell r="J967">
            <v>0.26066499999999998</v>
          </cell>
          <cell r="K967">
            <v>0.2320449</v>
          </cell>
          <cell r="L967">
            <v>0.204817</v>
          </cell>
          <cell r="M967">
            <v>0.16060430000000001</v>
          </cell>
          <cell r="N967">
            <v>0.13465160000000001</v>
          </cell>
          <cell r="O967">
            <v>0.1516593</v>
          </cell>
          <cell r="P967">
            <v>0.1587356</v>
          </cell>
          <cell r="Q967">
            <v>9.9029800000000001E-2</v>
          </cell>
        </row>
        <row r="968">
          <cell r="A968" t="str">
            <v>totalhasta1mocupadosPanama</v>
          </cell>
          <cell r="B968" t="str">
            <v>total</v>
          </cell>
          <cell r="C968" t="str">
            <v>hasta1m</v>
          </cell>
          <cell r="D968" t="str">
            <v>ocupados</v>
          </cell>
          <cell r="E968" t="str">
            <v>Panama</v>
          </cell>
          <cell r="F968">
            <v>0.23087730000000001</v>
          </cell>
          <cell r="G968">
            <v>0.12016110000000001</v>
          </cell>
          <cell r="H968">
            <v>7.0276400000000003E-2</v>
          </cell>
          <cell r="I968">
            <v>6.8134299999999995E-2</v>
          </cell>
          <cell r="J968">
            <v>5.22351E-2</v>
          </cell>
          <cell r="K968">
            <v>5.1836E-2</v>
          </cell>
          <cell r="L968">
            <v>3.68391E-2</v>
          </cell>
          <cell r="M968">
            <v>2.8435499999999999E-2</v>
          </cell>
          <cell r="N968">
            <v>2.72623E-2</v>
          </cell>
          <cell r="O968">
            <v>2.9662600000000001E-2</v>
          </cell>
          <cell r="P968">
            <v>4.5297499999999997E-2</v>
          </cell>
          <cell r="Q968">
            <v>2.4136299999999999E-2</v>
          </cell>
        </row>
        <row r="969">
          <cell r="A969" t="str">
            <v>totalmenos6mocupadosPanama</v>
          </cell>
          <cell r="B969" t="str">
            <v>total</v>
          </cell>
          <cell r="C969" t="str">
            <v>menos6m</v>
          </cell>
          <cell r="D969" t="str">
            <v>ocupados</v>
          </cell>
          <cell r="E969" t="str">
            <v>Panama</v>
          </cell>
          <cell r="F969">
            <v>0.48623690000000003</v>
          </cell>
          <cell r="G969">
            <v>0.29374240000000001</v>
          </cell>
          <cell r="H969">
            <v>0.21657709999999999</v>
          </cell>
          <cell r="I969">
            <v>0.16201879999999999</v>
          </cell>
          <cell r="J969">
            <v>0.1192536</v>
          </cell>
          <cell r="K969">
            <v>0.1128243</v>
          </cell>
          <cell r="L969">
            <v>9.6039700000000006E-2</v>
          </cell>
          <cell r="M969">
            <v>7.5614100000000004E-2</v>
          </cell>
          <cell r="N969">
            <v>6.29411E-2</v>
          </cell>
          <cell r="O969">
            <v>6.4583500000000002E-2</v>
          </cell>
          <cell r="P969">
            <v>8.07065E-2</v>
          </cell>
          <cell r="Q969">
            <v>5.5134900000000001E-2</v>
          </cell>
        </row>
        <row r="970">
          <cell r="A970" t="str">
            <v>totalmenos2aocupadosPanama</v>
          </cell>
          <cell r="B970" t="str">
            <v>total</v>
          </cell>
          <cell r="C970" t="str">
            <v>menos2a</v>
          </cell>
          <cell r="D970" t="str">
            <v>ocupados</v>
          </cell>
          <cell r="E970" t="str">
            <v>Panama</v>
          </cell>
          <cell r="F970">
            <v>0.82310859999999997</v>
          </cell>
          <cell r="G970">
            <v>0.60545610000000005</v>
          </cell>
          <cell r="H970">
            <v>0.47649370000000002</v>
          </cell>
          <cell r="I970">
            <v>0.34374260000000001</v>
          </cell>
          <cell r="J970">
            <v>0.26066499999999998</v>
          </cell>
          <cell r="K970">
            <v>0.2320449</v>
          </cell>
          <cell r="L970">
            <v>0.204817</v>
          </cell>
          <cell r="M970">
            <v>0.16060430000000001</v>
          </cell>
          <cell r="N970">
            <v>0.13465160000000001</v>
          </cell>
          <cell r="O970">
            <v>0.1516593</v>
          </cell>
          <cell r="P970">
            <v>0.1587356</v>
          </cell>
          <cell r="Q970">
            <v>9.9029800000000001E-2</v>
          </cell>
        </row>
        <row r="971">
          <cell r="A971" t="str">
            <v>total5aymasocupadosPanama</v>
          </cell>
          <cell r="B971" t="str">
            <v>total</v>
          </cell>
          <cell r="C971" t="str">
            <v>5aymas</v>
          </cell>
          <cell r="D971" t="str">
            <v>ocupados</v>
          </cell>
          <cell r="E971" t="str">
            <v>Panama</v>
          </cell>
          <cell r="F971">
            <v>1.4283499999999999E-2</v>
          </cell>
          <cell r="G971">
            <v>6.5829700000000005E-2</v>
          </cell>
          <cell r="H971">
            <v>0.1766528</v>
          </cell>
          <cell r="I971">
            <v>0.33861750000000002</v>
          </cell>
          <cell r="J971">
            <v>0.4382588</v>
          </cell>
          <cell r="K971">
            <v>0.55200050000000001</v>
          </cell>
          <cell r="L971">
            <v>0.59501990000000005</v>
          </cell>
          <cell r="M971">
            <v>0.66025619999999996</v>
          </cell>
          <cell r="N971">
            <v>0.71398139999999999</v>
          </cell>
          <cell r="O971">
            <v>0.69504619999999995</v>
          </cell>
          <cell r="P971">
            <v>0.70731500000000003</v>
          </cell>
          <cell r="Q971">
            <v>0.691079</v>
          </cell>
        </row>
        <row r="972">
          <cell r="A972" t="str">
            <v>hombrehasta12mocupadosPanama</v>
          </cell>
          <cell r="B972" t="str">
            <v>hombre</v>
          </cell>
          <cell r="C972" t="str">
            <v>hasta12m</v>
          </cell>
          <cell r="D972" t="str">
            <v>ocupados</v>
          </cell>
          <cell r="E972" t="str">
            <v>Panama</v>
          </cell>
          <cell r="F972">
            <v>0.78846550000000004</v>
          </cell>
          <cell r="G972">
            <v>0.61041900000000004</v>
          </cell>
          <cell r="H972">
            <v>0.49664530000000001</v>
          </cell>
          <cell r="I972">
            <v>0.33816770000000002</v>
          </cell>
          <cell r="J972">
            <v>0.24885740000000001</v>
          </cell>
          <cell r="K972">
            <v>0.23618710000000001</v>
          </cell>
          <cell r="L972">
            <v>0.189082</v>
          </cell>
          <cell r="M972">
            <v>0.17368030000000001</v>
          </cell>
          <cell r="N972">
            <v>0.16066910000000001</v>
          </cell>
          <cell r="O972">
            <v>0.16838610000000001</v>
          </cell>
          <cell r="P972">
            <v>0.13203909999999999</v>
          </cell>
          <cell r="Q972">
            <v>0.13614180000000001</v>
          </cell>
        </row>
        <row r="973">
          <cell r="A973" t="str">
            <v>hombrehasta1mocupadosPanama</v>
          </cell>
          <cell r="B973" t="str">
            <v>hombre</v>
          </cell>
          <cell r="C973" t="str">
            <v>hasta1m</v>
          </cell>
          <cell r="D973" t="str">
            <v>ocupados</v>
          </cell>
          <cell r="E973" t="str">
            <v>Panama</v>
          </cell>
          <cell r="F973">
            <v>0.21174129999999999</v>
          </cell>
          <cell r="G973">
            <v>0.12669259999999999</v>
          </cell>
          <cell r="H973">
            <v>8.1283999999999995E-2</v>
          </cell>
          <cell r="I973">
            <v>6.7908300000000005E-2</v>
          </cell>
          <cell r="J973">
            <v>5.0024800000000001E-2</v>
          </cell>
          <cell r="K973">
            <v>5.2184099999999997E-2</v>
          </cell>
          <cell r="L973">
            <v>3.3615600000000002E-2</v>
          </cell>
          <cell r="M973">
            <v>2.5139600000000002E-2</v>
          </cell>
          <cell r="N973">
            <v>4.4185200000000001E-2</v>
          </cell>
          <cell r="O973">
            <v>3.9425200000000001E-2</v>
          </cell>
          <cell r="P973">
            <v>4.22043E-2</v>
          </cell>
          <cell r="Q973">
            <v>3.3181500000000003E-2</v>
          </cell>
        </row>
        <row r="974">
          <cell r="A974" t="str">
            <v>hombremenos6mocupadosPanama</v>
          </cell>
          <cell r="B974" t="str">
            <v>hombre</v>
          </cell>
          <cell r="C974" t="str">
            <v>menos6m</v>
          </cell>
          <cell r="D974" t="str">
            <v>ocupados</v>
          </cell>
          <cell r="E974" t="str">
            <v>Panama</v>
          </cell>
          <cell r="F974">
            <v>0.4399901</v>
          </cell>
          <cell r="G974">
            <v>0.29829359999999999</v>
          </cell>
          <cell r="H974">
            <v>0.22428880000000001</v>
          </cell>
          <cell r="I974">
            <v>0.15355350000000001</v>
          </cell>
          <cell r="J974">
            <v>0.11738700000000001</v>
          </cell>
          <cell r="K974">
            <v>0.1104791</v>
          </cell>
          <cell r="L974">
            <v>9.2409599999999995E-2</v>
          </cell>
          <cell r="M974">
            <v>8.3792699999999998E-2</v>
          </cell>
          <cell r="N974">
            <v>8.2138500000000003E-2</v>
          </cell>
          <cell r="O974">
            <v>7.3618299999999998E-2</v>
          </cell>
          <cell r="P974">
            <v>6.9034100000000001E-2</v>
          </cell>
          <cell r="Q974">
            <v>7.5797000000000003E-2</v>
          </cell>
        </row>
        <row r="975">
          <cell r="A975" t="str">
            <v>hombremenos2aocupadosPanama</v>
          </cell>
          <cell r="B975" t="str">
            <v>hombre</v>
          </cell>
          <cell r="C975" t="str">
            <v>menos2a</v>
          </cell>
          <cell r="D975" t="str">
            <v>ocupados</v>
          </cell>
          <cell r="E975" t="str">
            <v>Panama</v>
          </cell>
          <cell r="F975">
            <v>0.78846550000000004</v>
          </cell>
          <cell r="G975">
            <v>0.61041900000000004</v>
          </cell>
          <cell r="H975">
            <v>0.49664530000000001</v>
          </cell>
          <cell r="I975">
            <v>0.33816770000000002</v>
          </cell>
          <cell r="J975">
            <v>0.24885740000000001</v>
          </cell>
          <cell r="K975">
            <v>0.23618710000000001</v>
          </cell>
          <cell r="L975">
            <v>0.189082</v>
          </cell>
          <cell r="M975">
            <v>0.17368030000000001</v>
          </cell>
          <cell r="N975">
            <v>0.16066910000000001</v>
          </cell>
          <cell r="O975">
            <v>0.16838610000000001</v>
          </cell>
          <cell r="P975">
            <v>0.13203909999999999</v>
          </cell>
          <cell r="Q975">
            <v>0.13614180000000001</v>
          </cell>
        </row>
        <row r="976">
          <cell r="A976" t="str">
            <v>hombre5aymasocupadosPanama</v>
          </cell>
          <cell r="B976" t="str">
            <v>hombre</v>
          </cell>
          <cell r="C976" t="str">
            <v>5aymas</v>
          </cell>
          <cell r="D976" t="str">
            <v>ocupados</v>
          </cell>
          <cell r="E976" t="str">
            <v>Panama</v>
          </cell>
          <cell r="F976">
            <v>1.6424600000000001E-2</v>
          </cell>
          <cell r="G976">
            <v>6.2680399999999997E-2</v>
          </cell>
          <cell r="H976">
            <v>0.17900389999999999</v>
          </cell>
          <cell r="I976">
            <v>0.36428070000000001</v>
          </cell>
          <cell r="J976">
            <v>0.44795079999999998</v>
          </cell>
          <cell r="K976">
            <v>0.56921849999999996</v>
          </cell>
          <cell r="L976">
            <v>0.62447640000000004</v>
          </cell>
          <cell r="M976">
            <v>0.6531517</v>
          </cell>
          <cell r="N976">
            <v>0.68634620000000002</v>
          </cell>
          <cell r="O976">
            <v>0.6901621</v>
          </cell>
          <cell r="P976">
            <v>0.71439770000000002</v>
          </cell>
          <cell r="Q976">
            <v>0.63858159999999997</v>
          </cell>
        </row>
        <row r="977">
          <cell r="A977" t="str">
            <v>mujerhasta12mocupadosPanama</v>
          </cell>
          <cell r="B977" t="str">
            <v>mujer</v>
          </cell>
          <cell r="C977" t="str">
            <v>hasta12m</v>
          </cell>
          <cell r="D977" t="str">
            <v>ocupados</v>
          </cell>
          <cell r="E977" t="str">
            <v>Panama</v>
          </cell>
          <cell r="F977">
            <v>0.88180860000000005</v>
          </cell>
          <cell r="G977">
            <v>0.59756450000000005</v>
          </cell>
          <cell r="H977">
            <v>0.45189610000000002</v>
          </cell>
          <cell r="I977">
            <v>0.35110069999999999</v>
          </cell>
          <cell r="J977">
            <v>0.27541900000000002</v>
          </cell>
          <cell r="K977">
            <v>0.226606</v>
          </cell>
          <cell r="L977">
            <v>0.22520589999999999</v>
          </cell>
          <cell r="M977">
            <v>0.146897</v>
          </cell>
          <cell r="N977">
            <v>0.10182670000000001</v>
          </cell>
          <cell r="O977">
            <v>0.11565</v>
          </cell>
          <cell r="P977">
            <v>0.2261108</v>
          </cell>
          <cell r="Q977">
            <v>0</v>
          </cell>
        </row>
        <row r="978">
          <cell r="A978" t="str">
            <v>mujerhasta1mocupadosPanama</v>
          </cell>
          <cell r="B978" t="str">
            <v>mujer</v>
          </cell>
          <cell r="C978" t="str">
            <v>hasta1m</v>
          </cell>
          <cell r="D978" t="str">
            <v>ocupados</v>
          </cell>
          <cell r="E978" t="str">
            <v>Panama</v>
          </cell>
          <cell r="F978">
            <v>0.26330179999999997</v>
          </cell>
          <cell r="G978">
            <v>0.1097752</v>
          </cell>
          <cell r="H978">
            <v>5.68402E-2</v>
          </cell>
          <cell r="I978">
            <v>6.8432699999999999E-2</v>
          </cell>
          <cell r="J978">
            <v>5.4996900000000001E-2</v>
          </cell>
          <cell r="K978">
            <v>5.1378800000000002E-2</v>
          </cell>
          <cell r="L978">
            <v>4.1015999999999997E-2</v>
          </cell>
          <cell r="M978">
            <v>3.1890700000000001E-2</v>
          </cell>
          <cell r="N978">
            <v>5.9116000000000004E-3</v>
          </cell>
          <cell r="O978">
            <v>8.6459999999999992E-3</v>
          </cell>
          <cell r="P978">
            <v>5.3104100000000001E-2</v>
          </cell>
          <cell r="Q978">
            <v>0</v>
          </cell>
        </row>
        <row r="979">
          <cell r="A979" t="str">
            <v>mujermenos6mocupadosPanama</v>
          </cell>
          <cell r="B979" t="str">
            <v>mujer</v>
          </cell>
          <cell r="C979" t="str">
            <v>menos6m</v>
          </cell>
          <cell r="D979" t="str">
            <v>ocupados</v>
          </cell>
          <cell r="E979" t="str">
            <v>Panama</v>
          </cell>
          <cell r="F979">
            <v>0.56459870000000001</v>
          </cell>
          <cell r="G979">
            <v>0.28650530000000002</v>
          </cell>
          <cell r="H979">
            <v>0.20716390000000001</v>
          </cell>
          <cell r="I979">
            <v>0.1731917</v>
          </cell>
          <cell r="J979">
            <v>0.121586</v>
          </cell>
          <cell r="K979">
            <v>0.1159036</v>
          </cell>
          <cell r="L979">
            <v>0.1007435</v>
          </cell>
          <cell r="M979">
            <v>6.7040799999999998E-2</v>
          </cell>
          <cell r="N979">
            <v>3.8720699999999997E-2</v>
          </cell>
          <cell r="O979">
            <v>4.5133699999999999E-2</v>
          </cell>
          <cell r="P979">
            <v>0.11016430000000001</v>
          </cell>
          <cell r="Q979">
            <v>0</v>
          </cell>
        </row>
        <row r="980">
          <cell r="A980" t="str">
            <v>mujermenos2aocupadosPanama</v>
          </cell>
          <cell r="B980" t="str">
            <v>mujer</v>
          </cell>
          <cell r="C980" t="str">
            <v>menos2a</v>
          </cell>
          <cell r="D980" t="str">
            <v>ocupados</v>
          </cell>
          <cell r="E980" t="str">
            <v>Panama</v>
          </cell>
          <cell r="F980">
            <v>0.88180860000000005</v>
          </cell>
          <cell r="G980">
            <v>0.59756450000000005</v>
          </cell>
          <cell r="H980">
            <v>0.45189610000000002</v>
          </cell>
          <cell r="I980">
            <v>0.35110069999999999</v>
          </cell>
          <cell r="J980">
            <v>0.27541900000000002</v>
          </cell>
          <cell r="K980">
            <v>0.226606</v>
          </cell>
          <cell r="L980">
            <v>0.22520589999999999</v>
          </cell>
          <cell r="M980">
            <v>0.146897</v>
          </cell>
          <cell r="N980">
            <v>0.10182670000000001</v>
          </cell>
          <cell r="O980">
            <v>0.11565</v>
          </cell>
          <cell r="P980">
            <v>0.2261108</v>
          </cell>
          <cell r="Q980">
            <v>0</v>
          </cell>
        </row>
        <row r="981">
          <cell r="A981" t="str">
            <v>mujer5aymasocupadosPanama</v>
          </cell>
          <cell r="B981" t="str">
            <v>mujer</v>
          </cell>
          <cell r="C981" t="str">
            <v>5aymas</v>
          </cell>
          <cell r="D981" t="str">
            <v>ocupados</v>
          </cell>
          <cell r="E981" t="str">
            <v>Panama</v>
          </cell>
          <cell r="F981">
            <v>1.06555E-2</v>
          </cell>
          <cell r="G981">
            <v>7.0837700000000003E-2</v>
          </cell>
          <cell r="H981">
            <v>0.17378289999999999</v>
          </cell>
          <cell r="I981">
            <v>0.30474620000000002</v>
          </cell>
          <cell r="J981">
            <v>0.42614839999999998</v>
          </cell>
          <cell r="K981">
            <v>0.52939219999999998</v>
          </cell>
          <cell r="L981">
            <v>0.55685099999999998</v>
          </cell>
          <cell r="M981">
            <v>0.66770370000000001</v>
          </cell>
          <cell r="N981">
            <v>0.74884720000000005</v>
          </cell>
          <cell r="O981">
            <v>0.70556039999999998</v>
          </cell>
          <cell r="P981">
            <v>0.6894401</v>
          </cell>
          <cell r="Q981">
            <v>0.83116319999999999</v>
          </cell>
        </row>
        <row r="982">
          <cell r="A982" t="str">
            <v>bajohasta12mocupadosPanama</v>
          </cell>
          <cell r="B982" t="str">
            <v>bajo</v>
          </cell>
          <cell r="C982" t="str">
            <v>hasta12m</v>
          </cell>
          <cell r="D982" t="str">
            <v>ocupados</v>
          </cell>
          <cell r="E982" t="str">
            <v>Panama</v>
          </cell>
          <cell r="F982">
            <v>0.78057849999999995</v>
          </cell>
          <cell r="G982">
            <v>0.66282549999999996</v>
          </cell>
          <cell r="H982">
            <v>0.44591259999999999</v>
          </cell>
          <cell r="I982">
            <v>0.48688219999999999</v>
          </cell>
          <cell r="J982">
            <v>0.36802459999999998</v>
          </cell>
          <cell r="K982">
            <v>0.33674559999999998</v>
          </cell>
          <cell r="L982">
            <v>0.25915120000000003</v>
          </cell>
          <cell r="M982">
            <v>0.26324059999999999</v>
          </cell>
          <cell r="N982">
            <v>0.21203</v>
          </cell>
          <cell r="O982">
            <v>0.1316185</v>
          </cell>
          <cell r="P982">
            <v>0.1166097</v>
          </cell>
          <cell r="Q982">
            <v>0.1186354</v>
          </cell>
        </row>
        <row r="983">
          <cell r="A983" t="str">
            <v>bajohasta1mocupadosPanama</v>
          </cell>
          <cell r="B983" t="str">
            <v>bajo</v>
          </cell>
          <cell r="C983" t="str">
            <v>hasta1m</v>
          </cell>
          <cell r="D983" t="str">
            <v>ocupados</v>
          </cell>
          <cell r="E983" t="str">
            <v>Panama</v>
          </cell>
          <cell r="F983">
            <v>0.1280992</v>
          </cell>
          <cell r="G983">
            <v>0.18706970000000001</v>
          </cell>
          <cell r="H983">
            <v>6.1660800000000002E-2</v>
          </cell>
          <cell r="I983">
            <v>0.15106629999999999</v>
          </cell>
          <cell r="J983">
            <v>9.1133199999999998E-2</v>
          </cell>
          <cell r="K983">
            <v>7.4769500000000003E-2</v>
          </cell>
          <cell r="L983">
            <v>7.3968099999999995E-2</v>
          </cell>
          <cell r="M983">
            <v>4.8609399999999997E-2</v>
          </cell>
          <cell r="N983">
            <v>5.9815300000000002E-2</v>
          </cell>
          <cell r="O983">
            <v>3.2294400000000001E-2</v>
          </cell>
          <cell r="P983">
            <v>2.71484E-2</v>
          </cell>
          <cell r="Q983">
            <v>5.1934800000000003E-2</v>
          </cell>
        </row>
        <row r="984">
          <cell r="A984" t="str">
            <v>bajomenos6mocupadosPanama</v>
          </cell>
          <cell r="B984" t="str">
            <v>bajo</v>
          </cell>
          <cell r="C984" t="str">
            <v>menos6m</v>
          </cell>
          <cell r="D984" t="str">
            <v>ocupados</v>
          </cell>
          <cell r="E984" t="str">
            <v>Panama</v>
          </cell>
          <cell r="F984">
            <v>0.45950410000000003</v>
          </cell>
          <cell r="G984">
            <v>0.38326850000000001</v>
          </cell>
          <cell r="H984">
            <v>0.21140829999999999</v>
          </cell>
          <cell r="I984">
            <v>0.28689910000000002</v>
          </cell>
          <cell r="J984">
            <v>0.21629580000000001</v>
          </cell>
          <cell r="K984">
            <v>0.1571178</v>
          </cell>
          <cell r="L984">
            <v>0.16083839999999999</v>
          </cell>
          <cell r="M984">
            <v>0.1516324</v>
          </cell>
          <cell r="N984">
            <v>0.1192961</v>
          </cell>
          <cell r="O984">
            <v>4.6564000000000001E-2</v>
          </cell>
          <cell r="P984">
            <v>5.4831100000000001E-2</v>
          </cell>
          <cell r="Q984">
            <v>0.1186354</v>
          </cell>
        </row>
        <row r="985">
          <cell r="A985" t="str">
            <v>bajomenos2aocupadosPanama</v>
          </cell>
          <cell r="B985" t="str">
            <v>bajo</v>
          </cell>
          <cell r="C985" t="str">
            <v>menos2a</v>
          </cell>
          <cell r="D985" t="str">
            <v>ocupados</v>
          </cell>
          <cell r="E985" t="str">
            <v>Panama</v>
          </cell>
          <cell r="F985">
            <v>0.78057849999999995</v>
          </cell>
          <cell r="G985">
            <v>0.66282549999999996</v>
          </cell>
          <cell r="H985">
            <v>0.44591259999999999</v>
          </cell>
          <cell r="I985">
            <v>0.48688219999999999</v>
          </cell>
          <cell r="J985">
            <v>0.36802459999999998</v>
          </cell>
          <cell r="K985">
            <v>0.33674559999999998</v>
          </cell>
          <cell r="L985">
            <v>0.25915120000000003</v>
          </cell>
          <cell r="M985">
            <v>0.26324059999999999</v>
          </cell>
          <cell r="N985">
            <v>0.21203</v>
          </cell>
          <cell r="O985">
            <v>0.1316185</v>
          </cell>
          <cell r="P985">
            <v>0.1166097</v>
          </cell>
          <cell r="Q985">
            <v>0.1186354</v>
          </cell>
        </row>
        <row r="986">
          <cell r="A986" t="str">
            <v>bajo5aymasocupadosPanama</v>
          </cell>
          <cell r="B986" t="str">
            <v>bajo</v>
          </cell>
          <cell r="C986" t="str">
            <v>5aymas</v>
          </cell>
          <cell r="D986" t="str">
            <v>ocupados</v>
          </cell>
          <cell r="E986" t="str">
            <v>Panama</v>
          </cell>
          <cell r="F986">
            <v>8.2644599999999999E-2</v>
          </cell>
          <cell r="G986">
            <v>0.1222688</v>
          </cell>
          <cell r="H986">
            <v>0.2685573</v>
          </cell>
          <cell r="I986">
            <v>0.21123900000000001</v>
          </cell>
          <cell r="J986">
            <v>0.33440599999999998</v>
          </cell>
          <cell r="K986">
            <v>0.49182740000000003</v>
          </cell>
          <cell r="L986">
            <v>0.54714229999999997</v>
          </cell>
          <cell r="M986">
            <v>0.52781129999999998</v>
          </cell>
          <cell r="N986">
            <v>0.6044427</v>
          </cell>
          <cell r="O986">
            <v>0.67968459999999997</v>
          </cell>
          <cell r="P986">
            <v>0.76774260000000005</v>
          </cell>
          <cell r="Q986">
            <v>0.65656820000000005</v>
          </cell>
        </row>
        <row r="987">
          <cell r="A987" t="str">
            <v>mediohasta12mocupadosPanama</v>
          </cell>
          <cell r="B987" t="str">
            <v>medio</v>
          </cell>
          <cell r="C987" t="str">
            <v>hasta12m</v>
          </cell>
          <cell r="D987" t="str">
            <v>ocupados</v>
          </cell>
          <cell r="E987" t="str">
            <v>Panama</v>
          </cell>
          <cell r="F987">
            <v>0.75648210000000005</v>
          </cell>
          <cell r="G987">
            <v>0.6374919</v>
          </cell>
          <cell r="H987">
            <v>0.56097699999999995</v>
          </cell>
          <cell r="I987">
            <v>0.36359170000000002</v>
          </cell>
          <cell r="J987">
            <v>0.3819903</v>
          </cell>
          <cell r="K987">
            <v>0.28318779999999999</v>
          </cell>
          <cell r="L987">
            <v>0.2951048</v>
          </cell>
          <cell r="M987">
            <v>0.2496167</v>
          </cell>
          <cell r="N987">
            <v>0.18360199999999999</v>
          </cell>
          <cell r="O987">
            <v>0.17492740000000001</v>
          </cell>
          <cell r="P987">
            <v>0.34101710000000002</v>
          </cell>
          <cell r="Q987">
            <v>0</v>
          </cell>
        </row>
        <row r="988">
          <cell r="A988" t="str">
            <v>mediohasta1mocupadosPanama</v>
          </cell>
          <cell r="B988" t="str">
            <v>medio</v>
          </cell>
          <cell r="C988" t="str">
            <v>hasta1m</v>
          </cell>
          <cell r="D988" t="str">
            <v>ocupados</v>
          </cell>
          <cell r="E988" t="str">
            <v>Panama</v>
          </cell>
          <cell r="F988">
            <v>0.22081870000000001</v>
          </cell>
          <cell r="G988">
            <v>0.1638077</v>
          </cell>
          <cell r="H988">
            <v>0.14549329999999999</v>
          </cell>
          <cell r="I988">
            <v>8.01592E-2</v>
          </cell>
          <cell r="J988">
            <v>7.41338E-2</v>
          </cell>
          <cell r="K988">
            <v>6.9493899999999997E-2</v>
          </cell>
          <cell r="L988">
            <v>6.7224500000000006E-2</v>
          </cell>
          <cell r="M988">
            <v>3.3782300000000001E-2</v>
          </cell>
          <cell r="N988">
            <v>5.2908200000000002E-2</v>
          </cell>
          <cell r="O988">
            <v>1.7522800000000002E-2</v>
          </cell>
          <cell r="P988">
            <v>0.1173954</v>
          </cell>
          <cell r="Q988">
            <v>0</v>
          </cell>
        </row>
        <row r="989">
          <cell r="A989" t="str">
            <v>mediomenos6mocupadosPanama</v>
          </cell>
          <cell r="B989" t="str">
            <v>medio</v>
          </cell>
          <cell r="C989" t="str">
            <v>menos6m</v>
          </cell>
          <cell r="D989" t="str">
            <v>ocupados</v>
          </cell>
          <cell r="E989" t="str">
            <v>Panama</v>
          </cell>
          <cell r="F989">
            <v>0.4539842</v>
          </cell>
          <cell r="G989">
            <v>0.32199519999999998</v>
          </cell>
          <cell r="H989">
            <v>0.29477170000000003</v>
          </cell>
          <cell r="I989">
            <v>0.23335130000000001</v>
          </cell>
          <cell r="J989">
            <v>0.18033840000000001</v>
          </cell>
          <cell r="K989">
            <v>0.1285192</v>
          </cell>
          <cell r="L989">
            <v>0.12266779999999999</v>
          </cell>
          <cell r="M989">
            <v>0.1142685</v>
          </cell>
          <cell r="N989">
            <v>9.5024499999999998E-2</v>
          </cell>
          <cell r="O989">
            <v>7.8101500000000004E-2</v>
          </cell>
          <cell r="P989">
            <v>0.21387829999999999</v>
          </cell>
          <cell r="Q989">
            <v>0</v>
          </cell>
        </row>
        <row r="990">
          <cell r="A990" t="str">
            <v>mediomenos2aocupadosPanama</v>
          </cell>
          <cell r="B990" t="str">
            <v>medio</v>
          </cell>
          <cell r="C990" t="str">
            <v>menos2a</v>
          </cell>
          <cell r="D990" t="str">
            <v>ocupados</v>
          </cell>
          <cell r="E990" t="str">
            <v>Panama</v>
          </cell>
          <cell r="F990">
            <v>0.75648210000000005</v>
          </cell>
          <cell r="G990">
            <v>0.6374919</v>
          </cell>
          <cell r="H990">
            <v>0.56097699999999995</v>
          </cell>
          <cell r="I990">
            <v>0.36359170000000002</v>
          </cell>
          <cell r="J990">
            <v>0.3819903</v>
          </cell>
          <cell r="K990">
            <v>0.28318779999999999</v>
          </cell>
          <cell r="L990">
            <v>0.2951048</v>
          </cell>
          <cell r="M990">
            <v>0.2496167</v>
          </cell>
          <cell r="N990">
            <v>0.18360199999999999</v>
          </cell>
          <cell r="O990">
            <v>0.17492740000000001</v>
          </cell>
          <cell r="P990">
            <v>0.34101710000000002</v>
          </cell>
          <cell r="Q990">
            <v>0</v>
          </cell>
        </row>
        <row r="991">
          <cell r="A991" t="str">
            <v>medio5aymasocupadosPanama</v>
          </cell>
          <cell r="B991" t="str">
            <v>medio</v>
          </cell>
          <cell r="C991" t="str">
            <v>5aymas</v>
          </cell>
          <cell r="D991" t="str">
            <v>ocupados</v>
          </cell>
          <cell r="E991" t="str">
            <v>Panama</v>
          </cell>
          <cell r="F991">
            <v>1.65258E-2</v>
          </cell>
          <cell r="G991">
            <v>5.4504999999999998E-2</v>
          </cell>
          <cell r="H991">
            <v>0.14076179999999999</v>
          </cell>
          <cell r="I991">
            <v>0.33538119999999999</v>
          </cell>
          <cell r="J991">
            <v>0.33473009999999997</v>
          </cell>
          <cell r="K991">
            <v>0.48699219999999999</v>
          </cell>
          <cell r="L991">
            <v>0.49139260000000001</v>
          </cell>
          <cell r="M991">
            <v>0.56055630000000001</v>
          </cell>
          <cell r="N991">
            <v>0.64365799999999995</v>
          </cell>
          <cell r="O991">
            <v>0.68679290000000004</v>
          </cell>
          <cell r="P991">
            <v>0.47956270000000001</v>
          </cell>
          <cell r="Q991">
            <v>0.82373850000000004</v>
          </cell>
        </row>
        <row r="992">
          <cell r="A992" t="str">
            <v>altohasta12mocupadosPanama</v>
          </cell>
          <cell r="B992" t="str">
            <v>alto</v>
          </cell>
          <cell r="C992" t="str">
            <v>hasta12m</v>
          </cell>
          <cell r="D992" t="str">
            <v>ocupados</v>
          </cell>
          <cell r="E992" t="str">
            <v>Panama</v>
          </cell>
          <cell r="F992">
            <v>0.91849899999999995</v>
          </cell>
          <cell r="G992">
            <v>0.52989439999999999</v>
          </cell>
          <cell r="H992">
            <v>0.4548432</v>
          </cell>
          <cell r="I992">
            <v>0.30825599999999997</v>
          </cell>
          <cell r="J992">
            <v>0.14925189999999999</v>
          </cell>
          <cell r="K992">
            <v>0.22352130000000001</v>
          </cell>
          <cell r="L992">
            <v>8.6133699999999994E-2</v>
          </cell>
          <cell r="M992">
            <v>9.1980400000000004E-2</v>
          </cell>
          <cell r="N992">
            <v>3.4624000000000002E-2</v>
          </cell>
          <cell r="O992">
            <v>0.12675349999999999</v>
          </cell>
          <cell r="P992">
            <v>8.1632700000000002E-2</v>
          </cell>
          <cell r="Q992">
            <v>0.19342599999999999</v>
          </cell>
        </row>
        <row r="993">
          <cell r="A993" t="str">
            <v>altohasta1mocupadosPanama</v>
          </cell>
          <cell r="B993" t="str">
            <v>alto</v>
          </cell>
          <cell r="C993" t="str">
            <v>hasta1m</v>
          </cell>
          <cell r="D993" t="str">
            <v>ocupados</v>
          </cell>
          <cell r="E993" t="str">
            <v>Panama</v>
          </cell>
          <cell r="F993">
            <v>0.34271479999999999</v>
          </cell>
          <cell r="G993">
            <v>0.10336430000000001</v>
          </cell>
          <cell r="H993">
            <v>7.1579799999999999E-2</v>
          </cell>
          <cell r="I993">
            <v>6.0043399999999997E-2</v>
          </cell>
          <cell r="J993">
            <v>2.7466299999999999E-2</v>
          </cell>
          <cell r="K993">
            <v>0.10738780000000001</v>
          </cell>
          <cell r="L993">
            <v>2.4004E-3</v>
          </cell>
          <cell r="M993">
            <v>1.25497E-2</v>
          </cell>
          <cell r="N993">
            <v>0</v>
          </cell>
          <cell r="O993">
            <v>3.6823599999999998E-2</v>
          </cell>
          <cell r="P993">
            <v>2.1799599999999999E-2</v>
          </cell>
          <cell r="Q993">
            <v>0</v>
          </cell>
        </row>
        <row r="994">
          <cell r="A994" t="str">
            <v>altomenos6mocupadosPanama</v>
          </cell>
          <cell r="B994" t="str">
            <v>alto</v>
          </cell>
          <cell r="C994" t="str">
            <v>menos6m</v>
          </cell>
          <cell r="D994" t="str">
            <v>ocupados</v>
          </cell>
          <cell r="E994" t="str">
            <v>Panama</v>
          </cell>
          <cell r="F994">
            <v>0.57783640000000003</v>
          </cell>
          <cell r="G994">
            <v>0.2573706</v>
          </cell>
          <cell r="H994">
            <v>0.250689</v>
          </cell>
          <cell r="I994">
            <v>0.1166364</v>
          </cell>
          <cell r="J994">
            <v>7.1520899999999998E-2</v>
          </cell>
          <cell r="K994">
            <v>0.1388723</v>
          </cell>
          <cell r="L994">
            <v>3.9298899999999998E-2</v>
          </cell>
          <cell r="M994">
            <v>3.97408E-2</v>
          </cell>
          <cell r="N994">
            <v>8.6803999999999996E-3</v>
          </cell>
          <cell r="O994">
            <v>3.6823599999999998E-2</v>
          </cell>
          <cell r="P994">
            <v>2.1799599999999999E-2</v>
          </cell>
          <cell r="Q994">
            <v>0</v>
          </cell>
        </row>
        <row r="995">
          <cell r="A995" t="str">
            <v>altomenos2aocupadosPanama</v>
          </cell>
          <cell r="B995" t="str">
            <v>alto</v>
          </cell>
          <cell r="C995" t="str">
            <v>menos2a</v>
          </cell>
          <cell r="D995" t="str">
            <v>ocupados</v>
          </cell>
          <cell r="E995" t="str">
            <v>Panama</v>
          </cell>
          <cell r="F995">
            <v>0.91849899999999995</v>
          </cell>
          <cell r="G995">
            <v>0.52989439999999999</v>
          </cell>
          <cell r="H995">
            <v>0.4548432</v>
          </cell>
          <cell r="I995">
            <v>0.30825599999999997</v>
          </cell>
          <cell r="J995">
            <v>0.14925189999999999</v>
          </cell>
          <cell r="K995">
            <v>0.22352130000000001</v>
          </cell>
          <cell r="L995">
            <v>8.6133699999999994E-2</v>
          </cell>
          <cell r="M995">
            <v>9.1980400000000004E-2</v>
          </cell>
          <cell r="N995">
            <v>3.4624000000000002E-2</v>
          </cell>
          <cell r="O995">
            <v>0.12675349999999999</v>
          </cell>
          <cell r="P995">
            <v>8.1632700000000002E-2</v>
          </cell>
          <cell r="Q995">
            <v>0.19342599999999999</v>
          </cell>
        </row>
        <row r="996">
          <cell r="A996" t="str">
            <v>alto5aymasocupadosPanama</v>
          </cell>
          <cell r="B996" t="str">
            <v>alto</v>
          </cell>
          <cell r="C996" t="str">
            <v>5aymas</v>
          </cell>
          <cell r="D996" t="str">
            <v>ocupados</v>
          </cell>
          <cell r="E996" t="str">
            <v>Panama</v>
          </cell>
          <cell r="F996">
            <v>0</v>
          </cell>
          <cell r="G996">
            <v>2.19448E-2</v>
          </cell>
          <cell r="H996">
            <v>0.20323550000000001</v>
          </cell>
          <cell r="I996">
            <v>0.37320809999999999</v>
          </cell>
          <cell r="J996">
            <v>0.51552529999999996</v>
          </cell>
          <cell r="K996">
            <v>0.57155350000000005</v>
          </cell>
          <cell r="L996">
            <v>0.69576870000000002</v>
          </cell>
          <cell r="M996">
            <v>0.76951329999999996</v>
          </cell>
          <cell r="N996">
            <v>0.89915140000000005</v>
          </cell>
          <cell r="O996">
            <v>0.75025050000000004</v>
          </cell>
          <cell r="P996">
            <v>0.87523189999999995</v>
          </cell>
          <cell r="Q996">
            <v>0.68268010000000001</v>
          </cell>
        </row>
        <row r="997">
          <cell r="A997" t="str">
            <v>peqhasta12mocupadosPanama</v>
          </cell>
          <cell r="B997" t="str">
            <v>peq</v>
          </cell>
          <cell r="C997" t="str">
            <v>hasta12m</v>
          </cell>
          <cell r="D997" t="str">
            <v>ocupados</v>
          </cell>
          <cell r="E997" t="str">
            <v>Panama</v>
          </cell>
          <cell r="F997">
            <v>0.80559340000000002</v>
          </cell>
          <cell r="G997">
            <v>0.57665219999999995</v>
          </cell>
          <cell r="H997">
            <v>0.49897970000000003</v>
          </cell>
          <cell r="I997">
            <v>0.38642569999999998</v>
          </cell>
          <cell r="J997">
            <v>0.31287140000000002</v>
          </cell>
          <cell r="K997">
            <v>0.25712669999999999</v>
          </cell>
          <cell r="L997">
            <v>0.24607580000000001</v>
          </cell>
          <cell r="M997">
            <v>0.2245743</v>
          </cell>
          <cell r="N997">
            <v>0.18531810000000001</v>
          </cell>
          <cell r="O997">
            <v>0.15946260000000001</v>
          </cell>
          <cell r="P997">
            <v>0.1877761</v>
          </cell>
          <cell r="Q997">
            <v>6.3073599999999994E-2</v>
          </cell>
        </row>
        <row r="998">
          <cell r="A998" t="str">
            <v>peqhasta1mocupadosPanama</v>
          </cell>
          <cell r="B998" t="str">
            <v>peq</v>
          </cell>
          <cell r="C998" t="str">
            <v>hasta1m</v>
          </cell>
          <cell r="D998" t="str">
            <v>ocupados</v>
          </cell>
          <cell r="E998" t="str">
            <v>Panama</v>
          </cell>
          <cell r="F998">
            <v>0.25875510000000002</v>
          </cell>
          <cell r="G998">
            <v>0.13838049999999999</v>
          </cell>
          <cell r="H998">
            <v>8.7024000000000004E-2</v>
          </cell>
          <cell r="I998">
            <v>0.1121307</v>
          </cell>
          <cell r="J998">
            <v>6.2703800000000004E-2</v>
          </cell>
          <cell r="K998">
            <v>9.1125800000000007E-2</v>
          </cell>
          <cell r="L998">
            <v>6.2988199999999994E-2</v>
          </cell>
          <cell r="M998">
            <v>4.4904399999999997E-2</v>
          </cell>
          <cell r="N998">
            <v>3.5650899999999999E-2</v>
          </cell>
          <cell r="O998">
            <v>3.42492E-2</v>
          </cell>
          <cell r="P998">
            <v>4.6746200000000002E-2</v>
          </cell>
          <cell r="Q998">
            <v>0</v>
          </cell>
        </row>
        <row r="999">
          <cell r="A999" t="str">
            <v>peqmenos6mocupadosPanama</v>
          </cell>
          <cell r="B999" t="str">
            <v>peq</v>
          </cell>
          <cell r="C999" t="str">
            <v>menos6m</v>
          </cell>
          <cell r="D999" t="str">
            <v>ocupados</v>
          </cell>
          <cell r="E999" t="str">
            <v>Panama</v>
          </cell>
          <cell r="F999">
            <v>0.50482610000000006</v>
          </cell>
          <cell r="G999">
            <v>0.28362379999999998</v>
          </cell>
          <cell r="H999">
            <v>0.26627390000000001</v>
          </cell>
          <cell r="I999">
            <v>0.22526679999999999</v>
          </cell>
          <cell r="J999">
            <v>0.156112</v>
          </cell>
          <cell r="K999">
            <v>0.12996460000000001</v>
          </cell>
          <cell r="L999">
            <v>0.1170605</v>
          </cell>
          <cell r="M999">
            <v>0.10762380000000001</v>
          </cell>
          <cell r="N999">
            <v>8.3579899999999999E-2</v>
          </cell>
          <cell r="O999">
            <v>7.9180700000000007E-2</v>
          </cell>
          <cell r="P999">
            <v>8.8151900000000005E-2</v>
          </cell>
          <cell r="Q999">
            <v>3.0702500000000001E-2</v>
          </cell>
        </row>
        <row r="1000">
          <cell r="A1000" t="str">
            <v>peqmenos2aocupadosPanama</v>
          </cell>
          <cell r="B1000" t="str">
            <v>peq</v>
          </cell>
          <cell r="C1000" t="str">
            <v>menos2a</v>
          </cell>
          <cell r="D1000" t="str">
            <v>ocupados</v>
          </cell>
          <cell r="E1000" t="str">
            <v>Panama</v>
          </cell>
          <cell r="F1000">
            <v>0.80559340000000002</v>
          </cell>
          <cell r="G1000">
            <v>0.57665219999999995</v>
          </cell>
          <cell r="H1000">
            <v>0.49897970000000003</v>
          </cell>
          <cell r="I1000">
            <v>0.38642569999999998</v>
          </cell>
          <cell r="J1000">
            <v>0.31287140000000002</v>
          </cell>
          <cell r="K1000">
            <v>0.25712669999999999</v>
          </cell>
          <cell r="L1000">
            <v>0.24607580000000001</v>
          </cell>
          <cell r="M1000">
            <v>0.2245743</v>
          </cell>
          <cell r="N1000">
            <v>0.18531810000000001</v>
          </cell>
          <cell r="O1000">
            <v>0.15946260000000001</v>
          </cell>
          <cell r="P1000">
            <v>0.1877761</v>
          </cell>
          <cell r="Q1000">
            <v>6.3073599999999994E-2</v>
          </cell>
        </row>
        <row r="1001">
          <cell r="A1001" t="str">
            <v>peq5aymasocupadosPanama</v>
          </cell>
          <cell r="B1001" t="str">
            <v>peq</v>
          </cell>
          <cell r="C1001" t="str">
            <v>5aymas</v>
          </cell>
          <cell r="D1001" t="str">
            <v>ocupados</v>
          </cell>
          <cell r="E1001" t="str">
            <v>Panama</v>
          </cell>
          <cell r="F1001">
            <v>2.4192600000000002E-2</v>
          </cell>
          <cell r="G1001">
            <v>0.1229121</v>
          </cell>
          <cell r="H1001">
            <v>0.2184797</v>
          </cell>
          <cell r="I1001">
            <v>0.33987220000000001</v>
          </cell>
          <cell r="J1001">
            <v>0.41800189999999998</v>
          </cell>
          <cell r="K1001">
            <v>0.52353959999999999</v>
          </cell>
          <cell r="L1001">
            <v>0.55247760000000001</v>
          </cell>
          <cell r="M1001">
            <v>0.62410270000000001</v>
          </cell>
          <cell r="N1001">
            <v>0.6397929</v>
          </cell>
          <cell r="O1001">
            <v>0.65805849999999999</v>
          </cell>
          <cell r="P1001">
            <v>0.70785260000000005</v>
          </cell>
          <cell r="Q1001">
            <v>0.7108293</v>
          </cell>
        </row>
        <row r="1002">
          <cell r="A1002" t="str">
            <v>medhasta12mocupadosPanama</v>
          </cell>
          <cell r="B1002" t="str">
            <v>med</v>
          </cell>
          <cell r="C1002" t="str">
            <v>hasta12m</v>
          </cell>
          <cell r="D1002" t="str">
            <v>ocupados</v>
          </cell>
          <cell r="E1002" t="str">
            <v>Panama</v>
          </cell>
          <cell r="F1002">
            <v>0.73627699999999996</v>
          </cell>
          <cell r="G1002">
            <v>0.60803189999999996</v>
          </cell>
          <cell r="H1002">
            <v>0.54728319999999997</v>
          </cell>
          <cell r="I1002">
            <v>0.38243110000000002</v>
          </cell>
          <cell r="J1002">
            <v>0.34436699999999998</v>
          </cell>
          <cell r="K1002">
            <v>0.24256440000000001</v>
          </cell>
          <cell r="L1002">
            <v>0.21478739999999999</v>
          </cell>
          <cell r="M1002">
            <v>0.1929527</v>
          </cell>
          <cell r="N1002">
            <v>0.2556522</v>
          </cell>
          <cell r="O1002">
            <v>0.23264850000000001</v>
          </cell>
          <cell r="P1002">
            <v>0.1501401</v>
          </cell>
          <cell r="Q1002">
            <v>0.2211765</v>
          </cell>
        </row>
        <row r="1003">
          <cell r="A1003" t="str">
            <v>medhasta1mocupadosPanama</v>
          </cell>
          <cell r="B1003" t="str">
            <v>med</v>
          </cell>
          <cell r="C1003" t="str">
            <v>hasta1m</v>
          </cell>
          <cell r="D1003" t="str">
            <v>ocupados</v>
          </cell>
          <cell r="E1003" t="str">
            <v>Panama</v>
          </cell>
          <cell r="F1003">
            <v>0.16534689999999999</v>
          </cell>
          <cell r="G1003">
            <v>0.15637899999999999</v>
          </cell>
          <cell r="H1003">
            <v>6.9912299999999997E-2</v>
          </cell>
          <cell r="I1003">
            <v>8.3104499999999998E-2</v>
          </cell>
          <cell r="J1003">
            <v>8.8549100000000006E-2</v>
          </cell>
          <cell r="K1003">
            <v>4.6639699999999999E-2</v>
          </cell>
          <cell r="L1003">
            <v>2.6861800000000002E-2</v>
          </cell>
          <cell r="M1003">
            <v>4.0124899999999998E-2</v>
          </cell>
          <cell r="N1003">
            <v>5.27877E-2</v>
          </cell>
          <cell r="O1003">
            <v>6.4963900000000005E-2</v>
          </cell>
          <cell r="P1003">
            <v>6.1064399999999998E-2</v>
          </cell>
          <cell r="Q1003">
            <v>0.16</v>
          </cell>
        </row>
        <row r="1004">
          <cell r="A1004" t="str">
            <v>medmenos6mocupadosPanama</v>
          </cell>
          <cell r="B1004" t="str">
            <v>med</v>
          </cell>
          <cell r="C1004" t="str">
            <v>menos6m</v>
          </cell>
          <cell r="D1004" t="str">
            <v>ocupados</v>
          </cell>
          <cell r="E1004" t="str">
            <v>Panama</v>
          </cell>
          <cell r="F1004">
            <v>0.37820429999999999</v>
          </cell>
          <cell r="G1004">
            <v>0.37310850000000001</v>
          </cell>
          <cell r="H1004">
            <v>0.22290950000000001</v>
          </cell>
          <cell r="I1004">
            <v>0.16895540000000001</v>
          </cell>
          <cell r="J1004">
            <v>0.18117279999999999</v>
          </cell>
          <cell r="K1004">
            <v>0.11507000000000001</v>
          </cell>
          <cell r="L1004">
            <v>0.1005308</v>
          </cell>
          <cell r="M1004">
            <v>7.9706700000000005E-2</v>
          </cell>
          <cell r="N1004">
            <v>0.10833760000000001</v>
          </cell>
          <cell r="O1004">
            <v>0.1406626</v>
          </cell>
          <cell r="P1004">
            <v>8.4593799999999997E-2</v>
          </cell>
          <cell r="Q1004">
            <v>0.2211765</v>
          </cell>
        </row>
        <row r="1005">
          <cell r="A1005" t="str">
            <v>medmenos2aocupadosPanama</v>
          </cell>
          <cell r="B1005" t="str">
            <v>med</v>
          </cell>
          <cell r="C1005" t="str">
            <v>menos2a</v>
          </cell>
          <cell r="D1005" t="str">
            <v>ocupados</v>
          </cell>
          <cell r="E1005" t="str">
            <v>Panama</v>
          </cell>
          <cell r="F1005">
            <v>0.73627699999999996</v>
          </cell>
          <cell r="G1005">
            <v>0.60803189999999996</v>
          </cell>
          <cell r="H1005">
            <v>0.54728319999999997</v>
          </cell>
          <cell r="I1005">
            <v>0.38243110000000002</v>
          </cell>
          <cell r="J1005">
            <v>0.34436699999999998</v>
          </cell>
          <cell r="K1005">
            <v>0.24256440000000001</v>
          </cell>
          <cell r="L1005">
            <v>0.21478739999999999</v>
          </cell>
          <cell r="M1005">
            <v>0.1929527</v>
          </cell>
          <cell r="N1005">
            <v>0.2556522</v>
          </cell>
          <cell r="O1005">
            <v>0.23264850000000001</v>
          </cell>
          <cell r="P1005">
            <v>0.1501401</v>
          </cell>
          <cell r="Q1005">
            <v>0.2211765</v>
          </cell>
        </row>
        <row r="1006">
          <cell r="A1006" t="str">
            <v>med5aymasocupadosPanama</v>
          </cell>
          <cell r="B1006" t="str">
            <v>med</v>
          </cell>
          <cell r="C1006" t="str">
            <v>5aymas</v>
          </cell>
          <cell r="D1006" t="str">
            <v>ocupados</v>
          </cell>
          <cell r="E1006" t="str">
            <v>Panama</v>
          </cell>
          <cell r="F1006">
            <v>9.5288999999999999E-3</v>
          </cell>
          <cell r="G1006">
            <v>7.0113200000000001E-2</v>
          </cell>
          <cell r="H1006">
            <v>0.1893552</v>
          </cell>
          <cell r="I1006">
            <v>0.31810929999999998</v>
          </cell>
          <cell r="J1006">
            <v>0.36112739999999999</v>
          </cell>
          <cell r="K1006">
            <v>0.502332</v>
          </cell>
          <cell r="L1006">
            <v>0.54672670000000001</v>
          </cell>
          <cell r="M1006">
            <v>0.60228119999999996</v>
          </cell>
          <cell r="N1006">
            <v>0.62905370000000005</v>
          </cell>
          <cell r="O1006">
            <v>0.56912830000000003</v>
          </cell>
          <cell r="P1006">
            <v>0.76974790000000004</v>
          </cell>
          <cell r="Q1006">
            <v>0.65411759999999997</v>
          </cell>
        </row>
        <row r="1007">
          <cell r="A1007" t="str">
            <v>grandehasta12mocupadosPanama</v>
          </cell>
          <cell r="B1007" t="str">
            <v>grande</v>
          </cell>
          <cell r="C1007" t="str">
            <v>hasta12m</v>
          </cell>
          <cell r="D1007" t="str">
            <v>ocupados</v>
          </cell>
          <cell r="E1007" t="str">
            <v>Panama</v>
          </cell>
          <cell r="F1007">
            <v>0.88585309999999995</v>
          </cell>
          <cell r="G1007">
            <v>0.61637509999999995</v>
          </cell>
          <cell r="H1007">
            <v>0.44476090000000001</v>
          </cell>
          <cell r="I1007">
            <v>0.31334869999999998</v>
          </cell>
          <cell r="J1007">
            <v>0.20610249999999999</v>
          </cell>
          <cell r="K1007">
            <v>0.21153659999999999</v>
          </cell>
          <cell r="L1007">
            <v>0.1751529</v>
          </cell>
          <cell r="M1007">
            <v>0.1100308</v>
          </cell>
          <cell r="N1007">
            <v>7.0350899999999994E-2</v>
          </cell>
          <cell r="O1007">
            <v>0.1158623</v>
          </cell>
          <cell r="P1007">
            <v>9.0235300000000004E-2</v>
          </cell>
          <cell r="Q1007">
            <v>0.14949319999999999</v>
          </cell>
        </row>
        <row r="1008">
          <cell r="A1008" t="str">
            <v>grandehasta1mocupadosPanama</v>
          </cell>
          <cell r="B1008" t="str">
            <v>grande</v>
          </cell>
          <cell r="C1008" t="str">
            <v>hasta1m</v>
          </cell>
          <cell r="D1008" t="str">
            <v>ocupados</v>
          </cell>
          <cell r="E1008" t="str">
            <v>Panama</v>
          </cell>
          <cell r="F1008">
            <v>0.23342099999999999</v>
          </cell>
          <cell r="G1008">
            <v>0.1005881</v>
          </cell>
          <cell r="H1008">
            <v>6.2593599999999999E-2</v>
          </cell>
          <cell r="I1008">
            <v>4.3562400000000001E-2</v>
          </cell>
          <cell r="J1008">
            <v>3.5326000000000003E-2</v>
          </cell>
          <cell r="K1008">
            <v>2.7596599999999999E-2</v>
          </cell>
          <cell r="L1008">
            <v>2.2968700000000002E-2</v>
          </cell>
          <cell r="M1008">
            <v>1.45576E-2</v>
          </cell>
          <cell r="N1008">
            <v>1.5264099999999999E-2</v>
          </cell>
          <cell r="O1008">
            <v>1.27294E-2</v>
          </cell>
          <cell r="P1008">
            <v>3.7221999999999998E-2</v>
          </cell>
          <cell r="Q1008">
            <v>0</v>
          </cell>
        </row>
        <row r="1009">
          <cell r="A1009" t="str">
            <v>grandemenos6mocupadosPanama</v>
          </cell>
          <cell r="B1009" t="str">
            <v>grande</v>
          </cell>
          <cell r="C1009" t="str">
            <v>menos6m</v>
          </cell>
          <cell r="D1009" t="str">
            <v>ocupados</v>
          </cell>
          <cell r="E1009" t="str">
            <v>Panama</v>
          </cell>
          <cell r="F1009">
            <v>0.52027259999999997</v>
          </cell>
          <cell r="G1009">
            <v>0.27131909999999998</v>
          </cell>
          <cell r="H1009">
            <v>0.19155169999999999</v>
          </cell>
          <cell r="I1009">
            <v>0.13065109999999999</v>
          </cell>
          <cell r="J1009">
            <v>7.9868599999999998E-2</v>
          </cell>
          <cell r="K1009">
            <v>0.1006078</v>
          </cell>
          <cell r="L1009">
            <v>8.1104300000000004E-2</v>
          </cell>
          <cell r="M1009">
            <v>5.3394999999999998E-2</v>
          </cell>
          <cell r="N1009">
            <v>3.7706900000000002E-2</v>
          </cell>
          <cell r="O1009">
            <v>2.2801700000000001E-2</v>
          </cell>
          <cell r="P1009">
            <v>6.1392200000000001E-2</v>
          </cell>
          <cell r="Q1009">
            <v>0</v>
          </cell>
        </row>
        <row r="1010">
          <cell r="A1010" t="str">
            <v>grandemenos2aocupadosPanama</v>
          </cell>
          <cell r="B1010" t="str">
            <v>grande</v>
          </cell>
          <cell r="C1010" t="str">
            <v>menos2a</v>
          </cell>
          <cell r="D1010" t="str">
            <v>ocupados</v>
          </cell>
          <cell r="E1010" t="str">
            <v>Panama</v>
          </cell>
          <cell r="F1010">
            <v>0.88585309999999995</v>
          </cell>
          <cell r="G1010">
            <v>0.61637509999999995</v>
          </cell>
          <cell r="H1010">
            <v>0.44476090000000001</v>
          </cell>
          <cell r="I1010">
            <v>0.31334869999999998</v>
          </cell>
          <cell r="J1010">
            <v>0.20610249999999999</v>
          </cell>
          <cell r="K1010">
            <v>0.21153659999999999</v>
          </cell>
          <cell r="L1010">
            <v>0.1751529</v>
          </cell>
          <cell r="M1010">
            <v>0.1100308</v>
          </cell>
          <cell r="N1010">
            <v>7.0350899999999994E-2</v>
          </cell>
          <cell r="O1010">
            <v>0.1158623</v>
          </cell>
          <cell r="P1010">
            <v>9.0235300000000004E-2</v>
          </cell>
          <cell r="Q1010">
            <v>0.14949319999999999</v>
          </cell>
        </row>
        <row r="1011">
          <cell r="A1011" t="str">
            <v>grande5aymasocupadosPanama</v>
          </cell>
          <cell r="B1011" t="str">
            <v>grande</v>
          </cell>
          <cell r="C1011" t="str">
            <v>5aymas</v>
          </cell>
          <cell r="D1011" t="str">
            <v>ocupados</v>
          </cell>
          <cell r="E1011" t="str">
            <v>Panama</v>
          </cell>
          <cell r="F1011">
            <v>5.8693E-3</v>
          </cell>
          <cell r="G1011">
            <v>4.1049099999999998E-2</v>
          </cell>
          <cell r="H1011">
            <v>0.15337509999999999</v>
          </cell>
          <cell r="I1011">
            <v>0.34359600000000001</v>
          </cell>
          <cell r="J1011">
            <v>0.47307549999999998</v>
          </cell>
          <cell r="K1011">
            <v>0.58900030000000003</v>
          </cell>
          <cell r="L1011">
            <v>0.63710679999999997</v>
          </cell>
          <cell r="M1011">
            <v>0.6989706</v>
          </cell>
          <cell r="N1011">
            <v>0.78542100000000004</v>
          </cell>
          <cell r="O1011">
            <v>0.77859489999999998</v>
          </cell>
          <cell r="P1011">
            <v>0.68804379999999998</v>
          </cell>
          <cell r="Q1011">
            <v>0.63091220000000003</v>
          </cell>
        </row>
        <row r="1012">
          <cell r="A1012" t="str">
            <v>informalhasta12mocupadosPanama</v>
          </cell>
          <cell r="B1012" t="str">
            <v>informal</v>
          </cell>
          <cell r="C1012" t="str">
            <v>hasta12m</v>
          </cell>
          <cell r="D1012" t="str">
            <v>ocupados</v>
          </cell>
          <cell r="E1012" t="str">
            <v>Panama</v>
          </cell>
          <cell r="F1012">
            <v>0.81540880000000004</v>
          </cell>
          <cell r="G1012">
            <v>0.70854220000000001</v>
          </cell>
          <cell r="H1012">
            <v>0.67705789999999999</v>
          </cell>
          <cell r="I1012">
            <v>0.57101599999999997</v>
          </cell>
          <cell r="J1012">
            <v>0.5005925</v>
          </cell>
          <cell r="K1012">
            <v>0.43746869999999999</v>
          </cell>
          <cell r="L1012">
            <v>0.43684499999999998</v>
          </cell>
          <cell r="M1012">
            <v>0.33882479999999998</v>
          </cell>
          <cell r="N1012">
            <v>0.32150069999999997</v>
          </cell>
          <cell r="O1012">
            <v>0.2775996</v>
          </cell>
          <cell r="P1012">
            <v>0.26178370000000001</v>
          </cell>
          <cell r="Q1012">
            <v>0.21037739999999999</v>
          </cell>
        </row>
        <row r="1013">
          <cell r="A1013" t="str">
            <v>informalhasta1mocupadosPanama</v>
          </cell>
          <cell r="B1013" t="str">
            <v>informal</v>
          </cell>
          <cell r="C1013" t="str">
            <v>hasta1m</v>
          </cell>
          <cell r="D1013" t="str">
            <v>ocupados</v>
          </cell>
          <cell r="E1013" t="str">
            <v>Panama</v>
          </cell>
          <cell r="F1013">
            <v>0.32242510000000002</v>
          </cell>
          <cell r="G1013">
            <v>0.25000889999999998</v>
          </cell>
          <cell r="H1013">
            <v>0.1878242</v>
          </cell>
          <cell r="I1013">
            <v>0.2163486</v>
          </cell>
          <cell r="J1013">
            <v>0.17511260000000001</v>
          </cell>
          <cell r="K1013">
            <v>0.1285134</v>
          </cell>
          <cell r="L1013">
            <v>0.14643010000000001</v>
          </cell>
          <cell r="M1013">
            <v>9.8053000000000001E-2</v>
          </cell>
          <cell r="N1013">
            <v>8.0615699999999998E-2</v>
          </cell>
          <cell r="O1013">
            <v>8.8211700000000004E-2</v>
          </cell>
          <cell r="P1013">
            <v>0.1078332</v>
          </cell>
          <cell r="Q1013">
            <v>9.6226400000000004E-2</v>
          </cell>
        </row>
        <row r="1014">
          <cell r="A1014" t="str">
            <v>informalmenos6mocupadosPanama</v>
          </cell>
          <cell r="B1014" t="str">
            <v>informal</v>
          </cell>
          <cell r="C1014" t="str">
            <v>menos6m</v>
          </cell>
          <cell r="D1014" t="str">
            <v>ocupados</v>
          </cell>
          <cell r="E1014" t="str">
            <v>Panama</v>
          </cell>
          <cell r="F1014">
            <v>0.54049959999999997</v>
          </cell>
          <cell r="G1014">
            <v>0.45142369999999998</v>
          </cell>
          <cell r="H1014">
            <v>0.390183</v>
          </cell>
          <cell r="I1014">
            <v>0.376328</v>
          </cell>
          <cell r="J1014">
            <v>0.3369993</v>
          </cell>
          <cell r="K1014">
            <v>0.24517169999999999</v>
          </cell>
          <cell r="L1014">
            <v>0.23480509999999999</v>
          </cell>
          <cell r="M1014">
            <v>0.22306409999999999</v>
          </cell>
          <cell r="N1014">
            <v>0.15363160000000001</v>
          </cell>
          <cell r="O1014">
            <v>0.1150762</v>
          </cell>
          <cell r="P1014">
            <v>0.1561546</v>
          </cell>
          <cell r="Q1014">
            <v>0.21037739999999999</v>
          </cell>
        </row>
        <row r="1015">
          <cell r="A1015" t="str">
            <v>informalmenos2aocupadosPanama</v>
          </cell>
          <cell r="B1015" t="str">
            <v>informal</v>
          </cell>
          <cell r="C1015" t="str">
            <v>menos2a</v>
          </cell>
          <cell r="D1015" t="str">
            <v>ocupados</v>
          </cell>
          <cell r="E1015" t="str">
            <v>Panama</v>
          </cell>
          <cell r="F1015">
            <v>0.81540880000000004</v>
          </cell>
          <cell r="G1015">
            <v>0.70854220000000001</v>
          </cell>
          <cell r="H1015">
            <v>0.67705789999999999</v>
          </cell>
          <cell r="I1015">
            <v>0.57101599999999997</v>
          </cell>
          <cell r="J1015">
            <v>0.5005925</v>
          </cell>
          <cell r="K1015">
            <v>0.43746869999999999</v>
          </cell>
          <cell r="L1015">
            <v>0.43684499999999998</v>
          </cell>
          <cell r="M1015">
            <v>0.33882479999999998</v>
          </cell>
          <cell r="N1015">
            <v>0.32150069999999997</v>
          </cell>
          <cell r="O1015">
            <v>0.2775996</v>
          </cell>
          <cell r="P1015">
            <v>0.26178370000000001</v>
          </cell>
          <cell r="Q1015">
            <v>0.21037739999999999</v>
          </cell>
        </row>
        <row r="1016">
          <cell r="A1016" t="str">
            <v>informal5aymasocupadosPanama</v>
          </cell>
          <cell r="B1016" t="str">
            <v>informal</v>
          </cell>
          <cell r="C1016" t="str">
            <v>5aymas</v>
          </cell>
          <cell r="D1016" t="str">
            <v>ocupados</v>
          </cell>
          <cell r="E1016" t="str">
            <v>Panama</v>
          </cell>
          <cell r="F1016">
            <v>1.89088E-2</v>
          </cell>
          <cell r="G1016">
            <v>9.0611800000000006E-2</v>
          </cell>
          <cell r="H1016">
            <v>0.1186748</v>
          </cell>
          <cell r="I1016">
            <v>0.17122229999999999</v>
          </cell>
          <cell r="J1016">
            <v>0.2132259</v>
          </cell>
          <cell r="K1016">
            <v>0.32465070000000001</v>
          </cell>
          <cell r="L1016">
            <v>0.29970659999999999</v>
          </cell>
          <cell r="M1016">
            <v>0.35776580000000002</v>
          </cell>
          <cell r="N1016">
            <v>0.427898</v>
          </cell>
          <cell r="O1016">
            <v>0.55185779999999995</v>
          </cell>
          <cell r="P1016">
            <v>0.55730749999999996</v>
          </cell>
          <cell r="Q1016">
            <v>0.37169809999999998</v>
          </cell>
        </row>
        <row r="1017">
          <cell r="A1017" t="str">
            <v>formalhasta12mocupadosPanama</v>
          </cell>
          <cell r="B1017" t="str">
            <v>formal</v>
          </cell>
          <cell r="C1017" t="str">
            <v>hasta12m</v>
          </cell>
          <cell r="D1017" t="str">
            <v>ocupados</v>
          </cell>
          <cell r="E1017" t="str">
            <v>Panama</v>
          </cell>
          <cell r="F1017">
            <v>0.86296759999999995</v>
          </cell>
          <cell r="G1017">
            <v>0.58773209999999998</v>
          </cell>
          <cell r="H1017">
            <v>0.44098789999999999</v>
          </cell>
          <cell r="I1017">
            <v>0.3045852</v>
          </cell>
          <cell r="J1017">
            <v>0.21908559999999999</v>
          </cell>
          <cell r="K1017">
            <v>0.21405560000000001</v>
          </cell>
          <cell r="L1017">
            <v>0.16793540000000001</v>
          </cell>
          <cell r="M1017">
            <v>0.1230197</v>
          </cell>
          <cell r="N1017">
            <v>9.2480099999999996E-2</v>
          </cell>
          <cell r="O1017">
            <v>0.12357650000000001</v>
          </cell>
          <cell r="P1017">
            <v>0.1107736</v>
          </cell>
          <cell r="Q1017">
            <v>0.1393701</v>
          </cell>
        </row>
        <row r="1018">
          <cell r="A1018" t="str">
            <v>formalhasta1mocupadosPanama</v>
          </cell>
          <cell r="B1018" t="str">
            <v>formal</v>
          </cell>
          <cell r="C1018" t="str">
            <v>hasta1m</v>
          </cell>
          <cell r="D1018" t="str">
            <v>ocupados</v>
          </cell>
          <cell r="E1018" t="str">
            <v>Panama</v>
          </cell>
          <cell r="F1018">
            <v>0.14529919999999999</v>
          </cell>
          <cell r="G1018">
            <v>8.1550700000000004E-2</v>
          </cell>
          <cell r="H1018">
            <v>4.5903699999999999E-2</v>
          </cell>
          <cell r="I1018">
            <v>3.7725500000000002E-2</v>
          </cell>
          <cell r="J1018">
            <v>3.5563400000000002E-2</v>
          </cell>
          <cell r="K1018">
            <v>3.8161100000000003E-2</v>
          </cell>
          <cell r="L1018">
            <v>1.50569E-2</v>
          </cell>
          <cell r="M1018">
            <v>1.76124E-2</v>
          </cell>
          <cell r="N1018">
            <v>1.5219099999999999E-2</v>
          </cell>
          <cell r="O1018">
            <v>1.61771E-2</v>
          </cell>
          <cell r="P1018">
            <v>4.0021399999999999E-2</v>
          </cell>
          <cell r="Q1018">
            <v>0</v>
          </cell>
        </row>
        <row r="1019">
          <cell r="A1019" t="str">
            <v>formalmenos6mocupadosPanama</v>
          </cell>
          <cell r="B1019" t="str">
            <v>formal</v>
          </cell>
          <cell r="C1019" t="str">
            <v>menos6m</v>
          </cell>
          <cell r="D1019" t="str">
            <v>ocupados</v>
          </cell>
          <cell r="E1019" t="str">
            <v>Panama</v>
          </cell>
          <cell r="F1019">
            <v>0.4333053</v>
          </cell>
          <cell r="G1019">
            <v>0.254386</v>
          </cell>
          <cell r="H1019">
            <v>0.17679039999999999</v>
          </cell>
          <cell r="I1019">
            <v>0.1127956</v>
          </cell>
          <cell r="J1019">
            <v>8.0493899999999993E-2</v>
          </cell>
          <cell r="K1019">
            <v>0.1003695</v>
          </cell>
          <cell r="L1019">
            <v>7.3994299999999999E-2</v>
          </cell>
          <cell r="M1019">
            <v>5.5322999999999997E-2</v>
          </cell>
          <cell r="N1019">
            <v>4.3214200000000001E-2</v>
          </cell>
          <cell r="O1019">
            <v>4.4968800000000003E-2</v>
          </cell>
          <cell r="P1019">
            <v>6.6821500000000006E-2</v>
          </cell>
          <cell r="Q1019">
            <v>0</v>
          </cell>
        </row>
        <row r="1020">
          <cell r="A1020" t="str">
            <v>formalmenos2aocupadosPanama</v>
          </cell>
          <cell r="B1020" t="str">
            <v>formal</v>
          </cell>
          <cell r="C1020" t="str">
            <v>menos2a</v>
          </cell>
          <cell r="D1020" t="str">
            <v>ocupados</v>
          </cell>
          <cell r="E1020" t="str">
            <v>Panama</v>
          </cell>
          <cell r="F1020">
            <v>0.86296759999999995</v>
          </cell>
          <cell r="G1020">
            <v>0.58773209999999998</v>
          </cell>
          <cell r="H1020">
            <v>0.44098789999999999</v>
          </cell>
          <cell r="I1020">
            <v>0.3045852</v>
          </cell>
          <cell r="J1020">
            <v>0.21908559999999999</v>
          </cell>
          <cell r="K1020">
            <v>0.21405560000000001</v>
          </cell>
          <cell r="L1020">
            <v>0.16793540000000001</v>
          </cell>
          <cell r="M1020">
            <v>0.1230197</v>
          </cell>
          <cell r="N1020">
            <v>9.2480099999999996E-2</v>
          </cell>
          <cell r="O1020">
            <v>0.12357650000000001</v>
          </cell>
          <cell r="P1020">
            <v>0.1107736</v>
          </cell>
          <cell r="Q1020">
            <v>0.1393701</v>
          </cell>
        </row>
        <row r="1021">
          <cell r="A1021" t="str">
            <v>formal5aymasocupadosPanama</v>
          </cell>
          <cell r="B1021" t="str">
            <v>formal</v>
          </cell>
          <cell r="C1021" t="str">
            <v>5aymas</v>
          </cell>
          <cell r="D1021" t="str">
            <v>ocupados</v>
          </cell>
          <cell r="E1021" t="str">
            <v>Panama</v>
          </cell>
          <cell r="F1021">
            <v>0</v>
          </cell>
          <cell r="G1021">
            <v>4.8476499999999999E-2</v>
          </cell>
          <cell r="H1021">
            <v>0.1668104</v>
          </cell>
          <cell r="I1021">
            <v>0.35601880000000002</v>
          </cell>
          <cell r="J1021">
            <v>0.4638352</v>
          </cell>
          <cell r="K1021">
            <v>0.56940000000000002</v>
          </cell>
          <cell r="L1021">
            <v>0.6280675</v>
          </cell>
          <cell r="M1021">
            <v>0.69667140000000005</v>
          </cell>
          <cell r="N1021">
            <v>0.77424630000000005</v>
          </cell>
          <cell r="O1021">
            <v>0.75991359999999997</v>
          </cell>
          <cell r="P1021">
            <v>0.74557799999999996</v>
          </cell>
          <cell r="Q1021">
            <v>0.78110239999999997</v>
          </cell>
        </row>
        <row r="1022">
          <cell r="A1022" t="str">
            <v>totalhasta12masalariadosPanama</v>
          </cell>
          <cell r="B1022" t="str">
            <v>total</v>
          </cell>
          <cell r="C1022" t="str">
            <v>hasta12m</v>
          </cell>
          <cell r="D1022" t="str">
            <v>asalariados</v>
          </cell>
          <cell r="E1022" t="str">
            <v>Panama</v>
          </cell>
          <cell r="F1022">
            <v>0.83614920000000004</v>
          </cell>
          <cell r="G1022">
            <v>0.61976120000000001</v>
          </cell>
          <cell r="H1022">
            <v>0.48405150000000002</v>
          </cell>
          <cell r="I1022">
            <v>0.34893469999999999</v>
          </cell>
          <cell r="J1022">
            <v>0.2707058</v>
          </cell>
          <cell r="K1022">
            <v>0.25028879999999998</v>
          </cell>
          <cell r="L1022">
            <v>0.20985619999999999</v>
          </cell>
          <cell r="M1022">
            <v>0.15269350000000001</v>
          </cell>
          <cell r="N1022">
            <v>0.13575709999999999</v>
          </cell>
          <cell r="O1022">
            <v>0.17041249999999999</v>
          </cell>
          <cell r="P1022">
            <v>0.1882558</v>
          </cell>
          <cell r="Q1022">
            <v>0.18377579999999999</v>
          </cell>
        </row>
        <row r="1023">
          <cell r="A1023" t="str">
            <v>totalhasta1masalariadosPanama</v>
          </cell>
          <cell r="B1023" t="str">
            <v>total</v>
          </cell>
          <cell r="C1023" t="str">
            <v>hasta1m</v>
          </cell>
          <cell r="D1023" t="str">
            <v>asalariados</v>
          </cell>
          <cell r="E1023" t="str">
            <v>Panama</v>
          </cell>
          <cell r="F1023">
            <v>0.24518039999999999</v>
          </cell>
          <cell r="G1023">
            <v>0.1262122</v>
          </cell>
          <cell r="H1023">
            <v>7.1792700000000001E-2</v>
          </cell>
          <cell r="I1023">
            <v>6.7458699999999996E-2</v>
          </cell>
          <cell r="J1023">
            <v>6.1152600000000001E-2</v>
          </cell>
          <cell r="K1023">
            <v>5.28145E-2</v>
          </cell>
          <cell r="L1023">
            <v>3.5536900000000003E-2</v>
          </cell>
          <cell r="M1023">
            <v>2.8673199999999999E-2</v>
          </cell>
          <cell r="N1023">
            <v>2.7576799999999999E-2</v>
          </cell>
          <cell r="O1023">
            <v>3.8081700000000003E-2</v>
          </cell>
          <cell r="P1023">
            <v>7.4815099999999995E-2</v>
          </cell>
          <cell r="Q1023">
            <v>6.0177000000000001E-2</v>
          </cell>
        </row>
        <row r="1024">
          <cell r="A1024" t="str">
            <v>totalmenos6masalariadosPanama</v>
          </cell>
          <cell r="B1024" t="str">
            <v>total</v>
          </cell>
          <cell r="C1024" t="str">
            <v>menos6m</v>
          </cell>
          <cell r="D1024" t="str">
            <v>asalariados</v>
          </cell>
          <cell r="E1024" t="str">
            <v>Panama</v>
          </cell>
          <cell r="F1024">
            <v>0.49375210000000003</v>
          </cell>
          <cell r="G1024">
            <v>0.30662440000000002</v>
          </cell>
          <cell r="H1024">
            <v>0.2157173</v>
          </cell>
          <cell r="I1024">
            <v>0.15666260000000001</v>
          </cell>
          <cell r="J1024">
            <v>0.12752959999999999</v>
          </cell>
          <cell r="K1024">
            <v>0.12385359999999999</v>
          </cell>
          <cell r="L1024">
            <v>9.9063399999999996E-2</v>
          </cell>
          <cell r="M1024">
            <v>7.8387899999999996E-2</v>
          </cell>
          <cell r="N1024">
            <v>6.4079300000000006E-2</v>
          </cell>
          <cell r="O1024">
            <v>6.6287299999999993E-2</v>
          </cell>
          <cell r="P1024">
            <v>0.1126577</v>
          </cell>
          <cell r="Q1024">
            <v>0.1315634</v>
          </cell>
        </row>
        <row r="1025">
          <cell r="A1025" t="str">
            <v>totalmenos2aasalariadosPanama</v>
          </cell>
          <cell r="B1025" t="str">
            <v>total</v>
          </cell>
          <cell r="C1025" t="str">
            <v>menos2a</v>
          </cell>
          <cell r="D1025" t="str">
            <v>asalariados</v>
          </cell>
          <cell r="E1025" t="str">
            <v>Panama</v>
          </cell>
          <cell r="F1025">
            <v>0.83614920000000004</v>
          </cell>
          <cell r="G1025">
            <v>0.61976120000000001</v>
          </cell>
          <cell r="H1025">
            <v>0.48405150000000002</v>
          </cell>
          <cell r="I1025">
            <v>0.34893469999999999</v>
          </cell>
          <cell r="J1025">
            <v>0.2707058</v>
          </cell>
          <cell r="K1025">
            <v>0.25028879999999998</v>
          </cell>
          <cell r="L1025">
            <v>0.20985619999999999</v>
          </cell>
          <cell r="M1025">
            <v>0.15269350000000001</v>
          </cell>
          <cell r="N1025">
            <v>0.13575709999999999</v>
          </cell>
          <cell r="O1025">
            <v>0.17041249999999999</v>
          </cell>
          <cell r="P1025">
            <v>0.1882558</v>
          </cell>
          <cell r="Q1025">
            <v>0.18377579999999999</v>
          </cell>
        </row>
        <row r="1026">
          <cell r="A1026" t="str">
            <v>total5aymasasalariadosPanama</v>
          </cell>
          <cell r="B1026" t="str">
            <v>total</v>
          </cell>
          <cell r="C1026" t="str">
            <v>5aymas</v>
          </cell>
          <cell r="D1026" t="str">
            <v>asalariados</v>
          </cell>
          <cell r="E1026" t="str">
            <v>Panama</v>
          </cell>
          <cell r="F1026">
            <v>1.0662700000000001E-2</v>
          </cell>
          <cell r="G1026">
            <v>5.96473E-2</v>
          </cell>
          <cell r="H1026">
            <v>0.15802959999999999</v>
          </cell>
          <cell r="I1026">
            <v>0.32525799999999999</v>
          </cell>
          <cell r="J1026">
            <v>0.41788069999999999</v>
          </cell>
          <cell r="K1026">
            <v>0.52970649999999997</v>
          </cell>
          <cell r="L1026">
            <v>0.57687869999999997</v>
          </cell>
          <cell r="M1026">
            <v>0.65007079999999995</v>
          </cell>
          <cell r="N1026">
            <v>0.70879840000000005</v>
          </cell>
          <cell r="O1026">
            <v>0.69664700000000002</v>
          </cell>
          <cell r="P1026">
            <v>0.64897780000000005</v>
          </cell>
          <cell r="Q1026">
            <v>0.52507380000000003</v>
          </cell>
        </row>
        <row r="1027">
          <cell r="A1027" t="str">
            <v>hombrehasta12masalariadosPanama</v>
          </cell>
          <cell r="B1027" t="str">
            <v>hombre</v>
          </cell>
          <cell r="C1027" t="str">
            <v>hasta12m</v>
          </cell>
          <cell r="D1027" t="str">
            <v>asalariados</v>
          </cell>
          <cell r="E1027" t="str">
            <v>Panama</v>
          </cell>
          <cell r="F1027">
            <v>0.81137789999999999</v>
          </cell>
          <cell r="G1027">
            <v>0.63059030000000005</v>
          </cell>
          <cell r="H1027">
            <v>0.51287039999999995</v>
          </cell>
          <cell r="I1027">
            <v>0.35783039999999999</v>
          </cell>
          <cell r="J1027">
            <v>0.26479009999999997</v>
          </cell>
          <cell r="K1027">
            <v>0.27414840000000001</v>
          </cell>
          <cell r="L1027">
            <v>0.21694379999999999</v>
          </cell>
          <cell r="M1027">
            <v>0.19361229999999999</v>
          </cell>
          <cell r="N1027">
            <v>0.18829580000000001</v>
          </cell>
          <cell r="O1027">
            <v>0.1942084</v>
          </cell>
          <cell r="P1027">
            <v>0.1710777</v>
          </cell>
          <cell r="Q1027">
            <v>0.28266790000000003</v>
          </cell>
        </row>
        <row r="1028">
          <cell r="A1028" t="str">
            <v>hombrehasta1masalariadosPanama</v>
          </cell>
          <cell r="B1028" t="str">
            <v>hombre</v>
          </cell>
          <cell r="C1028" t="str">
            <v>hasta1m</v>
          </cell>
          <cell r="D1028" t="str">
            <v>asalariados</v>
          </cell>
          <cell r="E1028" t="str">
            <v>Panama</v>
          </cell>
          <cell r="F1028">
            <v>0.23217399999999999</v>
          </cell>
          <cell r="G1028">
            <v>0.13154930000000001</v>
          </cell>
          <cell r="H1028">
            <v>8.8798299999999997E-2</v>
          </cell>
          <cell r="I1028">
            <v>6.5966399999999994E-2</v>
          </cell>
          <cell r="J1028">
            <v>6.0624499999999998E-2</v>
          </cell>
          <cell r="K1028">
            <v>5.5439000000000002E-2</v>
          </cell>
          <cell r="L1028">
            <v>3.9857099999999999E-2</v>
          </cell>
          <cell r="M1028">
            <v>2.8638199999999999E-2</v>
          </cell>
          <cell r="N1028">
            <v>4.5443600000000001E-2</v>
          </cell>
          <cell r="O1028">
            <v>5.6884400000000002E-2</v>
          </cell>
          <cell r="P1028">
            <v>7.5226500000000002E-2</v>
          </cell>
          <cell r="Q1028">
            <v>9.2559000000000002E-2</v>
          </cell>
        </row>
        <row r="1029">
          <cell r="A1029" t="str">
            <v>hombremenos6masalariadosPanama</v>
          </cell>
          <cell r="B1029" t="str">
            <v>hombre</v>
          </cell>
          <cell r="C1029" t="str">
            <v>menos6m</v>
          </cell>
          <cell r="D1029" t="str">
            <v>asalariados</v>
          </cell>
          <cell r="E1029" t="str">
            <v>Panama</v>
          </cell>
          <cell r="F1029">
            <v>0.45080540000000002</v>
          </cell>
          <cell r="G1029">
            <v>0.31095689999999998</v>
          </cell>
          <cell r="H1029">
            <v>0.23085520000000001</v>
          </cell>
          <cell r="I1029">
            <v>0.1562627</v>
          </cell>
          <cell r="J1029">
            <v>0.1257074</v>
          </cell>
          <cell r="K1029">
            <v>0.12929109999999999</v>
          </cell>
          <cell r="L1029">
            <v>0.1050614</v>
          </cell>
          <cell r="M1029">
            <v>0.10145220000000001</v>
          </cell>
          <cell r="N1029">
            <v>0.1005486</v>
          </cell>
          <cell r="O1029">
            <v>8.0135999999999999E-2</v>
          </cell>
          <cell r="P1029">
            <v>9.8116400000000006E-2</v>
          </cell>
          <cell r="Q1029">
            <v>0.20235929999999999</v>
          </cell>
        </row>
        <row r="1030">
          <cell r="A1030" t="str">
            <v>hombremenos2aasalariadosPanama</v>
          </cell>
          <cell r="B1030" t="str">
            <v>hombre</v>
          </cell>
          <cell r="C1030" t="str">
            <v>menos2a</v>
          </cell>
          <cell r="D1030" t="str">
            <v>asalariados</v>
          </cell>
          <cell r="E1030" t="str">
            <v>Panama</v>
          </cell>
          <cell r="F1030">
            <v>0.81137789999999999</v>
          </cell>
          <cell r="G1030">
            <v>0.63059030000000005</v>
          </cell>
          <cell r="H1030">
            <v>0.51287039999999995</v>
          </cell>
          <cell r="I1030">
            <v>0.35783039999999999</v>
          </cell>
          <cell r="J1030">
            <v>0.26479009999999997</v>
          </cell>
          <cell r="K1030">
            <v>0.27414840000000001</v>
          </cell>
          <cell r="L1030">
            <v>0.21694379999999999</v>
          </cell>
          <cell r="M1030">
            <v>0.19361229999999999</v>
          </cell>
          <cell r="N1030">
            <v>0.18829580000000001</v>
          </cell>
          <cell r="O1030">
            <v>0.1942084</v>
          </cell>
          <cell r="P1030">
            <v>0.1710777</v>
          </cell>
          <cell r="Q1030">
            <v>0.28266790000000003</v>
          </cell>
        </row>
        <row r="1031">
          <cell r="A1031" t="str">
            <v>hombre5aymasasalariadosPanama</v>
          </cell>
          <cell r="B1031" t="str">
            <v>hombre</v>
          </cell>
          <cell r="C1031" t="str">
            <v>5aymas</v>
          </cell>
          <cell r="D1031" t="str">
            <v>asalariados</v>
          </cell>
          <cell r="E1031" t="str">
            <v>Panama</v>
          </cell>
          <cell r="F1031">
            <v>1.01057E-2</v>
          </cell>
          <cell r="G1031">
            <v>5.7082800000000003E-2</v>
          </cell>
          <cell r="H1031">
            <v>0.14923249999999999</v>
          </cell>
          <cell r="I1031">
            <v>0.33078849999999999</v>
          </cell>
          <cell r="J1031">
            <v>0.41376020000000002</v>
          </cell>
          <cell r="K1031">
            <v>0.52562180000000003</v>
          </cell>
          <cell r="L1031">
            <v>0.57331690000000002</v>
          </cell>
          <cell r="M1031">
            <v>0.61422259999999995</v>
          </cell>
          <cell r="N1031">
            <v>0.65960450000000004</v>
          </cell>
          <cell r="O1031">
            <v>0.6596649</v>
          </cell>
          <cell r="P1031">
            <v>0.65641389999999999</v>
          </cell>
          <cell r="Q1031">
            <v>0.407441</v>
          </cell>
        </row>
        <row r="1032">
          <cell r="A1032" t="str">
            <v>mujerhasta12masalariadosPanama</v>
          </cell>
          <cell r="B1032" t="str">
            <v>mujer</v>
          </cell>
          <cell r="C1032" t="str">
            <v>hasta12m</v>
          </cell>
          <cell r="D1032" t="str">
            <v>asalariados</v>
          </cell>
          <cell r="E1032" t="str">
            <v>Panama</v>
          </cell>
          <cell r="F1032">
            <v>0.87262980000000001</v>
          </cell>
          <cell r="G1032">
            <v>0.60215770000000002</v>
          </cell>
          <cell r="H1032">
            <v>0.451878</v>
          </cell>
          <cell r="I1032">
            <v>0.33816610000000003</v>
          </cell>
          <cell r="J1032">
            <v>0.27733340000000001</v>
          </cell>
          <cell r="K1032">
            <v>0.2220316</v>
          </cell>
          <cell r="L1032">
            <v>0.20154730000000001</v>
          </cell>
          <cell r="M1032">
            <v>0.11535339999999999</v>
          </cell>
          <cell r="N1032">
            <v>7.7259999999999995E-2</v>
          </cell>
          <cell r="O1032">
            <v>0.1222181</v>
          </cell>
          <cell r="P1032">
            <v>0.23463149999999999</v>
          </cell>
          <cell r="Q1032">
            <v>0</v>
          </cell>
        </row>
        <row r="1033">
          <cell r="A1033" t="str">
            <v>mujerhasta1masalariadosPanama</v>
          </cell>
          <cell r="B1033" t="str">
            <v>mujer</v>
          </cell>
          <cell r="C1033" t="str">
            <v>hasta1m</v>
          </cell>
          <cell r="D1033" t="str">
            <v>asalariados</v>
          </cell>
          <cell r="E1033" t="str">
            <v>Panama</v>
          </cell>
          <cell r="F1033">
            <v>0.26433479999999998</v>
          </cell>
          <cell r="G1033">
            <v>0.1175364</v>
          </cell>
          <cell r="H1033">
            <v>5.2807600000000003E-2</v>
          </cell>
          <cell r="I1033">
            <v>6.9265199999999999E-2</v>
          </cell>
          <cell r="J1033">
            <v>6.1744300000000002E-2</v>
          </cell>
          <cell r="K1033">
            <v>4.9706199999999999E-2</v>
          </cell>
          <cell r="L1033">
            <v>3.0472200000000001E-2</v>
          </cell>
          <cell r="M1033">
            <v>2.8705100000000001E-2</v>
          </cell>
          <cell r="N1033">
            <v>7.6836999999999999E-3</v>
          </cell>
          <cell r="O1033">
            <v>0</v>
          </cell>
          <cell r="P1033">
            <v>7.3704500000000006E-2</v>
          </cell>
          <cell r="Q1033">
            <v>0</v>
          </cell>
        </row>
        <row r="1034">
          <cell r="A1034" t="str">
            <v>mujermenos6masalariadosPanama</v>
          </cell>
          <cell r="B1034" t="str">
            <v>mujer</v>
          </cell>
          <cell r="C1034" t="str">
            <v>menos6m</v>
          </cell>
          <cell r="D1034" t="str">
            <v>asalariados</v>
          </cell>
          <cell r="E1034" t="str">
            <v>Panama</v>
          </cell>
          <cell r="F1034">
            <v>0.55699929999999997</v>
          </cell>
          <cell r="G1034">
            <v>0.29958180000000001</v>
          </cell>
          <cell r="H1034">
            <v>0.1988173</v>
          </cell>
          <cell r="I1034">
            <v>0.1571466</v>
          </cell>
          <cell r="J1034">
            <v>0.12957089999999999</v>
          </cell>
          <cell r="K1034">
            <v>0.1174139</v>
          </cell>
          <cell r="L1034">
            <v>9.2031799999999997E-2</v>
          </cell>
          <cell r="M1034">
            <v>5.7340799999999997E-2</v>
          </cell>
          <cell r="N1034">
            <v>2.34738E-2</v>
          </cell>
          <cell r="O1034">
            <v>3.8239299999999997E-2</v>
          </cell>
          <cell r="P1034">
            <v>0.15191499999999999</v>
          </cell>
          <cell r="Q1034">
            <v>0</v>
          </cell>
        </row>
        <row r="1035">
          <cell r="A1035" t="str">
            <v>mujermenos2aasalariadosPanama</v>
          </cell>
          <cell r="B1035" t="str">
            <v>mujer</v>
          </cell>
          <cell r="C1035" t="str">
            <v>menos2a</v>
          </cell>
          <cell r="D1035" t="str">
            <v>asalariados</v>
          </cell>
          <cell r="E1035" t="str">
            <v>Panama</v>
          </cell>
          <cell r="F1035">
            <v>0.87262980000000001</v>
          </cell>
          <cell r="G1035">
            <v>0.60215770000000002</v>
          </cell>
          <cell r="H1035">
            <v>0.451878</v>
          </cell>
          <cell r="I1035">
            <v>0.33816610000000003</v>
          </cell>
          <cell r="J1035">
            <v>0.27733340000000001</v>
          </cell>
          <cell r="K1035">
            <v>0.2220316</v>
          </cell>
          <cell r="L1035">
            <v>0.20154730000000001</v>
          </cell>
          <cell r="M1035">
            <v>0.11535339999999999</v>
          </cell>
          <cell r="N1035">
            <v>7.7259999999999995E-2</v>
          </cell>
          <cell r="O1035">
            <v>0.1222181</v>
          </cell>
          <cell r="P1035">
            <v>0.23463149999999999</v>
          </cell>
          <cell r="Q1035">
            <v>0</v>
          </cell>
        </row>
        <row r="1036">
          <cell r="A1036" t="str">
            <v>mujer5aymasasalariadosPanama</v>
          </cell>
          <cell r="B1036" t="str">
            <v>mujer</v>
          </cell>
          <cell r="C1036" t="str">
            <v>5aymas</v>
          </cell>
          <cell r="D1036" t="str">
            <v>asalariados</v>
          </cell>
          <cell r="E1036" t="str">
            <v>Panama</v>
          </cell>
          <cell r="F1036">
            <v>1.1483E-2</v>
          </cell>
          <cell r="G1036">
            <v>6.3816100000000001E-2</v>
          </cell>
          <cell r="H1036">
            <v>0.16785069999999999</v>
          </cell>
          <cell r="I1036">
            <v>0.31856309999999999</v>
          </cell>
          <cell r="J1036">
            <v>0.42249710000000001</v>
          </cell>
          <cell r="K1036">
            <v>0.53454389999999996</v>
          </cell>
          <cell r="L1036">
            <v>0.58105419999999997</v>
          </cell>
          <cell r="M1036">
            <v>0.68278380000000005</v>
          </cell>
          <cell r="N1036">
            <v>0.76357140000000001</v>
          </cell>
          <cell r="O1036">
            <v>0.77154800000000001</v>
          </cell>
          <cell r="P1036">
            <v>0.62890250000000003</v>
          </cell>
          <cell r="Q1036">
            <v>0.74367620000000001</v>
          </cell>
        </row>
        <row r="1037">
          <cell r="A1037" t="str">
            <v>bajohasta12masalariadosPanama</v>
          </cell>
          <cell r="B1037" t="str">
            <v>bajo</v>
          </cell>
          <cell r="C1037" t="str">
            <v>hasta12m</v>
          </cell>
          <cell r="D1037" t="str">
            <v>asalariados</v>
          </cell>
          <cell r="E1037" t="str">
            <v>Panama</v>
          </cell>
          <cell r="F1037">
            <v>0.90774200000000005</v>
          </cell>
          <cell r="G1037">
            <v>0.65820670000000003</v>
          </cell>
          <cell r="H1037">
            <v>0.4912184</v>
          </cell>
          <cell r="I1037">
            <v>0.5549944</v>
          </cell>
          <cell r="J1037">
            <v>0.38379930000000001</v>
          </cell>
          <cell r="K1037">
            <v>0.41936509999999999</v>
          </cell>
          <cell r="L1037">
            <v>0.28469539999999999</v>
          </cell>
          <cell r="M1037">
            <v>0.27816089999999999</v>
          </cell>
          <cell r="N1037">
            <v>0.2273819</v>
          </cell>
          <cell r="O1037">
            <v>0.17551240000000001</v>
          </cell>
          <cell r="P1037">
            <v>0.1082649</v>
          </cell>
          <cell r="Q1037">
            <v>0.33813490000000002</v>
          </cell>
        </row>
        <row r="1038">
          <cell r="A1038" t="str">
            <v>bajohasta1masalariadosPanama</v>
          </cell>
          <cell r="B1038" t="str">
            <v>bajo</v>
          </cell>
          <cell r="C1038" t="str">
            <v>hasta1m</v>
          </cell>
          <cell r="D1038" t="str">
            <v>asalariados</v>
          </cell>
          <cell r="E1038" t="str">
            <v>Panama</v>
          </cell>
          <cell r="F1038">
            <v>0.18129029999999999</v>
          </cell>
          <cell r="G1038">
            <v>0.18250130000000001</v>
          </cell>
          <cell r="H1038">
            <v>7.9380400000000004E-2</v>
          </cell>
          <cell r="I1038">
            <v>0.1573513</v>
          </cell>
          <cell r="J1038">
            <v>0.12085990000000001</v>
          </cell>
          <cell r="K1038">
            <v>0.102381</v>
          </cell>
          <cell r="L1038">
            <v>8.0690899999999996E-2</v>
          </cell>
          <cell r="M1038">
            <v>5.6498699999999999E-2</v>
          </cell>
          <cell r="N1038">
            <v>9.4875899999999999E-2</v>
          </cell>
          <cell r="O1038">
            <v>4.30088E-2</v>
          </cell>
          <cell r="P1038">
            <v>5.6065700000000003E-2</v>
          </cell>
          <cell r="Q1038">
            <v>0.15466260000000001</v>
          </cell>
        </row>
        <row r="1039">
          <cell r="A1039" t="str">
            <v>bajomenos6masalariadosPanama</v>
          </cell>
          <cell r="B1039" t="str">
            <v>bajo</v>
          </cell>
          <cell r="C1039" t="str">
            <v>menos6m</v>
          </cell>
          <cell r="D1039" t="str">
            <v>asalariados</v>
          </cell>
          <cell r="E1039" t="str">
            <v>Panama</v>
          </cell>
          <cell r="F1039">
            <v>0.6458064</v>
          </cell>
          <cell r="G1039">
            <v>0.36116209999999999</v>
          </cell>
          <cell r="H1039">
            <v>0.2265247</v>
          </cell>
          <cell r="I1039">
            <v>0.30381590000000003</v>
          </cell>
          <cell r="J1039">
            <v>0.25638899999999998</v>
          </cell>
          <cell r="K1039">
            <v>0.20357140000000001</v>
          </cell>
          <cell r="L1039">
            <v>0.17521700000000001</v>
          </cell>
          <cell r="M1039">
            <v>0.15897439999999999</v>
          </cell>
          <cell r="N1039">
            <v>0.1355751</v>
          </cell>
          <cell r="O1039">
            <v>4.6486100000000002E-2</v>
          </cell>
          <cell r="P1039">
            <v>6.6215599999999999E-2</v>
          </cell>
          <cell r="Q1039">
            <v>0.33813490000000002</v>
          </cell>
        </row>
        <row r="1040">
          <cell r="A1040" t="str">
            <v>bajomenos2aasalariadosPanama</v>
          </cell>
          <cell r="B1040" t="str">
            <v>bajo</v>
          </cell>
          <cell r="C1040" t="str">
            <v>menos2a</v>
          </cell>
          <cell r="D1040" t="str">
            <v>asalariados</v>
          </cell>
          <cell r="E1040" t="str">
            <v>Panama</v>
          </cell>
          <cell r="F1040">
            <v>0.90774200000000005</v>
          </cell>
          <cell r="G1040">
            <v>0.65820670000000003</v>
          </cell>
          <cell r="H1040">
            <v>0.4912184</v>
          </cell>
          <cell r="I1040">
            <v>0.5549944</v>
          </cell>
          <cell r="J1040">
            <v>0.38379930000000001</v>
          </cell>
          <cell r="K1040">
            <v>0.41936509999999999</v>
          </cell>
          <cell r="L1040">
            <v>0.28469539999999999</v>
          </cell>
          <cell r="M1040">
            <v>0.27816089999999999</v>
          </cell>
          <cell r="N1040">
            <v>0.2273819</v>
          </cell>
          <cell r="O1040">
            <v>0.17551240000000001</v>
          </cell>
          <cell r="P1040">
            <v>0.1082649</v>
          </cell>
          <cell r="Q1040">
            <v>0.33813490000000002</v>
          </cell>
        </row>
        <row r="1041">
          <cell r="A1041" t="str">
            <v>bajo5aymasasalariadosPanama</v>
          </cell>
          <cell r="B1041" t="str">
            <v>bajo</v>
          </cell>
          <cell r="C1041" t="str">
            <v>5aymas</v>
          </cell>
          <cell r="D1041" t="str">
            <v>asalariados</v>
          </cell>
          <cell r="E1041" t="str">
            <v>Panama</v>
          </cell>
          <cell r="F1041">
            <v>0</v>
          </cell>
          <cell r="G1041">
            <v>0.11905159999999999</v>
          </cell>
          <cell r="H1041">
            <v>0.2030148</v>
          </cell>
          <cell r="I1041">
            <v>0.1371493</v>
          </cell>
          <cell r="J1041">
            <v>0.30593229999999999</v>
          </cell>
          <cell r="K1041">
            <v>0.42261900000000002</v>
          </cell>
          <cell r="L1041">
            <v>0.51482340000000004</v>
          </cell>
          <cell r="M1041">
            <v>0.48744470000000001</v>
          </cell>
          <cell r="N1041">
            <v>0.53709629999999997</v>
          </cell>
          <cell r="O1041">
            <v>0.70662519999999995</v>
          </cell>
          <cell r="P1041">
            <v>0.7075882</v>
          </cell>
          <cell r="Q1041">
            <v>0.35178169999999997</v>
          </cell>
        </row>
        <row r="1042">
          <cell r="A1042" t="str">
            <v>mediohasta12masalariadosPanama</v>
          </cell>
          <cell r="B1042" t="str">
            <v>medio</v>
          </cell>
          <cell r="C1042" t="str">
            <v>hasta12m</v>
          </cell>
          <cell r="D1042" t="str">
            <v>asalariados</v>
          </cell>
          <cell r="E1042" t="str">
            <v>Panama</v>
          </cell>
          <cell r="F1042">
            <v>0.75363760000000002</v>
          </cell>
          <cell r="G1042">
            <v>0.65104059999999997</v>
          </cell>
          <cell r="H1042">
            <v>0.59283450000000004</v>
          </cell>
          <cell r="I1042">
            <v>0.37141370000000001</v>
          </cell>
          <cell r="J1042">
            <v>0.4261067</v>
          </cell>
          <cell r="K1042">
            <v>0.3135848</v>
          </cell>
          <cell r="L1042">
            <v>0.319415</v>
          </cell>
          <cell r="M1042">
            <v>0.24947949999999999</v>
          </cell>
          <cell r="N1042">
            <v>0.18254780000000001</v>
          </cell>
          <cell r="O1042">
            <v>0.20693139999999999</v>
          </cell>
          <cell r="P1042">
            <v>0.50464220000000004</v>
          </cell>
          <cell r="Q1042">
            <v>0</v>
          </cell>
        </row>
        <row r="1043">
          <cell r="A1043" t="str">
            <v>mediohasta1masalariadosPanama</v>
          </cell>
          <cell r="B1043" t="str">
            <v>medio</v>
          </cell>
          <cell r="C1043" t="str">
            <v>hasta1m</v>
          </cell>
          <cell r="D1043" t="str">
            <v>asalariados</v>
          </cell>
          <cell r="E1043" t="str">
            <v>Panama</v>
          </cell>
          <cell r="F1043">
            <v>0.24536749999999999</v>
          </cell>
          <cell r="G1043">
            <v>0.17139650000000001</v>
          </cell>
          <cell r="H1043">
            <v>0.16374320000000001</v>
          </cell>
          <cell r="I1043">
            <v>8.4833099999999995E-2</v>
          </cell>
          <cell r="J1043">
            <v>8.8251999999999997E-2</v>
          </cell>
          <cell r="K1043">
            <v>7.12724E-2</v>
          </cell>
          <cell r="L1043">
            <v>6.3546599999999995E-2</v>
          </cell>
          <cell r="M1043">
            <v>2.5936799999999999E-2</v>
          </cell>
          <cell r="N1043">
            <v>6.1828899999999999E-2</v>
          </cell>
          <cell r="O1043">
            <v>2.9441499999999999E-2</v>
          </cell>
          <cell r="P1043">
            <v>0.26979789999999998</v>
          </cell>
          <cell r="Q1043">
            <v>0</v>
          </cell>
        </row>
        <row r="1044">
          <cell r="A1044" t="str">
            <v>mediomenos6masalariadosPanama</v>
          </cell>
          <cell r="B1044" t="str">
            <v>medio</v>
          </cell>
          <cell r="C1044" t="str">
            <v>menos6m</v>
          </cell>
          <cell r="D1044" t="str">
            <v>asalariados</v>
          </cell>
          <cell r="E1044" t="str">
            <v>Panama</v>
          </cell>
          <cell r="F1044">
            <v>0.45454549999999999</v>
          </cell>
          <cell r="G1044">
            <v>0.35463529999999999</v>
          </cell>
          <cell r="H1044">
            <v>0.3243142</v>
          </cell>
          <cell r="I1044">
            <v>0.2300469</v>
          </cell>
          <cell r="J1044">
            <v>0.19721910000000001</v>
          </cell>
          <cell r="K1044">
            <v>0.14397979999999999</v>
          </cell>
          <cell r="L1044">
            <v>0.1325046</v>
          </cell>
          <cell r="M1044">
            <v>0.12526019999999999</v>
          </cell>
          <cell r="N1044">
            <v>0.114163</v>
          </cell>
          <cell r="O1044">
            <v>6.6453600000000002E-2</v>
          </cell>
          <cell r="P1044">
            <v>0.39978160000000001</v>
          </cell>
          <cell r="Q1044">
            <v>0</v>
          </cell>
        </row>
        <row r="1045">
          <cell r="A1045" t="str">
            <v>mediomenos2aasalariadosPanama</v>
          </cell>
          <cell r="B1045" t="str">
            <v>medio</v>
          </cell>
          <cell r="C1045" t="str">
            <v>menos2a</v>
          </cell>
          <cell r="D1045" t="str">
            <v>asalariados</v>
          </cell>
          <cell r="E1045" t="str">
            <v>Panama</v>
          </cell>
          <cell r="F1045">
            <v>0.75363760000000002</v>
          </cell>
          <cell r="G1045">
            <v>0.65104059999999997</v>
          </cell>
          <cell r="H1045">
            <v>0.59283450000000004</v>
          </cell>
          <cell r="I1045">
            <v>0.37141370000000001</v>
          </cell>
          <cell r="J1045">
            <v>0.4261067</v>
          </cell>
          <cell r="K1045">
            <v>0.3135848</v>
          </cell>
          <cell r="L1045">
            <v>0.319415</v>
          </cell>
          <cell r="M1045">
            <v>0.24947949999999999</v>
          </cell>
          <cell r="N1045">
            <v>0.18254780000000001</v>
          </cell>
          <cell r="O1045">
            <v>0.20693139999999999</v>
          </cell>
          <cell r="P1045">
            <v>0.50464220000000004</v>
          </cell>
          <cell r="Q1045">
            <v>0</v>
          </cell>
        </row>
        <row r="1046">
          <cell r="A1046" t="str">
            <v>medio5aymasasalariadosPanama</v>
          </cell>
          <cell r="B1046" t="str">
            <v>medio</v>
          </cell>
          <cell r="C1046" t="str">
            <v>5aymas</v>
          </cell>
          <cell r="D1046" t="str">
            <v>asalariados</v>
          </cell>
          <cell r="E1046" t="str">
            <v>Panama</v>
          </cell>
          <cell r="F1046">
            <v>2.1639100000000001E-2</v>
          </cell>
          <cell r="G1046">
            <v>4.6037399999999999E-2</v>
          </cell>
          <cell r="H1046">
            <v>7.1748500000000007E-2</v>
          </cell>
          <cell r="I1046">
            <v>0.30581639999999999</v>
          </cell>
          <cell r="J1046">
            <v>0.28450619999999999</v>
          </cell>
          <cell r="K1046">
            <v>0.4510728</v>
          </cell>
          <cell r="L1046">
            <v>0.46230349999999998</v>
          </cell>
          <cell r="M1046">
            <v>0.53660660000000004</v>
          </cell>
          <cell r="N1046">
            <v>0.62676609999999999</v>
          </cell>
          <cell r="O1046">
            <v>0.62214000000000003</v>
          </cell>
          <cell r="P1046">
            <v>0.38066630000000001</v>
          </cell>
          <cell r="Q1046">
            <v>0.73076920000000001</v>
          </cell>
        </row>
        <row r="1047">
          <cell r="A1047" t="str">
            <v>altohasta12masalariadosPanama</v>
          </cell>
          <cell r="B1047" t="str">
            <v>alto</v>
          </cell>
          <cell r="C1047" t="str">
            <v>hasta12m</v>
          </cell>
          <cell r="D1047" t="str">
            <v>asalariados</v>
          </cell>
          <cell r="E1047" t="str">
            <v>Panama</v>
          </cell>
          <cell r="F1047">
            <v>0.91849899999999995</v>
          </cell>
          <cell r="G1047">
            <v>0.53456060000000005</v>
          </cell>
          <cell r="H1047">
            <v>0.46060770000000001</v>
          </cell>
          <cell r="I1047">
            <v>0.31391639999999998</v>
          </cell>
          <cell r="J1047">
            <v>0.15476139999999999</v>
          </cell>
          <cell r="K1047">
            <v>0.23071439999999999</v>
          </cell>
          <cell r="L1047">
            <v>9.6467800000000006E-2</v>
          </cell>
          <cell r="M1047">
            <v>9.8285999999999998E-2</v>
          </cell>
          <cell r="N1047">
            <v>3.9704700000000002E-2</v>
          </cell>
          <cell r="O1047">
            <v>0.1018492</v>
          </cell>
          <cell r="P1047">
            <v>8.5430500000000006E-2</v>
          </cell>
          <cell r="Q1047">
            <v>0.29423080000000001</v>
          </cell>
        </row>
        <row r="1048">
          <cell r="A1048" t="str">
            <v>altohasta1masalariadosPanama</v>
          </cell>
          <cell r="B1048" t="str">
            <v>alto</v>
          </cell>
          <cell r="C1048" t="str">
            <v>hasta1m</v>
          </cell>
          <cell r="D1048" t="str">
            <v>asalariados</v>
          </cell>
          <cell r="E1048" t="str">
            <v>Panama</v>
          </cell>
          <cell r="F1048">
            <v>0.34271479999999999</v>
          </cell>
          <cell r="G1048">
            <v>0.1102872</v>
          </cell>
          <cell r="H1048">
            <v>6.8129499999999996E-2</v>
          </cell>
          <cell r="I1048">
            <v>5.9483800000000003E-2</v>
          </cell>
          <cell r="J1048">
            <v>3.0155999999999999E-2</v>
          </cell>
          <cell r="K1048">
            <v>0.1231646</v>
          </cell>
          <cell r="L1048">
            <v>2.8766E-3</v>
          </cell>
          <cell r="M1048">
            <v>1.40083E-2</v>
          </cell>
          <cell r="N1048">
            <v>0</v>
          </cell>
          <cell r="O1048">
            <v>4.1820799999999998E-2</v>
          </cell>
          <cell r="P1048">
            <v>0</v>
          </cell>
          <cell r="Q1048">
            <v>0</v>
          </cell>
        </row>
        <row r="1049">
          <cell r="A1049" t="str">
            <v>altomenos6masalariadosPanama</v>
          </cell>
          <cell r="B1049" t="str">
            <v>alto</v>
          </cell>
          <cell r="C1049" t="str">
            <v>menos6m</v>
          </cell>
          <cell r="D1049" t="str">
            <v>asalariados</v>
          </cell>
          <cell r="E1049" t="str">
            <v>Panama</v>
          </cell>
          <cell r="F1049">
            <v>0.57783640000000003</v>
          </cell>
          <cell r="G1049">
            <v>0.263658</v>
          </cell>
          <cell r="H1049">
            <v>0.24470629999999999</v>
          </cell>
          <cell r="I1049">
            <v>0.1145882</v>
          </cell>
          <cell r="J1049">
            <v>7.8524700000000003E-2</v>
          </cell>
          <cell r="K1049">
            <v>0.15291469999999999</v>
          </cell>
          <cell r="L1049">
            <v>4.3216499999999998E-2</v>
          </cell>
          <cell r="M1049">
            <v>4.4359700000000002E-2</v>
          </cell>
          <cell r="N1049">
            <v>9.9541000000000004E-3</v>
          </cell>
          <cell r="O1049">
            <v>4.1820799999999998E-2</v>
          </cell>
          <cell r="P1049">
            <v>0</v>
          </cell>
          <cell r="Q1049">
            <v>0</v>
          </cell>
        </row>
        <row r="1050">
          <cell r="A1050" t="str">
            <v>altomenos2aasalariadosPanama</v>
          </cell>
          <cell r="B1050" t="str">
            <v>alto</v>
          </cell>
          <cell r="C1050" t="str">
            <v>menos2a</v>
          </cell>
          <cell r="D1050" t="str">
            <v>asalariados</v>
          </cell>
          <cell r="E1050" t="str">
            <v>Panama</v>
          </cell>
          <cell r="F1050">
            <v>0.91849899999999995</v>
          </cell>
          <cell r="G1050">
            <v>0.53456060000000005</v>
          </cell>
          <cell r="H1050">
            <v>0.46060770000000001</v>
          </cell>
          <cell r="I1050">
            <v>0.31391639999999998</v>
          </cell>
          <cell r="J1050">
            <v>0.15476139999999999</v>
          </cell>
          <cell r="K1050">
            <v>0.23071439999999999</v>
          </cell>
          <cell r="L1050">
            <v>9.6467800000000006E-2</v>
          </cell>
          <cell r="M1050">
            <v>9.8285999999999998E-2</v>
          </cell>
          <cell r="N1050">
            <v>3.9704700000000002E-2</v>
          </cell>
          <cell r="O1050">
            <v>0.1018492</v>
          </cell>
          <cell r="P1050">
            <v>8.5430500000000006E-2</v>
          </cell>
          <cell r="Q1050">
            <v>0.29423080000000001</v>
          </cell>
        </row>
        <row r="1051">
          <cell r="A1051" t="str">
            <v>alto5aymasasalariadosPanama</v>
          </cell>
          <cell r="B1051" t="str">
            <v>alto</v>
          </cell>
          <cell r="C1051" t="str">
            <v>5aymas</v>
          </cell>
          <cell r="D1051" t="str">
            <v>asalariados</v>
          </cell>
          <cell r="E1051" t="str">
            <v>Panama</v>
          </cell>
          <cell r="F1051">
            <v>0</v>
          </cell>
          <cell r="G1051">
            <v>2.3821700000000001E-2</v>
          </cell>
          <cell r="H1051">
            <v>0.18953449999999999</v>
          </cell>
          <cell r="I1051">
            <v>0.36995620000000001</v>
          </cell>
          <cell r="J1051">
            <v>0.52079810000000004</v>
          </cell>
          <cell r="K1051">
            <v>0.56108919999999995</v>
          </cell>
          <cell r="L1051">
            <v>0.69126299999999996</v>
          </cell>
          <cell r="M1051">
            <v>0.75206419999999996</v>
          </cell>
          <cell r="N1051">
            <v>0.90168890000000002</v>
          </cell>
          <cell r="O1051">
            <v>0.75846369999999996</v>
          </cell>
          <cell r="P1051">
            <v>0.88609269999999996</v>
          </cell>
          <cell r="Q1051">
            <v>0.51730770000000004</v>
          </cell>
        </row>
        <row r="1052">
          <cell r="A1052" t="str">
            <v>peqhasta12masalariadosPanama</v>
          </cell>
          <cell r="B1052" t="str">
            <v>peq</v>
          </cell>
          <cell r="C1052" t="str">
            <v>hasta12m</v>
          </cell>
          <cell r="D1052" t="str">
            <v>asalariados</v>
          </cell>
          <cell r="E1052" t="str">
            <v>Panama</v>
          </cell>
          <cell r="F1052">
            <v>0.84079879999999996</v>
          </cell>
          <cell r="G1052">
            <v>0.64565360000000005</v>
          </cell>
          <cell r="H1052">
            <v>0.57386060000000005</v>
          </cell>
          <cell r="I1052">
            <v>0.51588429999999996</v>
          </cell>
          <cell r="J1052">
            <v>0.4412838</v>
          </cell>
          <cell r="K1052">
            <v>0.3887678</v>
          </cell>
          <cell r="L1052">
            <v>0.33518510000000001</v>
          </cell>
          <cell r="M1052">
            <v>0.28161609999999998</v>
          </cell>
          <cell r="N1052">
            <v>0.31010399999999999</v>
          </cell>
          <cell r="O1052">
            <v>0.28068779999999999</v>
          </cell>
          <cell r="P1052">
            <v>0.34871410000000003</v>
          </cell>
          <cell r="Q1052">
            <v>0.14761479999999999</v>
          </cell>
        </row>
        <row r="1053">
          <cell r="A1053" t="str">
            <v>peqhasta1masalariadosPanama</v>
          </cell>
          <cell r="B1053" t="str">
            <v>peq</v>
          </cell>
          <cell r="C1053" t="str">
            <v>hasta1m</v>
          </cell>
          <cell r="D1053" t="str">
            <v>asalariados</v>
          </cell>
          <cell r="E1053" t="str">
            <v>Panama</v>
          </cell>
          <cell r="F1053">
            <v>0.31103019999999998</v>
          </cell>
          <cell r="G1053">
            <v>0.1867045</v>
          </cell>
          <cell r="H1053">
            <v>0.1185745</v>
          </cell>
          <cell r="I1053">
            <v>0.1867818</v>
          </cell>
          <cell r="J1053">
            <v>0.13687849999999999</v>
          </cell>
          <cell r="K1053">
            <v>0.16480919999999999</v>
          </cell>
          <cell r="L1053">
            <v>0.10104349999999999</v>
          </cell>
          <cell r="M1053">
            <v>7.0291400000000004E-2</v>
          </cell>
          <cell r="N1053">
            <v>5.6291899999999999E-2</v>
          </cell>
          <cell r="O1053">
            <v>0.1005291</v>
          </cell>
          <cell r="P1053">
            <v>0.14296519999999999</v>
          </cell>
          <cell r="Q1053">
            <v>0</v>
          </cell>
        </row>
        <row r="1054">
          <cell r="A1054" t="str">
            <v>peqmenos6masalariadosPanama</v>
          </cell>
          <cell r="B1054" t="str">
            <v>peq</v>
          </cell>
          <cell r="C1054" t="str">
            <v>menos6m</v>
          </cell>
          <cell r="D1054" t="str">
            <v>asalariados</v>
          </cell>
          <cell r="E1054" t="str">
            <v>Panama</v>
          </cell>
          <cell r="F1054">
            <v>0.54964539999999995</v>
          </cell>
          <cell r="G1054">
            <v>0.35338120000000001</v>
          </cell>
          <cell r="H1054">
            <v>0.31995230000000002</v>
          </cell>
          <cell r="I1054">
            <v>0.28779569999999999</v>
          </cell>
          <cell r="J1054">
            <v>0.26809309999999997</v>
          </cell>
          <cell r="K1054">
            <v>0.2165494</v>
          </cell>
          <cell r="L1054">
            <v>0.16672919999999999</v>
          </cell>
          <cell r="M1054">
            <v>0.16641629999999999</v>
          </cell>
          <cell r="N1054">
            <v>0.1380932</v>
          </cell>
          <cell r="O1054">
            <v>0.13280420000000001</v>
          </cell>
          <cell r="P1054">
            <v>0.204236</v>
          </cell>
          <cell r="Q1054">
            <v>0.14761479999999999</v>
          </cell>
        </row>
        <row r="1055">
          <cell r="A1055" t="str">
            <v>peqmenos2aasalariadosPanama</v>
          </cell>
          <cell r="B1055" t="str">
            <v>peq</v>
          </cell>
          <cell r="C1055" t="str">
            <v>menos2a</v>
          </cell>
          <cell r="D1055" t="str">
            <v>asalariados</v>
          </cell>
          <cell r="E1055" t="str">
            <v>Panama</v>
          </cell>
          <cell r="F1055">
            <v>0.84079879999999996</v>
          </cell>
          <cell r="G1055">
            <v>0.64565360000000005</v>
          </cell>
          <cell r="H1055">
            <v>0.57386060000000005</v>
          </cell>
          <cell r="I1055">
            <v>0.51588429999999996</v>
          </cell>
          <cell r="J1055">
            <v>0.4412838</v>
          </cell>
          <cell r="K1055">
            <v>0.3887678</v>
          </cell>
          <cell r="L1055">
            <v>0.33518510000000001</v>
          </cell>
          <cell r="M1055">
            <v>0.28161609999999998</v>
          </cell>
          <cell r="N1055">
            <v>0.31010399999999999</v>
          </cell>
          <cell r="O1055">
            <v>0.28068779999999999</v>
          </cell>
          <cell r="P1055">
            <v>0.34871410000000003</v>
          </cell>
          <cell r="Q1055">
            <v>0.14761479999999999</v>
          </cell>
        </row>
        <row r="1056">
          <cell r="A1056" t="str">
            <v>peq5aymasasalariadosPanama</v>
          </cell>
          <cell r="B1056" t="str">
            <v>peq</v>
          </cell>
          <cell r="C1056" t="str">
            <v>5aymas</v>
          </cell>
          <cell r="D1056" t="str">
            <v>asalariados</v>
          </cell>
          <cell r="E1056" t="str">
            <v>Panama</v>
          </cell>
          <cell r="F1056">
            <v>1.7823800000000001E-2</v>
          </cell>
          <cell r="G1056">
            <v>0.1197442</v>
          </cell>
          <cell r="H1056">
            <v>0.1432167</v>
          </cell>
          <cell r="I1056">
            <v>0.2443109</v>
          </cell>
          <cell r="J1056">
            <v>0.28936440000000002</v>
          </cell>
          <cell r="K1056">
            <v>0.38689990000000002</v>
          </cell>
          <cell r="L1056">
            <v>0.38668269999999999</v>
          </cell>
          <cell r="M1056">
            <v>0.48978670000000002</v>
          </cell>
          <cell r="N1056">
            <v>0.42824570000000001</v>
          </cell>
          <cell r="O1056">
            <v>0.56931220000000005</v>
          </cell>
          <cell r="P1056">
            <v>0.52647500000000003</v>
          </cell>
          <cell r="Q1056">
            <v>0.3411341</v>
          </cell>
        </row>
        <row r="1057">
          <cell r="A1057" t="str">
            <v>medhasta12masalariadosPanama</v>
          </cell>
          <cell r="B1057" t="str">
            <v>med</v>
          </cell>
          <cell r="C1057" t="str">
            <v>hasta12m</v>
          </cell>
          <cell r="D1057" t="str">
            <v>asalariados</v>
          </cell>
          <cell r="E1057" t="str">
            <v>Panama</v>
          </cell>
          <cell r="F1057">
            <v>0.72677979999999998</v>
          </cell>
          <cell r="G1057">
            <v>0.61069560000000001</v>
          </cell>
          <cell r="H1057">
            <v>0.55554049999999999</v>
          </cell>
          <cell r="I1057">
            <v>0.38339390000000001</v>
          </cell>
          <cell r="J1057">
            <v>0.3750116</v>
          </cell>
          <cell r="K1057">
            <v>0.27490140000000002</v>
          </cell>
          <cell r="L1057">
            <v>0.23556389999999999</v>
          </cell>
          <cell r="M1057">
            <v>0.20596700000000001</v>
          </cell>
          <cell r="N1057">
            <v>0.29746460000000002</v>
          </cell>
          <cell r="O1057">
            <v>0.27078849999999999</v>
          </cell>
          <cell r="P1057">
            <v>0.16704459999999999</v>
          </cell>
          <cell r="Q1057">
            <v>0.25753419999999999</v>
          </cell>
        </row>
        <row r="1058">
          <cell r="A1058" t="str">
            <v>medhasta1masalariadosPanama</v>
          </cell>
          <cell r="B1058" t="str">
            <v>med</v>
          </cell>
          <cell r="C1058" t="str">
            <v>hasta1m</v>
          </cell>
          <cell r="D1058" t="str">
            <v>asalariados</v>
          </cell>
          <cell r="E1058" t="str">
            <v>Panama</v>
          </cell>
          <cell r="F1058">
            <v>0.17130139999999999</v>
          </cell>
          <cell r="G1058">
            <v>0.1587673</v>
          </cell>
          <cell r="H1058">
            <v>7.0967199999999994E-2</v>
          </cell>
          <cell r="I1058">
            <v>8.6913199999999996E-2</v>
          </cell>
          <cell r="J1058">
            <v>9.7909899999999994E-2</v>
          </cell>
          <cell r="K1058">
            <v>5.34385E-2</v>
          </cell>
          <cell r="L1058">
            <v>2.9460199999999999E-2</v>
          </cell>
          <cell r="M1058">
            <v>4.8573999999999999E-2</v>
          </cell>
          <cell r="N1058">
            <v>6.1421299999999998E-2</v>
          </cell>
          <cell r="O1058">
            <v>7.5614000000000001E-2</v>
          </cell>
          <cell r="P1058">
            <v>4.6863200000000001E-2</v>
          </cell>
          <cell r="Q1058">
            <v>0.18630140000000001</v>
          </cell>
        </row>
        <row r="1059">
          <cell r="A1059" t="str">
            <v>medmenos6masalariadosPanama</v>
          </cell>
          <cell r="B1059" t="str">
            <v>med</v>
          </cell>
          <cell r="C1059" t="str">
            <v>menos6m</v>
          </cell>
          <cell r="D1059" t="str">
            <v>asalariados</v>
          </cell>
          <cell r="E1059" t="str">
            <v>Panama</v>
          </cell>
          <cell r="F1059">
            <v>0.35581200000000002</v>
          </cell>
          <cell r="G1059">
            <v>0.378807</v>
          </cell>
          <cell r="H1059">
            <v>0.2262728</v>
          </cell>
          <cell r="I1059">
            <v>0.1764647</v>
          </cell>
          <cell r="J1059">
            <v>0.19456570000000001</v>
          </cell>
          <cell r="K1059">
            <v>0.13184409999999999</v>
          </cell>
          <cell r="L1059">
            <v>0.1102552</v>
          </cell>
          <cell r="M1059">
            <v>9.6490500000000007E-2</v>
          </cell>
          <cell r="N1059">
            <v>0.12605640000000001</v>
          </cell>
          <cell r="O1059">
            <v>0.16372249999999999</v>
          </cell>
          <cell r="P1059">
            <v>7.8609200000000004E-2</v>
          </cell>
          <cell r="Q1059">
            <v>0.25753419999999999</v>
          </cell>
        </row>
        <row r="1060">
          <cell r="A1060" t="str">
            <v>medmenos2aasalariadosPanama</v>
          </cell>
          <cell r="B1060" t="str">
            <v>med</v>
          </cell>
          <cell r="C1060" t="str">
            <v>menos2a</v>
          </cell>
          <cell r="D1060" t="str">
            <v>asalariados</v>
          </cell>
          <cell r="E1060" t="str">
            <v>Panama</v>
          </cell>
          <cell r="F1060">
            <v>0.72677979999999998</v>
          </cell>
          <cell r="G1060">
            <v>0.61069560000000001</v>
          </cell>
          <cell r="H1060">
            <v>0.55554049999999999</v>
          </cell>
          <cell r="I1060">
            <v>0.38339390000000001</v>
          </cell>
          <cell r="J1060">
            <v>0.3750116</v>
          </cell>
          <cell r="K1060">
            <v>0.27490140000000002</v>
          </cell>
          <cell r="L1060">
            <v>0.23556389999999999</v>
          </cell>
          <cell r="M1060">
            <v>0.20596700000000001</v>
          </cell>
          <cell r="N1060">
            <v>0.29746460000000002</v>
          </cell>
          <cell r="O1060">
            <v>0.27078849999999999</v>
          </cell>
          <cell r="P1060">
            <v>0.16704459999999999</v>
          </cell>
          <cell r="Q1060">
            <v>0.25753419999999999</v>
          </cell>
        </row>
        <row r="1061">
          <cell r="A1061" t="str">
            <v>med5aymasasalariadosPanama</v>
          </cell>
          <cell r="B1061" t="str">
            <v>med</v>
          </cell>
          <cell r="C1061" t="str">
            <v>5aymas</v>
          </cell>
          <cell r="D1061" t="str">
            <v>asalariados</v>
          </cell>
          <cell r="E1061" t="str">
            <v>Panama</v>
          </cell>
          <cell r="F1061">
            <v>9.8721E-3</v>
          </cell>
          <cell r="G1061">
            <v>7.1183999999999997E-2</v>
          </cell>
          <cell r="H1061">
            <v>0.18385509999999999</v>
          </cell>
          <cell r="I1061">
            <v>0.30081140000000001</v>
          </cell>
          <cell r="J1061">
            <v>0.31342310000000001</v>
          </cell>
          <cell r="K1061">
            <v>0.4434516</v>
          </cell>
          <cell r="L1061">
            <v>0.51140770000000002</v>
          </cell>
          <cell r="M1061">
            <v>0.58502509999999996</v>
          </cell>
          <cell r="N1061">
            <v>0.58481130000000003</v>
          </cell>
          <cell r="O1061">
            <v>0.51464889999999996</v>
          </cell>
          <cell r="P1061">
            <v>0.83295540000000001</v>
          </cell>
          <cell r="Q1061">
            <v>0.59726029999999997</v>
          </cell>
        </row>
        <row r="1062">
          <cell r="A1062" t="str">
            <v>grandehasta12masalariadosPanama</v>
          </cell>
          <cell r="B1062" t="str">
            <v>grande</v>
          </cell>
          <cell r="C1062" t="str">
            <v>hasta12m</v>
          </cell>
          <cell r="D1062" t="str">
            <v>asalariados</v>
          </cell>
          <cell r="E1062" t="str">
            <v>Panama</v>
          </cell>
          <cell r="F1062">
            <v>0.88585309999999995</v>
          </cell>
          <cell r="G1062">
            <v>0.61637509999999995</v>
          </cell>
          <cell r="H1062">
            <v>0.44476090000000001</v>
          </cell>
          <cell r="I1062">
            <v>0.31384659999999998</v>
          </cell>
          <cell r="J1062">
            <v>0.20685390000000001</v>
          </cell>
          <cell r="K1062">
            <v>0.21153659999999999</v>
          </cell>
          <cell r="L1062">
            <v>0.17559720000000001</v>
          </cell>
          <cell r="M1062">
            <v>0.1112532</v>
          </cell>
          <cell r="N1062">
            <v>7.0544599999999999E-2</v>
          </cell>
          <cell r="O1062">
            <v>0.1158623</v>
          </cell>
          <cell r="P1062">
            <v>9.0235300000000004E-2</v>
          </cell>
          <cell r="Q1062">
            <v>0.14949319999999999</v>
          </cell>
        </row>
        <row r="1063">
          <cell r="A1063" t="str">
            <v>grandehasta1masalariadosPanama</v>
          </cell>
          <cell r="B1063" t="str">
            <v>grande</v>
          </cell>
          <cell r="C1063" t="str">
            <v>hasta1m</v>
          </cell>
          <cell r="D1063" t="str">
            <v>asalariados</v>
          </cell>
          <cell r="E1063" t="str">
            <v>Panama</v>
          </cell>
          <cell r="F1063">
            <v>0.23342099999999999</v>
          </cell>
          <cell r="G1063">
            <v>0.1005881</v>
          </cell>
          <cell r="H1063">
            <v>6.2593599999999999E-2</v>
          </cell>
          <cell r="I1063">
            <v>4.36316E-2</v>
          </cell>
          <cell r="J1063">
            <v>3.5454800000000002E-2</v>
          </cell>
          <cell r="K1063">
            <v>2.7596599999999999E-2</v>
          </cell>
          <cell r="L1063">
            <v>2.3026999999999999E-2</v>
          </cell>
          <cell r="M1063">
            <v>1.4719299999999999E-2</v>
          </cell>
          <cell r="N1063">
            <v>1.53061E-2</v>
          </cell>
          <cell r="O1063">
            <v>1.27294E-2</v>
          </cell>
          <cell r="P1063">
            <v>3.7221999999999998E-2</v>
          </cell>
          <cell r="Q1063">
            <v>0</v>
          </cell>
        </row>
        <row r="1064">
          <cell r="A1064" t="str">
            <v>grandemenos6masalariadosPanama</v>
          </cell>
          <cell r="B1064" t="str">
            <v>grande</v>
          </cell>
          <cell r="C1064" t="str">
            <v>menos6m</v>
          </cell>
          <cell r="D1064" t="str">
            <v>asalariados</v>
          </cell>
          <cell r="E1064" t="str">
            <v>Panama</v>
          </cell>
          <cell r="F1064">
            <v>0.52027259999999997</v>
          </cell>
          <cell r="G1064">
            <v>0.27131909999999998</v>
          </cell>
          <cell r="H1064">
            <v>0.19155169999999999</v>
          </cell>
          <cell r="I1064">
            <v>0.13085869999999999</v>
          </cell>
          <cell r="J1064">
            <v>8.0159800000000003E-2</v>
          </cell>
          <cell r="K1064">
            <v>0.1006078</v>
          </cell>
          <cell r="L1064">
            <v>8.1310099999999996E-2</v>
          </cell>
          <cell r="M1064">
            <v>5.39882E-2</v>
          </cell>
          <cell r="N1064">
            <v>3.7810700000000003E-2</v>
          </cell>
          <cell r="O1064">
            <v>2.2801700000000001E-2</v>
          </cell>
          <cell r="P1064">
            <v>6.1392200000000001E-2</v>
          </cell>
          <cell r="Q1064">
            <v>0</v>
          </cell>
        </row>
        <row r="1065">
          <cell r="A1065" t="str">
            <v>grandemenos2aasalariadosPanama</v>
          </cell>
          <cell r="B1065" t="str">
            <v>grande</v>
          </cell>
          <cell r="C1065" t="str">
            <v>menos2a</v>
          </cell>
          <cell r="D1065" t="str">
            <v>asalariados</v>
          </cell>
          <cell r="E1065" t="str">
            <v>Panama</v>
          </cell>
          <cell r="F1065">
            <v>0.88585309999999995</v>
          </cell>
          <cell r="G1065">
            <v>0.61637509999999995</v>
          </cell>
          <cell r="H1065">
            <v>0.44476090000000001</v>
          </cell>
          <cell r="I1065">
            <v>0.31384659999999998</v>
          </cell>
          <cell r="J1065">
            <v>0.20685390000000001</v>
          </cell>
          <cell r="K1065">
            <v>0.21153659999999999</v>
          </cell>
          <cell r="L1065">
            <v>0.17559720000000001</v>
          </cell>
          <cell r="M1065">
            <v>0.1112532</v>
          </cell>
          <cell r="N1065">
            <v>7.0544599999999999E-2</v>
          </cell>
          <cell r="O1065">
            <v>0.1158623</v>
          </cell>
          <cell r="P1065">
            <v>9.0235300000000004E-2</v>
          </cell>
          <cell r="Q1065">
            <v>0.14949319999999999</v>
          </cell>
        </row>
        <row r="1066">
          <cell r="A1066" t="str">
            <v>grande5aymasasalariadosPanama</v>
          </cell>
          <cell r="B1066" t="str">
            <v>grande</v>
          </cell>
          <cell r="C1066" t="str">
            <v>5aymas</v>
          </cell>
          <cell r="D1066" t="str">
            <v>asalariados</v>
          </cell>
          <cell r="E1066" t="str">
            <v>Panama</v>
          </cell>
          <cell r="F1066">
            <v>5.8693E-3</v>
          </cell>
          <cell r="G1066">
            <v>4.1049099999999998E-2</v>
          </cell>
          <cell r="H1066">
            <v>0.15337509999999999</v>
          </cell>
          <cell r="I1066">
            <v>0.3441419</v>
          </cell>
          <cell r="J1066">
            <v>0.47316409999999998</v>
          </cell>
          <cell r="K1066">
            <v>0.58900030000000003</v>
          </cell>
          <cell r="L1066">
            <v>0.63618620000000004</v>
          </cell>
          <cell r="M1066">
            <v>0.70133880000000004</v>
          </cell>
          <cell r="N1066">
            <v>0.78483029999999998</v>
          </cell>
          <cell r="O1066">
            <v>0.77859489999999998</v>
          </cell>
          <cell r="P1066">
            <v>0.68804379999999998</v>
          </cell>
          <cell r="Q1066">
            <v>0.63091220000000003</v>
          </cell>
        </row>
        <row r="1067">
          <cell r="A1067" t="str">
            <v>totalhasta12mindependientePanama</v>
          </cell>
          <cell r="B1067" t="str">
            <v>total</v>
          </cell>
          <cell r="C1067" t="str">
            <v>hasta12m</v>
          </cell>
          <cell r="D1067" t="str">
            <v>independiente</v>
          </cell>
          <cell r="E1067" t="str">
            <v>Panama</v>
          </cell>
          <cell r="F1067">
            <v>0.74829100000000004</v>
          </cell>
          <cell r="G1067">
            <v>0.47115560000000001</v>
          </cell>
          <cell r="H1067">
            <v>0.43423349999999999</v>
          </cell>
          <cell r="I1067">
            <v>0.32221670000000002</v>
          </cell>
          <cell r="J1067">
            <v>0.2220588</v>
          </cell>
          <cell r="K1067">
            <v>0.1744299</v>
          </cell>
          <cell r="L1067">
            <v>0.1884652</v>
          </cell>
          <cell r="M1067">
            <v>0.18388589999999999</v>
          </cell>
          <cell r="N1067">
            <v>0.13182369999999999</v>
          </cell>
          <cell r="O1067">
            <v>0.1211861</v>
          </cell>
          <cell r="P1067">
            <v>0.1296407</v>
          </cell>
          <cell r="Q1067">
            <v>4.2275800000000002E-2</v>
          </cell>
        </row>
        <row r="1068">
          <cell r="A1068" t="str">
            <v>totalhasta1mindependientePanama</v>
          </cell>
          <cell r="B1068" t="str">
            <v>total</v>
          </cell>
          <cell r="C1068" t="str">
            <v>hasta1m</v>
          </cell>
          <cell r="D1068" t="str">
            <v>independiente</v>
          </cell>
          <cell r="E1068" t="str">
            <v>Panama</v>
          </cell>
          <cell r="F1068">
            <v>0.1488168</v>
          </cell>
          <cell r="G1068">
            <v>6.3351599999999994E-2</v>
          </cell>
          <cell r="H1068">
            <v>6.1797999999999999E-2</v>
          </cell>
          <cell r="I1068">
            <v>7.0935399999999996E-2</v>
          </cell>
          <cell r="J1068">
            <v>1.7947899999999999E-2</v>
          </cell>
          <cell r="K1068">
            <v>4.8745700000000003E-2</v>
          </cell>
          <cell r="L1068">
            <v>4.1064400000000001E-2</v>
          </cell>
          <cell r="M1068">
            <v>2.7736199999999999E-2</v>
          </cell>
          <cell r="N1068">
            <v>2.6457700000000001E-2</v>
          </cell>
          <cell r="O1068">
            <v>1.5982E-2</v>
          </cell>
          <cell r="P1068">
            <v>1.62051E-2</v>
          </cell>
          <cell r="Q1068">
            <v>0</v>
          </cell>
        </row>
        <row r="1069">
          <cell r="A1069" t="str">
            <v>totalmenos6mindependientePanama</v>
          </cell>
          <cell r="B1069" t="str">
            <v>total</v>
          </cell>
          <cell r="C1069" t="str">
            <v>menos6m</v>
          </cell>
          <cell r="D1069" t="str">
            <v>independiente</v>
          </cell>
          <cell r="E1069" t="str">
            <v>Panama</v>
          </cell>
          <cell r="F1069">
            <v>0.44312010000000002</v>
          </cell>
          <cell r="G1069">
            <v>0.17280129999999999</v>
          </cell>
          <cell r="H1069">
            <v>0.22138469999999999</v>
          </cell>
          <cell r="I1069">
            <v>0.18422549999999999</v>
          </cell>
          <cell r="J1069">
            <v>8.7433200000000003E-2</v>
          </cell>
          <cell r="K1069">
            <v>7.7993199999999999E-2</v>
          </cell>
          <cell r="L1069">
            <v>8.6228200000000005E-2</v>
          </cell>
          <cell r="M1069">
            <v>6.7450999999999997E-2</v>
          </cell>
          <cell r="N1069">
            <v>6.0029800000000001E-2</v>
          </cell>
          <cell r="O1069">
            <v>6.1814800000000003E-2</v>
          </cell>
          <cell r="P1069">
            <v>4.9215500000000002E-2</v>
          </cell>
          <cell r="Q1069">
            <v>3.9509999999999997E-3</v>
          </cell>
        </row>
        <row r="1070">
          <cell r="A1070" t="str">
            <v>totalmenos2aindependientePanama</v>
          </cell>
          <cell r="B1070" t="str">
            <v>total</v>
          </cell>
          <cell r="C1070" t="str">
            <v>menos2a</v>
          </cell>
          <cell r="D1070" t="str">
            <v>independiente</v>
          </cell>
          <cell r="E1070" t="str">
            <v>Panama</v>
          </cell>
          <cell r="F1070">
            <v>0.74829100000000004</v>
          </cell>
          <cell r="G1070">
            <v>0.47115560000000001</v>
          </cell>
          <cell r="H1070">
            <v>0.43423349999999999</v>
          </cell>
          <cell r="I1070">
            <v>0.32221670000000002</v>
          </cell>
          <cell r="J1070">
            <v>0.2220588</v>
          </cell>
          <cell r="K1070">
            <v>0.1744299</v>
          </cell>
          <cell r="L1070">
            <v>0.1884652</v>
          </cell>
          <cell r="M1070">
            <v>0.18388589999999999</v>
          </cell>
          <cell r="N1070">
            <v>0.13182369999999999</v>
          </cell>
          <cell r="O1070">
            <v>0.1211861</v>
          </cell>
          <cell r="P1070">
            <v>0.1296407</v>
          </cell>
          <cell r="Q1070">
            <v>4.2275800000000002E-2</v>
          </cell>
        </row>
        <row r="1071">
          <cell r="A1071" t="str">
            <v>total5aymasindependientePanama</v>
          </cell>
          <cell r="B1071" t="str">
            <v>total</v>
          </cell>
          <cell r="C1071" t="str">
            <v>5aymas</v>
          </cell>
          <cell r="D1071" t="str">
            <v>independiente</v>
          </cell>
          <cell r="E1071" t="str">
            <v>Panama</v>
          </cell>
          <cell r="F1071">
            <v>3.5056999999999998E-2</v>
          </cell>
          <cell r="G1071">
            <v>0.12387189999999999</v>
          </cell>
          <cell r="H1071">
            <v>0.2807867</v>
          </cell>
          <cell r="I1071">
            <v>0.39400629999999998</v>
          </cell>
          <cell r="J1071">
            <v>0.51661100000000004</v>
          </cell>
          <cell r="K1071">
            <v>0.62240589999999996</v>
          </cell>
          <cell r="L1071">
            <v>0.65388550000000001</v>
          </cell>
          <cell r="M1071">
            <v>0.6902317</v>
          </cell>
          <cell r="N1071">
            <v>0.72723890000000002</v>
          </cell>
          <cell r="O1071">
            <v>0.69244490000000003</v>
          </cell>
          <cell r="P1071">
            <v>0.76481180000000004</v>
          </cell>
          <cell r="Q1071">
            <v>0.80225210000000002</v>
          </cell>
        </row>
        <row r="1072">
          <cell r="A1072" t="str">
            <v>hombrehasta12mindependientePanama</v>
          </cell>
          <cell r="B1072" t="str">
            <v>hombre</v>
          </cell>
          <cell r="C1072" t="str">
            <v>hasta12m</v>
          </cell>
          <cell r="D1072" t="str">
            <v>independiente</v>
          </cell>
          <cell r="E1072" t="str">
            <v>Panama</v>
          </cell>
          <cell r="F1072">
            <v>0.69296559999999996</v>
          </cell>
          <cell r="G1072">
            <v>0.40291260000000001</v>
          </cell>
          <cell r="H1072">
            <v>0.42560759999999997</v>
          </cell>
          <cell r="I1072">
            <v>0.27025120000000002</v>
          </cell>
          <cell r="J1072">
            <v>0.1997872</v>
          </cell>
          <cell r="K1072">
            <v>0.13590179999999999</v>
          </cell>
          <cell r="L1072">
            <v>0.1134071</v>
          </cell>
          <cell r="M1072">
            <v>0.12807850000000001</v>
          </cell>
          <cell r="N1072">
            <v>0.1022404</v>
          </cell>
          <cell r="O1072">
            <v>0.1285152</v>
          </cell>
          <cell r="P1072">
            <v>9.20956E-2</v>
          </cell>
          <cell r="Q1072">
            <v>5.4259599999999998E-2</v>
          </cell>
        </row>
        <row r="1073">
          <cell r="A1073" t="str">
            <v>hombrehasta1mindependientePanama</v>
          </cell>
          <cell r="B1073" t="str">
            <v>hombre</v>
          </cell>
          <cell r="C1073" t="str">
            <v>hasta1m</v>
          </cell>
          <cell r="D1073" t="str">
            <v>independiente</v>
          </cell>
          <cell r="E1073" t="str">
            <v>Panama</v>
          </cell>
          <cell r="F1073">
            <v>0.12657689999999999</v>
          </cell>
          <cell r="G1073">
            <v>7.6730300000000001E-2</v>
          </cell>
          <cell r="H1073">
            <v>4.8384700000000003E-2</v>
          </cell>
          <cell r="I1073">
            <v>7.4615600000000004E-2</v>
          </cell>
          <cell r="J1073">
            <v>1.73794E-2</v>
          </cell>
          <cell r="K1073">
            <v>4.35853E-2</v>
          </cell>
          <cell r="L1073">
            <v>1.6663000000000001E-2</v>
          </cell>
          <cell r="M1073">
            <v>1.71352E-2</v>
          </cell>
          <cell r="N1073">
            <v>4.15238E-2</v>
          </cell>
          <cell r="O1073">
            <v>1.2467199999999999E-2</v>
          </cell>
          <cell r="P1073">
            <v>8.4166999999999992E-3</v>
          </cell>
          <cell r="Q1073">
            <v>0</v>
          </cell>
        </row>
        <row r="1074">
          <cell r="A1074" t="str">
            <v>hombremenos6mindependientePanama</v>
          </cell>
          <cell r="B1074" t="str">
            <v>hombre</v>
          </cell>
          <cell r="C1074" t="str">
            <v>menos6m</v>
          </cell>
          <cell r="D1074" t="str">
            <v>independiente</v>
          </cell>
          <cell r="E1074" t="str">
            <v>Panama</v>
          </cell>
          <cell r="F1074">
            <v>0.39491130000000002</v>
          </cell>
          <cell r="G1074">
            <v>0.1680238</v>
          </cell>
          <cell r="H1074">
            <v>0.1955394</v>
          </cell>
          <cell r="I1074">
            <v>0.1441954</v>
          </cell>
          <cell r="J1074">
            <v>9.1761200000000001E-2</v>
          </cell>
          <cell r="K1074">
            <v>6.0782000000000003E-2</v>
          </cell>
          <cell r="L1074">
            <v>5.8046500000000001E-2</v>
          </cell>
          <cell r="M1074">
            <v>4.3389900000000002E-2</v>
          </cell>
          <cell r="N1074">
            <v>4.3202200000000003E-2</v>
          </cell>
          <cell r="O1074">
            <v>6.3554600000000003E-2</v>
          </cell>
          <cell r="P1074">
            <v>3.9277899999999998E-2</v>
          </cell>
          <cell r="Q1074">
            <v>5.071E-3</v>
          </cell>
        </row>
        <row r="1075">
          <cell r="A1075" t="str">
            <v>hombremenos2aindependientePanama</v>
          </cell>
          <cell r="B1075" t="str">
            <v>hombre</v>
          </cell>
          <cell r="C1075" t="str">
            <v>menos2a</v>
          </cell>
          <cell r="D1075" t="str">
            <v>independiente</v>
          </cell>
          <cell r="E1075" t="str">
            <v>Panama</v>
          </cell>
          <cell r="F1075">
            <v>0.69296559999999996</v>
          </cell>
          <cell r="G1075">
            <v>0.40291260000000001</v>
          </cell>
          <cell r="H1075">
            <v>0.42560759999999997</v>
          </cell>
          <cell r="I1075">
            <v>0.27025120000000002</v>
          </cell>
          <cell r="J1075">
            <v>0.1997872</v>
          </cell>
          <cell r="K1075">
            <v>0.13590179999999999</v>
          </cell>
          <cell r="L1075">
            <v>0.1134071</v>
          </cell>
          <cell r="M1075">
            <v>0.12807850000000001</v>
          </cell>
          <cell r="N1075">
            <v>0.1022404</v>
          </cell>
          <cell r="O1075">
            <v>0.1285152</v>
          </cell>
          <cell r="P1075">
            <v>9.20956E-2</v>
          </cell>
          <cell r="Q1075">
            <v>5.4259599999999998E-2</v>
          </cell>
        </row>
        <row r="1076">
          <cell r="A1076" t="str">
            <v>hombre5aymasindependientePanama</v>
          </cell>
          <cell r="B1076" t="str">
            <v>hombre</v>
          </cell>
          <cell r="C1076" t="str">
            <v>5aymas</v>
          </cell>
          <cell r="D1076" t="str">
            <v>independiente</v>
          </cell>
          <cell r="E1076" t="str">
            <v>Panama</v>
          </cell>
          <cell r="F1076">
            <v>4.2762500000000002E-2</v>
          </cell>
          <cell r="G1076">
            <v>0.1202631</v>
          </cell>
          <cell r="H1076">
            <v>0.30935089999999998</v>
          </cell>
          <cell r="I1076">
            <v>0.47996539999999999</v>
          </cell>
          <cell r="J1076">
            <v>0.55325290000000005</v>
          </cell>
          <cell r="K1076">
            <v>0.68439110000000003</v>
          </cell>
          <cell r="L1076">
            <v>0.76342900000000002</v>
          </cell>
          <cell r="M1076">
            <v>0.74221649999999995</v>
          </cell>
          <cell r="N1076">
            <v>0.74290299999999998</v>
          </cell>
          <cell r="O1076">
            <v>0.73725160000000001</v>
          </cell>
          <cell r="P1076">
            <v>0.77372529999999995</v>
          </cell>
          <cell r="Q1076">
            <v>0.76774849999999994</v>
          </cell>
        </row>
        <row r="1077">
          <cell r="A1077" t="str">
            <v>mujerhasta12mindependientePanama</v>
          </cell>
          <cell r="B1077" t="str">
            <v>mujer</v>
          </cell>
          <cell r="C1077" t="str">
            <v>hasta12m</v>
          </cell>
          <cell r="D1077" t="str">
            <v>independiente</v>
          </cell>
          <cell r="E1077" t="str">
            <v>Panama</v>
          </cell>
          <cell r="F1077">
            <v>1</v>
          </cell>
          <cell r="G1077">
            <v>0.55980470000000004</v>
          </cell>
          <cell r="H1077">
            <v>0.45204220000000001</v>
          </cell>
          <cell r="I1077">
            <v>0.42189450000000001</v>
          </cell>
          <cell r="J1077">
            <v>0.26522000000000001</v>
          </cell>
          <cell r="K1077">
            <v>0.24540219999999999</v>
          </cell>
          <cell r="L1077">
            <v>0.3246792</v>
          </cell>
          <cell r="M1077">
            <v>0.27256780000000003</v>
          </cell>
          <cell r="N1077">
            <v>0.18377550000000001</v>
          </cell>
          <cell r="O1077">
            <v>0.10371030000000001</v>
          </cell>
          <cell r="P1077">
            <v>0.21847040000000001</v>
          </cell>
          <cell r="Q1077">
            <v>0</v>
          </cell>
        </row>
        <row r="1078">
          <cell r="A1078" t="str">
            <v>mujerhasta1mindependientePanama</v>
          </cell>
          <cell r="B1078" t="str">
            <v>mujer</v>
          </cell>
          <cell r="C1078" t="str">
            <v>hasta1m</v>
          </cell>
          <cell r="D1078" t="str">
            <v>independiente</v>
          </cell>
          <cell r="E1078" t="str">
            <v>Panama</v>
          </cell>
          <cell r="F1078">
            <v>0.25</v>
          </cell>
          <cell r="G1078">
            <v>4.5972300000000001E-2</v>
          </cell>
          <cell r="H1078">
            <v>8.9490600000000003E-2</v>
          </cell>
          <cell r="I1078">
            <v>6.3876199999999994E-2</v>
          </cell>
          <cell r="J1078">
            <v>1.90495E-2</v>
          </cell>
          <cell r="K1078">
            <v>5.8251600000000001E-2</v>
          </cell>
          <cell r="L1078">
            <v>8.5347699999999999E-2</v>
          </cell>
          <cell r="M1078">
            <v>4.4581900000000001E-2</v>
          </cell>
          <cell r="N1078">
            <v>0</v>
          </cell>
          <cell r="O1078">
            <v>2.4362999999999999E-2</v>
          </cell>
          <cell r="P1078">
            <v>3.4632000000000003E-2</v>
          </cell>
          <cell r="Q1078">
            <v>0</v>
          </cell>
        </row>
        <row r="1079">
          <cell r="A1079" t="str">
            <v>mujermenos6mindependientePanama</v>
          </cell>
          <cell r="B1079" t="str">
            <v>mujer</v>
          </cell>
          <cell r="C1079" t="str">
            <v>menos6m</v>
          </cell>
          <cell r="D1079" t="str">
            <v>independiente</v>
          </cell>
          <cell r="E1079" t="str">
            <v>Panama</v>
          </cell>
          <cell r="F1079">
            <v>0.66245140000000002</v>
          </cell>
          <cell r="G1079">
            <v>0.17900730000000001</v>
          </cell>
          <cell r="H1079">
            <v>0.27474379999999998</v>
          </cell>
          <cell r="I1079">
            <v>0.26100950000000001</v>
          </cell>
          <cell r="J1079">
            <v>7.9045599999999994E-2</v>
          </cell>
          <cell r="K1079">
            <v>0.1096978</v>
          </cell>
          <cell r="L1079">
            <v>0.13737189999999999</v>
          </cell>
          <cell r="M1079">
            <v>0.1056858</v>
          </cell>
          <cell r="N1079">
            <v>8.9580900000000005E-2</v>
          </cell>
          <cell r="O1079">
            <v>5.7666500000000002E-2</v>
          </cell>
          <cell r="P1079">
            <v>7.2727299999999995E-2</v>
          </cell>
          <cell r="Q1079">
            <v>0</v>
          </cell>
        </row>
        <row r="1080">
          <cell r="A1080" t="str">
            <v>mujermenos2aindependientePanama</v>
          </cell>
          <cell r="B1080" t="str">
            <v>mujer</v>
          </cell>
          <cell r="C1080" t="str">
            <v>menos2a</v>
          </cell>
          <cell r="D1080" t="str">
            <v>independiente</v>
          </cell>
          <cell r="E1080" t="str">
            <v>Panama</v>
          </cell>
          <cell r="F1080">
            <v>1</v>
          </cell>
          <cell r="G1080">
            <v>0.55980470000000004</v>
          </cell>
          <cell r="H1080">
            <v>0.45204220000000001</v>
          </cell>
          <cell r="I1080">
            <v>0.42189450000000001</v>
          </cell>
          <cell r="J1080">
            <v>0.26522000000000001</v>
          </cell>
          <cell r="K1080">
            <v>0.24540219999999999</v>
          </cell>
          <cell r="L1080">
            <v>0.3246792</v>
          </cell>
          <cell r="M1080">
            <v>0.27256780000000003</v>
          </cell>
          <cell r="N1080">
            <v>0.18377550000000001</v>
          </cell>
          <cell r="O1080">
            <v>0.10371030000000001</v>
          </cell>
          <cell r="P1080">
            <v>0.21847040000000001</v>
          </cell>
          <cell r="Q1080">
            <v>0</v>
          </cell>
        </row>
        <row r="1081">
          <cell r="A1081" t="str">
            <v>mujer5aymasindependientePanama</v>
          </cell>
          <cell r="B1081" t="str">
            <v>mujer</v>
          </cell>
          <cell r="C1081" t="str">
            <v>5aymas</v>
          </cell>
          <cell r="D1081" t="str">
            <v>independiente</v>
          </cell>
          <cell r="E1081" t="str">
            <v>Panama</v>
          </cell>
          <cell r="F1081">
            <v>0</v>
          </cell>
          <cell r="G1081">
            <v>0.1285598</v>
          </cell>
          <cell r="H1081">
            <v>0.22181429999999999</v>
          </cell>
          <cell r="I1081">
            <v>0.2291234</v>
          </cell>
          <cell r="J1081">
            <v>0.44560100000000002</v>
          </cell>
          <cell r="K1081">
            <v>0.50822330000000004</v>
          </cell>
          <cell r="L1081">
            <v>0.45508799999999999</v>
          </cell>
          <cell r="M1081">
            <v>0.60762419999999995</v>
          </cell>
          <cell r="N1081">
            <v>0.69973090000000004</v>
          </cell>
          <cell r="O1081">
            <v>0.58560570000000001</v>
          </cell>
          <cell r="P1081">
            <v>0.74372289999999996</v>
          </cell>
          <cell r="Q1081">
            <v>0.9239714</v>
          </cell>
        </row>
        <row r="1082">
          <cell r="A1082" t="str">
            <v>bajohasta12mindependientePanama</v>
          </cell>
          <cell r="B1082" t="str">
            <v>bajo</v>
          </cell>
          <cell r="C1082" t="str">
            <v>hasta12m</v>
          </cell>
          <cell r="D1082" t="str">
            <v>independiente</v>
          </cell>
          <cell r="E1082" t="str">
            <v>Panama</v>
          </cell>
          <cell r="F1082">
            <v>0.55402300000000004</v>
          </cell>
          <cell r="G1082">
            <v>0.70274170000000002</v>
          </cell>
          <cell r="H1082">
            <v>0.28825790000000001</v>
          </cell>
          <cell r="I1082">
            <v>0.2780454</v>
          </cell>
          <cell r="J1082">
            <v>0.32262350000000001</v>
          </cell>
          <cell r="K1082">
            <v>0.1318638</v>
          </cell>
          <cell r="L1082">
            <v>0.2050255</v>
          </cell>
          <cell r="M1082">
            <v>0.23097509999999999</v>
          </cell>
          <cell r="N1082">
            <v>0.1965915</v>
          </cell>
          <cell r="O1082">
            <v>8.5389400000000004E-2</v>
          </cell>
          <cell r="P1082">
            <v>0.1232273</v>
          </cell>
          <cell r="Q1082">
            <v>7.6658000000000004E-3</v>
          </cell>
        </row>
        <row r="1083">
          <cell r="A1083" t="str">
            <v>bajohasta1mindependientePanama</v>
          </cell>
          <cell r="B1083" t="str">
            <v>bajo</v>
          </cell>
          <cell r="C1083" t="str">
            <v>hasta1m</v>
          </cell>
          <cell r="D1083" t="str">
            <v>independiente</v>
          </cell>
          <cell r="E1083" t="str">
            <v>Panama</v>
          </cell>
          <cell r="F1083">
            <v>3.3333300000000003E-2</v>
          </cell>
          <cell r="G1083">
            <v>0.22655120000000001</v>
          </cell>
          <cell r="H1083">
            <v>0</v>
          </cell>
          <cell r="I1083">
            <v>0.13179630000000001</v>
          </cell>
          <cell r="J1083">
            <v>5.5761999999999999E-3</v>
          </cell>
          <cell r="K1083">
            <v>6.2979999999999998E-3</v>
          </cell>
          <cell r="L1083">
            <v>5.9723199999999997E-2</v>
          </cell>
          <cell r="M1083">
            <v>3.1548800000000002E-2</v>
          </cell>
          <cell r="N1083">
            <v>2.4557200000000001E-2</v>
          </cell>
          <cell r="O1083">
            <v>2.1010000000000001E-2</v>
          </cell>
          <cell r="P1083">
            <v>4.2161999999999998E-3</v>
          </cell>
          <cell r="Q1083">
            <v>0</v>
          </cell>
        </row>
        <row r="1084">
          <cell r="A1084" t="str">
            <v>bajomenos6mindependientePanama</v>
          </cell>
          <cell r="B1084" t="str">
            <v>bajo</v>
          </cell>
          <cell r="C1084" t="str">
            <v>menos6m</v>
          </cell>
          <cell r="D1084" t="str">
            <v>independiente</v>
          </cell>
          <cell r="E1084" t="str">
            <v>Panama</v>
          </cell>
          <cell r="F1084">
            <v>0.12758620000000001</v>
          </cell>
          <cell r="G1084">
            <v>0.57431460000000001</v>
          </cell>
          <cell r="H1084">
            <v>0.15880649999999999</v>
          </cell>
          <cell r="I1084">
            <v>0.23503099999999999</v>
          </cell>
          <cell r="J1084">
            <v>0.1009028</v>
          </cell>
          <cell r="K1084">
            <v>4.1920899999999997E-2</v>
          </cell>
          <cell r="L1084">
            <v>0.1303715</v>
          </cell>
          <cell r="M1084">
            <v>0.1357553</v>
          </cell>
          <cell r="N1084">
            <v>0.1029254</v>
          </cell>
          <cell r="O1084">
            <v>4.6646100000000003E-2</v>
          </cell>
          <cell r="P1084">
            <v>4.5803000000000003E-2</v>
          </cell>
          <cell r="Q1084">
            <v>7.6658000000000004E-3</v>
          </cell>
        </row>
        <row r="1085">
          <cell r="A1085" t="str">
            <v>bajomenos2aindependientePanama</v>
          </cell>
          <cell r="B1085" t="str">
            <v>bajo</v>
          </cell>
          <cell r="C1085" t="str">
            <v>menos2a</v>
          </cell>
          <cell r="D1085" t="str">
            <v>independiente</v>
          </cell>
          <cell r="E1085" t="str">
            <v>Panama</v>
          </cell>
          <cell r="F1085">
            <v>0.55402300000000004</v>
          </cell>
          <cell r="G1085">
            <v>0.70274170000000002</v>
          </cell>
          <cell r="H1085">
            <v>0.28825790000000001</v>
          </cell>
          <cell r="I1085">
            <v>0.2780454</v>
          </cell>
          <cell r="J1085">
            <v>0.32262350000000001</v>
          </cell>
          <cell r="K1085">
            <v>0.1318638</v>
          </cell>
          <cell r="L1085">
            <v>0.2050255</v>
          </cell>
          <cell r="M1085">
            <v>0.23097509999999999</v>
          </cell>
          <cell r="N1085">
            <v>0.1965915</v>
          </cell>
          <cell r="O1085">
            <v>8.5389400000000004E-2</v>
          </cell>
          <cell r="P1085">
            <v>0.1232273</v>
          </cell>
          <cell r="Q1085">
            <v>7.6658000000000004E-3</v>
          </cell>
        </row>
        <row r="1086">
          <cell r="A1086" t="str">
            <v>bajo5aymasindependientePanama</v>
          </cell>
          <cell r="B1086" t="str">
            <v>bajo</v>
          </cell>
          <cell r="C1086" t="str">
            <v>5aymas</v>
          </cell>
          <cell r="D1086" t="str">
            <v>independiente</v>
          </cell>
          <cell r="E1086" t="str">
            <v>Panama</v>
          </cell>
          <cell r="F1086">
            <v>0.22988510000000001</v>
          </cell>
          <cell r="G1086">
            <v>0.15007219999999999</v>
          </cell>
          <cell r="H1086">
            <v>0.4966314</v>
          </cell>
          <cell r="I1086">
            <v>0.4384033</v>
          </cell>
          <cell r="J1086">
            <v>0.41635689999999997</v>
          </cell>
          <cell r="K1086">
            <v>0.66345209999999999</v>
          </cell>
          <cell r="L1086">
            <v>0.61562269999999997</v>
          </cell>
          <cell r="M1086">
            <v>0.61510520000000002</v>
          </cell>
          <cell r="N1086">
            <v>0.6721686</v>
          </cell>
          <cell r="O1086">
            <v>0.65131070000000002</v>
          </cell>
          <cell r="P1086">
            <v>0.81544660000000002</v>
          </cell>
          <cell r="Q1086">
            <v>0.81065540000000003</v>
          </cell>
        </row>
        <row r="1087">
          <cell r="A1087" t="str">
            <v>mediohasta12mindependientePanama</v>
          </cell>
          <cell r="B1087" t="str">
            <v>medio</v>
          </cell>
          <cell r="C1087" t="str">
            <v>hasta12m</v>
          </cell>
          <cell r="D1087" t="str">
            <v>independiente</v>
          </cell>
          <cell r="E1087" t="str">
            <v>Panama</v>
          </cell>
          <cell r="F1087">
            <v>0.7656752</v>
          </cell>
          <cell r="G1087">
            <v>0.5686833</v>
          </cell>
          <cell r="H1087">
            <v>0.50581580000000004</v>
          </cell>
          <cell r="I1087">
            <v>0.33965279999999998</v>
          </cell>
          <cell r="J1087">
            <v>0.27402779999999999</v>
          </cell>
          <cell r="K1087">
            <v>0.22626060000000001</v>
          </cell>
          <cell r="L1087">
            <v>0.24842020000000001</v>
          </cell>
          <cell r="M1087">
            <v>0.2498515</v>
          </cell>
          <cell r="N1087">
            <v>0.18532180000000001</v>
          </cell>
          <cell r="O1087">
            <v>0.1278753</v>
          </cell>
          <cell r="P1087">
            <v>0.2149769</v>
          </cell>
          <cell r="Q1087">
            <v>0</v>
          </cell>
        </row>
        <row r="1088">
          <cell r="A1088" t="str">
            <v>mediohasta1mindependientePanama</v>
          </cell>
          <cell r="B1088" t="str">
            <v>medio</v>
          </cell>
          <cell r="C1088" t="str">
            <v>hasta1m</v>
          </cell>
          <cell r="D1088" t="str">
            <v>independiente</v>
          </cell>
          <cell r="E1088" t="str">
            <v>Panama</v>
          </cell>
          <cell r="F1088">
            <v>0.1414791</v>
          </cell>
          <cell r="G1088">
            <v>0.12526689999999999</v>
          </cell>
          <cell r="H1088">
            <v>0.11389340000000001</v>
          </cell>
          <cell r="I1088">
            <v>6.58551E-2</v>
          </cell>
          <cell r="J1088">
            <v>3.9583300000000002E-2</v>
          </cell>
          <cell r="K1088">
            <v>6.6163299999999994E-2</v>
          </cell>
          <cell r="L1088">
            <v>7.4287300000000001E-2</v>
          </cell>
          <cell r="M1088">
            <v>4.7209000000000001E-2</v>
          </cell>
          <cell r="N1088">
            <v>3.8355199999999999E-2</v>
          </cell>
          <cell r="O1088">
            <v>0</v>
          </cell>
          <cell r="P1088">
            <v>0</v>
          </cell>
          <cell r="Q1088">
            <v>0</v>
          </cell>
        </row>
        <row r="1089">
          <cell r="A1089" t="str">
            <v>mediomenos6mindependientePanama</v>
          </cell>
          <cell r="B1089" t="str">
            <v>medio</v>
          </cell>
          <cell r="C1089" t="str">
            <v>menos6m</v>
          </cell>
          <cell r="D1089" t="str">
            <v>independiente</v>
          </cell>
          <cell r="E1089" t="str">
            <v>Panama</v>
          </cell>
          <cell r="F1089">
            <v>0.45217039999999997</v>
          </cell>
          <cell r="G1089">
            <v>0.1562278</v>
          </cell>
          <cell r="H1089">
            <v>0.24361869999999999</v>
          </cell>
          <cell r="I1089">
            <v>0.2434644</v>
          </cell>
          <cell r="J1089">
            <v>0.13902780000000001</v>
          </cell>
          <cell r="K1089">
            <v>9.9564899999999998E-2</v>
          </cell>
          <cell r="L1089">
            <v>0.1037776</v>
          </cell>
          <cell r="M1089">
            <v>9.5457200000000006E-2</v>
          </cell>
          <cell r="N1089">
            <v>6.3802300000000006E-2</v>
          </cell>
          <cell r="O1089">
            <v>9.52263E-2</v>
          </cell>
          <cell r="P1089">
            <v>7.0677299999999998E-2</v>
          </cell>
          <cell r="Q1089">
            <v>0</v>
          </cell>
        </row>
        <row r="1090">
          <cell r="A1090" t="str">
            <v>mediomenos2aindependientePanama</v>
          </cell>
          <cell r="B1090" t="str">
            <v>medio</v>
          </cell>
          <cell r="C1090" t="str">
            <v>menos2a</v>
          </cell>
          <cell r="D1090" t="str">
            <v>independiente</v>
          </cell>
          <cell r="E1090" t="str">
            <v>Panama</v>
          </cell>
          <cell r="F1090">
            <v>0.7656752</v>
          </cell>
          <cell r="G1090">
            <v>0.5686833</v>
          </cell>
          <cell r="H1090">
            <v>0.50581580000000004</v>
          </cell>
          <cell r="I1090">
            <v>0.33965279999999998</v>
          </cell>
          <cell r="J1090">
            <v>0.27402779999999999</v>
          </cell>
          <cell r="K1090">
            <v>0.22626060000000001</v>
          </cell>
          <cell r="L1090">
            <v>0.24842020000000001</v>
          </cell>
          <cell r="M1090">
            <v>0.2498515</v>
          </cell>
          <cell r="N1090">
            <v>0.18532180000000001</v>
          </cell>
          <cell r="O1090">
            <v>0.1278753</v>
          </cell>
          <cell r="P1090">
            <v>0.2149769</v>
          </cell>
          <cell r="Q1090">
            <v>0</v>
          </cell>
        </row>
        <row r="1091">
          <cell r="A1091" t="str">
            <v>medio5aymasindependientePanama</v>
          </cell>
          <cell r="B1091" t="str">
            <v>medio</v>
          </cell>
          <cell r="C1091" t="str">
            <v>5aymas</v>
          </cell>
          <cell r="D1091" t="str">
            <v>independiente</v>
          </cell>
          <cell r="E1091" t="str">
            <v>Panama</v>
          </cell>
          <cell r="F1091">
            <v>0</v>
          </cell>
          <cell r="G1091">
            <v>9.7508899999999996E-2</v>
          </cell>
          <cell r="H1091">
            <v>0.2602585</v>
          </cell>
          <cell r="I1091">
            <v>0.42586309999999999</v>
          </cell>
          <cell r="J1091">
            <v>0.45763890000000002</v>
          </cell>
          <cell r="K1091">
            <v>0.55426160000000002</v>
          </cell>
          <cell r="L1091">
            <v>0.54725460000000004</v>
          </cell>
          <cell r="M1091">
            <v>0.60154399999999997</v>
          </cell>
          <cell r="N1091">
            <v>0.67121520000000001</v>
          </cell>
          <cell r="O1091">
            <v>0.78184520000000002</v>
          </cell>
          <cell r="P1091">
            <v>0.55574259999999998</v>
          </cell>
          <cell r="Q1091">
            <v>0.8593904</v>
          </cell>
        </row>
        <row r="1092">
          <cell r="A1092" t="str">
            <v>altohasta12mindependientePanama</v>
          </cell>
          <cell r="B1092" t="str">
            <v>alto</v>
          </cell>
          <cell r="C1092" t="str">
            <v>hasta12m</v>
          </cell>
          <cell r="D1092" t="str">
            <v>independiente</v>
          </cell>
          <cell r="E1092" t="str">
            <v>Panama</v>
          </cell>
          <cell r="G1092">
            <v>0.47533629999999999</v>
          </cell>
          <cell r="H1092">
            <v>0.41060289999999999</v>
          </cell>
          <cell r="I1092">
            <v>0.27927730000000001</v>
          </cell>
          <cell r="J1092">
            <v>9.2990699999999996E-2</v>
          </cell>
          <cell r="K1092">
            <v>0.18571840000000001</v>
          </cell>
          <cell r="L1092">
            <v>3.4052600000000002E-2</v>
          </cell>
          <cell r="M1092">
            <v>3.7726599999999999E-2</v>
          </cell>
          <cell r="N1092">
            <v>0</v>
          </cell>
          <cell r="O1092">
            <v>0.31027250000000001</v>
          </cell>
          <cell r="P1092">
            <v>7.2755399999999998E-2</v>
          </cell>
          <cell r="Q1092">
            <v>0</v>
          </cell>
        </row>
        <row r="1093">
          <cell r="A1093" t="str">
            <v>altohasta1mindependientePanama</v>
          </cell>
          <cell r="B1093" t="str">
            <v>alto</v>
          </cell>
          <cell r="C1093" t="str">
            <v>hasta1m</v>
          </cell>
          <cell r="D1093" t="str">
            <v>independiente</v>
          </cell>
          <cell r="E1093" t="str">
            <v>Panama</v>
          </cell>
          <cell r="G1093">
            <v>2.24215E-2</v>
          </cell>
          <cell r="H1093">
            <v>9.8059599999999997E-2</v>
          </cell>
          <cell r="I1093">
            <v>6.2908099999999995E-2</v>
          </cell>
          <cell r="J1093">
            <v>0</v>
          </cell>
          <cell r="K1093">
            <v>2.44745E-2</v>
          </cell>
          <cell r="L1093">
            <v>0</v>
          </cell>
          <cell r="M1093">
            <v>0</v>
          </cell>
          <cell r="N1093">
            <v>0</v>
          </cell>
          <cell r="O1093">
            <v>0</v>
          </cell>
          <cell r="P1093">
            <v>7.2755399999999998E-2</v>
          </cell>
          <cell r="Q1093">
            <v>0</v>
          </cell>
        </row>
        <row r="1094">
          <cell r="A1094" t="str">
            <v>altomenos6mindependientePanama</v>
          </cell>
          <cell r="B1094" t="str">
            <v>alto</v>
          </cell>
          <cell r="C1094" t="str">
            <v>menos6m</v>
          </cell>
          <cell r="D1094" t="str">
            <v>independiente</v>
          </cell>
          <cell r="E1094" t="str">
            <v>Panama</v>
          </cell>
          <cell r="G1094">
            <v>0.18385650000000001</v>
          </cell>
          <cell r="H1094">
            <v>0.29660429999999999</v>
          </cell>
          <cell r="I1094">
            <v>0.12712229999999999</v>
          </cell>
          <cell r="J1094">
            <v>0</v>
          </cell>
          <cell r="K1094">
            <v>6.5073400000000003E-2</v>
          </cell>
          <cell r="L1094">
            <v>1.9554999999999999E-2</v>
          </cell>
          <cell r="M1094">
            <v>0</v>
          </cell>
          <cell r="N1094">
            <v>0</v>
          </cell>
          <cell r="O1094">
            <v>0</v>
          </cell>
          <cell r="P1094">
            <v>7.2755399999999998E-2</v>
          </cell>
          <cell r="Q1094">
            <v>0</v>
          </cell>
        </row>
        <row r="1095">
          <cell r="A1095" t="str">
            <v>altomenos2aindependientePanama</v>
          </cell>
          <cell r="B1095" t="str">
            <v>alto</v>
          </cell>
          <cell r="C1095" t="str">
            <v>menos2a</v>
          </cell>
          <cell r="D1095" t="str">
            <v>independiente</v>
          </cell>
          <cell r="E1095" t="str">
            <v>Panama</v>
          </cell>
          <cell r="G1095">
            <v>0.47533629999999999</v>
          </cell>
          <cell r="H1095">
            <v>0.41060289999999999</v>
          </cell>
          <cell r="I1095">
            <v>0.27927730000000001</v>
          </cell>
          <cell r="J1095">
            <v>9.2990699999999996E-2</v>
          </cell>
          <cell r="K1095">
            <v>0.18571840000000001</v>
          </cell>
          <cell r="L1095">
            <v>3.4052600000000002E-2</v>
          </cell>
          <cell r="M1095">
            <v>3.7726599999999999E-2</v>
          </cell>
          <cell r="N1095">
            <v>0</v>
          </cell>
          <cell r="O1095">
            <v>0.31027250000000001</v>
          </cell>
          <cell r="P1095">
            <v>7.2755399999999998E-2</v>
          </cell>
          <cell r="Q1095">
            <v>0</v>
          </cell>
        </row>
        <row r="1096">
          <cell r="A1096" t="str">
            <v>alto5aymasindependientePanama</v>
          </cell>
          <cell r="B1096" t="str">
            <v>alto</v>
          </cell>
          <cell r="C1096" t="str">
            <v>5aymas</v>
          </cell>
          <cell r="D1096" t="str">
            <v>independiente</v>
          </cell>
          <cell r="E1096" t="str">
            <v>Panama</v>
          </cell>
          <cell r="G1096">
            <v>0</v>
          </cell>
          <cell r="H1096">
            <v>0.30838529999999997</v>
          </cell>
          <cell r="I1096">
            <v>0.38985629999999999</v>
          </cell>
          <cell r="J1096">
            <v>0.46168219999999999</v>
          </cell>
          <cell r="K1096">
            <v>0.62654759999999998</v>
          </cell>
          <cell r="L1096">
            <v>0.71847609999999995</v>
          </cell>
          <cell r="M1096">
            <v>0.9196472</v>
          </cell>
          <cell r="N1096">
            <v>0.88185979999999997</v>
          </cell>
          <cell r="O1096">
            <v>0.68972750000000005</v>
          </cell>
          <cell r="P1096">
            <v>0.84984519999999997</v>
          </cell>
          <cell r="Q1096">
            <v>1</v>
          </cell>
        </row>
        <row r="1097">
          <cell r="A1097" t="str">
            <v>totalhasta12mocupadosParaguay</v>
          </cell>
          <cell r="B1097" t="str">
            <v>total</v>
          </cell>
          <cell r="C1097" t="str">
            <v>hasta12m</v>
          </cell>
          <cell r="D1097" t="str">
            <v>ocupados</v>
          </cell>
          <cell r="E1097" t="str">
            <v>Paraguay</v>
          </cell>
          <cell r="F1097">
            <v>0.63557759999999996</v>
          </cell>
          <cell r="G1097">
            <v>0.46143200000000001</v>
          </cell>
          <cell r="H1097">
            <v>0.32184249999999998</v>
          </cell>
          <cell r="I1097">
            <v>0.2130494</v>
          </cell>
          <cell r="J1097">
            <v>0.23217360000000001</v>
          </cell>
          <cell r="K1097">
            <v>0.1688346</v>
          </cell>
          <cell r="L1097">
            <v>0.1618763</v>
          </cell>
          <cell r="M1097">
            <v>0.161491</v>
          </cell>
          <cell r="N1097">
            <v>0.12510879999999999</v>
          </cell>
          <cell r="O1097">
            <v>0.1169002</v>
          </cell>
          <cell r="P1097">
            <v>8.0593999999999999E-2</v>
          </cell>
          <cell r="Q1097">
            <v>7.8285400000000005E-2</v>
          </cell>
        </row>
        <row r="1098">
          <cell r="A1098" t="str">
            <v>totalhasta1mocupadosParaguay</v>
          </cell>
          <cell r="B1098" t="str">
            <v>total</v>
          </cell>
          <cell r="C1098" t="str">
            <v>hasta1m</v>
          </cell>
          <cell r="D1098" t="str">
            <v>ocupados</v>
          </cell>
          <cell r="E1098" t="str">
            <v>Paraguay</v>
          </cell>
          <cell r="F1098">
            <v>0.1381154</v>
          </cell>
          <cell r="G1098">
            <v>8.6726800000000007E-2</v>
          </cell>
          <cell r="H1098">
            <v>4.51002E-2</v>
          </cell>
          <cell r="I1098">
            <v>3.7469599999999999E-2</v>
          </cell>
          <cell r="J1098">
            <v>4.0999000000000001E-2</v>
          </cell>
          <cell r="K1098">
            <v>3.3147000000000003E-2</v>
          </cell>
          <cell r="L1098">
            <v>2.5445300000000001E-2</v>
          </cell>
          <cell r="M1098">
            <v>1.6471400000000001E-2</v>
          </cell>
          <cell r="N1098">
            <v>2.48583E-2</v>
          </cell>
          <cell r="O1098">
            <v>3.5816800000000003E-2</v>
          </cell>
          <cell r="P1098">
            <v>2.5177700000000001E-2</v>
          </cell>
          <cell r="Q1098">
            <v>1.5717200000000001E-2</v>
          </cell>
        </row>
        <row r="1099">
          <cell r="A1099" t="str">
            <v>totalmenos6mocupadosParaguay</v>
          </cell>
          <cell r="B1099" t="str">
            <v>total</v>
          </cell>
          <cell r="C1099" t="str">
            <v>menos6m</v>
          </cell>
          <cell r="D1099" t="str">
            <v>ocupados</v>
          </cell>
          <cell r="E1099" t="str">
            <v>Paraguay</v>
          </cell>
          <cell r="F1099">
            <v>0.32138129999999998</v>
          </cell>
          <cell r="G1099">
            <v>0.23386470000000001</v>
          </cell>
          <cell r="H1099">
            <v>0.13690359999999999</v>
          </cell>
          <cell r="I1099">
            <v>9.2214599999999994E-2</v>
          </cell>
          <cell r="J1099">
            <v>0.1078078</v>
          </cell>
          <cell r="K1099">
            <v>7.0013500000000006E-2</v>
          </cell>
          <cell r="L1099">
            <v>8.7052299999999999E-2</v>
          </cell>
          <cell r="M1099">
            <v>9.0144000000000002E-2</v>
          </cell>
          <cell r="N1099">
            <v>6.0273399999999998E-2</v>
          </cell>
          <cell r="O1099">
            <v>6.4319899999999999E-2</v>
          </cell>
          <cell r="P1099">
            <v>4.9460700000000003E-2</v>
          </cell>
          <cell r="Q1099">
            <v>2.7486400000000001E-2</v>
          </cell>
        </row>
        <row r="1100">
          <cell r="A1100" t="str">
            <v>totalmenos2aocupadosParaguay</v>
          </cell>
          <cell r="B1100" t="str">
            <v>total</v>
          </cell>
          <cell r="C1100" t="str">
            <v>menos2a</v>
          </cell>
          <cell r="D1100" t="str">
            <v>ocupados</v>
          </cell>
          <cell r="E1100" t="str">
            <v>Paraguay</v>
          </cell>
          <cell r="F1100">
            <v>0.68181760000000002</v>
          </cell>
          <cell r="G1100">
            <v>0.54825409999999997</v>
          </cell>
          <cell r="H1100">
            <v>0.37654599999999999</v>
          </cell>
          <cell r="I1100">
            <v>0.24909300000000001</v>
          </cell>
          <cell r="J1100">
            <v>0.25359110000000001</v>
          </cell>
          <cell r="K1100">
            <v>0.17972569999999999</v>
          </cell>
          <cell r="L1100">
            <v>0.17136589999999999</v>
          </cell>
          <cell r="M1100">
            <v>0.1713913</v>
          </cell>
          <cell r="N1100">
            <v>0.13607</v>
          </cell>
          <cell r="O1100">
            <v>0.1241627</v>
          </cell>
          <cell r="P1100">
            <v>9.2096499999999998E-2</v>
          </cell>
          <cell r="Q1100">
            <v>9.2047400000000001E-2</v>
          </cell>
        </row>
        <row r="1101">
          <cell r="A1101" t="str">
            <v>total5aymasocupadosParaguay</v>
          </cell>
          <cell r="B1101" t="str">
            <v>total</v>
          </cell>
          <cell r="C1101" t="str">
            <v>5aymas</v>
          </cell>
          <cell r="D1101" t="str">
            <v>ocupados</v>
          </cell>
          <cell r="E1101" t="str">
            <v>Paraguay</v>
          </cell>
          <cell r="F1101">
            <v>7.9929700000000006E-2</v>
          </cell>
          <cell r="G1101">
            <v>0.1234204</v>
          </cell>
          <cell r="H1101">
            <v>0.26115349999999998</v>
          </cell>
          <cell r="I1101">
            <v>0.50894799999999996</v>
          </cell>
          <cell r="J1101">
            <v>0.55169400000000002</v>
          </cell>
          <cell r="K1101">
            <v>0.64368329999999996</v>
          </cell>
          <cell r="L1101">
            <v>0.68398099999999995</v>
          </cell>
          <cell r="M1101">
            <v>0.71302189999999999</v>
          </cell>
          <cell r="N1101">
            <v>0.75515319999999997</v>
          </cell>
          <cell r="O1101">
            <v>0.76394399999999996</v>
          </cell>
          <cell r="P1101">
            <v>0.81769849999999999</v>
          </cell>
          <cell r="Q1101">
            <v>0.76743749999999999</v>
          </cell>
        </row>
        <row r="1102">
          <cell r="A1102" t="str">
            <v>hombrehasta12mocupadosParaguay</v>
          </cell>
          <cell r="B1102" t="str">
            <v>hombre</v>
          </cell>
          <cell r="C1102" t="str">
            <v>hasta12m</v>
          </cell>
          <cell r="D1102" t="str">
            <v>ocupados</v>
          </cell>
          <cell r="E1102" t="str">
            <v>Paraguay</v>
          </cell>
          <cell r="F1102">
            <v>0.6088943</v>
          </cell>
          <cell r="G1102">
            <v>0.40300629999999998</v>
          </cell>
          <cell r="H1102">
            <v>0.33244420000000002</v>
          </cell>
          <cell r="I1102">
            <v>0.1870163</v>
          </cell>
          <cell r="J1102">
            <v>0.24042160000000001</v>
          </cell>
          <cell r="K1102">
            <v>0.1488169</v>
          </cell>
          <cell r="L1102">
            <v>0.1532375</v>
          </cell>
          <cell r="M1102">
            <v>0.15535180000000001</v>
          </cell>
          <cell r="N1102">
            <v>0.10682949999999999</v>
          </cell>
          <cell r="O1102">
            <v>0.1304063</v>
          </cell>
          <cell r="P1102">
            <v>0.1183434</v>
          </cell>
          <cell r="Q1102">
            <v>5.9320999999999999E-2</v>
          </cell>
        </row>
        <row r="1103">
          <cell r="A1103" t="str">
            <v>hombrehasta1mocupadosParaguay</v>
          </cell>
          <cell r="B1103" t="str">
            <v>hombre</v>
          </cell>
          <cell r="C1103" t="str">
            <v>hasta1m</v>
          </cell>
          <cell r="D1103" t="str">
            <v>ocupados</v>
          </cell>
          <cell r="E1103" t="str">
            <v>Paraguay</v>
          </cell>
          <cell r="F1103">
            <v>0.1234039</v>
          </cell>
          <cell r="G1103">
            <v>6.9675000000000001E-2</v>
          </cell>
          <cell r="H1103">
            <v>4.9443099999999997E-2</v>
          </cell>
          <cell r="I1103">
            <v>2.9803199999999998E-2</v>
          </cell>
          <cell r="J1103">
            <v>5.5566299999999999E-2</v>
          </cell>
          <cell r="K1103">
            <v>2.7989900000000002E-2</v>
          </cell>
          <cell r="L1103">
            <v>1.9780499999999999E-2</v>
          </cell>
          <cell r="M1103">
            <v>2.36239E-2</v>
          </cell>
          <cell r="N1103">
            <v>2.8793599999999999E-2</v>
          </cell>
          <cell r="O1103">
            <v>3.8714800000000001E-2</v>
          </cell>
          <cell r="P1103">
            <v>4.12048E-2</v>
          </cell>
          <cell r="Q1103">
            <v>2.00451E-2</v>
          </cell>
        </row>
        <row r="1104">
          <cell r="A1104" t="str">
            <v>hombremenos6mocupadosParaguay</v>
          </cell>
          <cell r="B1104" t="str">
            <v>hombre</v>
          </cell>
          <cell r="C1104" t="str">
            <v>menos6m</v>
          </cell>
          <cell r="D1104" t="str">
            <v>ocupados</v>
          </cell>
          <cell r="E1104" t="str">
            <v>Paraguay</v>
          </cell>
          <cell r="F1104">
            <v>0.29830649999999997</v>
          </cell>
          <cell r="G1104">
            <v>0.20392099999999999</v>
          </cell>
          <cell r="H1104">
            <v>0.14573559999999999</v>
          </cell>
          <cell r="I1104">
            <v>8.9192400000000005E-2</v>
          </cell>
          <cell r="J1104">
            <v>0.1220386</v>
          </cell>
          <cell r="K1104">
            <v>6.7107700000000006E-2</v>
          </cell>
          <cell r="L1104">
            <v>7.3532399999999998E-2</v>
          </cell>
          <cell r="M1104">
            <v>9.90983E-2</v>
          </cell>
          <cell r="N1104">
            <v>5.4810699999999997E-2</v>
          </cell>
          <cell r="O1104">
            <v>8.0954100000000001E-2</v>
          </cell>
          <cell r="P1104">
            <v>7.28718E-2</v>
          </cell>
          <cell r="Q1104">
            <v>3.9651699999999998E-2</v>
          </cell>
        </row>
        <row r="1105">
          <cell r="A1105" t="str">
            <v>hombremenos2aocupadosParaguay</v>
          </cell>
          <cell r="B1105" t="str">
            <v>hombre</v>
          </cell>
          <cell r="C1105" t="str">
            <v>menos2a</v>
          </cell>
          <cell r="D1105" t="str">
            <v>ocupados</v>
          </cell>
          <cell r="E1105" t="str">
            <v>Paraguay</v>
          </cell>
          <cell r="F1105">
            <v>0.66091120000000003</v>
          </cell>
          <cell r="G1105">
            <v>0.51182119999999998</v>
          </cell>
          <cell r="H1105">
            <v>0.38184059999999997</v>
          </cell>
          <cell r="I1105">
            <v>0.22608690000000001</v>
          </cell>
          <cell r="J1105">
            <v>0.25164249999999999</v>
          </cell>
          <cell r="K1105">
            <v>0.16390540000000001</v>
          </cell>
          <cell r="L1105">
            <v>0.16082089999999999</v>
          </cell>
          <cell r="M1105">
            <v>0.1668232</v>
          </cell>
          <cell r="N1105">
            <v>0.1198227</v>
          </cell>
          <cell r="O1105">
            <v>0.14201800000000001</v>
          </cell>
          <cell r="P1105">
            <v>0.1183434</v>
          </cell>
          <cell r="Q1105">
            <v>8.2247600000000004E-2</v>
          </cell>
        </row>
        <row r="1106">
          <cell r="A1106" t="str">
            <v>hombre5aymasocupadosParaguay</v>
          </cell>
          <cell r="B1106" t="str">
            <v>hombre</v>
          </cell>
          <cell r="C1106" t="str">
            <v>5aymas</v>
          </cell>
          <cell r="D1106" t="str">
            <v>ocupados</v>
          </cell>
          <cell r="E1106" t="str">
            <v>Paraguay</v>
          </cell>
          <cell r="F1106">
            <v>8.3709900000000004E-2</v>
          </cell>
          <cell r="G1106">
            <v>0.1542982</v>
          </cell>
          <cell r="H1106">
            <v>0.30184640000000001</v>
          </cell>
          <cell r="I1106">
            <v>0.53043910000000005</v>
          </cell>
          <cell r="J1106">
            <v>0.54930590000000001</v>
          </cell>
          <cell r="K1106">
            <v>0.65421549999999995</v>
          </cell>
          <cell r="L1106">
            <v>0.7162115</v>
          </cell>
          <cell r="M1106">
            <v>0.72119809999999995</v>
          </cell>
          <cell r="N1106">
            <v>0.75312939999999995</v>
          </cell>
          <cell r="O1106">
            <v>0.72899650000000005</v>
          </cell>
          <cell r="P1106">
            <v>0.77318560000000003</v>
          </cell>
          <cell r="Q1106">
            <v>0.75563769999999997</v>
          </cell>
        </row>
        <row r="1107">
          <cell r="A1107" t="str">
            <v>mujerhasta12mocupadosParaguay</v>
          </cell>
          <cell r="B1107" t="str">
            <v>mujer</v>
          </cell>
          <cell r="C1107" t="str">
            <v>hasta12m</v>
          </cell>
          <cell r="D1107" t="str">
            <v>ocupados</v>
          </cell>
          <cell r="E1107" t="str">
            <v>Paraguay</v>
          </cell>
          <cell r="F1107">
            <v>0.67689440000000001</v>
          </cell>
          <cell r="G1107">
            <v>0.53358950000000005</v>
          </cell>
          <cell r="H1107">
            <v>0.3086161</v>
          </cell>
          <cell r="I1107">
            <v>0.24370929999999999</v>
          </cell>
          <cell r="J1107">
            <v>0.222438</v>
          </cell>
          <cell r="K1107">
            <v>0.19314909999999999</v>
          </cell>
          <cell r="L1107">
            <v>0.17236009999999999</v>
          </cell>
          <cell r="M1107">
            <v>0.16844120000000001</v>
          </cell>
          <cell r="N1107">
            <v>0.14963870000000001</v>
          </cell>
          <cell r="O1107">
            <v>9.4347399999999998E-2</v>
          </cell>
          <cell r="P1107">
            <v>2.1291999999999998E-2</v>
          </cell>
          <cell r="Q1107">
            <v>0.1067632</v>
          </cell>
        </row>
        <row r="1108">
          <cell r="A1108" t="str">
            <v>mujerhasta1mocupadosParaguay</v>
          </cell>
          <cell r="B1108" t="str">
            <v>mujer</v>
          </cell>
          <cell r="C1108" t="str">
            <v>hasta1m</v>
          </cell>
          <cell r="D1108" t="str">
            <v>ocupados</v>
          </cell>
          <cell r="E1108" t="str">
            <v>Paraguay</v>
          </cell>
          <cell r="F1108">
            <v>0.1608948</v>
          </cell>
          <cell r="G1108">
            <v>0.1077861</v>
          </cell>
          <cell r="H1108">
            <v>3.9682099999999998E-2</v>
          </cell>
          <cell r="I1108">
            <v>4.6498699999999997E-2</v>
          </cell>
          <cell r="J1108">
            <v>2.38044E-2</v>
          </cell>
          <cell r="K1108">
            <v>3.9411099999999998E-2</v>
          </cell>
          <cell r="L1108">
            <v>3.2319899999999999E-2</v>
          </cell>
          <cell r="M1108">
            <v>8.3742E-3</v>
          </cell>
          <cell r="N1108">
            <v>1.9577199999999999E-2</v>
          </cell>
          <cell r="O1108">
            <v>3.09777E-2</v>
          </cell>
          <cell r="P1108">
            <v>0</v>
          </cell>
          <cell r="Q1108">
            <v>9.2183000000000005E-3</v>
          </cell>
        </row>
        <row r="1109">
          <cell r="A1109" t="str">
            <v>mujermenos6mocupadosParaguay</v>
          </cell>
          <cell r="B1109" t="str">
            <v>mujer</v>
          </cell>
          <cell r="C1109" t="str">
            <v>menos6m</v>
          </cell>
          <cell r="D1109" t="str">
            <v>ocupados</v>
          </cell>
          <cell r="E1109" t="str">
            <v>Paraguay</v>
          </cell>
          <cell r="F1109">
            <v>0.35711080000000001</v>
          </cell>
          <cell r="G1109">
            <v>0.27084599999999998</v>
          </cell>
          <cell r="H1109">
            <v>0.1258851</v>
          </cell>
          <cell r="I1109">
            <v>9.5773899999999995E-2</v>
          </cell>
          <cell r="J1109">
            <v>9.1010400000000005E-2</v>
          </cell>
          <cell r="K1109">
            <v>7.3542899999999994E-2</v>
          </cell>
          <cell r="L1109">
            <v>0.1034598</v>
          </cell>
          <cell r="M1109">
            <v>8.0006900000000006E-2</v>
          </cell>
          <cell r="N1109">
            <v>6.7603999999999997E-2</v>
          </cell>
          <cell r="O1109">
            <v>3.6543600000000002E-2</v>
          </cell>
          <cell r="P1109">
            <v>1.26832E-2</v>
          </cell>
          <cell r="Q1109">
            <v>9.2183000000000005E-3</v>
          </cell>
        </row>
        <row r="1110">
          <cell r="A1110" t="str">
            <v>mujermenos2aocupadosParaguay</v>
          </cell>
          <cell r="B1110" t="str">
            <v>mujer</v>
          </cell>
          <cell r="C1110" t="str">
            <v>menos2a</v>
          </cell>
          <cell r="D1110" t="str">
            <v>ocupados</v>
          </cell>
          <cell r="E1110" t="str">
            <v>Paraguay</v>
          </cell>
          <cell r="F1110">
            <v>0.71418939999999997</v>
          </cell>
          <cell r="G1110">
            <v>0.59324969999999999</v>
          </cell>
          <cell r="H1110">
            <v>0.36994070000000001</v>
          </cell>
          <cell r="I1110">
            <v>0.27618799999999999</v>
          </cell>
          <cell r="J1110">
            <v>0.25589119999999999</v>
          </cell>
          <cell r="K1110">
            <v>0.1989419</v>
          </cell>
          <cell r="L1110">
            <v>0.1841631</v>
          </cell>
          <cell r="M1110">
            <v>0.17656279999999999</v>
          </cell>
          <cell r="N1110">
            <v>0.15787309999999999</v>
          </cell>
          <cell r="O1110">
            <v>9.4347399999999998E-2</v>
          </cell>
          <cell r="P1110">
            <v>5.0864199999999998E-2</v>
          </cell>
          <cell r="Q1110">
            <v>0.1067632</v>
          </cell>
        </row>
        <row r="1111">
          <cell r="A1111" t="str">
            <v>mujer5aymasocupadosParaguay</v>
          </cell>
          <cell r="B1111" t="str">
            <v>mujer</v>
          </cell>
          <cell r="C1111" t="str">
            <v>5aymas</v>
          </cell>
          <cell r="D1111" t="str">
            <v>ocupados</v>
          </cell>
          <cell r="E1111" t="str">
            <v>Paraguay</v>
          </cell>
          <cell r="F1111">
            <v>7.4076500000000003E-2</v>
          </cell>
          <cell r="G1111">
            <v>8.5285299999999994E-2</v>
          </cell>
          <cell r="H1111">
            <v>0.21038670000000001</v>
          </cell>
          <cell r="I1111">
            <v>0.48363729999999999</v>
          </cell>
          <cell r="J1111">
            <v>0.55451269999999997</v>
          </cell>
          <cell r="K1111">
            <v>0.63089050000000002</v>
          </cell>
          <cell r="L1111">
            <v>0.64486690000000002</v>
          </cell>
          <cell r="M1111">
            <v>0.70376570000000005</v>
          </cell>
          <cell r="N1111">
            <v>0.75786889999999996</v>
          </cell>
          <cell r="O1111">
            <v>0.82230029999999998</v>
          </cell>
          <cell r="P1111">
            <v>0.88762569999999996</v>
          </cell>
          <cell r="Q1111">
            <v>0.78515659999999998</v>
          </cell>
        </row>
        <row r="1112">
          <cell r="A1112" t="str">
            <v>bajohasta12mocupadosParaguay</v>
          </cell>
          <cell r="B1112" t="str">
            <v>bajo</v>
          </cell>
          <cell r="C1112" t="str">
            <v>hasta12m</v>
          </cell>
          <cell r="D1112" t="str">
            <v>ocupados</v>
          </cell>
          <cell r="E1112" t="str">
            <v>Paraguay</v>
          </cell>
          <cell r="F1112">
            <v>0.65112979999999998</v>
          </cell>
          <cell r="G1112">
            <v>0.44530439999999999</v>
          </cell>
          <cell r="H1112">
            <v>0.34590520000000002</v>
          </cell>
          <cell r="I1112">
            <v>0.25437399999999999</v>
          </cell>
          <cell r="J1112">
            <v>0.32873989999999997</v>
          </cell>
          <cell r="K1112">
            <v>0.2117647</v>
          </cell>
          <cell r="L1112">
            <v>0.2489111</v>
          </cell>
          <cell r="M1112">
            <v>0.18254490000000001</v>
          </cell>
          <cell r="N1112">
            <v>0.1516642</v>
          </cell>
          <cell r="O1112">
            <v>0.11180229999999999</v>
          </cell>
          <cell r="P1112">
            <v>9.9052899999999999E-2</v>
          </cell>
          <cell r="Q1112">
            <v>0.1120622</v>
          </cell>
        </row>
        <row r="1113">
          <cell r="A1113" t="str">
            <v>bajohasta1mocupadosParaguay</v>
          </cell>
          <cell r="B1113" t="str">
            <v>bajo</v>
          </cell>
          <cell r="C1113" t="str">
            <v>hasta1m</v>
          </cell>
          <cell r="D1113" t="str">
            <v>ocupados</v>
          </cell>
          <cell r="E1113" t="str">
            <v>Paraguay</v>
          </cell>
          <cell r="F1113">
            <v>0.17615910000000001</v>
          </cell>
          <cell r="G1113">
            <v>9.0627600000000003E-2</v>
          </cell>
          <cell r="H1113">
            <v>5.5036700000000001E-2</v>
          </cell>
          <cell r="I1113">
            <v>7.41594E-2</v>
          </cell>
          <cell r="J1113">
            <v>7.05176E-2</v>
          </cell>
          <cell r="K1113">
            <v>4.2795199999999999E-2</v>
          </cell>
          <cell r="L1113">
            <v>4.85733E-2</v>
          </cell>
          <cell r="M1113">
            <v>2.4200300000000001E-2</v>
          </cell>
          <cell r="N1113">
            <v>2.8633200000000001E-2</v>
          </cell>
          <cell r="O1113">
            <v>5.1292200000000003E-2</v>
          </cell>
          <cell r="P1113">
            <v>1.9100200000000001E-2</v>
          </cell>
          <cell r="Q1113">
            <v>2.3538699999999999E-2</v>
          </cell>
        </row>
        <row r="1114">
          <cell r="A1114" t="str">
            <v>bajomenos6mocupadosParaguay</v>
          </cell>
          <cell r="B1114" t="str">
            <v>bajo</v>
          </cell>
          <cell r="C1114" t="str">
            <v>menos6m</v>
          </cell>
          <cell r="D1114" t="str">
            <v>ocupados</v>
          </cell>
          <cell r="E1114" t="str">
            <v>Paraguay</v>
          </cell>
          <cell r="F1114">
            <v>0.45951599999999998</v>
          </cell>
          <cell r="G1114">
            <v>0.2434093</v>
          </cell>
          <cell r="H1114">
            <v>0.17173530000000001</v>
          </cell>
          <cell r="I1114">
            <v>0.1509828</v>
          </cell>
          <cell r="J1114">
            <v>0.13546630000000001</v>
          </cell>
          <cell r="K1114">
            <v>0.1009288</v>
          </cell>
          <cell r="L1114">
            <v>0.14311979999999999</v>
          </cell>
          <cell r="M1114">
            <v>0.11919250000000001</v>
          </cell>
          <cell r="N1114">
            <v>5.0490899999999998E-2</v>
          </cell>
          <cell r="O1114">
            <v>8.6976200000000004E-2</v>
          </cell>
          <cell r="P1114">
            <v>5.6590399999999999E-2</v>
          </cell>
          <cell r="Q1114">
            <v>4.11645E-2</v>
          </cell>
        </row>
        <row r="1115">
          <cell r="A1115" t="str">
            <v>bajomenos2aocupadosParaguay</v>
          </cell>
          <cell r="B1115" t="str">
            <v>bajo</v>
          </cell>
          <cell r="C1115" t="str">
            <v>menos2a</v>
          </cell>
          <cell r="D1115" t="str">
            <v>ocupados</v>
          </cell>
          <cell r="E1115" t="str">
            <v>Paraguay</v>
          </cell>
          <cell r="F1115">
            <v>0.70174250000000005</v>
          </cell>
          <cell r="G1115">
            <v>0.47945399999999999</v>
          </cell>
          <cell r="H1115">
            <v>0.40353610000000001</v>
          </cell>
          <cell r="I1115">
            <v>0.27640579999999998</v>
          </cell>
          <cell r="J1115">
            <v>0.35324309999999998</v>
          </cell>
          <cell r="K1115">
            <v>0.21852279999999999</v>
          </cell>
          <cell r="L1115">
            <v>0.269513</v>
          </cell>
          <cell r="M1115">
            <v>0.18400359999999999</v>
          </cell>
          <cell r="N1115">
            <v>0.16376060000000001</v>
          </cell>
          <cell r="O1115">
            <v>0.1238195</v>
          </cell>
          <cell r="P1115">
            <v>0.10548540000000001</v>
          </cell>
          <cell r="Q1115">
            <v>0.1326726</v>
          </cell>
        </row>
        <row r="1116">
          <cell r="A1116" t="str">
            <v>bajo5aymasocupadosParaguay</v>
          </cell>
          <cell r="B1116" t="str">
            <v>bajo</v>
          </cell>
          <cell r="C1116" t="str">
            <v>5aymas</v>
          </cell>
          <cell r="D1116" t="str">
            <v>ocupados</v>
          </cell>
          <cell r="E1116" t="str">
            <v>Paraguay</v>
          </cell>
          <cell r="F1116">
            <v>0.1355828</v>
          </cell>
          <cell r="G1116">
            <v>0.19143450000000001</v>
          </cell>
          <cell r="H1116">
            <v>0.32351530000000001</v>
          </cell>
          <cell r="I1116">
            <v>0.46110830000000003</v>
          </cell>
          <cell r="J1116">
            <v>0.43784669999999998</v>
          </cell>
          <cell r="K1116">
            <v>0.55149049999999999</v>
          </cell>
          <cell r="L1116">
            <v>0.5802792</v>
          </cell>
          <cell r="M1116">
            <v>0.68838710000000003</v>
          </cell>
          <cell r="N1116">
            <v>0.75045450000000002</v>
          </cell>
          <cell r="O1116">
            <v>0.75199340000000003</v>
          </cell>
          <cell r="P1116">
            <v>0.84155489999999999</v>
          </cell>
          <cell r="Q1116">
            <v>0.6981079</v>
          </cell>
        </row>
        <row r="1117">
          <cell r="A1117" t="str">
            <v>mediohasta12mocupadosParaguay</v>
          </cell>
          <cell r="B1117" t="str">
            <v>medio</v>
          </cell>
          <cell r="C1117" t="str">
            <v>hasta12m</v>
          </cell>
          <cell r="D1117" t="str">
            <v>ocupados</v>
          </cell>
          <cell r="E1117" t="str">
            <v>Paraguay</v>
          </cell>
          <cell r="F1117">
            <v>0.63325569999999998</v>
          </cell>
          <cell r="G1117">
            <v>0.47645539999999997</v>
          </cell>
          <cell r="H1117">
            <v>0.3528094</v>
          </cell>
          <cell r="I1117">
            <v>0.25687749999999998</v>
          </cell>
          <cell r="J1117">
            <v>0.23949039999999999</v>
          </cell>
          <cell r="K1117">
            <v>0.1956203</v>
          </cell>
          <cell r="L1117">
            <v>9.6412899999999996E-2</v>
          </cell>
          <cell r="M1117">
            <v>0.164936</v>
          </cell>
          <cell r="N1117">
            <v>9.0723799999999993E-2</v>
          </cell>
          <cell r="O1117">
            <v>0.15314359999999999</v>
          </cell>
          <cell r="P1117">
            <v>1.73273E-2</v>
          </cell>
          <cell r="Q1117">
            <v>2.7003200000000002E-2</v>
          </cell>
        </row>
        <row r="1118">
          <cell r="A1118" t="str">
            <v>mediohasta1mocupadosParaguay</v>
          </cell>
          <cell r="B1118" t="str">
            <v>medio</v>
          </cell>
          <cell r="C1118" t="str">
            <v>hasta1m</v>
          </cell>
          <cell r="D1118" t="str">
            <v>ocupados</v>
          </cell>
          <cell r="E1118" t="str">
            <v>Paraguay</v>
          </cell>
          <cell r="F1118">
            <v>0.14110159999999999</v>
          </cell>
          <cell r="G1118">
            <v>9.0917200000000004E-2</v>
          </cell>
          <cell r="H1118">
            <v>5.9533099999999999E-2</v>
          </cell>
          <cell r="I1118">
            <v>4.0312500000000001E-2</v>
          </cell>
          <cell r="J1118">
            <v>4.9049200000000001E-2</v>
          </cell>
          <cell r="K1118">
            <v>3.94959E-2</v>
          </cell>
          <cell r="L1118">
            <v>2.05896E-2</v>
          </cell>
          <cell r="M1118">
            <v>1.0797299999999999E-2</v>
          </cell>
          <cell r="N1118">
            <v>2.8882399999999999E-2</v>
          </cell>
          <cell r="O1118">
            <v>1.5704200000000001E-2</v>
          </cell>
          <cell r="P1118">
            <v>1.73273E-2</v>
          </cell>
          <cell r="Q1118">
            <v>0</v>
          </cell>
        </row>
        <row r="1119">
          <cell r="A1119" t="str">
            <v>mediomenos6mocupadosParaguay</v>
          </cell>
          <cell r="B1119" t="str">
            <v>medio</v>
          </cell>
          <cell r="C1119" t="str">
            <v>menos6m</v>
          </cell>
          <cell r="D1119" t="str">
            <v>ocupados</v>
          </cell>
          <cell r="E1119" t="str">
            <v>Paraguay</v>
          </cell>
          <cell r="F1119">
            <v>0.31538490000000002</v>
          </cell>
          <cell r="G1119">
            <v>0.26025920000000002</v>
          </cell>
          <cell r="H1119">
            <v>0.15798019999999999</v>
          </cell>
          <cell r="I1119">
            <v>9.8922899999999994E-2</v>
          </cell>
          <cell r="J1119">
            <v>0.1240238</v>
          </cell>
          <cell r="K1119">
            <v>7.9652799999999996E-2</v>
          </cell>
          <cell r="L1119">
            <v>5.4448900000000001E-2</v>
          </cell>
          <cell r="M1119">
            <v>8.7552500000000005E-2</v>
          </cell>
          <cell r="N1119">
            <v>6.6936999999999997E-2</v>
          </cell>
          <cell r="O1119">
            <v>3.8313800000000002E-2</v>
          </cell>
          <cell r="P1119">
            <v>1.73273E-2</v>
          </cell>
          <cell r="Q1119">
            <v>0</v>
          </cell>
        </row>
        <row r="1120">
          <cell r="A1120" t="str">
            <v>mediomenos2aocupadosParaguay</v>
          </cell>
          <cell r="B1120" t="str">
            <v>medio</v>
          </cell>
          <cell r="C1120" t="str">
            <v>menos2a</v>
          </cell>
          <cell r="D1120" t="str">
            <v>ocupados</v>
          </cell>
          <cell r="E1120" t="str">
            <v>Paraguay</v>
          </cell>
          <cell r="F1120">
            <v>0.68150040000000001</v>
          </cell>
          <cell r="G1120">
            <v>0.55852310000000005</v>
          </cell>
          <cell r="H1120">
            <v>0.37296360000000001</v>
          </cell>
          <cell r="I1120">
            <v>0.30062879999999997</v>
          </cell>
          <cell r="J1120">
            <v>0.26688640000000002</v>
          </cell>
          <cell r="K1120">
            <v>0.20496220000000001</v>
          </cell>
          <cell r="L1120">
            <v>0.1019491</v>
          </cell>
          <cell r="M1120">
            <v>0.18271109999999999</v>
          </cell>
          <cell r="N1120">
            <v>0.1040592</v>
          </cell>
          <cell r="O1120">
            <v>0.15314359999999999</v>
          </cell>
          <cell r="P1120">
            <v>4.8408100000000003E-2</v>
          </cell>
          <cell r="Q1120">
            <v>2.7003200000000002E-2</v>
          </cell>
        </row>
        <row r="1121">
          <cell r="A1121" t="str">
            <v>medio5aymasocupadosParaguay</v>
          </cell>
          <cell r="B1121" t="str">
            <v>medio</v>
          </cell>
          <cell r="C1121" t="str">
            <v>5aymas</v>
          </cell>
          <cell r="D1121" t="str">
            <v>ocupados</v>
          </cell>
          <cell r="E1121" t="str">
            <v>Paraguay</v>
          </cell>
          <cell r="F1121">
            <v>7.2111900000000007E-2</v>
          </cell>
          <cell r="G1121">
            <v>0.1242808</v>
          </cell>
          <cell r="H1121">
            <v>0.26666820000000002</v>
          </cell>
          <cell r="I1121">
            <v>0.4847532</v>
          </cell>
          <cell r="J1121">
            <v>0.51746959999999997</v>
          </cell>
          <cell r="K1121">
            <v>0.58533749999999996</v>
          </cell>
          <cell r="L1121">
            <v>0.73290619999999995</v>
          </cell>
          <cell r="M1121">
            <v>0.71965009999999996</v>
          </cell>
          <cell r="N1121">
            <v>0.7646906</v>
          </cell>
          <cell r="O1121">
            <v>0.7321936</v>
          </cell>
          <cell r="P1121">
            <v>0.75059560000000003</v>
          </cell>
          <cell r="Q1121">
            <v>0.92456700000000003</v>
          </cell>
        </row>
        <row r="1122">
          <cell r="A1122" t="str">
            <v>altohasta12mocupadosParaguay</v>
          </cell>
          <cell r="B1122" t="str">
            <v>alto</v>
          </cell>
          <cell r="C1122" t="str">
            <v>hasta12m</v>
          </cell>
          <cell r="D1122" t="str">
            <v>ocupados</v>
          </cell>
          <cell r="E1122" t="str">
            <v>Paraguay</v>
          </cell>
          <cell r="F1122">
            <v>0.64386149999999998</v>
          </cell>
          <cell r="G1122">
            <v>0.44285600000000003</v>
          </cell>
          <cell r="H1122">
            <v>0.28043129999999999</v>
          </cell>
          <cell r="I1122">
            <v>0.12630420000000001</v>
          </cell>
          <cell r="J1122">
            <v>0.13188800000000001</v>
          </cell>
          <cell r="K1122">
            <v>7.4168100000000001E-2</v>
          </cell>
          <cell r="L1122">
            <v>0.1420545</v>
          </cell>
          <cell r="M1122">
            <v>9.5386299999999993E-2</v>
          </cell>
          <cell r="N1122">
            <v>0.1166915</v>
          </cell>
          <cell r="O1122">
            <v>2.86311E-2</v>
          </cell>
          <cell r="P1122">
            <v>0.1213568</v>
          </cell>
          <cell r="Q1122">
            <v>0</v>
          </cell>
        </row>
        <row r="1123">
          <cell r="A1123" t="str">
            <v>altohasta1mocupadosParaguay</v>
          </cell>
          <cell r="B1123" t="str">
            <v>alto</v>
          </cell>
          <cell r="C1123" t="str">
            <v>hasta1m</v>
          </cell>
          <cell r="D1123" t="str">
            <v>ocupados</v>
          </cell>
          <cell r="E1123" t="str">
            <v>Paraguay</v>
          </cell>
          <cell r="F1123">
            <v>0</v>
          </cell>
          <cell r="G1123">
            <v>7.9764199999999993E-2</v>
          </cell>
          <cell r="H1123">
            <v>2.6286799999999999E-2</v>
          </cell>
          <cell r="I1123">
            <v>1.3785499999999999E-2</v>
          </cell>
          <cell r="J1123">
            <v>6.5643000000000003E-3</v>
          </cell>
          <cell r="K1123">
            <v>7.6163999999999997E-3</v>
          </cell>
          <cell r="L1123">
            <v>0</v>
          </cell>
          <cell r="M1123">
            <v>1.1286300000000001E-2</v>
          </cell>
          <cell r="N1123">
            <v>0</v>
          </cell>
          <cell r="O1123">
            <v>0</v>
          </cell>
          <cell r="P1123">
            <v>8.5678400000000002E-2</v>
          </cell>
          <cell r="Q1123">
            <v>0</v>
          </cell>
        </row>
        <row r="1124">
          <cell r="A1124" t="str">
            <v>altomenos6mocupadosParaguay</v>
          </cell>
          <cell r="B1124" t="str">
            <v>alto</v>
          </cell>
          <cell r="C1124" t="str">
            <v>menos6m</v>
          </cell>
          <cell r="D1124" t="str">
            <v>ocupados</v>
          </cell>
          <cell r="E1124" t="str">
            <v>Paraguay</v>
          </cell>
          <cell r="F1124">
            <v>0.12763659999999999</v>
          </cell>
          <cell r="G1124">
            <v>0.19256899999999999</v>
          </cell>
          <cell r="H1124">
            <v>0.1052361</v>
          </cell>
          <cell r="I1124">
            <v>5.1438999999999999E-2</v>
          </cell>
          <cell r="J1124">
            <v>6.6099000000000005E-2</v>
          </cell>
          <cell r="K1124">
            <v>1.6221200000000002E-2</v>
          </cell>
          <cell r="L1124">
            <v>6.4472299999999996E-2</v>
          </cell>
          <cell r="M1124">
            <v>2.7360700000000002E-2</v>
          </cell>
          <cell r="N1124">
            <v>8.4351700000000002E-2</v>
          </cell>
          <cell r="O1124">
            <v>0</v>
          </cell>
          <cell r="P1124">
            <v>8.5678400000000002E-2</v>
          </cell>
          <cell r="Q1124">
            <v>0</v>
          </cell>
        </row>
        <row r="1125">
          <cell r="A1125" t="str">
            <v>altomenos2aocupadosParaguay</v>
          </cell>
          <cell r="B1125" t="str">
            <v>alto</v>
          </cell>
          <cell r="C1125" t="str">
            <v>menos2a</v>
          </cell>
          <cell r="D1125" t="str">
            <v>ocupados</v>
          </cell>
          <cell r="E1125" t="str">
            <v>Paraguay</v>
          </cell>
          <cell r="F1125">
            <v>0.64386149999999998</v>
          </cell>
          <cell r="G1125">
            <v>0.54771879999999995</v>
          </cell>
          <cell r="H1125">
            <v>0.37497340000000001</v>
          </cell>
          <cell r="I1125">
            <v>0.1585916</v>
          </cell>
          <cell r="J1125">
            <v>0.14306550000000001</v>
          </cell>
          <cell r="K1125">
            <v>9.2482400000000006E-2</v>
          </cell>
          <cell r="L1125">
            <v>0.1420545</v>
          </cell>
          <cell r="M1125">
            <v>0.10951130000000001</v>
          </cell>
          <cell r="N1125">
            <v>0.1166915</v>
          </cell>
          <cell r="O1125">
            <v>2.86311E-2</v>
          </cell>
          <cell r="P1125">
            <v>0.1213568</v>
          </cell>
          <cell r="Q1125">
            <v>0</v>
          </cell>
        </row>
        <row r="1126">
          <cell r="A1126" t="str">
            <v>alto5aymasocupadosParaguay</v>
          </cell>
          <cell r="B1126" t="str">
            <v>alto</v>
          </cell>
          <cell r="C1126" t="str">
            <v>5aymas</v>
          </cell>
          <cell r="D1126" t="str">
            <v>ocupados</v>
          </cell>
          <cell r="E1126" t="str">
            <v>Paraguay</v>
          </cell>
          <cell r="F1126">
            <v>0.1005949</v>
          </cell>
          <cell r="G1126">
            <v>0.10845100000000001</v>
          </cell>
          <cell r="H1126">
            <v>0.238951</v>
          </cell>
          <cell r="I1126">
            <v>0.56663419999999998</v>
          </cell>
          <cell r="J1126">
            <v>0.6994821</v>
          </cell>
          <cell r="K1126">
            <v>0.84321400000000002</v>
          </cell>
          <cell r="L1126">
            <v>0.75901790000000002</v>
          </cell>
          <cell r="M1126">
            <v>0.76965700000000004</v>
          </cell>
          <cell r="N1126">
            <v>0.74619970000000002</v>
          </cell>
          <cell r="O1126">
            <v>0.95109719999999998</v>
          </cell>
          <cell r="P1126">
            <v>0.82110550000000004</v>
          </cell>
          <cell r="Q1126">
            <v>0.85877950000000003</v>
          </cell>
        </row>
        <row r="1127">
          <cell r="A1127" t="str">
            <v>peqhasta12mocupadosParaguay</v>
          </cell>
          <cell r="B1127" t="str">
            <v>peq</v>
          </cell>
          <cell r="C1127" t="str">
            <v>hasta12m</v>
          </cell>
          <cell r="D1127" t="str">
            <v>ocupados</v>
          </cell>
          <cell r="E1127" t="str">
            <v>Paraguay</v>
          </cell>
          <cell r="F1127">
            <v>0.57696550000000002</v>
          </cell>
          <cell r="G1127">
            <v>0.43647920000000001</v>
          </cell>
          <cell r="H1127">
            <v>0.34061659999999999</v>
          </cell>
          <cell r="I1127">
            <v>0.2344426</v>
          </cell>
          <cell r="J1127">
            <v>0.2400777</v>
          </cell>
          <cell r="K1127">
            <v>0.2175742</v>
          </cell>
          <cell r="L1127">
            <v>0.16356329999999999</v>
          </cell>
          <cell r="M1127">
            <v>0.13286439999999999</v>
          </cell>
          <cell r="N1127">
            <v>9.1463100000000006E-2</v>
          </cell>
          <cell r="O1127">
            <v>0.13345570000000001</v>
          </cell>
          <cell r="P1127">
            <v>4.9367500000000002E-2</v>
          </cell>
          <cell r="Q1127">
            <v>7.6063099999999995E-2</v>
          </cell>
        </row>
        <row r="1128">
          <cell r="A1128" t="str">
            <v>peqhasta1mocupadosParaguay</v>
          </cell>
          <cell r="B1128" t="str">
            <v>peq</v>
          </cell>
          <cell r="C1128" t="str">
            <v>hasta1m</v>
          </cell>
          <cell r="D1128" t="str">
            <v>ocupados</v>
          </cell>
          <cell r="E1128" t="str">
            <v>Paraguay</v>
          </cell>
          <cell r="F1128">
            <v>0.13912740000000001</v>
          </cell>
          <cell r="G1128">
            <v>0.1074271</v>
          </cell>
          <cell r="H1128">
            <v>7.1405499999999997E-2</v>
          </cell>
          <cell r="I1128">
            <v>5.9160200000000003E-2</v>
          </cell>
          <cell r="J1128">
            <v>2.3847400000000001E-2</v>
          </cell>
          <cell r="K1128">
            <v>3.84293E-2</v>
          </cell>
          <cell r="L1128">
            <v>2.02413E-2</v>
          </cell>
          <cell r="M1128">
            <v>1.44447E-2</v>
          </cell>
          <cell r="N1128">
            <v>1.6971400000000001E-2</v>
          </cell>
          <cell r="O1128">
            <v>4.5811200000000003E-2</v>
          </cell>
          <cell r="P1128">
            <v>1.19817E-2</v>
          </cell>
          <cell r="Q1128">
            <v>1.7973099999999999E-2</v>
          </cell>
        </row>
        <row r="1129">
          <cell r="A1129" t="str">
            <v>peqmenos6mocupadosParaguay</v>
          </cell>
          <cell r="B1129" t="str">
            <v>peq</v>
          </cell>
          <cell r="C1129" t="str">
            <v>menos6m</v>
          </cell>
          <cell r="D1129" t="str">
            <v>ocupados</v>
          </cell>
          <cell r="E1129" t="str">
            <v>Paraguay</v>
          </cell>
          <cell r="F1129">
            <v>0.359514</v>
          </cell>
          <cell r="G1129">
            <v>0.2077534</v>
          </cell>
          <cell r="H1129">
            <v>0.1366009</v>
          </cell>
          <cell r="I1129">
            <v>0.10998330000000001</v>
          </cell>
          <cell r="J1129">
            <v>9.9277199999999996E-2</v>
          </cell>
          <cell r="K1129">
            <v>7.9783000000000007E-2</v>
          </cell>
          <cell r="L1129">
            <v>7.6310199999999995E-2</v>
          </cell>
          <cell r="M1129">
            <v>8.5159299999999993E-2</v>
          </cell>
          <cell r="N1129">
            <v>4.5546400000000001E-2</v>
          </cell>
          <cell r="O1129">
            <v>7.6213600000000006E-2</v>
          </cell>
          <cell r="P1129">
            <v>3.3345E-2</v>
          </cell>
          <cell r="Q1129">
            <v>1.7973099999999999E-2</v>
          </cell>
        </row>
        <row r="1130">
          <cell r="A1130" t="str">
            <v>peqmenos2aocupadosParaguay</v>
          </cell>
          <cell r="B1130" t="str">
            <v>peq</v>
          </cell>
          <cell r="C1130" t="str">
            <v>menos2a</v>
          </cell>
          <cell r="D1130" t="str">
            <v>ocupados</v>
          </cell>
          <cell r="E1130" t="str">
            <v>Paraguay</v>
          </cell>
          <cell r="F1130">
            <v>0.60582910000000001</v>
          </cell>
          <cell r="G1130">
            <v>0.47745280000000001</v>
          </cell>
          <cell r="H1130">
            <v>0.35419339999999999</v>
          </cell>
          <cell r="I1130">
            <v>0.2514613</v>
          </cell>
          <cell r="J1130">
            <v>0.25242059999999999</v>
          </cell>
          <cell r="K1130">
            <v>0.22579279999999999</v>
          </cell>
          <cell r="L1130">
            <v>0.16784779999999999</v>
          </cell>
          <cell r="M1130">
            <v>0.13721330000000001</v>
          </cell>
          <cell r="N1130">
            <v>9.5819799999999997E-2</v>
          </cell>
          <cell r="O1130">
            <v>0.1427447</v>
          </cell>
          <cell r="P1130">
            <v>5.9451900000000002E-2</v>
          </cell>
          <cell r="Q1130">
            <v>9.1800300000000001E-2</v>
          </cell>
        </row>
        <row r="1131">
          <cell r="A1131" t="str">
            <v>peq5aymasocupadosParaguay</v>
          </cell>
          <cell r="B1131" t="str">
            <v>peq</v>
          </cell>
          <cell r="C1131" t="str">
            <v>5aymas</v>
          </cell>
          <cell r="D1131" t="str">
            <v>ocupados</v>
          </cell>
          <cell r="E1131" t="str">
            <v>Paraguay</v>
          </cell>
          <cell r="F1131">
            <v>0.12249110000000001</v>
          </cell>
          <cell r="G1131">
            <v>0.1840745</v>
          </cell>
          <cell r="H1131">
            <v>0.3039501</v>
          </cell>
          <cell r="I1131">
            <v>0.54015089999999999</v>
          </cell>
          <cell r="J1131">
            <v>0.52498330000000004</v>
          </cell>
          <cell r="K1131">
            <v>0.59844330000000001</v>
          </cell>
          <cell r="L1131">
            <v>0.70252899999999996</v>
          </cell>
          <cell r="M1131">
            <v>0.7429135</v>
          </cell>
          <cell r="N1131">
            <v>0.78884049999999994</v>
          </cell>
          <cell r="O1131">
            <v>0.7665727</v>
          </cell>
          <cell r="P1131">
            <v>0.87245260000000002</v>
          </cell>
          <cell r="Q1131">
            <v>0.77469149999999998</v>
          </cell>
        </row>
        <row r="1132">
          <cell r="A1132" t="str">
            <v>medhasta12mocupadosParaguay</v>
          </cell>
          <cell r="B1132" t="str">
            <v>med</v>
          </cell>
          <cell r="C1132" t="str">
            <v>hasta12m</v>
          </cell>
          <cell r="D1132" t="str">
            <v>ocupados</v>
          </cell>
          <cell r="E1132" t="str">
            <v>Paraguay</v>
          </cell>
          <cell r="F1132">
            <v>0.66481509999999999</v>
          </cell>
          <cell r="G1132">
            <v>0.42145719999999998</v>
          </cell>
          <cell r="H1132">
            <v>0.26839770000000002</v>
          </cell>
          <cell r="I1132">
            <v>0.16540560000000001</v>
          </cell>
          <cell r="J1132">
            <v>0.16148660000000001</v>
          </cell>
          <cell r="K1132">
            <v>9.3150899999999995E-2</v>
          </cell>
          <cell r="L1132">
            <v>0.1268753</v>
          </cell>
          <cell r="M1132">
            <v>0.19298750000000001</v>
          </cell>
          <cell r="N1132">
            <v>0.15207129999999999</v>
          </cell>
          <cell r="O1132">
            <v>5.6862700000000002E-2</v>
          </cell>
          <cell r="P1132">
            <v>8.5031200000000001E-2</v>
          </cell>
          <cell r="Q1132">
            <v>0</v>
          </cell>
        </row>
        <row r="1133">
          <cell r="A1133" t="str">
            <v>medhasta1mocupadosParaguay</v>
          </cell>
          <cell r="B1133" t="str">
            <v>med</v>
          </cell>
          <cell r="C1133" t="str">
            <v>hasta1m</v>
          </cell>
          <cell r="D1133" t="str">
            <v>ocupados</v>
          </cell>
          <cell r="E1133" t="str">
            <v>Paraguay</v>
          </cell>
          <cell r="F1133">
            <v>0.1124493</v>
          </cell>
          <cell r="G1133">
            <v>4.3497500000000001E-2</v>
          </cell>
          <cell r="H1133">
            <v>1.37047E-2</v>
          </cell>
          <cell r="I1133">
            <v>1.24577E-2</v>
          </cell>
          <cell r="J1133">
            <v>5.93558E-2</v>
          </cell>
          <cell r="K1133">
            <v>1.0975199999999999E-2</v>
          </cell>
          <cell r="L1133">
            <v>1.10092E-2</v>
          </cell>
          <cell r="M1133">
            <v>3.0918600000000001E-2</v>
          </cell>
          <cell r="N1133">
            <v>3.3257299999999997E-2</v>
          </cell>
          <cell r="O1133">
            <v>0</v>
          </cell>
          <cell r="P1133">
            <v>6.5742999999999996E-2</v>
          </cell>
          <cell r="Q1133">
            <v>0</v>
          </cell>
        </row>
        <row r="1134">
          <cell r="A1134" t="str">
            <v>medmenos6mocupadosParaguay</v>
          </cell>
          <cell r="B1134" t="str">
            <v>med</v>
          </cell>
          <cell r="C1134" t="str">
            <v>menos6m</v>
          </cell>
          <cell r="D1134" t="str">
            <v>ocupados</v>
          </cell>
          <cell r="E1134" t="str">
            <v>Paraguay</v>
          </cell>
          <cell r="F1134">
            <v>0.27331939999999999</v>
          </cell>
          <cell r="G1134">
            <v>0.18840000000000001</v>
          </cell>
          <cell r="H1134">
            <v>0.10492849999999999</v>
          </cell>
          <cell r="I1134">
            <v>7.76723E-2</v>
          </cell>
          <cell r="J1134">
            <v>8.8442800000000002E-2</v>
          </cell>
          <cell r="K1134">
            <v>4.07772E-2</v>
          </cell>
          <cell r="L1134">
            <v>7.0129499999999997E-2</v>
          </cell>
          <cell r="M1134">
            <v>9.2784699999999998E-2</v>
          </cell>
          <cell r="N1134">
            <v>9.28234E-2</v>
          </cell>
          <cell r="O1134">
            <v>0</v>
          </cell>
          <cell r="P1134">
            <v>6.5742999999999996E-2</v>
          </cell>
          <cell r="Q1134">
            <v>0</v>
          </cell>
        </row>
        <row r="1135">
          <cell r="A1135" t="str">
            <v>medmenos2aocupadosParaguay</v>
          </cell>
          <cell r="B1135" t="str">
            <v>med</v>
          </cell>
          <cell r="C1135" t="str">
            <v>menos2a</v>
          </cell>
          <cell r="D1135" t="str">
            <v>ocupados</v>
          </cell>
          <cell r="E1135" t="str">
            <v>Paraguay</v>
          </cell>
          <cell r="F1135">
            <v>0.72530419999999995</v>
          </cell>
          <cell r="G1135">
            <v>0.53190459999999995</v>
          </cell>
          <cell r="H1135">
            <v>0.37264259999999999</v>
          </cell>
          <cell r="I1135">
            <v>0.2079763</v>
          </cell>
          <cell r="J1135">
            <v>0.20611370000000001</v>
          </cell>
          <cell r="K1135">
            <v>9.63778E-2</v>
          </cell>
          <cell r="L1135">
            <v>0.1511873</v>
          </cell>
          <cell r="M1135">
            <v>0.21750220000000001</v>
          </cell>
          <cell r="N1135">
            <v>0.15901979999999999</v>
          </cell>
          <cell r="O1135">
            <v>5.6862700000000002E-2</v>
          </cell>
          <cell r="P1135">
            <v>8.5031200000000001E-2</v>
          </cell>
          <cell r="Q1135">
            <v>0</v>
          </cell>
        </row>
        <row r="1136">
          <cell r="A1136" t="str">
            <v>med5aymasocupadosParaguay</v>
          </cell>
          <cell r="B1136" t="str">
            <v>med</v>
          </cell>
          <cell r="C1136" t="str">
            <v>5aymas</v>
          </cell>
          <cell r="D1136" t="str">
            <v>ocupados</v>
          </cell>
          <cell r="E1136" t="str">
            <v>Paraguay</v>
          </cell>
          <cell r="F1136">
            <v>6.1373999999999998E-2</v>
          </cell>
          <cell r="G1136">
            <v>7.9020000000000007E-2</v>
          </cell>
          <cell r="H1136">
            <v>0.24564330000000001</v>
          </cell>
          <cell r="I1136">
            <v>0.52671990000000002</v>
          </cell>
          <cell r="J1136">
            <v>0.63915540000000004</v>
          </cell>
          <cell r="K1136">
            <v>0.74819239999999998</v>
          </cell>
          <cell r="L1136">
            <v>0.72236909999999999</v>
          </cell>
          <cell r="M1136">
            <v>0.68687339999999997</v>
          </cell>
          <cell r="N1136">
            <v>0.71569510000000003</v>
          </cell>
          <cell r="O1136">
            <v>0.78088239999999998</v>
          </cell>
          <cell r="P1136">
            <v>0.69885900000000001</v>
          </cell>
          <cell r="Q1136">
            <v>0.90098400000000001</v>
          </cell>
        </row>
        <row r="1137">
          <cell r="A1137" t="str">
            <v>grandehasta12mocupadosParaguay</v>
          </cell>
          <cell r="B1137" t="str">
            <v>grande</v>
          </cell>
          <cell r="C1137" t="str">
            <v>hasta12m</v>
          </cell>
          <cell r="D1137" t="str">
            <v>ocupados</v>
          </cell>
          <cell r="E1137" t="str">
            <v>Paraguay</v>
          </cell>
          <cell r="F1137">
            <v>0.58992610000000001</v>
          </cell>
          <cell r="G1137">
            <v>0.42879109999999998</v>
          </cell>
          <cell r="H1137">
            <v>0.26376309999999997</v>
          </cell>
          <cell r="I1137">
            <v>0.1515454</v>
          </cell>
          <cell r="J1137">
            <v>0.22077269999999999</v>
          </cell>
          <cell r="K1137">
            <v>9.5699199999999998E-2</v>
          </cell>
          <cell r="L1137">
            <v>6.0418699999999999E-2</v>
          </cell>
          <cell r="M1137">
            <v>0.1573533</v>
          </cell>
          <cell r="N1137">
            <v>2.6700499999999999E-2</v>
          </cell>
          <cell r="O1137">
            <v>0</v>
          </cell>
          <cell r="P1137">
            <v>0.64650540000000001</v>
          </cell>
          <cell r="Q1137">
            <v>0</v>
          </cell>
        </row>
        <row r="1138">
          <cell r="A1138" t="str">
            <v>grandehasta1mocupadosParaguay</v>
          </cell>
          <cell r="B1138" t="str">
            <v>grande</v>
          </cell>
          <cell r="C1138" t="str">
            <v>hasta1m</v>
          </cell>
          <cell r="D1138" t="str">
            <v>ocupados</v>
          </cell>
          <cell r="E1138" t="str">
            <v>Paraguay</v>
          </cell>
          <cell r="F1138">
            <v>6.4786899999999994E-2</v>
          </cell>
          <cell r="G1138">
            <v>7.7867500000000006E-2</v>
          </cell>
          <cell r="H1138">
            <v>5.0811700000000001E-2</v>
          </cell>
          <cell r="I1138">
            <v>2.89365E-2</v>
          </cell>
          <cell r="J1138">
            <v>2.6169100000000001E-2</v>
          </cell>
          <cell r="K1138">
            <v>2.5921900000000001E-2</v>
          </cell>
          <cell r="L1138">
            <v>0</v>
          </cell>
          <cell r="M1138">
            <v>0</v>
          </cell>
          <cell r="N1138">
            <v>1.13477E-2</v>
          </cell>
          <cell r="O1138">
            <v>0</v>
          </cell>
          <cell r="P1138">
            <v>0</v>
          </cell>
          <cell r="Q1138">
            <v>0</v>
          </cell>
        </row>
        <row r="1139">
          <cell r="A1139" t="str">
            <v>grandemenos6mocupadosParaguay</v>
          </cell>
          <cell r="B1139" t="str">
            <v>grande</v>
          </cell>
          <cell r="C1139" t="str">
            <v>menos6m</v>
          </cell>
          <cell r="D1139" t="str">
            <v>ocupados</v>
          </cell>
          <cell r="E1139" t="str">
            <v>Paraguay</v>
          </cell>
          <cell r="F1139">
            <v>9.4716700000000001E-2</v>
          </cell>
          <cell r="G1139">
            <v>0.2473264</v>
          </cell>
          <cell r="H1139">
            <v>0.13953489999999999</v>
          </cell>
          <cell r="I1139">
            <v>3.1753299999999998E-2</v>
          </cell>
          <cell r="J1139">
            <v>7.0029400000000006E-2</v>
          </cell>
          <cell r="K1139">
            <v>4.4148800000000002E-2</v>
          </cell>
          <cell r="L1139">
            <v>3.7290499999999997E-2</v>
          </cell>
          <cell r="M1139">
            <v>5.1195400000000002E-2</v>
          </cell>
          <cell r="N1139">
            <v>1.13477E-2</v>
          </cell>
          <cell r="O1139">
            <v>0</v>
          </cell>
          <cell r="P1139">
            <v>0.22983870000000001</v>
          </cell>
          <cell r="Q1139">
            <v>0</v>
          </cell>
        </row>
        <row r="1140">
          <cell r="A1140" t="str">
            <v>grandemenos2aocupadosParaguay</v>
          </cell>
          <cell r="B1140" t="str">
            <v>grande</v>
          </cell>
          <cell r="C1140" t="str">
            <v>menos2a</v>
          </cell>
          <cell r="D1140" t="str">
            <v>ocupados</v>
          </cell>
          <cell r="E1140" t="str">
            <v>Paraguay</v>
          </cell>
          <cell r="F1140">
            <v>0.77771690000000004</v>
          </cell>
          <cell r="G1140">
            <v>0.62404760000000004</v>
          </cell>
          <cell r="H1140">
            <v>0.31283899999999998</v>
          </cell>
          <cell r="I1140">
            <v>0.2387647</v>
          </cell>
          <cell r="J1140">
            <v>0.22077269999999999</v>
          </cell>
          <cell r="K1140">
            <v>0.125697</v>
          </cell>
          <cell r="L1140">
            <v>6.7993799999999993E-2</v>
          </cell>
          <cell r="M1140">
            <v>0.1573533</v>
          </cell>
          <cell r="N1140">
            <v>5.4068499999999999E-2</v>
          </cell>
          <cell r="O1140">
            <v>0</v>
          </cell>
          <cell r="P1140">
            <v>0.64650540000000001</v>
          </cell>
          <cell r="Q1140">
            <v>0</v>
          </cell>
        </row>
        <row r="1141">
          <cell r="A1141" t="str">
            <v>grande5aymasocupadosParaguay</v>
          </cell>
          <cell r="B1141" t="str">
            <v>grande</v>
          </cell>
          <cell r="C1141" t="str">
            <v>5aymas</v>
          </cell>
          <cell r="D1141" t="str">
            <v>ocupados</v>
          </cell>
          <cell r="E1141" t="str">
            <v>Paraguay</v>
          </cell>
          <cell r="F1141">
            <v>0</v>
          </cell>
          <cell r="G1141">
            <v>0.1152185</v>
          </cell>
          <cell r="H1141">
            <v>0.28682170000000001</v>
          </cell>
          <cell r="I1141">
            <v>0.46229290000000001</v>
          </cell>
          <cell r="J1141">
            <v>0.5907789</v>
          </cell>
          <cell r="K1141">
            <v>0.7185106</v>
          </cell>
          <cell r="L1141">
            <v>0.73779550000000005</v>
          </cell>
          <cell r="M1141">
            <v>0.77411249999999998</v>
          </cell>
          <cell r="N1141">
            <v>0.87537540000000003</v>
          </cell>
          <cell r="O1141">
            <v>0.78473409999999999</v>
          </cell>
          <cell r="P1141">
            <v>0.35349459999999999</v>
          </cell>
          <cell r="Q1141">
            <v>0.6292238</v>
          </cell>
        </row>
        <row r="1142">
          <cell r="A1142" t="str">
            <v>informalhasta12mocupadosParaguay</v>
          </cell>
          <cell r="B1142" t="str">
            <v>informal</v>
          </cell>
          <cell r="C1142" t="str">
            <v>hasta12m</v>
          </cell>
          <cell r="D1142" t="str">
            <v>ocupados</v>
          </cell>
          <cell r="E1142" t="str">
            <v>Paraguay</v>
          </cell>
          <cell r="F1142">
            <v>0.66975410000000002</v>
          </cell>
          <cell r="G1142">
            <v>0.51232889999999998</v>
          </cell>
          <cell r="H1142">
            <v>0.42766330000000002</v>
          </cell>
          <cell r="I1142">
            <v>0.29985630000000002</v>
          </cell>
          <cell r="J1142">
            <v>0.3731641</v>
          </cell>
          <cell r="K1142">
            <v>0.3225538</v>
          </cell>
          <cell r="L1142">
            <v>0.31467030000000001</v>
          </cell>
          <cell r="M1142">
            <v>0.28033580000000002</v>
          </cell>
          <cell r="N1142">
            <v>0.35552329999999999</v>
          </cell>
          <cell r="O1142">
            <v>0.18456320000000001</v>
          </cell>
          <cell r="P1142">
            <v>0.23874989999999999</v>
          </cell>
          <cell r="Q1142">
            <v>0.1119848</v>
          </cell>
        </row>
        <row r="1143">
          <cell r="A1143" t="str">
            <v>informalhasta1mocupadosParaguay</v>
          </cell>
          <cell r="B1143" t="str">
            <v>informal</v>
          </cell>
          <cell r="C1143" t="str">
            <v>hasta1m</v>
          </cell>
          <cell r="D1143" t="str">
            <v>ocupados</v>
          </cell>
          <cell r="E1143" t="str">
            <v>Paraguay</v>
          </cell>
          <cell r="F1143">
            <v>0.1527337</v>
          </cell>
          <cell r="G1143">
            <v>0.1204889</v>
          </cell>
          <cell r="H1143">
            <v>7.2706300000000001E-2</v>
          </cell>
          <cell r="I1143">
            <v>6.4445100000000005E-2</v>
          </cell>
          <cell r="J1143">
            <v>9.6318600000000004E-2</v>
          </cell>
          <cell r="K1143">
            <v>9.6590099999999998E-2</v>
          </cell>
          <cell r="L1143">
            <v>7.0457900000000004E-2</v>
          </cell>
          <cell r="M1143">
            <v>4.0581300000000001E-2</v>
          </cell>
          <cell r="N1143">
            <v>8.4853999999999999E-2</v>
          </cell>
          <cell r="O1143">
            <v>8.6259500000000003E-2</v>
          </cell>
          <cell r="P1143">
            <v>9.7418699999999997E-2</v>
          </cell>
          <cell r="Q1143">
            <v>0</v>
          </cell>
        </row>
        <row r="1144">
          <cell r="A1144" t="str">
            <v>informalmenos6mocupadosParaguay</v>
          </cell>
          <cell r="B1144" t="str">
            <v>informal</v>
          </cell>
          <cell r="C1144" t="str">
            <v>menos6m</v>
          </cell>
          <cell r="D1144" t="str">
            <v>ocupados</v>
          </cell>
          <cell r="E1144" t="str">
            <v>Paraguay</v>
          </cell>
          <cell r="F1144">
            <v>0.34739629999999999</v>
          </cell>
          <cell r="G1144">
            <v>0.2830898</v>
          </cell>
          <cell r="H1144">
            <v>0.2180879</v>
          </cell>
          <cell r="I1144">
            <v>0.1482349</v>
          </cell>
          <cell r="J1144">
            <v>0.21354029999999999</v>
          </cell>
          <cell r="K1144">
            <v>0.16952600000000001</v>
          </cell>
          <cell r="L1144">
            <v>0.1902384</v>
          </cell>
          <cell r="M1144">
            <v>0.17249159999999999</v>
          </cell>
          <cell r="N1144">
            <v>0.20112459999999999</v>
          </cell>
          <cell r="O1144">
            <v>0.16106870000000001</v>
          </cell>
          <cell r="P1144">
            <v>0.1312432</v>
          </cell>
          <cell r="Q1144">
            <v>8.4869799999999995E-2</v>
          </cell>
        </row>
        <row r="1145">
          <cell r="A1145" t="str">
            <v>informalmenos2aocupadosParaguay</v>
          </cell>
          <cell r="B1145" t="str">
            <v>informal</v>
          </cell>
          <cell r="C1145" t="str">
            <v>menos2a</v>
          </cell>
          <cell r="D1145" t="str">
            <v>ocupados</v>
          </cell>
          <cell r="E1145" t="str">
            <v>Paraguay</v>
          </cell>
          <cell r="F1145">
            <v>0.72132390000000002</v>
          </cell>
          <cell r="G1145">
            <v>0.57641390000000003</v>
          </cell>
          <cell r="H1145">
            <v>0.47133059999999999</v>
          </cell>
          <cell r="I1145">
            <v>0.3326366</v>
          </cell>
          <cell r="J1145">
            <v>0.41608149999999999</v>
          </cell>
          <cell r="K1145">
            <v>0.32831749999999998</v>
          </cell>
          <cell r="L1145">
            <v>0.3401998</v>
          </cell>
          <cell r="M1145">
            <v>0.29879139999999998</v>
          </cell>
          <cell r="N1145">
            <v>0.39270820000000001</v>
          </cell>
          <cell r="O1145">
            <v>0.18456320000000001</v>
          </cell>
          <cell r="P1145">
            <v>0.2832558</v>
          </cell>
          <cell r="Q1145">
            <v>0.1119848</v>
          </cell>
        </row>
        <row r="1146">
          <cell r="A1146" t="str">
            <v>informal5aymasocupadosParaguay</v>
          </cell>
          <cell r="B1146" t="str">
            <v>informal</v>
          </cell>
          <cell r="C1146" t="str">
            <v>5aymas</v>
          </cell>
          <cell r="D1146" t="str">
            <v>ocupados</v>
          </cell>
          <cell r="E1146" t="str">
            <v>Paraguay</v>
          </cell>
          <cell r="F1146">
            <v>6.7249500000000004E-2</v>
          </cell>
          <cell r="G1146">
            <v>0.1287576</v>
          </cell>
          <cell r="H1146">
            <v>0.21869479999999999</v>
          </cell>
          <cell r="I1146">
            <v>0.43107800000000002</v>
          </cell>
          <cell r="J1146">
            <v>0.38316480000000003</v>
          </cell>
          <cell r="K1146">
            <v>0.41457939999999999</v>
          </cell>
          <cell r="L1146">
            <v>0.44752639999999999</v>
          </cell>
          <cell r="M1146">
            <v>0.5637721</v>
          </cell>
          <cell r="N1146">
            <v>0.4754217</v>
          </cell>
          <cell r="O1146">
            <v>0.70771839999999997</v>
          </cell>
          <cell r="P1146">
            <v>0.52883000000000002</v>
          </cell>
          <cell r="Q1146">
            <v>0.55992410000000004</v>
          </cell>
        </row>
        <row r="1147">
          <cell r="A1147" t="str">
            <v>formalhasta12mocupadosParaguay</v>
          </cell>
          <cell r="B1147" t="str">
            <v>formal</v>
          </cell>
          <cell r="C1147" t="str">
            <v>hasta12m</v>
          </cell>
          <cell r="D1147" t="str">
            <v>ocupados</v>
          </cell>
          <cell r="E1147" t="str">
            <v>Paraguay</v>
          </cell>
          <cell r="F1147">
            <v>0.71512140000000002</v>
          </cell>
          <cell r="G1147">
            <v>0.39840920000000002</v>
          </cell>
          <cell r="H1147">
            <v>0.16787340000000001</v>
          </cell>
          <cell r="I1147">
            <v>0.12165520000000001</v>
          </cell>
          <cell r="J1147">
            <v>0.14507590000000001</v>
          </cell>
          <cell r="K1147">
            <v>6.7785700000000004E-2</v>
          </cell>
          <cell r="L1147">
            <v>7.0187899999999998E-2</v>
          </cell>
          <cell r="M1147">
            <v>0.12555959999999999</v>
          </cell>
          <cell r="N1147">
            <v>4.4497700000000001E-2</v>
          </cell>
          <cell r="O1147">
            <v>4.3977299999999997E-2</v>
          </cell>
          <cell r="P1147">
            <v>0</v>
          </cell>
          <cell r="Q1147">
            <v>0</v>
          </cell>
        </row>
        <row r="1148">
          <cell r="A1148" t="str">
            <v>formalhasta1mocupadosParaguay</v>
          </cell>
          <cell r="B1148" t="str">
            <v>formal</v>
          </cell>
          <cell r="C1148" t="str">
            <v>hasta1m</v>
          </cell>
          <cell r="D1148" t="str">
            <v>ocupados</v>
          </cell>
          <cell r="E1148" t="str">
            <v>Paraguay</v>
          </cell>
          <cell r="F1148">
            <v>5.9381900000000001E-2</v>
          </cell>
          <cell r="G1148">
            <v>3.2182200000000001E-2</v>
          </cell>
          <cell r="H1148">
            <v>1.4522999999999999E-3</v>
          </cell>
          <cell r="I1148">
            <v>8.1095000000000004E-3</v>
          </cell>
          <cell r="J1148">
            <v>2.3725099999999999E-2</v>
          </cell>
          <cell r="K1148">
            <v>3.3990000000000001E-3</v>
          </cell>
          <cell r="L1148">
            <v>7.2169000000000001E-3</v>
          </cell>
          <cell r="M1148">
            <v>0</v>
          </cell>
          <cell r="N1148">
            <v>0</v>
          </cell>
          <cell r="O1148">
            <v>0</v>
          </cell>
          <cell r="P1148">
            <v>0</v>
          </cell>
          <cell r="Q1148">
            <v>0</v>
          </cell>
        </row>
        <row r="1149">
          <cell r="A1149" t="str">
            <v>formalmenos6mocupadosParaguay</v>
          </cell>
          <cell r="B1149" t="str">
            <v>formal</v>
          </cell>
          <cell r="C1149" t="str">
            <v>menos6m</v>
          </cell>
          <cell r="D1149" t="str">
            <v>ocupados</v>
          </cell>
          <cell r="E1149" t="str">
            <v>Paraguay</v>
          </cell>
          <cell r="F1149">
            <v>0.2472406</v>
          </cell>
          <cell r="G1149">
            <v>0.15622030000000001</v>
          </cell>
          <cell r="H1149">
            <v>2.9798700000000001E-2</v>
          </cell>
          <cell r="I1149">
            <v>3.4638000000000002E-2</v>
          </cell>
          <cell r="J1149">
            <v>6.3994800000000004E-2</v>
          </cell>
          <cell r="K1149">
            <v>2.1082900000000002E-2</v>
          </cell>
          <cell r="L1149">
            <v>3.77826E-2</v>
          </cell>
          <cell r="M1149">
            <v>3.08106E-2</v>
          </cell>
          <cell r="N1149">
            <v>3.5737999999999998E-3</v>
          </cell>
          <cell r="O1149">
            <v>0</v>
          </cell>
          <cell r="P1149">
            <v>0</v>
          </cell>
          <cell r="Q1149">
            <v>0</v>
          </cell>
        </row>
        <row r="1150">
          <cell r="A1150" t="str">
            <v>formalmenos2aocupadosParaguay</v>
          </cell>
          <cell r="B1150" t="str">
            <v>formal</v>
          </cell>
          <cell r="C1150" t="str">
            <v>menos2a</v>
          </cell>
          <cell r="D1150" t="str">
            <v>ocupados</v>
          </cell>
          <cell r="E1150" t="str">
            <v>Paraguay</v>
          </cell>
          <cell r="F1150">
            <v>0.71512140000000002</v>
          </cell>
          <cell r="G1150">
            <v>0.55486069999999998</v>
          </cell>
          <cell r="H1150">
            <v>0.25971820000000001</v>
          </cell>
          <cell r="I1150">
            <v>0.1775902</v>
          </cell>
          <cell r="J1150">
            <v>0.16261639999999999</v>
          </cell>
          <cell r="K1150">
            <v>9.4423800000000002E-2</v>
          </cell>
          <cell r="L1150">
            <v>7.52998E-2</v>
          </cell>
          <cell r="M1150">
            <v>0.12835099999999999</v>
          </cell>
          <cell r="N1150">
            <v>5.0207000000000002E-2</v>
          </cell>
          <cell r="O1150">
            <v>4.3977299999999997E-2</v>
          </cell>
          <cell r="P1150">
            <v>0</v>
          </cell>
          <cell r="Q1150">
            <v>0</v>
          </cell>
        </row>
        <row r="1151">
          <cell r="A1151" t="str">
            <v>formal5aymasocupadosParaguay</v>
          </cell>
          <cell r="B1151" t="str">
            <v>formal</v>
          </cell>
          <cell r="C1151" t="str">
            <v>5aymas</v>
          </cell>
          <cell r="D1151" t="str">
            <v>ocupados</v>
          </cell>
          <cell r="E1151" t="str">
            <v>Paraguay</v>
          </cell>
          <cell r="F1151">
            <v>0</v>
          </cell>
          <cell r="G1151">
            <v>8.3045499999999994E-2</v>
          </cell>
          <cell r="H1151">
            <v>0.28479959999999999</v>
          </cell>
          <cell r="I1151">
            <v>0.54196730000000004</v>
          </cell>
          <cell r="J1151">
            <v>0.67829629999999996</v>
          </cell>
          <cell r="K1151">
            <v>0.78421479999999999</v>
          </cell>
          <cell r="L1151">
            <v>0.81881700000000002</v>
          </cell>
          <cell r="M1151">
            <v>0.79641340000000005</v>
          </cell>
          <cell r="N1151">
            <v>0.84271090000000004</v>
          </cell>
          <cell r="O1151">
            <v>0.7484442</v>
          </cell>
          <cell r="P1151">
            <v>0.95370960000000005</v>
          </cell>
          <cell r="Q1151">
            <v>1</v>
          </cell>
        </row>
        <row r="1152">
          <cell r="A1152" t="str">
            <v>totalhasta12masalariadosParaguay</v>
          </cell>
          <cell r="B1152" t="str">
            <v>total</v>
          </cell>
          <cell r="C1152" t="str">
            <v>hasta12m</v>
          </cell>
          <cell r="D1152" t="str">
            <v>asalariados</v>
          </cell>
          <cell r="E1152" t="str">
            <v>Paraguay</v>
          </cell>
          <cell r="F1152">
            <v>0.6726145</v>
          </cell>
          <cell r="G1152">
            <v>0.4795587</v>
          </cell>
          <cell r="H1152">
            <v>0.31769350000000002</v>
          </cell>
          <cell r="I1152">
            <v>0.2214518</v>
          </cell>
          <cell r="J1152">
            <v>0.26376169999999999</v>
          </cell>
          <cell r="K1152">
            <v>0.17895630000000001</v>
          </cell>
          <cell r="L1152">
            <v>0.1807222</v>
          </cell>
          <cell r="M1152">
            <v>0.21150089999999999</v>
          </cell>
          <cell r="N1152">
            <v>0.2142348</v>
          </cell>
          <cell r="O1152">
            <v>0.13111819999999999</v>
          </cell>
          <cell r="P1152">
            <v>0.1626465</v>
          </cell>
          <cell r="Q1152">
            <v>0.10085470000000001</v>
          </cell>
        </row>
        <row r="1153">
          <cell r="A1153" t="str">
            <v>totalhasta1masalariadosParaguay</v>
          </cell>
          <cell r="B1153" t="str">
            <v>total</v>
          </cell>
          <cell r="C1153" t="str">
            <v>hasta1m</v>
          </cell>
          <cell r="D1153" t="str">
            <v>asalariados</v>
          </cell>
          <cell r="E1153" t="str">
            <v>Paraguay</v>
          </cell>
          <cell r="F1153">
            <v>0.1468478</v>
          </cell>
          <cell r="G1153">
            <v>9.5086500000000004E-2</v>
          </cell>
          <cell r="H1153">
            <v>4.25443E-2</v>
          </cell>
          <cell r="I1153">
            <v>3.9658699999999998E-2</v>
          </cell>
          <cell r="J1153">
            <v>6.1499100000000001E-2</v>
          </cell>
          <cell r="K1153">
            <v>4.4063900000000003E-2</v>
          </cell>
          <cell r="L1153">
            <v>3.5809100000000003E-2</v>
          </cell>
          <cell r="M1153">
            <v>2.25332E-2</v>
          </cell>
          <cell r="N1153">
            <v>4.63077E-2</v>
          </cell>
          <cell r="O1153">
            <v>5.3467199999999999E-2</v>
          </cell>
          <cell r="P1153">
            <v>6.63657E-2</v>
          </cell>
          <cell r="Q1153">
            <v>0</v>
          </cell>
        </row>
        <row r="1154">
          <cell r="A1154" t="str">
            <v>totalmenos6masalariadosParaguay</v>
          </cell>
          <cell r="B1154" t="str">
            <v>total</v>
          </cell>
          <cell r="C1154" t="str">
            <v>menos6m</v>
          </cell>
          <cell r="D1154" t="str">
            <v>asalariados</v>
          </cell>
          <cell r="E1154" t="str">
            <v>Paraguay</v>
          </cell>
          <cell r="F1154">
            <v>0.34108129999999998</v>
          </cell>
          <cell r="G1154">
            <v>0.24659439999999999</v>
          </cell>
          <cell r="H1154">
            <v>0.1383846</v>
          </cell>
          <cell r="I1154">
            <v>9.8254800000000003E-2</v>
          </cell>
          <cell r="J1154">
            <v>0.14181089999999999</v>
          </cell>
          <cell r="K1154">
            <v>8.5857500000000003E-2</v>
          </cell>
          <cell r="L1154">
            <v>0.10671020000000001</v>
          </cell>
          <cell r="M1154">
            <v>0.1094806</v>
          </cell>
          <cell r="N1154">
            <v>0.11138389999999999</v>
          </cell>
          <cell r="O1154">
            <v>9.9836999999999995E-2</v>
          </cell>
          <cell r="P1154">
            <v>8.9408399999999999E-2</v>
          </cell>
          <cell r="Q1154">
            <v>7.6434699999999994E-2</v>
          </cell>
        </row>
        <row r="1155">
          <cell r="A1155" t="str">
            <v>totalmenos2aasalariadosParaguay</v>
          </cell>
          <cell r="B1155" t="str">
            <v>total</v>
          </cell>
          <cell r="C1155" t="str">
            <v>menos2a</v>
          </cell>
          <cell r="D1155" t="str">
            <v>asalariados</v>
          </cell>
          <cell r="E1155" t="str">
            <v>Paraguay</v>
          </cell>
          <cell r="F1155">
            <v>0.72093280000000004</v>
          </cell>
          <cell r="G1155">
            <v>0.57021390000000005</v>
          </cell>
          <cell r="H1155">
            <v>0.3817545</v>
          </cell>
          <cell r="I1155">
            <v>0.26441969999999998</v>
          </cell>
          <cell r="J1155">
            <v>0.29450710000000002</v>
          </cell>
          <cell r="K1155">
            <v>0.19648570000000001</v>
          </cell>
          <cell r="L1155">
            <v>0.19506519999999999</v>
          </cell>
          <cell r="M1155">
            <v>0.22298999999999999</v>
          </cell>
          <cell r="N1155">
            <v>0.23712140000000001</v>
          </cell>
          <cell r="O1155">
            <v>0.13111819999999999</v>
          </cell>
          <cell r="P1155">
            <v>0.1929659</v>
          </cell>
          <cell r="Q1155">
            <v>0.10085470000000001</v>
          </cell>
        </row>
        <row r="1156">
          <cell r="A1156" t="str">
            <v>total5aymasasalariadosParaguay</v>
          </cell>
          <cell r="B1156" t="str">
            <v>total</v>
          </cell>
          <cell r="C1156" t="str">
            <v>5aymas</v>
          </cell>
          <cell r="D1156" t="str">
            <v>asalariados</v>
          </cell>
          <cell r="E1156" t="str">
            <v>Paraguay</v>
          </cell>
          <cell r="F1156">
            <v>6.3009300000000004E-2</v>
          </cell>
          <cell r="G1156">
            <v>0.115608</v>
          </cell>
          <cell r="H1156">
            <v>0.24667710000000001</v>
          </cell>
          <cell r="I1156">
            <v>0.47986669999999998</v>
          </cell>
          <cell r="J1156">
            <v>0.52472450000000004</v>
          </cell>
          <cell r="K1156">
            <v>0.62292060000000005</v>
          </cell>
          <cell r="L1156">
            <v>0.65095069999999999</v>
          </cell>
          <cell r="M1156">
            <v>0.66723659999999996</v>
          </cell>
          <cell r="N1156">
            <v>0.64226879999999997</v>
          </cell>
          <cell r="O1156">
            <v>0.72320070000000003</v>
          </cell>
          <cell r="P1156">
            <v>0.66426359999999995</v>
          </cell>
          <cell r="Q1156">
            <v>0.60366299999999995</v>
          </cell>
        </row>
        <row r="1157">
          <cell r="A1157" t="str">
            <v>hombrehasta12masalariadosParaguay</v>
          </cell>
          <cell r="B1157" t="str">
            <v>hombre</v>
          </cell>
          <cell r="C1157" t="str">
            <v>hasta12m</v>
          </cell>
          <cell r="D1157" t="str">
            <v>asalariados</v>
          </cell>
          <cell r="E1157" t="str">
            <v>Paraguay</v>
          </cell>
          <cell r="F1157">
            <v>0.64681</v>
          </cell>
          <cell r="G1157">
            <v>0.42241610000000002</v>
          </cell>
          <cell r="H1157">
            <v>0.34196199999999999</v>
          </cell>
          <cell r="I1157">
            <v>0.20337939999999999</v>
          </cell>
          <cell r="J1157">
            <v>0.29783419999999999</v>
          </cell>
          <cell r="K1157">
            <v>0.16099160000000001</v>
          </cell>
          <cell r="L1157">
            <v>0.1548773</v>
          </cell>
          <cell r="M1157">
            <v>0.2153786</v>
          </cell>
          <cell r="N1157">
            <v>0.20191780000000001</v>
          </cell>
          <cell r="O1157">
            <v>0.12720989999999999</v>
          </cell>
          <cell r="P1157">
            <v>0.2281879</v>
          </cell>
          <cell r="Q1157">
            <v>0.1381733</v>
          </cell>
        </row>
        <row r="1158">
          <cell r="A1158" t="str">
            <v>hombrehasta1masalariadosParaguay</v>
          </cell>
          <cell r="B1158" t="str">
            <v>hombre</v>
          </cell>
          <cell r="C1158" t="str">
            <v>hasta1m</v>
          </cell>
          <cell r="D1158" t="str">
            <v>asalariados</v>
          </cell>
          <cell r="E1158" t="str">
            <v>Paraguay</v>
          </cell>
          <cell r="F1158">
            <v>0.13577420000000001</v>
          </cell>
          <cell r="G1158">
            <v>7.5811500000000004E-2</v>
          </cell>
          <cell r="H1158">
            <v>5.7939499999999998E-2</v>
          </cell>
          <cell r="I1158">
            <v>3.14194E-2</v>
          </cell>
          <cell r="J1158">
            <v>8.5322700000000001E-2</v>
          </cell>
          <cell r="K1158">
            <v>3.9025700000000003E-2</v>
          </cell>
          <cell r="L1158">
            <v>2.0720300000000001E-2</v>
          </cell>
          <cell r="M1158">
            <v>2.91877E-2</v>
          </cell>
          <cell r="N1158">
            <v>5.1738399999999997E-2</v>
          </cell>
          <cell r="O1158">
            <v>2.71617E-2</v>
          </cell>
          <cell r="P1158">
            <v>9.3108999999999997E-2</v>
          </cell>
          <cell r="Q1158">
            <v>0</v>
          </cell>
        </row>
        <row r="1159">
          <cell r="A1159" t="str">
            <v>hombremenos6masalariadosParaguay</v>
          </cell>
          <cell r="B1159" t="str">
            <v>hombre</v>
          </cell>
          <cell r="C1159" t="str">
            <v>menos6m</v>
          </cell>
          <cell r="D1159" t="str">
            <v>asalariados</v>
          </cell>
          <cell r="E1159" t="str">
            <v>Paraguay</v>
          </cell>
          <cell r="F1159">
            <v>0.32447409999999999</v>
          </cell>
          <cell r="G1159">
            <v>0.21547230000000001</v>
          </cell>
          <cell r="H1159">
            <v>0.15800220000000001</v>
          </cell>
          <cell r="I1159">
            <v>0.101136</v>
          </cell>
          <cell r="J1159">
            <v>0.16531270000000001</v>
          </cell>
          <cell r="K1159">
            <v>7.9417299999999996E-2</v>
          </cell>
          <cell r="L1159">
            <v>7.7893699999999996E-2</v>
          </cell>
          <cell r="M1159">
            <v>0.1189928</v>
          </cell>
          <cell r="N1159">
            <v>9.7647600000000001E-2</v>
          </cell>
          <cell r="O1159">
            <v>8.8235300000000003E-2</v>
          </cell>
          <cell r="P1159">
            <v>0.1254372</v>
          </cell>
          <cell r="Q1159">
            <v>0.1047173</v>
          </cell>
        </row>
        <row r="1160">
          <cell r="A1160" t="str">
            <v>hombremenos2aasalariadosParaguay</v>
          </cell>
          <cell r="B1160" t="str">
            <v>hombre</v>
          </cell>
          <cell r="C1160" t="str">
            <v>menos2a</v>
          </cell>
          <cell r="D1160" t="str">
            <v>asalariados</v>
          </cell>
          <cell r="E1160" t="str">
            <v>Paraguay</v>
          </cell>
          <cell r="F1160">
            <v>0.70450630000000003</v>
          </cell>
          <cell r="G1160">
            <v>0.53355810000000004</v>
          </cell>
          <cell r="H1160">
            <v>0.3979781</v>
          </cell>
          <cell r="I1160">
            <v>0.25592239999999999</v>
          </cell>
          <cell r="J1160">
            <v>0.31152449999999998</v>
          </cell>
          <cell r="K1160">
            <v>0.18460260000000001</v>
          </cell>
          <cell r="L1160">
            <v>0.16472999999999999</v>
          </cell>
          <cell r="M1160">
            <v>0.23163310000000001</v>
          </cell>
          <cell r="N1160">
            <v>0.2279939</v>
          </cell>
          <cell r="O1160">
            <v>0.12720989999999999</v>
          </cell>
          <cell r="P1160">
            <v>0.2281879</v>
          </cell>
          <cell r="Q1160">
            <v>0.1381733</v>
          </cell>
        </row>
        <row r="1161">
          <cell r="A1161" t="str">
            <v>hombre5aymasasalariadosParaguay</v>
          </cell>
          <cell r="B1161" t="str">
            <v>hombre</v>
          </cell>
          <cell r="C1161" t="str">
            <v>5aymas</v>
          </cell>
          <cell r="D1161" t="str">
            <v>asalariados</v>
          </cell>
          <cell r="E1161" t="str">
            <v>Paraguay</v>
          </cell>
          <cell r="F1161">
            <v>5.7144500000000001E-2</v>
          </cell>
          <cell r="G1161">
            <v>0.14258709999999999</v>
          </cell>
          <cell r="H1161">
            <v>0.28028710000000001</v>
          </cell>
          <cell r="I1161">
            <v>0.4661265</v>
          </cell>
          <cell r="J1161">
            <v>0.50332900000000003</v>
          </cell>
          <cell r="K1161">
            <v>0.62820659999999995</v>
          </cell>
          <cell r="L1161">
            <v>0.67559760000000002</v>
          </cell>
          <cell r="M1161">
            <v>0.67063170000000005</v>
          </cell>
          <cell r="N1161">
            <v>0.61575610000000003</v>
          </cell>
          <cell r="O1161">
            <v>0.70933780000000002</v>
          </cell>
          <cell r="P1161">
            <v>0.59655919999999996</v>
          </cell>
          <cell r="Q1161">
            <v>0.64904649999999997</v>
          </cell>
        </row>
        <row r="1162">
          <cell r="A1162" t="str">
            <v>mujerhasta12masalariadosParaguay</v>
          </cell>
          <cell r="B1162" t="str">
            <v>mujer</v>
          </cell>
          <cell r="C1162" t="str">
            <v>hasta12m</v>
          </cell>
          <cell r="D1162" t="str">
            <v>asalariados</v>
          </cell>
          <cell r="E1162" t="str">
            <v>Paraguay</v>
          </cell>
          <cell r="F1162">
            <v>0.71220220000000001</v>
          </cell>
          <cell r="G1162">
            <v>0.55308420000000003</v>
          </cell>
          <cell r="H1162">
            <v>0.28622370000000003</v>
          </cell>
          <cell r="I1162">
            <v>0.24171519999999999</v>
          </cell>
          <cell r="J1162">
            <v>0.22417670000000001</v>
          </cell>
          <cell r="K1162">
            <v>0.20448279999999999</v>
          </cell>
          <cell r="L1162">
            <v>0.2127964</v>
          </cell>
          <cell r="M1162">
            <v>0.20648140000000001</v>
          </cell>
          <cell r="N1162">
            <v>0.23083000000000001</v>
          </cell>
          <cell r="O1162">
            <v>0.138513</v>
          </cell>
          <cell r="P1162">
            <v>0</v>
          </cell>
          <cell r="Q1162">
            <v>0</v>
          </cell>
        </row>
        <row r="1163">
          <cell r="A1163" t="str">
            <v>mujerhasta1masalariadosParaguay</v>
          </cell>
          <cell r="B1163" t="str">
            <v>mujer</v>
          </cell>
          <cell r="C1163" t="str">
            <v>hasta1m</v>
          </cell>
          <cell r="D1163" t="str">
            <v>asalariados</v>
          </cell>
          <cell r="E1163" t="str">
            <v>Paraguay</v>
          </cell>
          <cell r="F1163">
            <v>0.16383610000000001</v>
          </cell>
          <cell r="G1163">
            <v>0.1198877</v>
          </cell>
          <cell r="H1163">
            <v>2.2580900000000001E-2</v>
          </cell>
          <cell r="I1163">
            <v>4.8897000000000003E-2</v>
          </cell>
          <cell r="J1163">
            <v>3.3821200000000003E-2</v>
          </cell>
          <cell r="K1163">
            <v>5.1222799999999999E-2</v>
          </cell>
          <cell r="L1163">
            <v>5.4534800000000001E-2</v>
          </cell>
          <cell r="M1163">
            <v>1.39195E-2</v>
          </cell>
          <cell r="N1163">
            <v>3.89906E-2</v>
          </cell>
          <cell r="O1163">
            <v>0.1032386</v>
          </cell>
          <cell r="P1163">
            <v>0</v>
          </cell>
          <cell r="Q1163">
            <v>0</v>
          </cell>
        </row>
        <row r="1164">
          <cell r="A1164" t="str">
            <v>mujermenos6masalariadosParaguay</v>
          </cell>
          <cell r="B1164" t="str">
            <v>mujer</v>
          </cell>
          <cell r="C1164" t="str">
            <v>menos6m</v>
          </cell>
          <cell r="D1164" t="str">
            <v>asalariados</v>
          </cell>
          <cell r="E1164" t="str">
            <v>Paraguay</v>
          </cell>
          <cell r="F1164">
            <v>0.36655910000000003</v>
          </cell>
          <cell r="G1164">
            <v>0.28663929999999999</v>
          </cell>
          <cell r="H1164">
            <v>0.11294559999999999</v>
          </cell>
          <cell r="I1164">
            <v>9.5024399999999995E-2</v>
          </cell>
          <cell r="J1164">
            <v>0.1145067</v>
          </cell>
          <cell r="K1164">
            <v>9.5008499999999996E-2</v>
          </cell>
          <cell r="L1164">
            <v>0.1424724</v>
          </cell>
          <cell r="M1164">
            <v>9.7167699999999996E-2</v>
          </cell>
          <cell r="N1164">
            <v>0.12989120000000001</v>
          </cell>
          <cell r="O1164">
            <v>0.12178799999999999</v>
          </cell>
          <cell r="P1164">
            <v>0</v>
          </cell>
          <cell r="Q1164">
            <v>0</v>
          </cell>
        </row>
        <row r="1165">
          <cell r="A1165" t="str">
            <v>mujermenos2aasalariadosParaguay</v>
          </cell>
          <cell r="B1165" t="str">
            <v>mujer</v>
          </cell>
          <cell r="C1165" t="str">
            <v>menos2a</v>
          </cell>
          <cell r="D1165" t="str">
            <v>asalariados</v>
          </cell>
          <cell r="E1165" t="str">
            <v>Paraguay</v>
          </cell>
          <cell r="F1165">
            <v>0.74613339999999995</v>
          </cell>
          <cell r="G1165">
            <v>0.61737900000000001</v>
          </cell>
          <cell r="H1165">
            <v>0.36071690000000001</v>
          </cell>
          <cell r="I1165">
            <v>0.2739471</v>
          </cell>
          <cell r="J1165">
            <v>0.27473639999999999</v>
          </cell>
          <cell r="K1165">
            <v>0.2133707</v>
          </cell>
          <cell r="L1165">
            <v>0.23271220000000001</v>
          </cell>
          <cell r="M1165">
            <v>0.21180199999999999</v>
          </cell>
          <cell r="N1165">
            <v>0.2494191</v>
          </cell>
          <cell r="O1165">
            <v>0.138513</v>
          </cell>
          <cell r="P1165">
            <v>0.1055595</v>
          </cell>
          <cell r="Q1165">
            <v>0</v>
          </cell>
        </row>
        <row r="1166">
          <cell r="A1166" t="str">
            <v>mujer5aymasasalariadosParaguay</v>
          </cell>
          <cell r="B1166" t="str">
            <v>mujer</v>
          </cell>
          <cell r="C1166" t="str">
            <v>5aymas</v>
          </cell>
          <cell r="D1166" t="str">
            <v>asalariados</v>
          </cell>
          <cell r="E1166" t="str">
            <v>Paraguay</v>
          </cell>
          <cell r="F1166">
            <v>7.2006799999999996E-2</v>
          </cell>
          <cell r="G1166">
            <v>8.0893999999999994E-2</v>
          </cell>
          <cell r="H1166">
            <v>0.20309389999999999</v>
          </cell>
          <cell r="I1166">
            <v>0.49527270000000001</v>
          </cell>
          <cell r="J1166">
            <v>0.54958149999999995</v>
          </cell>
          <cell r="K1166">
            <v>0.61540980000000001</v>
          </cell>
          <cell r="L1166">
            <v>0.62036309999999995</v>
          </cell>
          <cell r="M1166">
            <v>0.66284189999999998</v>
          </cell>
          <cell r="N1166">
            <v>0.67799050000000005</v>
          </cell>
          <cell r="O1166">
            <v>0.74942980000000003</v>
          </cell>
          <cell r="P1166">
            <v>0.83227770000000001</v>
          </cell>
          <cell r="Q1166">
            <v>0.48101270000000002</v>
          </cell>
        </row>
        <row r="1167">
          <cell r="A1167" t="str">
            <v>bajohasta12masalariadosParaguay</v>
          </cell>
          <cell r="B1167" t="str">
            <v>bajo</v>
          </cell>
          <cell r="C1167" t="str">
            <v>hasta12m</v>
          </cell>
          <cell r="D1167" t="str">
            <v>asalariados</v>
          </cell>
          <cell r="E1167" t="str">
            <v>Paraguay</v>
          </cell>
          <cell r="F1167">
            <v>0.75265409999999999</v>
          </cell>
          <cell r="G1167">
            <v>0.46075189999999999</v>
          </cell>
          <cell r="H1167">
            <v>0.37670360000000003</v>
          </cell>
          <cell r="I1167">
            <v>0.27608470000000002</v>
          </cell>
          <cell r="J1167">
            <v>0.41021400000000002</v>
          </cell>
          <cell r="K1167">
            <v>0.27265400000000001</v>
          </cell>
          <cell r="L1167">
            <v>0.30624119999999999</v>
          </cell>
          <cell r="M1167">
            <v>0.24342279999999999</v>
          </cell>
          <cell r="N1167">
            <v>0.26926450000000002</v>
          </cell>
          <cell r="O1167">
            <v>0.2023057</v>
          </cell>
          <cell r="P1167">
            <v>0.21605460000000001</v>
          </cell>
          <cell r="Q1167">
            <v>0.16781799999999999</v>
          </cell>
        </row>
        <row r="1168">
          <cell r="A1168" t="str">
            <v>bajohasta1masalariadosParaguay</v>
          </cell>
          <cell r="B1168" t="str">
            <v>bajo</v>
          </cell>
          <cell r="C1168" t="str">
            <v>hasta1m</v>
          </cell>
          <cell r="D1168" t="str">
            <v>asalariados</v>
          </cell>
          <cell r="E1168" t="str">
            <v>Paraguay</v>
          </cell>
          <cell r="F1168">
            <v>0.210926</v>
          </cell>
          <cell r="G1168">
            <v>0.1013056</v>
          </cell>
          <cell r="H1168">
            <v>7.0389499999999994E-2</v>
          </cell>
          <cell r="I1168">
            <v>9.5574199999999998E-2</v>
          </cell>
          <cell r="J1168">
            <v>0.118552</v>
          </cell>
          <cell r="K1168">
            <v>7.3130600000000004E-2</v>
          </cell>
          <cell r="L1168">
            <v>6.7866099999999999E-2</v>
          </cell>
          <cell r="M1168">
            <v>2.7785199999999999E-2</v>
          </cell>
          <cell r="N1168">
            <v>6.3822900000000002E-2</v>
          </cell>
          <cell r="O1168">
            <v>9.4551899999999994E-2</v>
          </cell>
          <cell r="P1168">
            <v>5.9046000000000001E-2</v>
          </cell>
          <cell r="Q1168">
            <v>0</v>
          </cell>
        </row>
        <row r="1169">
          <cell r="A1169" t="str">
            <v>bajomenos6masalariadosParaguay</v>
          </cell>
          <cell r="B1169" t="str">
            <v>bajo</v>
          </cell>
          <cell r="C1169" t="str">
            <v>menos6m</v>
          </cell>
          <cell r="D1169" t="str">
            <v>asalariados</v>
          </cell>
          <cell r="E1169" t="str">
            <v>Paraguay</v>
          </cell>
          <cell r="F1169">
            <v>0.5232232</v>
          </cell>
          <cell r="G1169">
            <v>0.25572859999999997</v>
          </cell>
          <cell r="H1169">
            <v>0.16180900000000001</v>
          </cell>
          <cell r="I1169">
            <v>0.1711772</v>
          </cell>
          <cell r="J1169">
            <v>0.2067408</v>
          </cell>
          <cell r="K1169">
            <v>0.1481884</v>
          </cell>
          <cell r="L1169">
            <v>0.2042612</v>
          </cell>
          <cell r="M1169">
            <v>0.1384534</v>
          </cell>
          <cell r="N1169">
            <v>0.1074937</v>
          </cell>
          <cell r="O1169">
            <v>0.1765526</v>
          </cell>
          <cell r="P1169">
            <v>0.1007686</v>
          </cell>
          <cell r="Q1169">
            <v>0.12718409999999999</v>
          </cell>
        </row>
        <row r="1170">
          <cell r="A1170" t="str">
            <v>bajomenos2aasalariadosParaguay</v>
          </cell>
          <cell r="B1170" t="str">
            <v>bajo</v>
          </cell>
          <cell r="C1170" t="str">
            <v>menos2a</v>
          </cell>
          <cell r="D1170" t="str">
            <v>asalariados</v>
          </cell>
          <cell r="E1170" t="str">
            <v>Paraguay</v>
          </cell>
          <cell r="F1170">
            <v>0.81325570000000003</v>
          </cell>
          <cell r="G1170">
            <v>0.49892510000000001</v>
          </cell>
          <cell r="H1170">
            <v>0.4504109</v>
          </cell>
          <cell r="I1170">
            <v>0.30334860000000002</v>
          </cell>
          <cell r="J1170">
            <v>0.45140799999999998</v>
          </cell>
          <cell r="K1170">
            <v>0.28309620000000002</v>
          </cell>
          <cell r="L1170">
            <v>0.34373019999999999</v>
          </cell>
          <cell r="M1170">
            <v>0.24342279999999999</v>
          </cell>
          <cell r="N1170">
            <v>0.29421259999999999</v>
          </cell>
          <cell r="O1170">
            <v>0.2023057</v>
          </cell>
          <cell r="P1170">
            <v>0.23594000000000001</v>
          </cell>
          <cell r="Q1170">
            <v>0.16781799999999999</v>
          </cell>
        </row>
        <row r="1171">
          <cell r="A1171" t="str">
            <v>bajo5aymasasalariadosParaguay</v>
          </cell>
          <cell r="B1171" t="str">
            <v>bajo</v>
          </cell>
          <cell r="C1171" t="str">
            <v>5aymas</v>
          </cell>
          <cell r="D1171" t="str">
            <v>asalariados</v>
          </cell>
          <cell r="E1171" t="str">
            <v>Paraguay</v>
          </cell>
          <cell r="F1171">
            <v>3.73046E-2</v>
          </cell>
          <cell r="G1171">
            <v>0.18147969999999999</v>
          </cell>
          <cell r="H1171">
            <v>0.30187330000000001</v>
          </cell>
          <cell r="I1171">
            <v>0.39564450000000001</v>
          </cell>
          <cell r="J1171">
            <v>0.36211769999999999</v>
          </cell>
          <cell r="K1171">
            <v>0.43244100000000002</v>
          </cell>
          <cell r="L1171">
            <v>0.4818732</v>
          </cell>
          <cell r="M1171">
            <v>0.62205089999999996</v>
          </cell>
          <cell r="N1171">
            <v>0.67106290000000002</v>
          </cell>
          <cell r="O1171">
            <v>0.68956859999999998</v>
          </cell>
          <cell r="P1171">
            <v>0.73197509999999999</v>
          </cell>
          <cell r="Q1171">
            <v>0.57090620000000003</v>
          </cell>
        </row>
        <row r="1172">
          <cell r="A1172" t="str">
            <v>mediohasta12masalariadosParaguay</v>
          </cell>
          <cell r="B1172" t="str">
            <v>medio</v>
          </cell>
          <cell r="C1172" t="str">
            <v>hasta12m</v>
          </cell>
          <cell r="D1172" t="str">
            <v>asalariados</v>
          </cell>
          <cell r="E1172" t="str">
            <v>Paraguay</v>
          </cell>
          <cell r="F1172">
            <v>0.66311260000000005</v>
          </cell>
          <cell r="G1172">
            <v>0.50227699999999997</v>
          </cell>
          <cell r="H1172">
            <v>0.3586684</v>
          </cell>
          <cell r="I1172">
            <v>0.28145789999999998</v>
          </cell>
          <cell r="J1172">
            <v>0.27969450000000001</v>
          </cell>
          <cell r="K1172">
            <v>0.21332209999999999</v>
          </cell>
          <cell r="L1172">
            <v>0.107402</v>
          </cell>
          <cell r="M1172">
            <v>0.24310280000000001</v>
          </cell>
          <cell r="N1172">
            <v>0.1734675</v>
          </cell>
          <cell r="O1172">
            <v>3.2939000000000003E-2</v>
          </cell>
          <cell r="P1172">
            <v>3.5110799999999998E-2</v>
          </cell>
          <cell r="Q1172">
            <v>0</v>
          </cell>
        </row>
        <row r="1173">
          <cell r="A1173" t="str">
            <v>mediohasta1masalariadosParaguay</v>
          </cell>
          <cell r="B1173" t="str">
            <v>medio</v>
          </cell>
          <cell r="C1173" t="str">
            <v>hasta1m</v>
          </cell>
          <cell r="D1173" t="str">
            <v>asalariados</v>
          </cell>
          <cell r="E1173" t="str">
            <v>Paraguay</v>
          </cell>
          <cell r="F1173">
            <v>0.14766599999999999</v>
          </cell>
          <cell r="G1173">
            <v>9.99303E-2</v>
          </cell>
          <cell r="H1173">
            <v>5.5709399999999999E-2</v>
          </cell>
          <cell r="I1173">
            <v>3.8586299999999997E-2</v>
          </cell>
          <cell r="J1173">
            <v>7.6374700000000004E-2</v>
          </cell>
          <cell r="K1173">
            <v>5.3747200000000002E-2</v>
          </cell>
          <cell r="L1173">
            <v>3.5367599999999999E-2</v>
          </cell>
          <cell r="M1173">
            <v>2.06835E-2</v>
          </cell>
          <cell r="N1173">
            <v>4.4894700000000003E-2</v>
          </cell>
          <cell r="O1173">
            <v>0</v>
          </cell>
          <cell r="P1173">
            <v>3.5110799999999998E-2</v>
          </cell>
          <cell r="Q1173">
            <v>0</v>
          </cell>
        </row>
        <row r="1174">
          <cell r="A1174" t="str">
            <v>mediomenos6masalariadosParaguay</v>
          </cell>
          <cell r="B1174" t="str">
            <v>medio</v>
          </cell>
          <cell r="C1174" t="str">
            <v>menos6m</v>
          </cell>
          <cell r="D1174" t="str">
            <v>asalariados</v>
          </cell>
          <cell r="E1174" t="str">
            <v>Paraguay</v>
          </cell>
          <cell r="F1174">
            <v>0.33168180000000003</v>
          </cell>
          <cell r="G1174">
            <v>0.27486519999999998</v>
          </cell>
          <cell r="H1174">
            <v>0.1675171</v>
          </cell>
          <cell r="I1174">
            <v>0.1079899</v>
          </cell>
          <cell r="J1174">
            <v>0.16187370000000001</v>
          </cell>
          <cell r="K1174">
            <v>0.1001412</v>
          </cell>
          <cell r="L1174">
            <v>5.8480400000000002E-2</v>
          </cell>
          <cell r="M1174">
            <v>0.13711950000000001</v>
          </cell>
          <cell r="N1174">
            <v>0.1273975</v>
          </cell>
          <cell r="O1174">
            <v>0</v>
          </cell>
          <cell r="P1174">
            <v>3.5110799999999998E-2</v>
          </cell>
          <cell r="Q1174">
            <v>0</v>
          </cell>
        </row>
        <row r="1175">
          <cell r="A1175" t="str">
            <v>mediomenos2aasalariadosParaguay</v>
          </cell>
          <cell r="B1175" t="str">
            <v>medio</v>
          </cell>
          <cell r="C1175" t="str">
            <v>menos2a</v>
          </cell>
          <cell r="D1175" t="str">
            <v>asalariados</v>
          </cell>
          <cell r="E1175" t="str">
            <v>Paraguay</v>
          </cell>
          <cell r="F1175">
            <v>0.71266660000000004</v>
          </cell>
          <cell r="G1175">
            <v>0.59154110000000004</v>
          </cell>
          <cell r="H1175">
            <v>0.38256829999999997</v>
          </cell>
          <cell r="I1175">
            <v>0.33861449999999998</v>
          </cell>
          <cell r="J1175">
            <v>0.31908350000000002</v>
          </cell>
          <cell r="K1175">
            <v>0.22967570000000001</v>
          </cell>
          <cell r="L1175">
            <v>0.1131863</v>
          </cell>
          <cell r="M1175">
            <v>0.27417570000000002</v>
          </cell>
          <cell r="N1175">
            <v>0.20237869999999999</v>
          </cell>
          <cell r="O1175">
            <v>3.2939000000000003E-2</v>
          </cell>
          <cell r="P1175">
            <v>9.8090800000000006E-2</v>
          </cell>
          <cell r="Q1175">
            <v>0</v>
          </cell>
        </row>
        <row r="1176">
          <cell r="A1176" t="str">
            <v>medio5aymasasalariadosParaguay</v>
          </cell>
          <cell r="B1176" t="str">
            <v>medio</v>
          </cell>
          <cell r="C1176" t="str">
            <v>5aymas</v>
          </cell>
          <cell r="D1176" t="str">
            <v>asalariados</v>
          </cell>
          <cell r="E1176" t="str">
            <v>Paraguay</v>
          </cell>
          <cell r="F1176">
            <v>6.3178999999999999E-2</v>
          </cell>
          <cell r="G1176">
            <v>0.11277379999999999</v>
          </cell>
          <cell r="H1176">
            <v>0.24628220000000001</v>
          </cell>
          <cell r="I1176">
            <v>0.44276110000000002</v>
          </cell>
          <cell r="J1176">
            <v>0.46963339999999998</v>
          </cell>
          <cell r="K1176">
            <v>0.54910000000000003</v>
          </cell>
          <cell r="L1176">
            <v>0.68882350000000003</v>
          </cell>
          <cell r="M1176">
            <v>0.64996359999999997</v>
          </cell>
          <cell r="N1176">
            <v>0.58019929999999997</v>
          </cell>
          <cell r="O1176">
            <v>0.67443129999999996</v>
          </cell>
          <cell r="P1176">
            <v>0.4946237</v>
          </cell>
          <cell r="Q1176">
            <v>1</v>
          </cell>
        </row>
        <row r="1177">
          <cell r="A1177" t="str">
            <v>altohasta12masalariadosParaguay</v>
          </cell>
          <cell r="B1177" t="str">
            <v>alto</v>
          </cell>
          <cell r="C1177" t="str">
            <v>hasta12m</v>
          </cell>
          <cell r="D1177" t="str">
            <v>asalariados</v>
          </cell>
          <cell r="E1177" t="str">
            <v>Paraguay</v>
          </cell>
          <cell r="F1177">
            <v>0.68593910000000002</v>
          </cell>
          <cell r="G1177">
            <v>0.45085239999999999</v>
          </cell>
          <cell r="H1177">
            <v>0.2613973</v>
          </cell>
          <cell r="I1177">
            <v>0.1147194</v>
          </cell>
          <cell r="J1177">
            <v>0.13889689999999999</v>
          </cell>
          <cell r="K1177">
            <v>6.55332E-2</v>
          </cell>
          <cell r="L1177">
            <v>0.1421403</v>
          </cell>
          <cell r="M1177">
            <v>0.1116502</v>
          </cell>
          <cell r="N1177">
            <v>0.1048041</v>
          </cell>
          <cell r="O1177">
            <v>5.5042199999999999E-2</v>
          </cell>
          <cell r="P1177">
            <v>0.23132179999999999</v>
          </cell>
          <cell r="Q1177">
            <v>0</v>
          </cell>
        </row>
        <row r="1178">
          <cell r="A1178" t="str">
            <v>altohasta1masalariadosParaguay</v>
          </cell>
          <cell r="B1178" t="str">
            <v>alto</v>
          </cell>
          <cell r="C1178" t="str">
            <v>hasta1m</v>
          </cell>
          <cell r="D1178" t="str">
            <v>asalariados</v>
          </cell>
          <cell r="E1178" t="str">
            <v>Paraguay</v>
          </cell>
          <cell r="F1178">
            <v>0</v>
          </cell>
          <cell r="G1178">
            <v>8.6919300000000005E-2</v>
          </cell>
          <cell r="H1178">
            <v>2.2897299999999999E-2</v>
          </cell>
          <cell r="I1178">
            <v>1.4552499999999999E-2</v>
          </cell>
          <cell r="J1178">
            <v>8.6931000000000005E-3</v>
          </cell>
          <cell r="K1178">
            <v>1.01236E-2</v>
          </cell>
          <cell r="L1178">
            <v>0</v>
          </cell>
          <cell r="M1178">
            <v>1.7217099999999999E-2</v>
          </cell>
          <cell r="N1178">
            <v>0</v>
          </cell>
          <cell r="O1178">
            <v>0</v>
          </cell>
          <cell r="P1178">
            <v>0.16331419999999999</v>
          </cell>
          <cell r="Q1178">
            <v>0</v>
          </cell>
        </row>
        <row r="1179">
          <cell r="A1179" t="str">
            <v>altomenos6masalariadosParaguay</v>
          </cell>
          <cell r="B1179" t="str">
            <v>alto</v>
          </cell>
          <cell r="C1179" t="str">
            <v>menos6m</v>
          </cell>
          <cell r="D1179" t="str">
            <v>asalariados</v>
          </cell>
          <cell r="E1179" t="str">
            <v>Paraguay</v>
          </cell>
          <cell r="F1179">
            <v>0.1428788</v>
          </cell>
          <cell r="G1179">
            <v>0.20378499999999999</v>
          </cell>
          <cell r="H1179">
            <v>0.1028324</v>
          </cell>
          <cell r="I1179">
            <v>5.0604900000000001E-2</v>
          </cell>
          <cell r="J1179">
            <v>8.0749500000000002E-2</v>
          </cell>
          <cell r="K1179">
            <v>2.15611E-2</v>
          </cell>
          <cell r="L1179">
            <v>6.6196000000000005E-2</v>
          </cell>
          <cell r="M1179">
            <v>1.7217099999999999E-2</v>
          </cell>
          <cell r="N1179">
            <v>8.3643099999999998E-2</v>
          </cell>
          <cell r="O1179">
            <v>0</v>
          </cell>
          <cell r="P1179">
            <v>0.16331419999999999</v>
          </cell>
          <cell r="Q1179">
            <v>0</v>
          </cell>
        </row>
        <row r="1180">
          <cell r="A1180" t="str">
            <v>altomenos2aasalariadosParaguay</v>
          </cell>
          <cell r="B1180" t="str">
            <v>alto</v>
          </cell>
          <cell r="C1180" t="str">
            <v>menos2a</v>
          </cell>
          <cell r="D1180" t="str">
            <v>asalariados</v>
          </cell>
          <cell r="E1180" t="str">
            <v>Paraguay</v>
          </cell>
          <cell r="F1180">
            <v>0.68593910000000002</v>
          </cell>
          <cell r="G1180">
            <v>0.55414209999999997</v>
          </cell>
          <cell r="H1180">
            <v>0.36737439999999999</v>
          </cell>
          <cell r="I1180">
            <v>0.14611879999999999</v>
          </cell>
          <cell r="J1180">
            <v>0.15369940000000001</v>
          </cell>
          <cell r="K1180">
            <v>8.9876399999999995E-2</v>
          </cell>
          <cell r="L1180">
            <v>0.1421403</v>
          </cell>
          <cell r="M1180">
            <v>0.1116502</v>
          </cell>
          <cell r="N1180">
            <v>0.1048041</v>
          </cell>
          <cell r="O1180">
            <v>5.5042199999999999E-2</v>
          </cell>
          <cell r="P1180">
            <v>0.23132179999999999</v>
          </cell>
          <cell r="Q1180">
            <v>0</v>
          </cell>
        </row>
        <row r="1181">
          <cell r="A1181" t="str">
            <v>alto5aymasasalariadosParaguay</v>
          </cell>
          <cell r="B1181" t="str">
            <v>alto</v>
          </cell>
          <cell r="C1181" t="str">
            <v>5aymas</v>
          </cell>
          <cell r="D1181" t="str">
            <v>asalariados</v>
          </cell>
          <cell r="E1181" t="str">
            <v>Paraguay</v>
          </cell>
          <cell r="F1181">
            <v>0.11260779999999999</v>
          </cell>
          <cell r="G1181">
            <v>0.10686619999999999</v>
          </cell>
          <cell r="H1181">
            <v>0.23370060000000001</v>
          </cell>
          <cell r="I1181">
            <v>0.56993870000000002</v>
          </cell>
          <cell r="J1181">
            <v>0.70358830000000006</v>
          </cell>
          <cell r="K1181">
            <v>0.85865530000000001</v>
          </cell>
          <cell r="L1181">
            <v>0.79883159999999998</v>
          </cell>
          <cell r="M1181">
            <v>0.78045600000000004</v>
          </cell>
          <cell r="N1181">
            <v>0.79310840000000005</v>
          </cell>
          <cell r="O1181">
            <v>0.94495779999999996</v>
          </cell>
          <cell r="P1181">
            <v>0.76867819999999998</v>
          </cell>
          <cell r="Q1181">
            <v>0.41786450000000003</v>
          </cell>
        </row>
        <row r="1182">
          <cell r="A1182" t="str">
            <v>peqhasta12masalariadosParaguay</v>
          </cell>
          <cell r="B1182" t="str">
            <v>peq</v>
          </cell>
          <cell r="C1182" t="str">
            <v>hasta12m</v>
          </cell>
          <cell r="D1182" t="str">
            <v>asalariados</v>
          </cell>
          <cell r="E1182" t="str">
            <v>Paraguay</v>
          </cell>
          <cell r="F1182">
            <v>0.64748139999999998</v>
          </cell>
          <cell r="G1182">
            <v>0.48612699999999998</v>
          </cell>
          <cell r="H1182">
            <v>0.3418968</v>
          </cell>
          <cell r="I1182">
            <v>0.28215400000000002</v>
          </cell>
          <cell r="J1182">
            <v>0.37030639999999998</v>
          </cell>
          <cell r="K1182">
            <v>0.35098040000000003</v>
          </cell>
          <cell r="L1182">
            <v>0.2388999</v>
          </cell>
          <cell r="M1182">
            <v>0.20943790000000001</v>
          </cell>
          <cell r="N1182">
            <v>0.27481349999999999</v>
          </cell>
          <cell r="O1182">
            <v>0.2665555</v>
          </cell>
          <cell r="P1182">
            <v>0.1246024</v>
          </cell>
          <cell r="Q1182">
            <v>6.3091499999999995E-2</v>
          </cell>
        </row>
        <row r="1183">
          <cell r="A1183" t="str">
            <v>peqhasta1masalariadosParaguay</v>
          </cell>
          <cell r="B1183" t="str">
            <v>peq</v>
          </cell>
          <cell r="C1183" t="str">
            <v>hasta1m</v>
          </cell>
          <cell r="D1183" t="str">
            <v>asalariados</v>
          </cell>
          <cell r="E1183" t="str">
            <v>Paraguay</v>
          </cell>
          <cell r="F1183">
            <v>0.15931519999999999</v>
          </cell>
          <cell r="G1183">
            <v>0.14107439999999999</v>
          </cell>
          <cell r="H1183">
            <v>8.2987599999999995E-2</v>
          </cell>
          <cell r="I1183">
            <v>9.5370200000000002E-2</v>
          </cell>
          <cell r="J1183">
            <v>7.5838000000000003E-2</v>
          </cell>
          <cell r="K1183">
            <v>9.4945500000000002E-2</v>
          </cell>
          <cell r="L1183">
            <v>5.1663199999999999E-2</v>
          </cell>
          <cell r="M1183">
            <v>2.9601100000000002E-2</v>
          </cell>
          <cell r="N1183">
            <v>5.70062E-2</v>
          </cell>
          <cell r="O1183">
            <v>0.15411430000000001</v>
          </cell>
          <cell r="P1183">
            <v>6.3797900000000005E-2</v>
          </cell>
          <cell r="Q1183">
            <v>0</v>
          </cell>
        </row>
        <row r="1184">
          <cell r="A1184" t="str">
            <v>peqmenos6masalariadosParaguay</v>
          </cell>
          <cell r="B1184" t="str">
            <v>peq</v>
          </cell>
          <cell r="C1184" t="str">
            <v>menos6m</v>
          </cell>
          <cell r="D1184" t="str">
            <v>asalariados</v>
          </cell>
          <cell r="E1184" t="str">
            <v>Paraguay</v>
          </cell>
          <cell r="F1184">
            <v>0.41366649999999999</v>
          </cell>
          <cell r="G1184">
            <v>0.24094769999999999</v>
          </cell>
          <cell r="H1184">
            <v>0.14381859999999999</v>
          </cell>
          <cell r="I1184">
            <v>0.15269369999999999</v>
          </cell>
          <cell r="J1184">
            <v>0.22553980000000001</v>
          </cell>
          <cell r="K1184">
            <v>0.15773419999999999</v>
          </cell>
          <cell r="L1184">
            <v>0.12734229999999999</v>
          </cell>
          <cell r="M1184">
            <v>0.13001170000000001</v>
          </cell>
          <cell r="N1184">
            <v>0.19015570000000001</v>
          </cell>
          <cell r="O1184">
            <v>0.24579480000000001</v>
          </cell>
          <cell r="P1184">
            <v>6.3797900000000005E-2</v>
          </cell>
          <cell r="Q1184">
            <v>0</v>
          </cell>
        </row>
        <row r="1185">
          <cell r="A1185" t="str">
            <v>peqmenos2aasalariadosParaguay</v>
          </cell>
          <cell r="B1185" t="str">
            <v>peq</v>
          </cell>
          <cell r="C1185" t="str">
            <v>menos2a</v>
          </cell>
          <cell r="D1185" t="str">
            <v>asalariados</v>
          </cell>
          <cell r="E1185" t="str">
            <v>Paraguay</v>
          </cell>
          <cell r="F1185">
            <v>0.67691889999999999</v>
          </cell>
          <cell r="G1185">
            <v>0.52322310000000005</v>
          </cell>
          <cell r="H1185">
            <v>0.35851420000000001</v>
          </cell>
          <cell r="I1185">
            <v>0.2995488</v>
          </cell>
          <cell r="J1185">
            <v>0.40275549999999999</v>
          </cell>
          <cell r="K1185">
            <v>0.38026149999999997</v>
          </cell>
          <cell r="L1185">
            <v>0.24945529999999999</v>
          </cell>
          <cell r="M1185">
            <v>0.2194739</v>
          </cell>
          <cell r="N1185">
            <v>0.2922478</v>
          </cell>
          <cell r="O1185">
            <v>0.2665555</v>
          </cell>
          <cell r="P1185">
            <v>0.1782975</v>
          </cell>
          <cell r="Q1185">
            <v>6.3091499999999995E-2</v>
          </cell>
        </row>
        <row r="1186">
          <cell r="A1186" t="str">
            <v>peq5aymasasalariadosParaguay</v>
          </cell>
          <cell r="B1186" t="str">
            <v>peq</v>
          </cell>
          <cell r="C1186" t="str">
            <v>5aymas</v>
          </cell>
          <cell r="D1186" t="str">
            <v>asalariados</v>
          </cell>
          <cell r="E1186" t="str">
            <v>Paraguay</v>
          </cell>
          <cell r="F1186">
            <v>9.4066399999999994E-2</v>
          </cell>
          <cell r="G1186">
            <v>0.1788293</v>
          </cell>
          <cell r="H1186">
            <v>0.27610240000000003</v>
          </cell>
          <cell r="I1186">
            <v>0.48353400000000002</v>
          </cell>
          <cell r="J1186">
            <v>0.39950649999999999</v>
          </cell>
          <cell r="K1186">
            <v>0.45673200000000003</v>
          </cell>
          <cell r="L1186">
            <v>0.61177550000000003</v>
          </cell>
          <cell r="M1186">
            <v>0.67687160000000002</v>
          </cell>
          <cell r="N1186">
            <v>0.52789489999999994</v>
          </cell>
          <cell r="O1186">
            <v>0.67707229999999996</v>
          </cell>
          <cell r="P1186">
            <v>0.72291859999999997</v>
          </cell>
          <cell r="Q1186">
            <v>0.57223979999999997</v>
          </cell>
        </row>
        <row r="1187">
          <cell r="A1187" t="str">
            <v>medhasta12masalariadosParaguay</v>
          </cell>
          <cell r="B1187" t="str">
            <v>med</v>
          </cell>
          <cell r="C1187" t="str">
            <v>hasta12m</v>
          </cell>
          <cell r="D1187" t="str">
            <v>asalariados</v>
          </cell>
          <cell r="E1187" t="str">
            <v>Paraguay</v>
          </cell>
          <cell r="F1187">
            <v>0.66481509999999999</v>
          </cell>
          <cell r="G1187">
            <v>0.42165960000000002</v>
          </cell>
          <cell r="H1187">
            <v>0.26633230000000002</v>
          </cell>
          <cell r="I1187">
            <v>0.17382520000000001</v>
          </cell>
          <cell r="J1187">
            <v>0.1750545</v>
          </cell>
          <cell r="K1187">
            <v>0.10672710000000001</v>
          </cell>
          <cell r="L1187">
            <v>0.1384</v>
          </cell>
          <cell r="M1187">
            <v>0.22271270000000001</v>
          </cell>
          <cell r="N1187">
            <v>0.16436729999999999</v>
          </cell>
          <cell r="O1187">
            <v>6.0259699999999999E-2</v>
          </cell>
          <cell r="P1187">
            <v>0.1010166</v>
          </cell>
          <cell r="Q1187">
            <v>0</v>
          </cell>
        </row>
        <row r="1188">
          <cell r="A1188" t="str">
            <v>medhasta1masalariadosParaguay</v>
          </cell>
          <cell r="B1188" t="str">
            <v>med</v>
          </cell>
          <cell r="C1188" t="str">
            <v>hasta1m</v>
          </cell>
          <cell r="D1188" t="str">
            <v>asalariados</v>
          </cell>
          <cell r="E1188" t="str">
            <v>Paraguay</v>
          </cell>
          <cell r="F1188">
            <v>0.1124493</v>
          </cell>
          <cell r="G1188">
            <v>4.3719599999999997E-2</v>
          </cell>
          <cell r="H1188">
            <v>1.38604E-2</v>
          </cell>
          <cell r="I1188">
            <v>1.3091800000000001E-2</v>
          </cell>
          <cell r="J1188">
            <v>6.4342800000000006E-2</v>
          </cell>
          <cell r="K1188">
            <v>1.34121E-2</v>
          </cell>
          <cell r="L1188">
            <v>1.2009199999999999E-2</v>
          </cell>
          <cell r="M1188">
            <v>3.5680799999999999E-2</v>
          </cell>
          <cell r="N1188">
            <v>4.1388899999999999E-2</v>
          </cell>
          <cell r="O1188">
            <v>0</v>
          </cell>
          <cell r="P1188">
            <v>7.81023E-2</v>
          </cell>
          <cell r="Q1188">
            <v>0</v>
          </cell>
        </row>
        <row r="1189">
          <cell r="A1189" t="str">
            <v>medmenos6masalariadosParaguay</v>
          </cell>
          <cell r="B1189" t="str">
            <v>med</v>
          </cell>
          <cell r="C1189" t="str">
            <v>menos6m</v>
          </cell>
          <cell r="D1189" t="str">
            <v>asalariados</v>
          </cell>
          <cell r="E1189" t="str">
            <v>Paraguay</v>
          </cell>
          <cell r="F1189">
            <v>0.27331939999999999</v>
          </cell>
          <cell r="G1189">
            <v>0.1874123</v>
          </cell>
          <cell r="H1189">
            <v>0.10404620000000001</v>
          </cell>
          <cell r="I1189">
            <v>8.1626099999999993E-2</v>
          </cell>
          <cell r="J1189">
            <v>9.5873600000000003E-2</v>
          </cell>
          <cell r="K1189">
            <v>4.9831300000000002E-2</v>
          </cell>
          <cell r="L1189">
            <v>7.6499700000000004E-2</v>
          </cell>
          <cell r="M1189">
            <v>0.107076</v>
          </cell>
          <cell r="N1189">
            <v>9.0633000000000005E-2</v>
          </cell>
          <cell r="O1189">
            <v>0</v>
          </cell>
          <cell r="P1189">
            <v>7.81023E-2</v>
          </cell>
          <cell r="Q1189">
            <v>0</v>
          </cell>
        </row>
        <row r="1190">
          <cell r="A1190" t="str">
            <v>medmenos2aasalariadosParaguay</v>
          </cell>
          <cell r="B1190" t="str">
            <v>med</v>
          </cell>
          <cell r="C1190" t="str">
            <v>menos2a</v>
          </cell>
          <cell r="D1190" t="str">
            <v>asalariados</v>
          </cell>
          <cell r="E1190" t="str">
            <v>Paraguay</v>
          </cell>
          <cell r="F1190">
            <v>0.72530419999999995</v>
          </cell>
          <cell r="G1190">
            <v>0.53267100000000001</v>
          </cell>
          <cell r="H1190">
            <v>0.37176120000000001</v>
          </cell>
          <cell r="I1190">
            <v>0.2185628</v>
          </cell>
          <cell r="J1190">
            <v>0.22343109999999999</v>
          </cell>
          <cell r="K1190">
            <v>0.11067059999999999</v>
          </cell>
          <cell r="L1190">
            <v>0.16492019999999999</v>
          </cell>
          <cell r="M1190">
            <v>0.23719229999999999</v>
          </cell>
          <cell r="N1190">
            <v>0.17301469999999999</v>
          </cell>
          <cell r="O1190">
            <v>6.0259699999999999E-2</v>
          </cell>
          <cell r="P1190">
            <v>0.1010166</v>
          </cell>
          <cell r="Q1190">
            <v>0</v>
          </cell>
        </row>
        <row r="1191">
          <cell r="A1191" t="str">
            <v>med5aymasasalariadosParaguay</v>
          </cell>
          <cell r="B1191" t="str">
            <v>med</v>
          </cell>
          <cell r="C1191" t="str">
            <v>5aymas</v>
          </cell>
          <cell r="D1191" t="str">
            <v>asalariados</v>
          </cell>
          <cell r="E1191" t="str">
            <v>Paraguay</v>
          </cell>
          <cell r="F1191">
            <v>6.1373999999999998E-2</v>
          </cell>
          <cell r="G1191">
            <v>7.9423499999999994E-2</v>
          </cell>
          <cell r="H1191">
            <v>0.24687509999999999</v>
          </cell>
          <cell r="I1191">
            <v>0.5124841</v>
          </cell>
          <cell r="J1191">
            <v>0.61520520000000001</v>
          </cell>
          <cell r="K1191">
            <v>0.72498949999999995</v>
          </cell>
          <cell r="L1191">
            <v>0.71657740000000003</v>
          </cell>
          <cell r="M1191">
            <v>0.66606469999999995</v>
          </cell>
          <cell r="N1191">
            <v>0.69747179999999998</v>
          </cell>
          <cell r="O1191">
            <v>0.76779220000000004</v>
          </cell>
          <cell r="P1191">
            <v>0.64224619999999999</v>
          </cell>
          <cell r="Q1191">
            <v>0.82150780000000001</v>
          </cell>
        </row>
        <row r="1192">
          <cell r="A1192" t="str">
            <v>grandehasta12masalariadosParaguay</v>
          </cell>
          <cell r="B1192" t="str">
            <v>grande</v>
          </cell>
          <cell r="C1192" t="str">
            <v>hasta12m</v>
          </cell>
          <cell r="D1192" t="str">
            <v>asalariados</v>
          </cell>
          <cell r="E1192" t="str">
            <v>Paraguay</v>
          </cell>
          <cell r="F1192">
            <v>0.58992610000000001</v>
          </cell>
          <cell r="G1192">
            <v>0.42879109999999998</v>
          </cell>
          <cell r="H1192">
            <v>0.26376309999999997</v>
          </cell>
          <cell r="I1192">
            <v>0.1515454</v>
          </cell>
          <cell r="J1192">
            <v>0.22077269999999999</v>
          </cell>
          <cell r="K1192">
            <v>9.68551E-2</v>
          </cell>
          <cell r="L1192">
            <v>6.0418699999999999E-2</v>
          </cell>
          <cell r="M1192">
            <v>0.1573533</v>
          </cell>
          <cell r="N1192">
            <v>2.9998500000000001E-2</v>
          </cell>
          <cell r="O1192">
            <v>0</v>
          </cell>
          <cell r="P1192">
            <v>0.64650540000000001</v>
          </cell>
          <cell r="Q1192">
            <v>0</v>
          </cell>
        </row>
        <row r="1193">
          <cell r="A1193" t="str">
            <v>grandehasta1masalariadosParaguay</v>
          </cell>
          <cell r="B1193" t="str">
            <v>grande</v>
          </cell>
          <cell r="C1193" t="str">
            <v>hasta1m</v>
          </cell>
          <cell r="D1193" t="str">
            <v>asalariados</v>
          </cell>
          <cell r="E1193" t="str">
            <v>Paraguay</v>
          </cell>
          <cell r="F1193">
            <v>6.4786899999999994E-2</v>
          </cell>
          <cell r="G1193">
            <v>7.7867500000000006E-2</v>
          </cell>
          <cell r="H1193">
            <v>5.0811700000000001E-2</v>
          </cell>
          <cell r="I1193">
            <v>2.89365E-2</v>
          </cell>
          <cell r="J1193">
            <v>2.6169100000000001E-2</v>
          </cell>
          <cell r="K1193">
            <v>2.6235000000000001E-2</v>
          </cell>
          <cell r="L1193">
            <v>0</v>
          </cell>
          <cell r="M1193">
            <v>0</v>
          </cell>
          <cell r="N1193">
            <v>1.2749399999999999E-2</v>
          </cell>
          <cell r="O1193">
            <v>0</v>
          </cell>
          <cell r="P1193">
            <v>0</v>
          </cell>
          <cell r="Q1193">
            <v>0</v>
          </cell>
        </row>
        <row r="1194">
          <cell r="A1194" t="str">
            <v>grandemenos6masalariadosParaguay</v>
          </cell>
          <cell r="B1194" t="str">
            <v>grande</v>
          </cell>
          <cell r="C1194" t="str">
            <v>menos6m</v>
          </cell>
          <cell r="D1194" t="str">
            <v>asalariados</v>
          </cell>
          <cell r="E1194" t="str">
            <v>Paraguay</v>
          </cell>
          <cell r="F1194">
            <v>9.4716700000000001E-2</v>
          </cell>
          <cell r="G1194">
            <v>0.2473264</v>
          </cell>
          <cell r="H1194">
            <v>0.13953489999999999</v>
          </cell>
          <cell r="I1194">
            <v>3.1753299999999998E-2</v>
          </cell>
          <cell r="J1194">
            <v>7.0029400000000006E-2</v>
          </cell>
          <cell r="K1194">
            <v>4.4681999999999999E-2</v>
          </cell>
          <cell r="L1194">
            <v>3.7290499999999997E-2</v>
          </cell>
          <cell r="M1194">
            <v>5.1195400000000002E-2</v>
          </cell>
          <cell r="N1194">
            <v>1.2749399999999999E-2</v>
          </cell>
          <cell r="O1194">
            <v>0</v>
          </cell>
          <cell r="P1194">
            <v>0.22983870000000001</v>
          </cell>
          <cell r="Q1194">
            <v>0</v>
          </cell>
        </row>
        <row r="1195">
          <cell r="A1195" t="str">
            <v>grandemenos2aasalariadosParaguay</v>
          </cell>
          <cell r="B1195" t="str">
            <v>grande</v>
          </cell>
          <cell r="C1195" t="str">
            <v>menos2a</v>
          </cell>
          <cell r="D1195" t="str">
            <v>asalariados</v>
          </cell>
          <cell r="E1195" t="str">
            <v>Paraguay</v>
          </cell>
          <cell r="F1195">
            <v>0.77771690000000004</v>
          </cell>
          <cell r="G1195">
            <v>0.62404760000000004</v>
          </cell>
          <cell r="H1195">
            <v>0.31283899999999998</v>
          </cell>
          <cell r="I1195">
            <v>0.2387647</v>
          </cell>
          <cell r="J1195">
            <v>0.22077269999999999</v>
          </cell>
          <cell r="K1195">
            <v>0.1272151</v>
          </cell>
          <cell r="L1195">
            <v>6.7993799999999993E-2</v>
          </cell>
          <cell r="M1195">
            <v>0.1573533</v>
          </cell>
          <cell r="N1195">
            <v>6.0747000000000002E-2</v>
          </cell>
          <cell r="O1195">
            <v>0</v>
          </cell>
          <cell r="P1195">
            <v>0.64650540000000001</v>
          </cell>
          <cell r="Q1195">
            <v>0</v>
          </cell>
        </row>
        <row r="1196">
          <cell r="A1196" t="str">
            <v>grande5aymasasalariadosParaguay</v>
          </cell>
          <cell r="B1196" t="str">
            <v>grande</v>
          </cell>
          <cell r="C1196" t="str">
            <v>5aymas</v>
          </cell>
          <cell r="D1196" t="str">
            <v>asalariados</v>
          </cell>
          <cell r="E1196" t="str">
            <v>Paraguay</v>
          </cell>
          <cell r="F1196">
            <v>0</v>
          </cell>
          <cell r="G1196">
            <v>0.1152185</v>
          </cell>
          <cell r="H1196">
            <v>0.28682170000000001</v>
          </cell>
          <cell r="I1196">
            <v>0.46229290000000001</v>
          </cell>
          <cell r="J1196">
            <v>0.5907789</v>
          </cell>
          <cell r="K1196">
            <v>0.71511069999999999</v>
          </cell>
          <cell r="L1196">
            <v>0.73779550000000005</v>
          </cell>
          <cell r="M1196">
            <v>0.77411249999999998</v>
          </cell>
          <cell r="N1196">
            <v>0.85998200000000002</v>
          </cell>
          <cell r="O1196">
            <v>0.78473409999999999</v>
          </cell>
          <cell r="P1196">
            <v>0.35349459999999999</v>
          </cell>
          <cell r="Q1196">
            <v>0.6292238</v>
          </cell>
        </row>
        <row r="1197">
          <cell r="A1197" t="str">
            <v>totalhasta12mindependienteParaguay</v>
          </cell>
          <cell r="B1197" t="str">
            <v>total</v>
          </cell>
          <cell r="C1197" t="str">
            <v>hasta12m</v>
          </cell>
          <cell r="D1197" t="str">
            <v>independiente</v>
          </cell>
          <cell r="E1197" t="str">
            <v>Paraguay</v>
          </cell>
          <cell r="F1197">
            <v>0.28334110000000001</v>
          </cell>
          <cell r="G1197">
            <v>0.29356369999999998</v>
          </cell>
          <cell r="H1197">
            <v>0.34166679999999999</v>
          </cell>
          <cell r="I1197">
            <v>0.18846930000000001</v>
          </cell>
          <cell r="J1197">
            <v>0.1719299</v>
          </cell>
          <cell r="K1197">
            <v>0.15383079999999999</v>
          </cell>
          <cell r="L1197">
            <v>0.13360759999999999</v>
          </cell>
          <cell r="M1197">
            <v>0.1045671</v>
          </cell>
          <cell r="N1197">
            <v>5.3940399999999999E-2</v>
          </cell>
          <cell r="O1197">
            <v>0.1100534</v>
          </cell>
          <cell r="P1197">
            <v>3.0436600000000001E-2</v>
          </cell>
          <cell r="Q1197">
            <v>7.4177800000000002E-2</v>
          </cell>
        </row>
        <row r="1198">
          <cell r="A1198" t="str">
            <v>totalhasta1mindependienteParaguay</v>
          </cell>
          <cell r="B1198" t="str">
            <v>total</v>
          </cell>
          <cell r="C1198" t="str">
            <v>hasta1m</v>
          </cell>
          <cell r="D1198" t="str">
            <v>independiente</v>
          </cell>
          <cell r="E1198" t="str">
            <v>Paraguay</v>
          </cell>
          <cell r="F1198">
            <v>5.5066499999999997E-2</v>
          </cell>
          <cell r="G1198">
            <v>9.3086000000000002E-3</v>
          </cell>
          <cell r="H1198">
            <v>5.7312500000000002E-2</v>
          </cell>
          <cell r="I1198">
            <v>3.1065800000000001E-2</v>
          </cell>
          <cell r="J1198">
            <v>1.9017999999999999E-3</v>
          </cell>
          <cell r="K1198">
            <v>1.6964400000000001E-2</v>
          </cell>
          <cell r="L1198">
            <v>9.8995999999999997E-3</v>
          </cell>
          <cell r="M1198">
            <v>9.5715000000000001E-3</v>
          </cell>
          <cell r="N1198">
            <v>7.7305999999999998E-3</v>
          </cell>
          <cell r="O1198">
            <v>2.73171E-2</v>
          </cell>
          <cell r="P1198">
            <v>0</v>
          </cell>
          <cell r="Q1198">
            <v>1.8577799999999998E-2</v>
          </cell>
        </row>
        <row r="1199">
          <cell r="A1199" t="str">
            <v>totalmenos6mindependienteParaguay</v>
          </cell>
          <cell r="B1199" t="str">
            <v>total</v>
          </cell>
          <cell r="C1199" t="str">
            <v>menos6m</v>
          </cell>
          <cell r="D1199" t="str">
            <v>independiente</v>
          </cell>
          <cell r="E1199" t="str">
            <v>Paraguay</v>
          </cell>
          <cell r="F1199">
            <v>0.13402610000000001</v>
          </cell>
          <cell r="G1199">
            <v>0.1159767</v>
          </cell>
          <cell r="H1199">
            <v>0.129827</v>
          </cell>
          <cell r="I1199">
            <v>7.4544799999999994E-2</v>
          </cell>
          <cell r="J1199">
            <v>4.2958499999999997E-2</v>
          </cell>
          <cell r="K1199">
            <v>4.6526999999999999E-2</v>
          </cell>
          <cell r="L1199">
            <v>5.7565699999999997E-2</v>
          </cell>
          <cell r="M1199">
            <v>6.8134E-2</v>
          </cell>
          <cell r="N1199">
            <v>1.94609E-2</v>
          </cell>
          <cell r="O1199">
            <v>4.7216399999999999E-2</v>
          </cell>
          <cell r="P1199">
            <v>2.50412E-2</v>
          </cell>
          <cell r="Q1199">
            <v>1.8577799999999998E-2</v>
          </cell>
        </row>
        <row r="1200">
          <cell r="A1200" t="str">
            <v>totalmenos2aindependienteParaguay</v>
          </cell>
          <cell r="B1200" t="str">
            <v>total</v>
          </cell>
          <cell r="C1200" t="str">
            <v>menos2a</v>
          </cell>
          <cell r="D1200" t="str">
            <v>independiente</v>
          </cell>
          <cell r="E1200" t="str">
            <v>Paraguay</v>
          </cell>
          <cell r="F1200">
            <v>0.30981530000000002</v>
          </cell>
          <cell r="G1200">
            <v>0.34488750000000001</v>
          </cell>
          <cell r="H1200">
            <v>0.35165849999999998</v>
          </cell>
          <cell r="I1200">
            <v>0.20425740000000001</v>
          </cell>
          <cell r="J1200">
            <v>0.17555780000000001</v>
          </cell>
          <cell r="K1200">
            <v>0.15488170000000001</v>
          </cell>
          <cell r="L1200">
            <v>0.1358172</v>
          </cell>
          <cell r="M1200">
            <v>0.112659</v>
          </cell>
          <cell r="N1200">
            <v>5.5378999999999998E-2</v>
          </cell>
          <cell r="O1200">
            <v>0.1208132</v>
          </cell>
          <cell r="P1200">
            <v>3.0436600000000001E-2</v>
          </cell>
          <cell r="Q1200">
            <v>9.0444399999999994E-2</v>
          </cell>
        </row>
        <row r="1201">
          <cell r="A1201" t="str">
            <v>total5aymasindependienteParaguay</v>
          </cell>
          <cell r="B1201" t="str">
            <v>total</v>
          </cell>
          <cell r="C1201" t="str">
            <v>5aymas</v>
          </cell>
          <cell r="D1201" t="str">
            <v>independiente</v>
          </cell>
          <cell r="E1201" t="str">
            <v>Paraguay</v>
          </cell>
          <cell r="F1201">
            <v>0.2408498</v>
          </cell>
          <cell r="G1201">
            <v>0.19576950000000001</v>
          </cell>
          <cell r="H1201">
            <v>0.33032440000000002</v>
          </cell>
          <cell r="I1201">
            <v>0.59402060000000001</v>
          </cell>
          <cell r="J1201">
            <v>0.60312920000000003</v>
          </cell>
          <cell r="K1201">
            <v>0.67446079999999997</v>
          </cell>
          <cell r="L1201">
            <v>0.73352620000000002</v>
          </cell>
          <cell r="M1201">
            <v>0.76513719999999996</v>
          </cell>
          <cell r="N1201">
            <v>0.84529290000000001</v>
          </cell>
          <cell r="O1201">
            <v>0.78356420000000004</v>
          </cell>
          <cell r="P1201">
            <v>0.91149089999999999</v>
          </cell>
          <cell r="Q1201">
            <v>0.79724439999999996</v>
          </cell>
        </row>
        <row r="1202">
          <cell r="A1202" t="str">
            <v>hombrehasta12mindependienteParaguay</v>
          </cell>
          <cell r="B1202" t="str">
            <v>hombre</v>
          </cell>
          <cell r="C1202" t="str">
            <v>hasta12m</v>
          </cell>
          <cell r="D1202" t="str">
            <v>independiente</v>
          </cell>
          <cell r="E1202" t="str">
            <v>Paraguay</v>
          </cell>
          <cell r="F1202">
            <v>0.26163399999999998</v>
          </cell>
          <cell r="G1202">
            <v>0.1826217</v>
          </cell>
          <cell r="H1202">
            <v>0.28205340000000001</v>
          </cell>
          <cell r="I1202">
            <v>0.1431345</v>
          </cell>
          <cell r="J1202">
            <v>0.133211</v>
          </cell>
          <cell r="K1202">
            <v>0.1272625</v>
          </cell>
          <cell r="L1202">
            <v>0.15071480000000001</v>
          </cell>
          <cell r="M1202">
            <v>7.71955E-2</v>
          </cell>
          <cell r="N1202">
            <v>3.06664E-2</v>
          </cell>
          <cell r="O1202">
            <v>0.1320528</v>
          </cell>
          <cell r="P1202">
            <v>3.1142099999999999E-2</v>
          </cell>
          <cell r="Q1202">
            <v>4.1156100000000001E-2</v>
          </cell>
        </row>
        <row r="1203">
          <cell r="A1203" t="str">
            <v>hombrehasta1mindependienteParaguay</v>
          </cell>
          <cell r="B1203" t="str">
            <v>hombre</v>
          </cell>
          <cell r="C1203" t="str">
            <v>hasta1m</v>
          </cell>
          <cell r="D1203" t="str">
            <v>independiente</v>
          </cell>
          <cell r="E1203" t="str">
            <v>Paraguay</v>
          </cell>
          <cell r="F1203">
            <v>1.0107400000000001E-2</v>
          </cell>
          <cell r="G1203">
            <v>0</v>
          </cell>
          <cell r="H1203">
            <v>4.4603000000000004E-3</v>
          </cell>
          <cell r="I1203">
            <v>2.5468999999999999E-2</v>
          </cell>
          <cell r="J1203">
            <v>0</v>
          </cell>
          <cell r="K1203">
            <v>8.4519E-3</v>
          </cell>
          <cell r="L1203">
            <v>1.83345E-2</v>
          </cell>
          <cell r="M1203">
            <v>1.6379700000000001E-2</v>
          </cell>
          <cell r="N1203">
            <v>1.0415499999999999E-2</v>
          </cell>
          <cell r="O1203">
            <v>4.46661E-2</v>
          </cell>
          <cell r="P1203">
            <v>0</v>
          </cell>
          <cell r="Q1203">
            <v>2.4662799999999999E-2</v>
          </cell>
        </row>
        <row r="1204">
          <cell r="A1204" t="str">
            <v>hombremenos6mindependienteParaguay</v>
          </cell>
          <cell r="B1204" t="str">
            <v>hombre</v>
          </cell>
          <cell r="C1204" t="str">
            <v>menos6m</v>
          </cell>
          <cell r="D1204" t="str">
            <v>independiente</v>
          </cell>
          <cell r="E1204" t="str">
            <v>Paraguay</v>
          </cell>
          <cell r="F1204">
            <v>5.8643899999999999E-2</v>
          </cell>
          <cell r="G1204">
            <v>7.2764599999999999E-2</v>
          </cell>
          <cell r="H1204">
            <v>8.0791100000000005E-2</v>
          </cell>
          <cell r="I1204">
            <v>5.7162400000000002E-2</v>
          </cell>
          <cell r="J1204">
            <v>4.12299E-2</v>
          </cell>
          <cell r="K1204">
            <v>4.5314500000000001E-2</v>
          </cell>
          <cell r="L1204">
            <v>6.6822800000000002E-2</v>
          </cell>
          <cell r="M1204">
            <v>7.3195099999999999E-2</v>
          </cell>
          <cell r="N1204">
            <v>2.04995E-2</v>
          </cell>
          <cell r="O1204">
            <v>7.7203300000000002E-2</v>
          </cell>
          <cell r="P1204">
            <v>3.1142099999999999E-2</v>
          </cell>
          <cell r="Q1204">
            <v>2.4662799999999999E-2</v>
          </cell>
        </row>
        <row r="1205">
          <cell r="A1205" t="str">
            <v>hombremenos2aindependienteParaguay</v>
          </cell>
          <cell r="B1205" t="str">
            <v>hombre</v>
          </cell>
          <cell r="C1205" t="str">
            <v>menos2a</v>
          </cell>
          <cell r="D1205" t="str">
            <v>independiente</v>
          </cell>
          <cell r="E1205" t="str">
            <v>Paraguay</v>
          </cell>
          <cell r="F1205">
            <v>0.26163399999999998</v>
          </cell>
          <cell r="G1205">
            <v>0.26501459999999999</v>
          </cell>
          <cell r="H1205">
            <v>0.29640230000000001</v>
          </cell>
          <cell r="I1205">
            <v>0.14607539999999999</v>
          </cell>
          <cell r="J1205">
            <v>0.13982059999999999</v>
          </cell>
          <cell r="K1205">
            <v>0.1272625</v>
          </cell>
          <cell r="L1205">
            <v>0.1548071</v>
          </cell>
          <cell r="M1205">
            <v>8.2439100000000001E-2</v>
          </cell>
          <cell r="N1205">
            <v>3.3180500000000002E-2</v>
          </cell>
          <cell r="O1205">
            <v>0.1496461</v>
          </cell>
          <cell r="P1205">
            <v>3.1142099999999999E-2</v>
          </cell>
          <cell r="Q1205">
            <v>6.9364200000000001E-2</v>
          </cell>
        </row>
        <row r="1206">
          <cell r="A1206" t="str">
            <v>hombre5aymasindependienteParaguay</v>
          </cell>
          <cell r="B1206" t="str">
            <v>hombre</v>
          </cell>
          <cell r="C1206" t="str">
            <v>5aymas</v>
          </cell>
          <cell r="D1206" t="str">
            <v>independiente</v>
          </cell>
          <cell r="E1206" t="str">
            <v>Paraguay</v>
          </cell>
          <cell r="F1206">
            <v>0.32701619999999998</v>
          </cell>
          <cell r="G1206">
            <v>0.28727019999999998</v>
          </cell>
          <cell r="H1206">
            <v>0.41598990000000002</v>
          </cell>
          <cell r="I1206">
            <v>0.70290949999999996</v>
          </cell>
          <cell r="J1206">
            <v>0.63516189999999995</v>
          </cell>
          <cell r="K1206">
            <v>0.70026219999999995</v>
          </cell>
          <cell r="L1206">
            <v>0.77869310000000003</v>
          </cell>
          <cell r="M1206">
            <v>0.78703679999999998</v>
          </cell>
          <cell r="N1206">
            <v>0.86316170000000003</v>
          </cell>
          <cell r="O1206">
            <v>0.73912319999999998</v>
          </cell>
          <cell r="P1206">
            <v>0.91340239999999995</v>
          </cell>
          <cell r="Q1206">
            <v>0.78019269999999996</v>
          </cell>
        </row>
        <row r="1207">
          <cell r="A1207" t="str">
            <v>mujerhasta12mindependienteParaguay</v>
          </cell>
          <cell r="B1207" t="str">
            <v>mujer</v>
          </cell>
          <cell r="C1207" t="str">
            <v>hasta12m</v>
          </cell>
          <cell r="D1207" t="str">
            <v>independiente</v>
          </cell>
          <cell r="E1207" t="str">
            <v>Paraguay</v>
          </cell>
          <cell r="F1207">
            <v>0.32008560000000003</v>
          </cell>
          <cell r="G1207">
            <v>0.38766899999999999</v>
          </cell>
          <cell r="H1207">
            <v>0.40360230000000002</v>
          </cell>
          <cell r="I1207">
            <v>0.25020409999999998</v>
          </cell>
          <cell r="J1207">
            <v>0.2190378</v>
          </cell>
          <cell r="K1207">
            <v>0.17950360000000001</v>
          </cell>
          <cell r="L1207">
            <v>0.11353009999999999</v>
          </cell>
          <cell r="M1207">
            <v>0.1312045</v>
          </cell>
          <cell r="N1207">
            <v>8.5073399999999993E-2</v>
          </cell>
          <cell r="O1207">
            <v>7.5413900000000006E-2</v>
          </cell>
          <cell r="P1207">
            <v>2.9578199999999999E-2</v>
          </cell>
          <cell r="Q1207">
            <v>0.1191601</v>
          </cell>
        </row>
        <row r="1208">
          <cell r="A1208" t="str">
            <v>mujerhasta1mindependienteParaguay</v>
          </cell>
          <cell r="B1208" t="str">
            <v>mujer</v>
          </cell>
          <cell r="C1208" t="str">
            <v>hasta1m</v>
          </cell>
          <cell r="D1208" t="str">
            <v>independiente</v>
          </cell>
          <cell r="E1208" t="str">
            <v>Paraguay</v>
          </cell>
          <cell r="F1208">
            <v>0.13117090000000001</v>
          </cell>
          <cell r="G1208">
            <v>1.7204400000000002E-2</v>
          </cell>
          <cell r="H1208">
            <v>0.1122235</v>
          </cell>
          <cell r="I1208">
            <v>3.8687399999999997E-2</v>
          </cell>
          <cell r="J1208">
            <v>4.2157000000000002E-3</v>
          </cell>
          <cell r="K1208">
            <v>2.5190000000000001E-2</v>
          </cell>
          <cell r="L1208">
            <v>0</v>
          </cell>
          <cell r="M1208">
            <v>2.9461000000000001E-3</v>
          </cell>
          <cell r="N1208">
            <v>4.1390999999999997E-3</v>
          </cell>
          <cell r="O1208">
            <v>0</v>
          </cell>
          <cell r="P1208">
            <v>0</v>
          </cell>
          <cell r="Q1208">
            <v>1.02887E-2</v>
          </cell>
        </row>
        <row r="1209">
          <cell r="A1209" t="str">
            <v>mujermenos6mindependienteParaguay</v>
          </cell>
          <cell r="B1209" t="str">
            <v>mujer</v>
          </cell>
          <cell r="C1209" t="str">
            <v>menos6m</v>
          </cell>
          <cell r="D1209" t="str">
            <v>independiente</v>
          </cell>
          <cell r="E1209" t="str">
            <v>Paraguay</v>
          </cell>
          <cell r="F1209">
            <v>0.261629</v>
          </cell>
          <cell r="G1209">
            <v>0.15263090000000001</v>
          </cell>
          <cell r="H1209">
            <v>0.18077289999999999</v>
          </cell>
          <cell r="I1209">
            <v>9.8215300000000005E-2</v>
          </cell>
          <cell r="J1209">
            <v>4.50616E-2</v>
          </cell>
          <cell r="K1209">
            <v>4.7698699999999997E-2</v>
          </cell>
          <cell r="L1209">
            <v>4.6701199999999998E-2</v>
          </cell>
          <cell r="M1209">
            <v>6.3208600000000004E-2</v>
          </cell>
          <cell r="N1209">
            <v>1.80716E-2</v>
          </cell>
          <cell r="O1209">
            <v>0</v>
          </cell>
          <cell r="P1209">
            <v>1.7619099999999999E-2</v>
          </cell>
          <cell r="Q1209">
            <v>1.02887E-2</v>
          </cell>
        </row>
        <row r="1210">
          <cell r="A1210" t="str">
            <v>mujermenos2aindependienteParaguay</v>
          </cell>
          <cell r="B1210" t="str">
            <v>mujer</v>
          </cell>
          <cell r="C1210" t="str">
            <v>menos2a</v>
          </cell>
          <cell r="D1210" t="str">
            <v>independiente</v>
          </cell>
          <cell r="E1210" t="str">
            <v>Paraguay</v>
          </cell>
          <cell r="F1210">
            <v>0.3913741</v>
          </cell>
          <cell r="G1210">
            <v>0.41263889999999998</v>
          </cell>
          <cell r="H1210">
            <v>0.40906710000000002</v>
          </cell>
          <cell r="I1210">
            <v>0.28348689999999999</v>
          </cell>
          <cell r="J1210">
            <v>0.2190378</v>
          </cell>
          <cell r="K1210">
            <v>0.18156990000000001</v>
          </cell>
          <cell r="L1210">
            <v>0.11353009999999999</v>
          </cell>
          <cell r="M1210">
            <v>0.142068</v>
          </cell>
          <cell r="N1210">
            <v>8.5073399999999993E-2</v>
          </cell>
          <cell r="O1210">
            <v>7.5413900000000006E-2</v>
          </cell>
          <cell r="P1210">
            <v>2.9578199999999999E-2</v>
          </cell>
          <cell r="Q1210">
            <v>0.1191601</v>
          </cell>
        </row>
        <row r="1211">
          <cell r="A1211" t="str">
            <v>mujer5aymasindependienteParaguay</v>
          </cell>
          <cell r="B1211" t="str">
            <v>mujer</v>
          </cell>
          <cell r="C1211" t="str">
            <v>5aymas</v>
          </cell>
          <cell r="D1211" t="str">
            <v>independiente</v>
          </cell>
          <cell r="E1211" t="str">
            <v>Paraguay</v>
          </cell>
          <cell r="F1211">
            <v>9.4991999999999993E-2</v>
          </cell>
          <cell r="G1211">
            <v>0.118155</v>
          </cell>
          <cell r="H1211">
            <v>0.24132200000000001</v>
          </cell>
          <cell r="I1211">
            <v>0.44574049999999998</v>
          </cell>
          <cell r="J1211">
            <v>0.5641562</v>
          </cell>
          <cell r="K1211">
            <v>0.64952889999999996</v>
          </cell>
          <cell r="L1211">
            <v>0.68051700000000004</v>
          </cell>
          <cell r="M1211">
            <v>0.74382510000000002</v>
          </cell>
          <cell r="N1211">
            <v>0.82139030000000002</v>
          </cell>
          <cell r="O1211">
            <v>0.8535393</v>
          </cell>
          <cell r="P1211">
            <v>0.90916560000000002</v>
          </cell>
          <cell r="Q1211">
            <v>0.82047239999999999</v>
          </cell>
        </row>
        <row r="1212">
          <cell r="A1212" t="str">
            <v>bajohasta12mindependienteParaguay</v>
          </cell>
          <cell r="B1212" t="str">
            <v>bajo</v>
          </cell>
          <cell r="C1212" t="str">
            <v>hasta12m</v>
          </cell>
          <cell r="D1212" t="str">
            <v>independiente</v>
          </cell>
          <cell r="E1212" t="str">
            <v>Paraguay</v>
          </cell>
          <cell r="F1212">
            <v>0.13672019999999999</v>
          </cell>
          <cell r="G1212">
            <v>0.3141967</v>
          </cell>
          <cell r="H1212">
            <v>0.2354986</v>
          </cell>
          <cell r="I1212">
            <v>0.1992526</v>
          </cell>
          <cell r="J1212">
            <v>0.2091306</v>
          </cell>
          <cell r="K1212">
            <v>0.14967659999999999</v>
          </cell>
          <cell r="L1212">
            <v>0.17897060000000001</v>
          </cell>
          <cell r="M1212">
            <v>0.1231044</v>
          </cell>
          <cell r="N1212">
            <v>6.8222000000000005E-2</v>
          </cell>
          <cell r="O1212">
            <v>7.2247099999999995E-2</v>
          </cell>
          <cell r="P1212">
            <v>4.3108E-2</v>
          </cell>
          <cell r="Q1212">
            <v>0.10309210000000001</v>
          </cell>
        </row>
        <row r="1213">
          <cell r="A1213" t="str">
            <v>bajohasta1mindependienteParaguay</v>
          </cell>
          <cell r="B1213" t="str">
            <v>bajo</v>
          </cell>
          <cell r="C1213" t="str">
            <v>hasta1m</v>
          </cell>
          <cell r="D1213" t="str">
            <v>independiente</v>
          </cell>
          <cell r="E1213" t="str">
            <v>Paraguay</v>
          </cell>
          <cell r="F1213">
            <v>0</v>
          </cell>
          <cell r="G1213">
            <v>0</v>
          </cell>
          <cell r="H1213">
            <v>0</v>
          </cell>
          <cell r="I1213">
            <v>1.9789399999999999E-2</v>
          </cell>
          <cell r="J1213">
            <v>0</v>
          </cell>
          <cell r="K1213">
            <v>1.18627E-2</v>
          </cell>
          <cell r="L1213">
            <v>2.5036800000000001E-2</v>
          </cell>
          <cell r="M1213">
            <v>2.07E-2</v>
          </cell>
          <cell r="N1213">
            <v>3.6646999999999999E-3</v>
          </cell>
          <cell r="O1213">
            <v>3.2385200000000003E-2</v>
          </cell>
          <cell r="P1213">
            <v>0</v>
          </cell>
          <cell r="Q1213">
            <v>2.7325599999999999E-2</v>
          </cell>
        </row>
        <row r="1214">
          <cell r="A1214" t="str">
            <v>bajomenos6mindependienteParaguay</v>
          </cell>
          <cell r="B1214" t="str">
            <v>bajo</v>
          </cell>
          <cell r="C1214" t="str">
            <v>menos6m</v>
          </cell>
          <cell r="D1214" t="str">
            <v>independiente</v>
          </cell>
          <cell r="E1214" t="str">
            <v>Paraguay</v>
          </cell>
          <cell r="F1214">
            <v>0.13672019999999999</v>
          </cell>
          <cell r="G1214">
            <v>0.1388518</v>
          </cell>
          <cell r="H1214">
            <v>0.20731930000000001</v>
          </cell>
          <cell r="I1214">
            <v>9.97112E-2</v>
          </cell>
          <cell r="J1214">
            <v>3.08306E-2</v>
          </cell>
          <cell r="K1214">
            <v>5.2738800000000002E-2</v>
          </cell>
          <cell r="L1214">
            <v>6.8529400000000004E-2</v>
          </cell>
          <cell r="M1214">
            <v>0.1003863</v>
          </cell>
          <cell r="N1214">
            <v>1.0045200000000001E-2</v>
          </cell>
          <cell r="O1214">
            <v>4.7826100000000003E-2</v>
          </cell>
          <cell r="P1214">
            <v>3.5466400000000002E-2</v>
          </cell>
          <cell r="Q1214">
            <v>2.7325599999999999E-2</v>
          </cell>
        </row>
        <row r="1215">
          <cell r="A1215" t="str">
            <v>bajomenos2aindependienteParaguay</v>
          </cell>
          <cell r="B1215" t="str">
            <v>bajo</v>
          </cell>
          <cell r="C1215" t="str">
            <v>menos2a</v>
          </cell>
          <cell r="D1215" t="str">
            <v>independiente</v>
          </cell>
          <cell r="E1215" t="str">
            <v>Paraguay</v>
          </cell>
          <cell r="F1215">
            <v>0.13672019999999999</v>
          </cell>
          <cell r="G1215">
            <v>0.3141967</v>
          </cell>
          <cell r="H1215">
            <v>0.2354986</v>
          </cell>
          <cell r="I1215">
            <v>0.20800070000000001</v>
          </cell>
          <cell r="J1215">
            <v>0.2091306</v>
          </cell>
          <cell r="K1215">
            <v>0.15267800000000001</v>
          </cell>
          <cell r="L1215">
            <v>0.17897060000000001</v>
          </cell>
          <cell r="M1215">
            <v>0.1259874</v>
          </cell>
          <cell r="N1215">
            <v>7.1199499999999999E-2</v>
          </cell>
          <cell r="O1215">
            <v>8.9516499999999999E-2</v>
          </cell>
          <cell r="P1215">
            <v>4.3108E-2</v>
          </cell>
          <cell r="Q1215">
            <v>0.1270184</v>
          </cell>
        </row>
        <row r="1216">
          <cell r="A1216" t="str">
            <v>bajo5aymasindependienteParaguay</v>
          </cell>
          <cell r="B1216" t="str">
            <v>bajo</v>
          </cell>
          <cell r="C1216" t="str">
            <v>5aymas</v>
          </cell>
          <cell r="D1216" t="str">
            <v>independiente</v>
          </cell>
          <cell r="E1216" t="str">
            <v>Paraguay</v>
          </cell>
          <cell r="F1216">
            <v>0.63354500000000002</v>
          </cell>
          <cell r="G1216">
            <v>0.27592349999999999</v>
          </cell>
          <cell r="H1216">
            <v>0.40109790000000001</v>
          </cell>
          <cell r="I1216">
            <v>0.62731440000000005</v>
          </cell>
          <cell r="J1216">
            <v>0.54902169999999995</v>
          </cell>
          <cell r="K1216">
            <v>0.67288389999999998</v>
          </cell>
          <cell r="L1216">
            <v>0.70033089999999998</v>
          </cell>
          <cell r="M1216">
            <v>0.75315690000000002</v>
          </cell>
          <cell r="N1216">
            <v>0.80678620000000001</v>
          </cell>
          <cell r="O1216">
            <v>0.77927670000000004</v>
          </cell>
          <cell r="P1216">
            <v>0.89395089999999999</v>
          </cell>
          <cell r="Q1216">
            <v>0.71857230000000005</v>
          </cell>
        </row>
        <row r="1217">
          <cell r="A1217" t="str">
            <v>mediohasta12mindependienteParaguay</v>
          </cell>
          <cell r="B1217" t="str">
            <v>medio</v>
          </cell>
          <cell r="C1217" t="str">
            <v>hasta12m</v>
          </cell>
          <cell r="D1217" t="str">
            <v>independiente</v>
          </cell>
          <cell r="E1217" t="str">
            <v>Paraguay</v>
          </cell>
          <cell r="F1217">
            <v>0.31649919999999998</v>
          </cell>
          <cell r="G1217">
            <v>0.25991999999999998</v>
          </cell>
          <cell r="H1217">
            <v>0.32886270000000001</v>
          </cell>
          <cell r="I1217">
            <v>0.19457189999999999</v>
          </cell>
          <cell r="J1217">
            <v>0.17320350000000001</v>
          </cell>
          <cell r="K1217">
            <v>0.1720354</v>
          </cell>
          <cell r="L1217">
            <v>8.1102300000000002E-2</v>
          </cell>
          <cell r="M1217">
            <v>7.9565499999999997E-2</v>
          </cell>
          <cell r="N1217">
            <v>1.9882500000000001E-2</v>
          </cell>
          <cell r="O1217">
            <v>0.20614669999999999</v>
          </cell>
          <cell r="P1217">
            <v>0</v>
          </cell>
          <cell r="Q1217">
            <v>3.3491100000000003E-2</v>
          </cell>
        </row>
        <row r="1218">
          <cell r="A1218" t="str">
            <v>mediohasta1mindependienteParaguay</v>
          </cell>
          <cell r="B1218" t="str">
            <v>medio</v>
          </cell>
          <cell r="C1218" t="str">
            <v>hasta1m</v>
          </cell>
          <cell r="D1218" t="str">
            <v>independiente</v>
          </cell>
          <cell r="E1218" t="str">
            <v>Paraguay</v>
          </cell>
          <cell r="F1218">
            <v>7.14592E-2</v>
          </cell>
          <cell r="G1218">
            <v>1.5335E-2</v>
          </cell>
          <cell r="H1218">
            <v>7.5160900000000003E-2</v>
          </cell>
          <cell r="I1218">
            <v>4.4688100000000001E-2</v>
          </cell>
          <cell r="J1218">
            <v>3.9960000000000004E-3</v>
          </cell>
          <cell r="K1218">
            <v>2.05084E-2</v>
          </cell>
          <cell r="L1218">
            <v>0</v>
          </cell>
          <cell r="M1218">
            <v>0</v>
          </cell>
          <cell r="N1218">
            <v>1.5173499999999999E-2</v>
          </cell>
          <cell r="O1218">
            <v>2.2628800000000001E-2</v>
          </cell>
          <cell r="P1218">
            <v>0</v>
          </cell>
          <cell r="Q1218">
            <v>0</v>
          </cell>
        </row>
        <row r="1219">
          <cell r="A1219" t="str">
            <v>mediomenos6mindependienteParaguay</v>
          </cell>
          <cell r="B1219" t="str">
            <v>medio</v>
          </cell>
          <cell r="C1219" t="str">
            <v>menos6m</v>
          </cell>
          <cell r="D1219" t="str">
            <v>independiente</v>
          </cell>
          <cell r="E1219" t="str">
            <v>Paraguay</v>
          </cell>
          <cell r="F1219">
            <v>0.142489</v>
          </cell>
          <cell r="G1219">
            <v>0.1377767</v>
          </cell>
          <cell r="H1219">
            <v>0.1190015</v>
          </cell>
          <cell r="I1219">
            <v>7.5939900000000005E-2</v>
          </cell>
          <cell r="J1219">
            <v>6.16185E-2</v>
          </cell>
          <cell r="K1219">
            <v>5.2355199999999998E-2</v>
          </cell>
          <cell r="L1219">
            <v>4.8832100000000003E-2</v>
          </cell>
          <cell r="M1219">
            <v>3.3417500000000003E-2</v>
          </cell>
          <cell r="N1219">
            <v>1.5173499999999999E-2</v>
          </cell>
          <cell r="O1219">
            <v>5.5207800000000001E-2</v>
          </cell>
          <cell r="P1219">
            <v>0</v>
          </cell>
          <cell r="Q1219">
            <v>0</v>
          </cell>
        </row>
        <row r="1220">
          <cell r="A1220" t="str">
            <v>mediomenos2aindependienteParaguay</v>
          </cell>
          <cell r="B1220" t="str">
            <v>medio</v>
          </cell>
          <cell r="C1220" t="str">
            <v>menos2a</v>
          </cell>
          <cell r="D1220" t="str">
            <v>independiente</v>
          </cell>
          <cell r="E1220" t="str">
            <v>Paraguay</v>
          </cell>
          <cell r="F1220">
            <v>0.35085460000000002</v>
          </cell>
          <cell r="G1220">
            <v>0.28163969999999999</v>
          </cell>
          <cell r="H1220">
            <v>0.333708</v>
          </cell>
          <cell r="I1220">
            <v>0.20434369999999999</v>
          </cell>
          <cell r="J1220">
            <v>0.18082609999999999</v>
          </cell>
          <cell r="K1220">
            <v>0.1720354</v>
          </cell>
          <cell r="L1220">
            <v>8.6292900000000006E-2</v>
          </cell>
          <cell r="M1220">
            <v>8.2817299999999996E-2</v>
          </cell>
          <cell r="N1220">
            <v>1.9882500000000001E-2</v>
          </cell>
          <cell r="O1220">
            <v>0.20614669999999999</v>
          </cell>
          <cell r="P1220">
            <v>0</v>
          </cell>
          <cell r="Q1220">
            <v>3.3491100000000003E-2</v>
          </cell>
        </row>
        <row r="1221">
          <cell r="A1221" t="str">
            <v>medio5aymasindependienteParaguay</v>
          </cell>
          <cell r="B1221" t="str">
            <v>medio</v>
          </cell>
          <cell r="C1221" t="str">
            <v>5aymas</v>
          </cell>
          <cell r="D1221" t="str">
            <v>independiente</v>
          </cell>
          <cell r="E1221" t="str">
            <v>Paraguay</v>
          </cell>
          <cell r="F1221">
            <v>0.16688140000000001</v>
          </cell>
          <cell r="G1221">
            <v>0.2207769</v>
          </cell>
          <cell r="H1221">
            <v>0.34998839999999998</v>
          </cell>
          <cell r="I1221">
            <v>0.59119350000000004</v>
          </cell>
          <cell r="J1221">
            <v>0.59633979999999998</v>
          </cell>
          <cell r="K1221">
            <v>0.63361809999999996</v>
          </cell>
          <cell r="L1221">
            <v>0.79432449999999999</v>
          </cell>
          <cell r="M1221">
            <v>0.79575879999999999</v>
          </cell>
          <cell r="N1221">
            <v>0.92264349999999995</v>
          </cell>
          <cell r="O1221">
            <v>0.75766330000000004</v>
          </cell>
          <cell r="P1221">
            <v>1</v>
          </cell>
          <cell r="Q1221">
            <v>0.90644340000000001</v>
          </cell>
        </row>
        <row r="1222">
          <cell r="A1222" t="str">
            <v>altohasta12mindependienteParaguay</v>
          </cell>
          <cell r="B1222" t="str">
            <v>alto</v>
          </cell>
          <cell r="C1222" t="str">
            <v>hasta12m</v>
          </cell>
          <cell r="D1222" t="str">
            <v>independiente</v>
          </cell>
          <cell r="E1222" t="str">
            <v>Paraguay</v>
          </cell>
          <cell r="F1222">
            <v>0.2915082</v>
          </cell>
          <cell r="G1222">
            <v>0.35371380000000002</v>
          </cell>
          <cell r="H1222">
            <v>0.40088449999999998</v>
          </cell>
          <cell r="I1222">
            <v>0.1756268</v>
          </cell>
          <cell r="J1222">
            <v>0.1102755</v>
          </cell>
          <cell r="K1222">
            <v>0.10039910000000001</v>
          </cell>
          <cell r="L1222">
            <v>0.1418382</v>
          </cell>
          <cell r="M1222">
            <v>6.4436099999999996E-2</v>
          </cell>
          <cell r="N1222">
            <v>0.12962960000000001</v>
          </cell>
          <cell r="O1222">
            <v>0</v>
          </cell>
          <cell r="P1222">
            <v>0</v>
          </cell>
          <cell r="Q1222">
            <v>0</v>
          </cell>
        </row>
        <row r="1223">
          <cell r="A1223" t="str">
            <v>altohasta1mindependienteParaguay</v>
          </cell>
          <cell r="B1223" t="str">
            <v>alto</v>
          </cell>
          <cell r="C1223" t="str">
            <v>hasta1m</v>
          </cell>
          <cell r="D1223" t="str">
            <v>independiente</v>
          </cell>
          <cell r="E1223" t="str">
            <v>Paraguay</v>
          </cell>
          <cell r="F1223">
            <v>0</v>
          </cell>
          <cell r="G1223">
            <v>0</v>
          </cell>
          <cell r="H1223">
            <v>4.77367E-2</v>
          </cell>
          <cell r="I1223">
            <v>1.0519799999999999E-2</v>
          </cell>
          <cell r="J1223">
            <v>0</v>
          </cell>
          <cell r="K1223">
            <v>0</v>
          </cell>
          <cell r="L1223">
            <v>0</v>
          </cell>
          <cell r="M1223">
            <v>0</v>
          </cell>
          <cell r="N1223">
            <v>0</v>
          </cell>
          <cell r="O1223">
            <v>0</v>
          </cell>
          <cell r="P1223">
            <v>0</v>
          </cell>
          <cell r="Q1223">
            <v>0</v>
          </cell>
        </row>
        <row r="1224">
          <cell r="A1224" t="str">
            <v>altomenos6mindependienteParaguay</v>
          </cell>
          <cell r="B1224" t="str">
            <v>alto</v>
          </cell>
          <cell r="C1224" t="str">
            <v>menos6m</v>
          </cell>
          <cell r="D1224" t="str">
            <v>independiente</v>
          </cell>
          <cell r="E1224" t="str">
            <v>Paraguay</v>
          </cell>
          <cell r="F1224">
            <v>0</v>
          </cell>
          <cell r="G1224">
            <v>6.75346E-2</v>
          </cell>
          <cell r="H1224">
            <v>0.1204474</v>
          </cell>
          <cell r="I1224">
            <v>5.49901E-2</v>
          </cell>
          <cell r="J1224">
            <v>2.0923299999999999E-2</v>
          </cell>
          <cell r="K1224">
            <v>0</v>
          </cell>
          <cell r="L1224">
            <v>6.0130000000000003E-2</v>
          </cell>
          <cell r="M1224">
            <v>4.6663999999999997E-2</v>
          </cell>
          <cell r="N1224">
            <v>8.5122900000000001E-2</v>
          </cell>
          <cell r="O1224">
            <v>0</v>
          </cell>
          <cell r="P1224">
            <v>0</v>
          </cell>
          <cell r="Q1224">
            <v>0</v>
          </cell>
        </row>
        <row r="1225">
          <cell r="A1225" t="str">
            <v>altomenos2aindependienteParaguay</v>
          </cell>
          <cell r="B1225" t="str">
            <v>alto</v>
          </cell>
          <cell r="C1225" t="str">
            <v>menos2a</v>
          </cell>
          <cell r="D1225" t="str">
            <v>independiente</v>
          </cell>
          <cell r="E1225" t="str">
            <v>Paraguay</v>
          </cell>
          <cell r="F1225">
            <v>0.2915082</v>
          </cell>
          <cell r="G1225">
            <v>0.47611300000000001</v>
          </cell>
          <cell r="H1225">
            <v>0.42306189999999999</v>
          </cell>
          <cell r="I1225">
            <v>0.21169479999999999</v>
          </cell>
          <cell r="J1225">
            <v>0.1102755</v>
          </cell>
          <cell r="K1225">
            <v>0.10039910000000001</v>
          </cell>
          <cell r="L1225">
            <v>0.1418382</v>
          </cell>
          <cell r="M1225">
            <v>0.1054408</v>
          </cell>
          <cell r="N1225">
            <v>0.12962960000000001</v>
          </cell>
          <cell r="O1225">
            <v>0</v>
          </cell>
          <cell r="P1225">
            <v>0</v>
          </cell>
          <cell r="Q1225">
            <v>0</v>
          </cell>
        </row>
        <row r="1226">
          <cell r="A1226" t="str">
            <v>alto5aymasindependienteParaguay</v>
          </cell>
          <cell r="B1226" t="str">
            <v>alto</v>
          </cell>
          <cell r="C1226" t="str">
            <v>5aymas</v>
          </cell>
          <cell r="D1226" t="str">
            <v>independiente</v>
          </cell>
          <cell r="E1226" t="str">
            <v>Paraguay</v>
          </cell>
          <cell r="F1226">
            <v>0</v>
          </cell>
          <cell r="G1226">
            <v>0.1261188</v>
          </cell>
          <cell r="H1226">
            <v>0.27217740000000001</v>
          </cell>
          <cell r="I1226">
            <v>0.55256499999999997</v>
          </cell>
          <cell r="J1226">
            <v>0.6868206</v>
          </cell>
          <cell r="K1226">
            <v>0.79630639999999997</v>
          </cell>
          <cell r="L1226">
            <v>0.65872160000000002</v>
          </cell>
          <cell r="M1226">
            <v>0.74910639999999995</v>
          </cell>
          <cell r="N1226">
            <v>0.69514469999999995</v>
          </cell>
          <cell r="O1226">
            <v>0.95775259999999995</v>
          </cell>
          <cell r="P1226">
            <v>0.87896410000000003</v>
          </cell>
          <cell r="Q1226">
            <v>1</v>
          </cell>
        </row>
        <row r="1227">
          <cell r="A1227" t="str">
            <v>totalhasta12mocupadosPeru</v>
          </cell>
          <cell r="B1227" t="str">
            <v>total</v>
          </cell>
          <cell r="C1227" t="str">
            <v>hasta12m</v>
          </cell>
          <cell r="D1227" t="str">
            <v>ocupados</v>
          </cell>
          <cell r="E1227" t="str">
            <v>Peru</v>
          </cell>
          <cell r="F1227">
            <v>0.80122070000000001</v>
          </cell>
          <cell r="G1227">
            <v>0.67842250000000004</v>
          </cell>
          <cell r="H1227">
            <v>0.51921980000000001</v>
          </cell>
          <cell r="I1227">
            <v>0.44470100000000001</v>
          </cell>
          <cell r="J1227">
            <v>0.34869820000000001</v>
          </cell>
          <cell r="K1227">
            <v>0.29342010000000002</v>
          </cell>
          <cell r="L1227">
            <v>0.2451168</v>
          </cell>
          <cell r="M1227">
            <v>0.19992750000000001</v>
          </cell>
          <cell r="N1227">
            <v>0.19658310000000001</v>
          </cell>
          <cell r="O1227">
            <v>0.19673289999999999</v>
          </cell>
          <cell r="P1227">
            <v>0.19915260000000001</v>
          </cell>
          <cell r="Q1227">
            <v>0.17242769999999999</v>
          </cell>
        </row>
        <row r="1228">
          <cell r="A1228" t="str">
            <v>totalhasta1mocupadosPeru</v>
          </cell>
          <cell r="B1228" t="str">
            <v>total</v>
          </cell>
          <cell r="C1228" t="str">
            <v>hasta1m</v>
          </cell>
          <cell r="D1228" t="str">
            <v>ocupados</v>
          </cell>
          <cell r="E1228" t="str">
            <v>Peru</v>
          </cell>
          <cell r="F1228">
            <v>0.34522599999999998</v>
          </cell>
          <cell r="G1228">
            <v>0.19805020000000001</v>
          </cell>
          <cell r="H1228">
            <v>0.15032209999999999</v>
          </cell>
          <cell r="I1228">
            <v>0.11324049999999999</v>
          </cell>
          <cell r="J1228">
            <v>8.9731599999999995E-2</v>
          </cell>
          <cell r="K1228">
            <v>7.2027999999999995E-2</v>
          </cell>
          <cell r="L1228">
            <v>6.7220799999999997E-2</v>
          </cell>
          <cell r="M1228">
            <v>5.07663E-2</v>
          </cell>
          <cell r="N1228">
            <v>5.47073E-2</v>
          </cell>
          <cell r="O1228">
            <v>4.8790899999999998E-2</v>
          </cell>
          <cell r="P1228">
            <v>5.8214099999999998E-2</v>
          </cell>
          <cell r="Q1228">
            <v>7.0599899999999993E-2</v>
          </cell>
        </row>
        <row r="1229">
          <cell r="A1229" t="str">
            <v>totalmenos6mocupadosPeru</v>
          </cell>
          <cell r="B1229" t="str">
            <v>total</v>
          </cell>
          <cell r="C1229" t="str">
            <v>menos6m</v>
          </cell>
          <cell r="D1229" t="str">
            <v>ocupados</v>
          </cell>
          <cell r="E1229" t="str">
            <v>Peru</v>
          </cell>
          <cell r="F1229">
            <v>0.6032362</v>
          </cell>
          <cell r="G1229">
            <v>0.44317279999999998</v>
          </cell>
          <cell r="H1229">
            <v>0.32612750000000001</v>
          </cell>
          <cell r="I1229">
            <v>0.25859539999999998</v>
          </cell>
          <cell r="J1229">
            <v>0.19922280000000001</v>
          </cell>
          <cell r="K1229">
            <v>0.1748873</v>
          </cell>
          <cell r="L1229">
            <v>0.14985290000000001</v>
          </cell>
          <cell r="M1229">
            <v>0.1119864</v>
          </cell>
          <cell r="N1229">
            <v>0.1191173</v>
          </cell>
          <cell r="O1229">
            <v>0.10436529999999999</v>
          </cell>
          <cell r="P1229">
            <v>0.11461440000000001</v>
          </cell>
          <cell r="Q1229">
            <v>0.12499440000000001</v>
          </cell>
        </row>
        <row r="1230">
          <cell r="A1230" t="str">
            <v>totalmenos2aocupadosPeru</v>
          </cell>
          <cell r="B1230" t="str">
            <v>total</v>
          </cell>
          <cell r="C1230" t="str">
            <v>menos2a</v>
          </cell>
          <cell r="D1230" t="str">
            <v>ocupados</v>
          </cell>
          <cell r="E1230" t="str">
            <v>Peru</v>
          </cell>
          <cell r="F1230">
            <v>0.84281609999999996</v>
          </cell>
          <cell r="G1230">
            <v>0.74438539999999997</v>
          </cell>
          <cell r="H1230">
            <v>0.59328999999999998</v>
          </cell>
          <cell r="I1230">
            <v>0.50105509999999998</v>
          </cell>
          <cell r="J1230">
            <v>0.38921549999999999</v>
          </cell>
          <cell r="K1230">
            <v>0.3358757</v>
          </cell>
          <cell r="L1230">
            <v>0.2740397</v>
          </cell>
          <cell r="M1230">
            <v>0.22410079999999999</v>
          </cell>
          <cell r="N1230">
            <v>0.2194101</v>
          </cell>
          <cell r="O1230">
            <v>0.21476039999999999</v>
          </cell>
          <cell r="P1230">
            <v>0.2151062</v>
          </cell>
          <cell r="Q1230">
            <v>0.19490389999999999</v>
          </cell>
        </row>
        <row r="1231">
          <cell r="A1231" t="str">
            <v>total5aymasocupadosPeru</v>
          </cell>
          <cell r="B1231" t="str">
            <v>total</v>
          </cell>
          <cell r="C1231" t="str">
            <v>5aymas</v>
          </cell>
          <cell r="D1231" t="str">
            <v>ocupados</v>
          </cell>
          <cell r="E1231" t="str">
            <v>Peru</v>
          </cell>
          <cell r="F1231">
            <v>3.2334300000000003E-2</v>
          </cell>
          <cell r="G1231">
            <v>4.7648200000000002E-2</v>
          </cell>
          <cell r="H1231">
            <v>0.1403017</v>
          </cell>
          <cell r="I1231">
            <v>0.25323839999999997</v>
          </cell>
          <cell r="J1231">
            <v>0.39347399999999999</v>
          </cell>
          <cell r="K1231">
            <v>0.47679080000000001</v>
          </cell>
          <cell r="L1231">
            <v>0.56068070000000003</v>
          </cell>
          <cell r="M1231">
            <v>0.62660879999999997</v>
          </cell>
          <cell r="N1231">
            <v>0.63941800000000004</v>
          </cell>
          <cell r="O1231">
            <v>0.65224510000000002</v>
          </cell>
          <cell r="P1231">
            <v>0.6312198</v>
          </cell>
          <cell r="Q1231">
            <v>0.6626088</v>
          </cell>
        </row>
        <row r="1232">
          <cell r="A1232" t="str">
            <v>hombrehasta12mocupadosPeru</v>
          </cell>
          <cell r="B1232" t="str">
            <v>hombre</v>
          </cell>
          <cell r="C1232" t="str">
            <v>hasta12m</v>
          </cell>
          <cell r="D1232" t="str">
            <v>ocupados</v>
          </cell>
          <cell r="E1232" t="str">
            <v>Peru</v>
          </cell>
          <cell r="F1232">
            <v>0.7904158</v>
          </cell>
          <cell r="G1232">
            <v>0.66400090000000001</v>
          </cell>
          <cell r="H1232">
            <v>0.49553469999999999</v>
          </cell>
          <cell r="I1232">
            <v>0.40281020000000001</v>
          </cell>
          <cell r="J1232">
            <v>0.33250059999999998</v>
          </cell>
          <cell r="K1232">
            <v>0.25481120000000002</v>
          </cell>
          <cell r="L1232">
            <v>0.23479990000000001</v>
          </cell>
          <cell r="M1232">
            <v>0.1775632</v>
          </cell>
          <cell r="N1232">
            <v>0.1695392</v>
          </cell>
          <cell r="O1232">
            <v>0.17341519999999999</v>
          </cell>
          <cell r="P1232">
            <v>0.2052563</v>
          </cell>
          <cell r="Q1232">
            <v>0.15580830000000001</v>
          </cell>
        </row>
        <row r="1233">
          <cell r="A1233" t="str">
            <v>hombrehasta1mocupadosPeru</v>
          </cell>
          <cell r="B1233" t="str">
            <v>hombre</v>
          </cell>
          <cell r="C1233" t="str">
            <v>hasta1m</v>
          </cell>
          <cell r="D1233" t="str">
            <v>ocupados</v>
          </cell>
          <cell r="E1233" t="str">
            <v>Peru</v>
          </cell>
          <cell r="F1233">
            <v>0.37586750000000002</v>
          </cell>
          <cell r="G1233">
            <v>0.19693820000000001</v>
          </cell>
          <cell r="H1233">
            <v>0.1553023</v>
          </cell>
          <cell r="I1233">
            <v>0.1106594</v>
          </cell>
          <cell r="J1233">
            <v>8.7083300000000002E-2</v>
          </cell>
          <cell r="K1233">
            <v>7.4157899999999999E-2</v>
          </cell>
          <cell r="L1233">
            <v>6.8490800000000004E-2</v>
          </cell>
          <cell r="M1233">
            <v>5.5144699999999998E-2</v>
          </cell>
          <cell r="N1233">
            <v>4.7745999999999997E-2</v>
          </cell>
          <cell r="O1233">
            <v>5.9634300000000001E-2</v>
          </cell>
          <cell r="P1233">
            <v>6.10734E-2</v>
          </cell>
          <cell r="Q1233">
            <v>9.5796500000000007E-2</v>
          </cell>
        </row>
        <row r="1234">
          <cell r="A1234" t="str">
            <v>hombremenos6mocupadosPeru</v>
          </cell>
          <cell r="B1234" t="str">
            <v>hombre</v>
          </cell>
          <cell r="C1234" t="str">
            <v>menos6m</v>
          </cell>
          <cell r="D1234" t="str">
            <v>ocupados</v>
          </cell>
          <cell r="E1234" t="str">
            <v>Peru</v>
          </cell>
          <cell r="F1234">
            <v>0.6138903</v>
          </cell>
          <cell r="G1234">
            <v>0.43694569999999999</v>
          </cell>
          <cell r="H1234">
            <v>0.32615769999999999</v>
          </cell>
          <cell r="I1234">
            <v>0.24347340000000001</v>
          </cell>
          <cell r="J1234">
            <v>0.19387760000000001</v>
          </cell>
          <cell r="K1234">
            <v>0.16183700000000001</v>
          </cell>
          <cell r="L1234">
            <v>0.1547617</v>
          </cell>
          <cell r="M1234">
            <v>0.1060547</v>
          </cell>
          <cell r="N1234">
            <v>0.1116714</v>
          </cell>
          <cell r="O1234">
            <v>0.100672</v>
          </cell>
          <cell r="P1234">
            <v>0.11617570000000001</v>
          </cell>
          <cell r="Q1234">
            <v>0.1259807</v>
          </cell>
        </row>
        <row r="1235">
          <cell r="A1235" t="str">
            <v>hombremenos2aocupadosPeru</v>
          </cell>
          <cell r="B1235" t="str">
            <v>hombre</v>
          </cell>
          <cell r="C1235" t="str">
            <v>menos2a</v>
          </cell>
          <cell r="D1235" t="str">
            <v>ocupados</v>
          </cell>
          <cell r="E1235" t="str">
            <v>Peru</v>
          </cell>
          <cell r="F1235">
            <v>0.83343</v>
          </cell>
          <cell r="G1235">
            <v>0.72975670000000004</v>
          </cell>
          <cell r="H1235">
            <v>0.56754000000000004</v>
          </cell>
          <cell r="I1235">
            <v>0.45938240000000002</v>
          </cell>
          <cell r="J1235">
            <v>0.37317440000000002</v>
          </cell>
          <cell r="K1235">
            <v>0.2883153</v>
          </cell>
          <cell r="L1235">
            <v>0.25759569999999998</v>
          </cell>
          <cell r="M1235">
            <v>0.2032051</v>
          </cell>
          <cell r="N1235">
            <v>0.1903707</v>
          </cell>
          <cell r="O1235">
            <v>0.1883929</v>
          </cell>
          <cell r="P1235">
            <v>0.219307</v>
          </cell>
          <cell r="Q1235">
            <v>0.1829413</v>
          </cell>
        </row>
        <row r="1236">
          <cell r="A1236" t="str">
            <v>hombre5aymasocupadosPeru</v>
          </cell>
          <cell r="B1236" t="str">
            <v>hombre</v>
          </cell>
          <cell r="C1236" t="str">
            <v>5aymas</v>
          </cell>
          <cell r="D1236" t="str">
            <v>ocupados</v>
          </cell>
          <cell r="E1236" t="str">
            <v>Peru</v>
          </cell>
          <cell r="F1236">
            <v>3.2082100000000002E-2</v>
          </cell>
          <cell r="G1236">
            <v>5.0465900000000001E-2</v>
          </cell>
          <cell r="H1236">
            <v>0.1609785</v>
          </cell>
          <cell r="I1236">
            <v>0.28350920000000002</v>
          </cell>
          <cell r="J1236">
            <v>0.43455260000000001</v>
          </cell>
          <cell r="K1236">
            <v>0.53090740000000003</v>
          </cell>
          <cell r="L1236">
            <v>0.59167210000000003</v>
          </cell>
          <cell r="M1236">
            <v>0.68386460000000004</v>
          </cell>
          <cell r="N1236">
            <v>0.68182549999999997</v>
          </cell>
          <cell r="O1236">
            <v>0.70374510000000001</v>
          </cell>
          <cell r="P1236">
            <v>0.66847719999999999</v>
          </cell>
          <cell r="Q1236">
            <v>0.7371373</v>
          </cell>
        </row>
        <row r="1237">
          <cell r="A1237" t="str">
            <v>mujerhasta12mocupadosPeru</v>
          </cell>
          <cell r="B1237" t="str">
            <v>mujer</v>
          </cell>
          <cell r="C1237" t="str">
            <v>hasta12m</v>
          </cell>
          <cell r="D1237" t="str">
            <v>ocupados</v>
          </cell>
          <cell r="E1237" t="str">
            <v>Peru</v>
          </cell>
          <cell r="F1237">
            <v>0.81590240000000003</v>
          </cell>
          <cell r="G1237">
            <v>0.69678530000000005</v>
          </cell>
          <cell r="H1237">
            <v>0.54743730000000002</v>
          </cell>
          <cell r="I1237">
            <v>0.49550119999999997</v>
          </cell>
          <cell r="J1237">
            <v>0.36582890000000001</v>
          </cell>
          <cell r="K1237">
            <v>0.3368486</v>
          </cell>
          <cell r="L1237">
            <v>0.25577430000000001</v>
          </cell>
          <cell r="M1237">
            <v>0.2258144</v>
          </cell>
          <cell r="N1237">
            <v>0.22862399999999999</v>
          </cell>
          <cell r="O1237">
            <v>0.23165060000000001</v>
          </cell>
          <cell r="P1237">
            <v>0.18920899999999999</v>
          </cell>
          <cell r="Q1237">
            <v>0.1939004</v>
          </cell>
        </row>
        <row r="1238">
          <cell r="A1238" t="str">
            <v>mujerhasta1mocupadosPeru</v>
          </cell>
          <cell r="B1238" t="str">
            <v>mujer</v>
          </cell>
          <cell r="C1238" t="str">
            <v>hasta1m</v>
          </cell>
          <cell r="D1238" t="str">
            <v>ocupados</v>
          </cell>
          <cell r="E1238" t="str">
            <v>Peru</v>
          </cell>
          <cell r="F1238">
            <v>0.30359019999999998</v>
          </cell>
          <cell r="G1238">
            <v>0.19946610000000001</v>
          </cell>
          <cell r="H1238">
            <v>0.14438889999999999</v>
          </cell>
          <cell r="I1238">
            <v>0.1163705</v>
          </cell>
          <cell r="J1238">
            <v>9.2532400000000001E-2</v>
          </cell>
          <cell r="K1238">
            <v>6.9632399999999997E-2</v>
          </cell>
          <cell r="L1238">
            <v>6.5908900000000006E-2</v>
          </cell>
          <cell r="M1238">
            <v>4.56984E-2</v>
          </cell>
          <cell r="N1238">
            <v>6.2954899999999994E-2</v>
          </cell>
          <cell r="O1238">
            <v>3.2553100000000001E-2</v>
          </cell>
          <cell r="P1238">
            <v>5.3555999999999999E-2</v>
          </cell>
          <cell r="Q1238">
            <v>3.8045299999999997E-2</v>
          </cell>
        </row>
        <row r="1239">
          <cell r="A1239" t="str">
            <v>mujermenos6mocupadosPeru</v>
          </cell>
          <cell r="B1239" t="str">
            <v>mujer</v>
          </cell>
          <cell r="C1239" t="str">
            <v>menos6m</v>
          </cell>
          <cell r="D1239" t="str">
            <v>ocupados</v>
          </cell>
          <cell r="E1239" t="str">
            <v>Peru</v>
          </cell>
          <cell r="F1239">
            <v>0.58875929999999999</v>
          </cell>
          <cell r="G1239">
            <v>0.45110159999999999</v>
          </cell>
          <cell r="H1239">
            <v>0.32609149999999998</v>
          </cell>
          <cell r="I1239">
            <v>0.2769336</v>
          </cell>
          <cell r="J1239">
            <v>0.2048758</v>
          </cell>
          <cell r="K1239">
            <v>0.18956680000000001</v>
          </cell>
          <cell r="L1239">
            <v>0.14478199999999999</v>
          </cell>
          <cell r="M1239">
            <v>0.1188525</v>
          </cell>
          <cell r="N1239">
            <v>0.12793889999999999</v>
          </cell>
          <cell r="O1239">
            <v>0.10989599999999999</v>
          </cell>
          <cell r="P1239">
            <v>0.1120709</v>
          </cell>
          <cell r="Q1239">
            <v>0.12372</v>
          </cell>
        </row>
        <row r="1240">
          <cell r="A1240" t="str">
            <v>mujermenos2aocupadosPeru</v>
          </cell>
          <cell r="B1240" t="str">
            <v>mujer</v>
          </cell>
          <cell r="C1240" t="str">
            <v>menos2a</v>
          </cell>
          <cell r="D1240" t="str">
            <v>ocupados</v>
          </cell>
          <cell r="E1240" t="str">
            <v>Peru</v>
          </cell>
          <cell r="F1240">
            <v>0.85557000000000005</v>
          </cell>
          <cell r="G1240">
            <v>0.76301209999999997</v>
          </cell>
          <cell r="H1240">
            <v>0.62396759999999996</v>
          </cell>
          <cell r="I1240">
            <v>0.55159069999999999</v>
          </cell>
          <cell r="J1240">
            <v>0.4061805</v>
          </cell>
          <cell r="K1240">
            <v>0.38937329999999998</v>
          </cell>
          <cell r="L1240">
            <v>0.29102670000000003</v>
          </cell>
          <cell r="M1240">
            <v>0.2482878</v>
          </cell>
          <cell r="N1240">
            <v>0.25381520000000002</v>
          </cell>
          <cell r="O1240">
            <v>0.2542452</v>
          </cell>
          <cell r="P1240">
            <v>0.2082627</v>
          </cell>
          <cell r="Q1240">
            <v>0.21035980000000001</v>
          </cell>
        </row>
        <row r="1241">
          <cell r="A1241" t="str">
            <v>mujer5aymasocupadosPeru</v>
          </cell>
          <cell r="B1241" t="str">
            <v>mujer</v>
          </cell>
          <cell r="C1241" t="str">
            <v>5aymas</v>
          </cell>
          <cell r="D1241" t="str">
            <v>ocupados</v>
          </cell>
          <cell r="E1241" t="str">
            <v>Peru</v>
          </cell>
          <cell r="F1241">
            <v>3.2676999999999998E-2</v>
          </cell>
          <cell r="G1241">
            <v>4.4060500000000002E-2</v>
          </cell>
          <cell r="H1241">
            <v>0.1156681</v>
          </cell>
          <cell r="I1241">
            <v>0.21652969999999999</v>
          </cell>
          <cell r="J1241">
            <v>0.35002929999999999</v>
          </cell>
          <cell r="K1241">
            <v>0.41591860000000003</v>
          </cell>
          <cell r="L1241">
            <v>0.52866579999999996</v>
          </cell>
          <cell r="M1241">
            <v>0.56033449999999996</v>
          </cell>
          <cell r="N1241">
            <v>0.58917470000000005</v>
          </cell>
          <cell r="O1241">
            <v>0.57512470000000004</v>
          </cell>
          <cell r="P1241">
            <v>0.57052250000000004</v>
          </cell>
          <cell r="Q1241">
            <v>0.5663165</v>
          </cell>
        </row>
        <row r="1242">
          <cell r="A1242" t="str">
            <v>bajohasta12mocupadosPeru</v>
          </cell>
          <cell r="B1242" t="str">
            <v>bajo</v>
          </cell>
          <cell r="C1242" t="str">
            <v>hasta12m</v>
          </cell>
          <cell r="D1242" t="str">
            <v>ocupados</v>
          </cell>
          <cell r="E1242" t="str">
            <v>Peru</v>
          </cell>
          <cell r="F1242">
            <v>0.78390879999999996</v>
          </cell>
          <cell r="G1242">
            <v>0.66849919999999996</v>
          </cell>
          <cell r="H1242">
            <v>0.50203350000000002</v>
          </cell>
          <cell r="I1242">
            <v>0.41558050000000002</v>
          </cell>
          <cell r="J1242">
            <v>0.40966229999999998</v>
          </cell>
          <cell r="K1242">
            <v>0.39559490000000003</v>
          </cell>
          <cell r="L1242">
            <v>0.3113377</v>
          </cell>
          <cell r="M1242">
            <v>0.22230349999999999</v>
          </cell>
          <cell r="N1242">
            <v>0.2487075</v>
          </cell>
          <cell r="O1242">
            <v>0.23561579999999999</v>
          </cell>
          <cell r="P1242">
            <v>0.226795</v>
          </cell>
          <cell r="Q1242">
            <v>0.18758749999999999</v>
          </cell>
        </row>
        <row r="1243">
          <cell r="A1243" t="str">
            <v>bajohasta1mocupadosPeru</v>
          </cell>
          <cell r="B1243" t="str">
            <v>bajo</v>
          </cell>
          <cell r="C1243" t="str">
            <v>hasta1m</v>
          </cell>
          <cell r="D1243" t="str">
            <v>ocupados</v>
          </cell>
          <cell r="E1243" t="str">
            <v>Peru</v>
          </cell>
          <cell r="F1243">
            <v>0.3118631</v>
          </cell>
          <cell r="G1243">
            <v>0.24616540000000001</v>
          </cell>
          <cell r="H1243">
            <v>0.1916253</v>
          </cell>
          <cell r="I1243">
            <v>0.1269091</v>
          </cell>
          <cell r="J1243">
            <v>0.1552211</v>
          </cell>
          <cell r="K1243">
            <v>0.1168468</v>
          </cell>
          <cell r="L1243">
            <v>0.10511</v>
          </cell>
          <cell r="M1243">
            <v>6.8700899999999995E-2</v>
          </cell>
          <cell r="N1243">
            <v>7.2494000000000003E-2</v>
          </cell>
          <cell r="O1243">
            <v>5.4850999999999997E-2</v>
          </cell>
          <cell r="P1243">
            <v>8.3806400000000003E-2</v>
          </cell>
          <cell r="Q1243">
            <v>6.9370299999999996E-2</v>
          </cell>
        </row>
        <row r="1244">
          <cell r="A1244" t="str">
            <v>bajomenos6mocupadosPeru</v>
          </cell>
          <cell r="B1244" t="str">
            <v>bajo</v>
          </cell>
          <cell r="C1244" t="str">
            <v>menos6m</v>
          </cell>
          <cell r="D1244" t="str">
            <v>ocupados</v>
          </cell>
          <cell r="E1244" t="str">
            <v>Peru</v>
          </cell>
          <cell r="F1244">
            <v>0.49788710000000003</v>
          </cell>
          <cell r="G1244">
            <v>0.4721707</v>
          </cell>
          <cell r="H1244">
            <v>0.32474960000000003</v>
          </cell>
          <cell r="I1244">
            <v>0.26537319999999998</v>
          </cell>
          <cell r="J1244">
            <v>0.2837597</v>
          </cell>
          <cell r="K1244">
            <v>0.2602566</v>
          </cell>
          <cell r="L1244">
            <v>0.19930729999999999</v>
          </cell>
          <cell r="M1244">
            <v>0.1294476</v>
          </cell>
          <cell r="N1244">
            <v>0.16503670000000001</v>
          </cell>
          <cell r="O1244">
            <v>0.13836609999999999</v>
          </cell>
          <cell r="P1244">
            <v>0.13725660000000001</v>
          </cell>
          <cell r="Q1244">
            <v>0.1229922</v>
          </cell>
        </row>
        <row r="1245">
          <cell r="A1245" t="str">
            <v>bajomenos2aocupadosPeru</v>
          </cell>
          <cell r="B1245" t="str">
            <v>bajo</v>
          </cell>
          <cell r="C1245" t="str">
            <v>menos2a</v>
          </cell>
          <cell r="D1245" t="str">
            <v>ocupados</v>
          </cell>
          <cell r="E1245" t="str">
            <v>Peru</v>
          </cell>
          <cell r="F1245">
            <v>0.82142470000000001</v>
          </cell>
          <cell r="G1245">
            <v>0.70907189999999998</v>
          </cell>
          <cell r="H1245">
            <v>0.58443650000000003</v>
          </cell>
          <cell r="I1245">
            <v>0.46332299999999998</v>
          </cell>
          <cell r="J1245">
            <v>0.43666909999999998</v>
          </cell>
          <cell r="K1245">
            <v>0.42050300000000002</v>
          </cell>
          <cell r="L1245">
            <v>0.33092359999999998</v>
          </cell>
          <cell r="M1245">
            <v>0.26213029999999998</v>
          </cell>
          <cell r="N1245">
            <v>0.28262799999999999</v>
          </cell>
          <cell r="O1245">
            <v>0.25090709999999999</v>
          </cell>
          <cell r="P1245">
            <v>0.2450271</v>
          </cell>
          <cell r="Q1245">
            <v>0.20947479999999999</v>
          </cell>
        </row>
        <row r="1246">
          <cell r="A1246" t="str">
            <v>bajo5aymasocupadosPeru</v>
          </cell>
          <cell r="B1246" t="str">
            <v>bajo</v>
          </cell>
          <cell r="C1246" t="str">
            <v>5aymas</v>
          </cell>
          <cell r="D1246" t="str">
            <v>ocupados</v>
          </cell>
          <cell r="E1246" t="str">
            <v>Peru</v>
          </cell>
          <cell r="F1246">
            <v>6.9651199999999996E-2</v>
          </cell>
          <cell r="G1246">
            <v>6.2557100000000004E-2</v>
          </cell>
          <cell r="H1246">
            <v>0.1988713</v>
          </cell>
          <cell r="I1246">
            <v>0.32654909999999998</v>
          </cell>
          <cell r="J1246">
            <v>0.38883410000000002</v>
          </cell>
          <cell r="K1246">
            <v>0.3898257</v>
          </cell>
          <cell r="L1246">
            <v>0.46760770000000002</v>
          </cell>
          <cell r="M1246">
            <v>0.56064930000000002</v>
          </cell>
          <cell r="N1246">
            <v>0.58665860000000003</v>
          </cell>
          <cell r="O1246">
            <v>0.57009370000000004</v>
          </cell>
          <cell r="P1246">
            <v>0.5835053</v>
          </cell>
          <cell r="Q1246">
            <v>0.61619109999999999</v>
          </cell>
        </row>
        <row r="1247">
          <cell r="A1247" t="str">
            <v>mediohasta12mocupadosPeru</v>
          </cell>
          <cell r="B1247" t="str">
            <v>medio</v>
          </cell>
          <cell r="C1247" t="str">
            <v>hasta12m</v>
          </cell>
          <cell r="D1247" t="str">
            <v>ocupados</v>
          </cell>
          <cell r="E1247" t="str">
            <v>Peru</v>
          </cell>
          <cell r="F1247">
            <v>0.79762699999999997</v>
          </cell>
          <cell r="G1247">
            <v>0.63968689999999995</v>
          </cell>
          <cell r="H1247">
            <v>0.50587479999999996</v>
          </cell>
          <cell r="I1247">
            <v>0.46031830000000001</v>
          </cell>
          <cell r="J1247">
            <v>0.3752953</v>
          </cell>
          <cell r="K1247">
            <v>0.31375439999999999</v>
          </cell>
          <cell r="L1247">
            <v>0.27768470000000001</v>
          </cell>
          <cell r="M1247">
            <v>0.24565100000000001</v>
          </cell>
          <cell r="N1247">
            <v>0.2225424</v>
          </cell>
          <cell r="O1247">
            <v>0.23002639999999999</v>
          </cell>
          <cell r="P1247">
            <v>0.18204999999999999</v>
          </cell>
          <cell r="Q1247">
            <v>0.17686950000000001</v>
          </cell>
        </row>
        <row r="1248">
          <cell r="A1248" t="str">
            <v>mediohasta1mocupadosPeru</v>
          </cell>
          <cell r="B1248" t="str">
            <v>medio</v>
          </cell>
          <cell r="C1248" t="str">
            <v>hasta1m</v>
          </cell>
          <cell r="D1248" t="str">
            <v>ocupados</v>
          </cell>
          <cell r="E1248" t="str">
            <v>Peru</v>
          </cell>
          <cell r="F1248">
            <v>0.34525359999999999</v>
          </cell>
          <cell r="G1248">
            <v>0.18250069999999999</v>
          </cell>
          <cell r="H1248">
            <v>0.17385929999999999</v>
          </cell>
          <cell r="I1248">
            <v>0.15001139999999999</v>
          </cell>
          <cell r="J1248">
            <v>9.1832899999999995E-2</v>
          </cell>
          <cell r="K1248">
            <v>8.2379499999999994E-2</v>
          </cell>
          <cell r="L1248">
            <v>7.4531200000000006E-2</v>
          </cell>
          <cell r="M1248">
            <v>6.7547099999999999E-2</v>
          </cell>
          <cell r="N1248">
            <v>6.0918100000000003E-2</v>
          </cell>
          <cell r="O1248">
            <v>6.0680199999999997E-2</v>
          </cell>
          <cell r="P1248">
            <v>3.7997599999999999E-2</v>
          </cell>
          <cell r="Q1248">
            <v>8.0006999999999995E-2</v>
          </cell>
        </row>
        <row r="1249">
          <cell r="A1249" t="str">
            <v>mediomenos6mocupadosPeru</v>
          </cell>
          <cell r="B1249" t="str">
            <v>medio</v>
          </cell>
          <cell r="C1249" t="str">
            <v>menos6m</v>
          </cell>
          <cell r="D1249" t="str">
            <v>ocupados</v>
          </cell>
          <cell r="E1249" t="str">
            <v>Peru</v>
          </cell>
          <cell r="F1249">
            <v>0.60864249999999998</v>
          </cell>
          <cell r="G1249">
            <v>0.41715740000000001</v>
          </cell>
          <cell r="H1249">
            <v>0.33533360000000001</v>
          </cell>
          <cell r="I1249">
            <v>0.29138350000000002</v>
          </cell>
          <cell r="J1249">
            <v>0.22089710000000001</v>
          </cell>
          <cell r="K1249">
            <v>0.19538539999999999</v>
          </cell>
          <cell r="L1249">
            <v>0.17329720000000001</v>
          </cell>
          <cell r="M1249">
            <v>0.14538670000000001</v>
          </cell>
          <cell r="N1249">
            <v>0.1326022</v>
          </cell>
          <cell r="O1249">
            <v>0.1046147</v>
          </cell>
          <cell r="P1249">
            <v>0.10864550000000001</v>
          </cell>
          <cell r="Q1249">
            <v>0.1652921</v>
          </cell>
        </row>
        <row r="1250">
          <cell r="A1250" t="str">
            <v>mediomenos2aocupadosPeru</v>
          </cell>
          <cell r="B1250" t="str">
            <v>medio</v>
          </cell>
          <cell r="C1250" t="str">
            <v>menos2a</v>
          </cell>
          <cell r="D1250" t="str">
            <v>ocupados</v>
          </cell>
          <cell r="E1250" t="str">
            <v>Peru</v>
          </cell>
          <cell r="F1250">
            <v>0.83978549999999996</v>
          </cell>
          <cell r="G1250">
            <v>0.70476439999999996</v>
          </cell>
          <cell r="H1250">
            <v>0.56170790000000004</v>
          </cell>
          <cell r="I1250">
            <v>0.51349509999999998</v>
          </cell>
          <cell r="J1250">
            <v>0.41008020000000001</v>
          </cell>
          <cell r="K1250">
            <v>0.35748170000000001</v>
          </cell>
          <cell r="L1250">
            <v>0.30704690000000001</v>
          </cell>
          <cell r="M1250">
            <v>0.26247110000000001</v>
          </cell>
          <cell r="N1250">
            <v>0.2400959</v>
          </cell>
          <cell r="O1250">
            <v>0.2589764</v>
          </cell>
          <cell r="P1250">
            <v>0.19720109999999999</v>
          </cell>
          <cell r="Q1250">
            <v>0.19017690000000001</v>
          </cell>
        </row>
        <row r="1251">
          <cell r="A1251" t="str">
            <v>medio5aymasocupadosPeru</v>
          </cell>
          <cell r="B1251" t="str">
            <v>medio</v>
          </cell>
          <cell r="C1251" t="str">
            <v>5aymas</v>
          </cell>
          <cell r="D1251" t="str">
            <v>ocupados</v>
          </cell>
          <cell r="E1251" t="str">
            <v>Peru</v>
          </cell>
          <cell r="F1251">
            <v>3.0554700000000001E-2</v>
          </cell>
          <cell r="G1251">
            <v>6.3561000000000006E-2</v>
          </cell>
          <cell r="H1251">
            <v>0.178615</v>
          </cell>
          <cell r="I1251">
            <v>0.24494920000000001</v>
          </cell>
          <cell r="J1251">
            <v>0.37608910000000001</v>
          </cell>
          <cell r="K1251">
            <v>0.44738739999999999</v>
          </cell>
          <cell r="L1251">
            <v>0.5299585</v>
          </cell>
          <cell r="M1251">
            <v>0.58909239999999996</v>
          </cell>
          <cell r="N1251">
            <v>0.60075310000000004</v>
          </cell>
          <cell r="O1251">
            <v>0.61960800000000005</v>
          </cell>
          <cell r="P1251">
            <v>0.67988530000000003</v>
          </cell>
          <cell r="Q1251">
            <v>0.74374399999999996</v>
          </cell>
        </row>
        <row r="1252">
          <cell r="A1252" t="str">
            <v>altohasta12mocupadosPeru</v>
          </cell>
          <cell r="B1252" t="str">
            <v>alto</v>
          </cell>
          <cell r="C1252" t="str">
            <v>hasta12m</v>
          </cell>
          <cell r="D1252" t="str">
            <v>ocupados</v>
          </cell>
          <cell r="E1252" t="str">
            <v>Peru</v>
          </cell>
          <cell r="F1252">
            <v>0.82706789999999997</v>
          </cell>
          <cell r="G1252">
            <v>0.71253710000000003</v>
          </cell>
          <cell r="H1252">
            <v>0.53164370000000005</v>
          </cell>
          <cell r="I1252">
            <v>0.43643280000000001</v>
          </cell>
          <cell r="J1252">
            <v>0.3022146</v>
          </cell>
          <cell r="K1252">
            <v>0.2313278</v>
          </cell>
          <cell r="L1252">
            <v>0.17958489999999999</v>
          </cell>
          <cell r="M1252">
            <v>0.1371897</v>
          </cell>
          <cell r="N1252">
            <v>0.1199036</v>
          </cell>
          <cell r="O1252">
            <v>0.1023838</v>
          </cell>
          <cell r="P1252">
            <v>0.15125769999999999</v>
          </cell>
          <cell r="Q1252">
            <v>8.3953299999999995E-2</v>
          </cell>
        </row>
        <row r="1253">
          <cell r="A1253" t="str">
            <v>altohasta1mocupadosPeru</v>
          </cell>
          <cell r="B1253" t="str">
            <v>alto</v>
          </cell>
          <cell r="C1253" t="str">
            <v>hasta1m</v>
          </cell>
          <cell r="D1253" t="str">
            <v>ocupados</v>
          </cell>
          <cell r="E1253" t="str">
            <v>Peru</v>
          </cell>
          <cell r="F1253">
            <v>0.35929830000000001</v>
          </cell>
          <cell r="G1253">
            <v>0.2068527</v>
          </cell>
          <cell r="H1253">
            <v>0.12711349999999999</v>
          </cell>
          <cell r="I1253">
            <v>7.4896799999999999E-2</v>
          </cell>
          <cell r="J1253">
            <v>6.6907599999999998E-2</v>
          </cell>
          <cell r="K1253">
            <v>4.3412399999999997E-2</v>
          </cell>
          <cell r="L1253">
            <v>4.1445799999999998E-2</v>
          </cell>
          <cell r="M1253">
            <v>2.1639800000000001E-2</v>
          </cell>
          <cell r="N1253">
            <v>3.1328300000000003E-2</v>
          </cell>
          <cell r="O1253">
            <v>2.6331199999999999E-2</v>
          </cell>
          <cell r="P1253">
            <v>1.9287599999999998E-2</v>
          </cell>
          <cell r="Q1253">
            <v>6.5179299999999996E-2</v>
          </cell>
        </row>
        <row r="1254">
          <cell r="A1254" t="str">
            <v>altomenos6mocupadosPeru</v>
          </cell>
          <cell r="B1254" t="str">
            <v>alto</v>
          </cell>
          <cell r="C1254" t="str">
            <v>menos6m</v>
          </cell>
          <cell r="D1254" t="str">
            <v>ocupados</v>
          </cell>
          <cell r="E1254" t="str">
            <v>Peru</v>
          </cell>
          <cell r="F1254">
            <v>0.62033210000000005</v>
          </cell>
          <cell r="G1254">
            <v>0.46276620000000002</v>
          </cell>
          <cell r="H1254">
            <v>0.3191177</v>
          </cell>
          <cell r="I1254">
            <v>0.22564680000000001</v>
          </cell>
          <cell r="J1254">
            <v>0.1503401</v>
          </cell>
          <cell r="K1254">
            <v>0.1196289</v>
          </cell>
          <cell r="L1254">
            <v>0.1018215</v>
          </cell>
          <cell r="M1254">
            <v>6.5457399999999999E-2</v>
          </cell>
          <cell r="N1254">
            <v>6.1443600000000001E-2</v>
          </cell>
          <cell r="O1254">
            <v>5.5269699999999998E-2</v>
          </cell>
          <cell r="P1254">
            <v>6.5445799999999998E-2</v>
          </cell>
          <cell r="Q1254">
            <v>8.3953299999999995E-2</v>
          </cell>
        </row>
        <row r="1255">
          <cell r="A1255" t="str">
            <v>altomenos2aocupadosPeru</v>
          </cell>
          <cell r="B1255" t="str">
            <v>alto</v>
          </cell>
          <cell r="C1255" t="str">
            <v>menos2a</v>
          </cell>
          <cell r="D1255" t="str">
            <v>ocupados</v>
          </cell>
          <cell r="E1255" t="str">
            <v>Peru</v>
          </cell>
          <cell r="F1255">
            <v>0.86750720000000003</v>
          </cell>
          <cell r="G1255">
            <v>0.78165419999999997</v>
          </cell>
          <cell r="H1255">
            <v>0.61893920000000002</v>
          </cell>
          <cell r="I1255">
            <v>0.49780540000000001</v>
          </cell>
          <cell r="J1255">
            <v>0.3528674</v>
          </cell>
          <cell r="K1255">
            <v>0.27985880000000002</v>
          </cell>
          <cell r="L1255">
            <v>0.21254039999999999</v>
          </cell>
          <cell r="M1255">
            <v>0.1593707</v>
          </cell>
          <cell r="N1255">
            <v>0.1377776</v>
          </cell>
          <cell r="O1255">
            <v>0.11169750000000001</v>
          </cell>
          <cell r="P1255">
            <v>0.16251270000000001</v>
          </cell>
          <cell r="Q1255">
            <v>0.1214681</v>
          </cell>
        </row>
        <row r="1256">
          <cell r="A1256" t="str">
            <v>alto5aymasocupadosPeru</v>
          </cell>
          <cell r="B1256" t="str">
            <v>alto</v>
          </cell>
          <cell r="C1256" t="str">
            <v>5aymas</v>
          </cell>
          <cell r="D1256" t="str">
            <v>ocupados</v>
          </cell>
          <cell r="E1256" t="str">
            <v>Peru</v>
          </cell>
          <cell r="F1256">
            <v>2.5582799999999999E-2</v>
          </cell>
          <cell r="G1256">
            <v>3.2885299999999999E-2</v>
          </cell>
          <cell r="H1256">
            <v>0.1035447</v>
          </cell>
          <cell r="I1256">
            <v>0.24434700000000001</v>
          </cell>
          <cell r="J1256">
            <v>0.412744</v>
          </cell>
          <cell r="K1256">
            <v>0.5412903</v>
          </cell>
          <cell r="L1256">
            <v>0.63720690000000002</v>
          </cell>
          <cell r="M1256">
            <v>0.70795699999999995</v>
          </cell>
          <cell r="N1256">
            <v>0.73007259999999996</v>
          </cell>
          <cell r="O1256">
            <v>0.80794469999999996</v>
          </cell>
          <cell r="P1256">
            <v>0.69023129999999999</v>
          </cell>
          <cell r="Q1256">
            <v>0.81133420000000001</v>
          </cell>
        </row>
        <row r="1257">
          <cell r="A1257" t="str">
            <v>peqhasta12mocupadosPeru</v>
          </cell>
          <cell r="B1257" t="str">
            <v>peq</v>
          </cell>
          <cell r="C1257" t="str">
            <v>hasta12m</v>
          </cell>
          <cell r="D1257" t="str">
            <v>ocupados</v>
          </cell>
          <cell r="E1257" t="str">
            <v>Peru</v>
          </cell>
          <cell r="F1257">
            <v>0.77444089999999999</v>
          </cell>
          <cell r="G1257">
            <v>0.63645450000000003</v>
          </cell>
          <cell r="H1257">
            <v>0.51833549999999995</v>
          </cell>
          <cell r="I1257">
            <v>0.42744349999999998</v>
          </cell>
          <cell r="J1257">
            <v>0.3502286</v>
          </cell>
          <cell r="K1257">
            <v>0.30252810000000002</v>
          </cell>
          <cell r="L1257">
            <v>0.2546368</v>
          </cell>
          <cell r="M1257">
            <v>0.21004929999999999</v>
          </cell>
          <cell r="N1257">
            <v>0.21933749999999999</v>
          </cell>
          <cell r="O1257">
            <v>0.20517930000000001</v>
          </cell>
          <cell r="P1257">
            <v>0.19291230000000001</v>
          </cell>
          <cell r="Q1257">
            <v>0.1787976</v>
          </cell>
        </row>
        <row r="1258">
          <cell r="A1258" t="str">
            <v>peqhasta1mocupadosPeru</v>
          </cell>
          <cell r="B1258" t="str">
            <v>peq</v>
          </cell>
          <cell r="C1258" t="str">
            <v>hasta1m</v>
          </cell>
          <cell r="D1258" t="str">
            <v>ocupados</v>
          </cell>
          <cell r="E1258" t="str">
            <v>Peru</v>
          </cell>
          <cell r="F1258">
            <v>0.33401380000000003</v>
          </cell>
          <cell r="G1258">
            <v>0.2162704</v>
          </cell>
          <cell r="H1258">
            <v>0.16230040000000001</v>
          </cell>
          <cell r="I1258">
            <v>0.1222911</v>
          </cell>
          <cell r="J1258">
            <v>9.6841499999999997E-2</v>
          </cell>
          <cell r="K1258">
            <v>7.75338E-2</v>
          </cell>
          <cell r="L1258">
            <v>7.4970899999999993E-2</v>
          </cell>
          <cell r="M1258">
            <v>5.6468999999999998E-2</v>
          </cell>
          <cell r="N1258">
            <v>5.8299700000000003E-2</v>
          </cell>
          <cell r="O1258">
            <v>5.23536E-2</v>
          </cell>
          <cell r="P1258">
            <v>5.5067999999999999E-2</v>
          </cell>
          <cell r="Q1258">
            <v>6.8032999999999996E-2</v>
          </cell>
        </row>
        <row r="1259">
          <cell r="A1259" t="str">
            <v>peqmenos6mocupadosPeru</v>
          </cell>
          <cell r="B1259" t="str">
            <v>peq</v>
          </cell>
          <cell r="C1259" t="str">
            <v>menos6m</v>
          </cell>
          <cell r="D1259" t="str">
            <v>ocupados</v>
          </cell>
          <cell r="E1259" t="str">
            <v>Peru</v>
          </cell>
          <cell r="F1259">
            <v>0.56538460000000001</v>
          </cell>
          <cell r="G1259">
            <v>0.43434119999999998</v>
          </cell>
          <cell r="H1259">
            <v>0.32812340000000001</v>
          </cell>
          <cell r="I1259">
            <v>0.25357659999999999</v>
          </cell>
          <cell r="J1259">
            <v>0.20001620000000001</v>
          </cell>
          <cell r="K1259">
            <v>0.1769396</v>
          </cell>
          <cell r="L1259">
            <v>0.15560850000000001</v>
          </cell>
          <cell r="M1259">
            <v>0.12012689999999999</v>
          </cell>
          <cell r="N1259">
            <v>0.13061790000000001</v>
          </cell>
          <cell r="O1259">
            <v>0.10945390000000001</v>
          </cell>
          <cell r="P1259">
            <v>0.1120033</v>
          </cell>
          <cell r="Q1259">
            <v>0.12611230000000001</v>
          </cell>
        </row>
        <row r="1260">
          <cell r="A1260" t="str">
            <v>peqmenos2aocupadosPeru</v>
          </cell>
          <cell r="B1260" t="str">
            <v>peq</v>
          </cell>
          <cell r="C1260" t="str">
            <v>menos2a</v>
          </cell>
          <cell r="D1260" t="str">
            <v>ocupados</v>
          </cell>
          <cell r="E1260" t="str">
            <v>Peru</v>
          </cell>
          <cell r="F1260">
            <v>0.81959130000000002</v>
          </cell>
          <cell r="G1260">
            <v>0.69229569999999996</v>
          </cell>
          <cell r="H1260">
            <v>0.56808250000000005</v>
          </cell>
          <cell r="I1260">
            <v>0.46724919999999998</v>
          </cell>
          <cell r="J1260">
            <v>0.3782565</v>
          </cell>
          <cell r="K1260">
            <v>0.339229</v>
          </cell>
          <cell r="L1260">
            <v>0.28100350000000002</v>
          </cell>
          <cell r="M1260">
            <v>0.2312176</v>
          </cell>
          <cell r="N1260">
            <v>0.24288760000000001</v>
          </cell>
          <cell r="O1260">
            <v>0.22663739999999999</v>
          </cell>
          <cell r="P1260">
            <v>0.20914430000000001</v>
          </cell>
          <cell r="Q1260">
            <v>0.20132939999999999</v>
          </cell>
        </row>
        <row r="1261">
          <cell r="A1261" t="str">
            <v>peq5aymasocupadosPeru</v>
          </cell>
          <cell r="B1261" t="str">
            <v>peq</v>
          </cell>
          <cell r="C1261" t="str">
            <v>5aymas</v>
          </cell>
          <cell r="D1261" t="str">
            <v>ocupados</v>
          </cell>
          <cell r="E1261" t="str">
            <v>Peru</v>
          </cell>
          <cell r="F1261">
            <v>3.7233500000000003E-2</v>
          </cell>
          <cell r="G1261">
            <v>7.5190800000000002E-2</v>
          </cell>
          <cell r="H1261">
            <v>0.1729831</v>
          </cell>
          <cell r="I1261">
            <v>0.29400029999999999</v>
          </cell>
          <cell r="J1261">
            <v>0.4078349</v>
          </cell>
          <cell r="K1261">
            <v>0.46339429999999998</v>
          </cell>
          <cell r="L1261">
            <v>0.52447169999999999</v>
          </cell>
          <cell r="M1261">
            <v>0.59055060000000004</v>
          </cell>
          <cell r="N1261">
            <v>0.60680449999999997</v>
          </cell>
          <cell r="O1261">
            <v>0.6108519</v>
          </cell>
          <cell r="P1261">
            <v>0.625363</v>
          </cell>
          <cell r="Q1261">
            <v>0.64752849999999995</v>
          </cell>
        </row>
        <row r="1262">
          <cell r="A1262" t="str">
            <v>medhasta12mocupadosPeru</v>
          </cell>
          <cell r="B1262" t="str">
            <v>med</v>
          </cell>
          <cell r="C1262" t="str">
            <v>hasta12m</v>
          </cell>
          <cell r="D1262" t="str">
            <v>ocupados</v>
          </cell>
          <cell r="E1262" t="str">
            <v>Peru</v>
          </cell>
          <cell r="F1262">
            <v>0.83707089999999995</v>
          </cell>
          <cell r="G1262">
            <v>0.72460570000000002</v>
          </cell>
          <cell r="H1262">
            <v>0.61124429999999996</v>
          </cell>
          <cell r="I1262">
            <v>0.51442549999999998</v>
          </cell>
          <cell r="J1262">
            <v>0.41954960000000002</v>
          </cell>
          <cell r="K1262">
            <v>0.30251529999999999</v>
          </cell>
          <cell r="L1262">
            <v>0.36470590000000003</v>
          </cell>
          <cell r="M1262">
            <v>0.30092540000000001</v>
          </cell>
          <cell r="N1262">
            <v>0.261407</v>
          </cell>
          <cell r="O1262">
            <v>0.38279479999999999</v>
          </cell>
          <cell r="P1262">
            <v>0.32480940000000003</v>
          </cell>
          <cell r="Q1262">
            <v>0.2057311</v>
          </cell>
        </row>
        <row r="1263">
          <cell r="A1263" t="str">
            <v>medhasta1mocupadosPeru</v>
          </cell>
          <cell r="B1263" t="str">
            <v>med</v>
          </cell>
          <cell r="C1263" t="str">
            <v>hasta1m</v>
          </cell>
          <cell r="D1263" t="str">
            <v>ocupados</v>
          </cell>
          <cell r="E1263" t="str">
            <v>Peru</v>
          </cell>
          <cell r="F1263">
            <v>0.35741000000000001</v>
          </cell>
          <cell r="G1263">
            <v>0.2036549</v>
          </cell>
          <cell r="H1263">
            <v>0.1647566</v>
          </cell>
          <cell r="I1263">
            <v>0.1373084</v>
          </cell>
          <cell r="J1263">
            <v>0.109655</v>
          </cell>
          <cell r="K1263">
            <v>6.88608E-2</v>
          </cell>
          <cell r="L1263">
            <v>0.100698</v>
          </cell>
          <cell r="M1263">
            <v>8.6427100000000007E-2</v>
          </cell>
          <cell r="N1263">
            <v>0.10047150000000001</v>
          </cell>
          <cell r="O1263">
            <v>7.8552700000000003E-2</v>
          </cell>
          <cell r="P1263">
            <v>0.1431924</v>
          </cell>
          <cell r="Q1263">
            <v>0.16167999999999999</v>
          </cell>
        </row>
        <row r="1264">
          <cell r="A1264" t="str">
            <v>medmenos6mocupadosPeru</v>
          </cell>
          <cell r="B1264" t="str">
            <v>med</v>
          </cell>
          <cell r="C1264" t="str">
            <v>menos6m</v>
          </cell>
          <cell r="D1264" t="str">
            <v>ocupados</v>
          </cell>
          <cell r="E1264" t="str">
            <v>Peru</v>
          </cell>
          <cell r="F1264">
            <v>0.67000009999999999</v>
          </cell>
          <cell r="G1264">
            <v>0.47042669999999998</v>
          </cell>
          <cell r="H1264">
            <v>0.38862940000000001</v>
          </cell>
          <cell r="I1264">
            <v>0.30762109999999998</v>
          </cell>
          <cell r="J1264">
            <v>0.2286039</v>
          </cell>
          <cell r="K1264">
            <v>0.20358570000000001</v>
          </cell>
          <cell r="L1264">
            <v>0.23287350000000001</v>
          </cell>
          <cell r="M1264">
            <v>0.1706413</v>
          </cell>
          <cell r="N1264">
            <v>0.1592546</v>
          </cell>
          <cell r="O1264">
            <v>0.20747740000000001</v>
          </cell>
          <cell r="P1264">
            <v>0.25998900000000003</v>
          </cell>
          <cell r="Q1264">
            <v>0.18694430000000001</v>
          </cell>
        </row>
        <row r="1265">
          <cell r="A1265" t="str">
            <v>medmenos2aocupadosPeru</v>
          </cell>
          <cell r="B1265" t="str">
            <v>med</v>
          </cell>
          <cell r="C1265" t="str">
            <v>menos2a</v>
          </cell>
          <cell r="D1265" t="str">
            <v>ocupados</v>
          </cell>
          <cell r="E1265" t="str">
            <v>Peru</v>
          </cell>
          <cell r="F1265">
            <v>0.86525280000000004</v>
          </cell>
          <cell r="G1265">
            <v>0.77972470000000005</v>
          </cell>
          <cell r="H1265">
            <v>0.6725892</v>
          </cell>
          <cell r="I1265">
            <v>0.56771640000000001</v>
          </cell>
          <cell r="J1265">
            <v>0.47180820000000001</v>
          </cell>
          <cell r="K1265">
            <v>0.36401159999999999</v>
          </cell>
          <cell r="L1265">
            <v>0.39766000000000001</v>
          </cell>
          <cell r="M1265">
            <v>0.32341969999999998</v>
          </cell>
          <cell r="N1265">
            <v>0.29446099999999997</v>
          </cell>
          <cell r="O1265">
            <v>0.39831529999999998</v>
          </cell>
          <cell r="P1265">
            <v>0.34418959999999998</v>
          </cell>
          <cell r="Q1265">
            <v>0.2057311</v>
          </cell>
        </row>
        <row r="1266">
          <cell r="A1266" t="str">
            <v>med5aymasocupadosPeru</v>
          </cell>
          <cell r="B1266" t="str">
            <v>med</v>
          </cell>
          <cell r="C1266" t="str">
            <v>5aymas</v>
          </cell>
          <cell r="D1266" t="str">
            <v>ocupados</v>
          </cell>
          <cell r="E1266" t="str">
            <v>Peru</v>
          </cell>
          <cell r="F1266">
            <v>3.11507E-2</v>
          </cell>
          <cell r="G1266">
            <v>2.5310300000000001E-2</v>
          </cell>
          <cell r="H1266">
            <v>9.3966499999999994E-2</v>
          </cell>
          <cell r="I1266">
            <v>0.1558177</v>
          </cell>
          <cell r="J1266">
            <v>0.30072559999999998</v>
          </cell>
          <cell r="K1266">
            <v>0.37160070000000001</v>
          </cell>
          <cell r="L1266">
            <v>0.40672059999999999</v>
          </cell>
          <cell r="M1266">
            <v>0.53077450000000004</v>
          </cell>
          <cell r="N1266">
            <v>0.53219989999999995</v>
          </cell>
          <cell r="O1266">
            <v>0.48273949999999999</v>
          </cell>
          <cell r="P1266">
            <v>0.47738979999999998</v>
          </cell>
          <cell r="Q1266">
            <v>0.74149290000000001</v>
          </cell>
        </row>
        <row r="1267">
          <cell r="A1267" t="str">
            <v>grandehasta12mocupadosPeru</v>
          </cell>
          <cell r="B1267" t="str">
            <v>grande</v>
          </cell>
          <cell r="C1267" t="str">
            <v>hasta12m</v>
          </cell>
          <cell r="D1267" t="str">
            <v>ocupados</v>
          </cell>
          <cell r="E1267" t="str">
            <v>Peru</v>
          </cell>
          <cell r="F1267">
            <v>0.91023560000000003</v>
          </cell>
          <cell r="G1267">
            <v>0.71171899999999999</v>
          </cell>
          <cell r="H1267">
            <v>0.47821190000000002</v>
          </cell>
          <cell r="I1267">
            <v>0.43534650000000003</v>
          </cell>
          <cell r="J1267">
            <v>0.30682330000000002</v>
          </cell>
          <cell r="K1267">
            <v>0.28633180000000003</v>
          </cell>
          <cell r="L1267">
            <v>0.19390209999999999</v>
          </cell>
          <cell r="M1267">
            <v>0.1446935</v>
          </cell>
          <cell r="N1267">
            <v>0.10967780000000001</v>
          </cell>
          <cell r="O1267">
            <v>8.6573399999999995E-2</v>
          </cell>
          <cell r="P1267">
            <v>0.15123990000000001</v>
          </cell>
          <cell r="Q1267">
            <v>4.55138E-2</v>
          </cell>
        </row>
        <row r="1268">
          <cell r="A1268" t="str">
            <v>grandehasta1mocupadosPeru</v>
          </cell>
          <cell r="B1268" t="str">
            <v>grande</v>
          </cell>
          <cell r="C1268" t="str">
            <v>hasta1m</v>
          </cell>
          <cell r="D1268" t="str">
            <v>ocupados</v>
          </cell>
          <cell r="E1268" t="str">
            <v>Peru</v>
          </cell>
          <cell r="F1268">
            <v>0.4026383</v>
          </cell>
          <cell r="G1268">
            <v>0.15260860000000001</v>
          </cell>
          <cell r="H1268">
            <v>0.12593289999999999</v>
          </cell>
          <cell r="I1268">
            <v>7.8715999999999994E-2</v>
          </cell>
          <cell r="J1268">
            <v>6.1614299999999997E-2</v>
          </cell>
          <cell r="K1268">
            <v>6.3900999999999999E-2</v>
          </cell>
          <cell r="L1268">
            <v>4.4777900000000002E-2</v>
          </cell>
          <cell r="M1268">
            <v>2.5746100000000001E-2</v>
          </cell>
          <cell r="N1268">
            <v>2.9392100000000001E-2</v>
          </cell>
          <cell r="O1268">
            <v>2.86854E-2</v>
          </cell>
          <cell r="P1268">
            <v>7.4016999999999998E-3</v>
          </cell>
          <cell r="Q1268">
            <v>1.39265E-2</v>
          </cell>
        </row>
        <row r="1269">
          <cell r="A1269" t="str">
            <v>grandemenos6mocupadosPeru</v>
          </cell>
          <cell r="B1269" t="str">
            <v>grande</v>
          </cell>
          <cell r="C1269" t="str">
            <v>menos6m</v>
          </cell>
          <cell r="D1269" t="str">
            <v>ocupados</v>
          </cell>
          <cell r="E1269" t="str">
            <v>Peru</v>
          </cell>
          <cell r="F1269">
            <v>0.73139069999999995</v>
          </cell>
          <cell r="G1269">
            <v>0.41676790000000002</v>
          </cell>
          <cell r="H1269">
            <v>0.29564820000000003</v>
          </cell>
          <cell r="I1269">
            <v>0.23572209999999999</v>
          </cell>
          <cell r="J1269">
            <v>0.1783235</v>
          </cell>
          <cell r="K1269">
            <v>0.16425200000000001</v>
          </cell>
          <cell r="L1269">
            <v>0.1147214</v>
          </cell>
          <cell r="M1269">
            <v>7.0271899999999998E-2</v>
          </cell>
          <cell r="N1269">
            <v>7.0776400000000003E-2</v>
          </cell>
          <cell r="O1269">
            <v>5.6012100000000002E-2</v>
          </cell>
          <cell r="P1269">
            <v>2.9930499999999999E-2</v>
          </cell>
          <cell r="Q1269">
            <v>4.55138E-2</v>
          </cell>
        </row>
        <row r="1270">
          <cell r="A1270" t="str">
            <v>grandemenos2aocupadosPeru</v>
          </cell>
          <cell r="B1270" t="str">
            <v>grande</v>
          </cell>
          <cell r="C1270" t="str">
            <v>menos2a</v>
          </cell>
          <cell r="D1270" t="str">
            <v>ocupados</v>
          </cell>
          <cell r="E1270" t="str">
            <v>Peru</v>
          </cell>
          <cell r="F1270">
            <v>0.95785220000000004</v>
          </cell>
          <cell r="G1270">
            <v>0.81192379999999997</v>
          </cell>
          <cell r="H1270">
            <v>0.60231670000000004</v>
          </cell>
          <cell r="I1270">
            <v>0.52446320000000002</v>
          </cell>
          <cell r="J1270">
            <v>0.37015189999999998</v>
          </cell>
          <cell r="K1270">
            <v>0.33433489999999999</v>
          </cell>
          <cell r="L1270">
            <v>0.2294561</v>
          </cell>
          <cell r="M1270">
            <v>0.17548169999999999</v>
          </cell>
          <cell r="N1270">
            <v>0.12739210000000001</v>
          </cell>
          <cell r="O1270">
            <v>9.4557000000000002E-2</v>
          </cell>
          <cell r="P1270">
            <v>0.1643396</v>
          </cell>
          <cell r="Q1270">
            <v>9.2157799999999998E-2</v>
          </cell>
        </row>
        <row r="1271">
          <cell r="A1271" t="str">
            <v>grande5aymasocupadosPeru</v>
          </cell>
          <cell r="B1271" t="str">
            <v>grande</v>
          </cell>
          <cell r="C1271" t="str">
            <v>5aymas</v>
          </cell>
          <cell r="D1271" t="str">
            <v>ocupados</v>
          </cell>
          <cell r="E1271" t="str">
            <v>Peru</v>
          </cell>
          <cell r="F1271">
            <v>0</v>
          </cell>
          <cell r="G1271">
            <v>1.4867699999999999E-2</v>
          </cell>
          <cell r="H1271">
            <v>0.1052839</v>
          </cell>
          <cell r="I1271">
            <v>0.2492579</v>
          </cell>
          <cell r="J1271">
            <v>0.40736790000000001</v>
          </cell>
          <cell r="K1271">
            <v>0.52842940000000005</v>
          </cell>
          <cell r="L1271">
            <v>0.6640604</v>
          </cell>
          <cell r="M1271">
            <v>0.72246129999999997</v>
          </cell>
          <cell r="N1271">
            <v>0.76857070000000005</v>
          </cell>
          <cell r="O1271">
            <v>0.86587080000000005</v>
          </cell>
          <cell r="P1271">
            <v>0.7800241</v>
          </cell>
          <cell r="Q1271">
            <v>0.79971769999999998</v>
          </cell>
        </row>
        <row r="1272">
          <cell r="A1272" t="str">
            <v>informalhasta12mocupadosPeru</v>
          </cell>
          <cell r="B1272" t="str">
            <v>informal</v>
          </cell>
          <cell r="C1272" t="str">
            <v>hasta12m</v>
          </cell>
          <cell r="D1272" t="str">
            <v>ocupados</v>
          </cell>
          <cell r="E1272" t="str">
            <v>Peru</v>
          </cell>
          <cell r="F1272">
            <v>0.80910820000000006</v>
          </cell>
          <cell r="G1272">
            <v>0.75266759999999999</v>
          </cell>
          <cell r="H1272">
            <v>0.63934480000000005</v>
          </cell>
          <cell r="I1272">
            <v>0.60689289999999996</v>
          </cell>
          <cell r="J1272">
            <v>0.56129030000000002</v>
          </cell>
          <cell r="K1272">
            <v>0.50348599999999999</v>
          </cell>
          <cell r="L1272">
            <v>0.51457059999999999</v>
          </cell>
          <cell r="M1272">
            <v>0.442471</v>
          </cell>
          <cell r="N1272">
            <v>0.46975800000000001</v>
          </cell>
          <cell r="O1272">
            <v>0.48246119999999998</v>
          </cell>
          <cell r="P1272">
            <v>0.47719319999999998</v>
          </cell>
          <cell r="Q1272">
            <v>0.42427720000000002</v>
          </cell>
        </row>
        <row r="1273">
          <cell r="A1273" t="str">
            <v>informalhasta1mocupadosPeru</v>
          </cell>
          <cell r="B1273" t="str">
            <v>informal</v>
          </cell>
          <cell r="C1273" t="str">
            <v>hasta1m</v>
          </cell>
          <cell r="D1273" t="str">
            <v>ocupados</v>
          </cell>
          <cell r="E1273" t="str">
            <v>Peru</v>
          </cell>
          <cell r="F1273">
            <v>0.3775655</v>
          </cell>
          <cell r="G1273">
            <v>0.26453189999999999</v>
          </cell>
          <cell r="H1273">
            <v>0.23074459999999999</v>
          </cell>
          <cell r="I1273">
            <v>0.20852100000000001</v>
          </cell>
          <cell r="J1273">
            <v>0.20227110000000001</v>
          </cell>
          <cell r="K1273">
            <v>0.16788249999999999</v>
          </cell>
          <cell r="L1273">
            <v>0.2052359</v>
          </cell>
          <cell r="M1273">
            <v>0.14901790000000001</v>
          </cell>
          <cell r="N1273">
            <v>0.1786877</v>
          </cell>
          <cell r="O1273">
            <v>0.14332610000000001</v>
          </cell>
          <cell r="P1273">
            <v>0.17633480000000001</v>
          </cell>
          <cell r="Q1273">
            <v>0.19038620000000001</v>
          </cell>
        </row>
        <row r="1274">
          <cell r="A1274" t="str">
            <v>informalmenos6mocupadosPeru</v>
          </cell>
          <cell r="B1274" t="str">
            <v>informal</v>
          </cell>
          <cell r="C1274" t="str">
            <v>menos6m</v>
          </cell>
          <cell r="D1274" t="str">
            <v>ocupados</v>
          </cell>
          <cell r="E1274" t="str">
            <v>Peru</v>
          </cell>
          <cell r="F1274">
            <v>0.62284890000000004</v>
          </cell>
          <cell r="G1274">
            <v>0.54278950000000004</v>
          </cell>
          <cell r="H1274">
            <v>0.45539439999999998</v>
          </cell>
          <cell r="I1274">
            <v>0.39529540000000002</v>
          </cell>
          <cell r="J1274">
            <v>0.36412480000000003</v>
          </cell>
          <cell r="K1274">
            <v>0.3510723</v>
          </cell>
          <cell r="L1274">
            <v>0.37248759999999997</v>
          </cell>
          <cell r="M1274">
            <v>0.28148859999999998</v>
          </cell>
          <cell r="N1274">
            <v>0.32296930000000001</v>
          </cell>
          <cell r="O1274">
            <v>0.28289340000000002</v>
          </cell>
          <cell r="P1274">
            <v>0.29833690000000002</v>
          </cell>
          <cell r="Q1274">
            <v>0.3894899</v>
          </cell>
        </row>
        <row r="1275">
          <cell r="A1275" t="str">
            <v>informalmenos2aocupadosPeru</v>
          </cell>
          <cell r="B1275" t="str">
            <v>informal</v>
          </cell>
          <cell r="C1275" t="str">
            <v>menos2a</v>
          </cell>
          <cell r="D1275" t="str">
            <v>ocupados</v>
          </cell>
          <cell r="E1275" t="str">
            <v>Peru</v>
          </cell>
          <cell r="F1275">
            <v>0.84119770000000005</v>
          </cell>
          <cell r="G1275">
            <v>0.79692169999999996</v>
          </cell>
          <cell r="H1275">
            <v>0.70300879999999999</v>
          </cell>
          <cell r="I1275">
            <v>0.64214210000000005</v>
          </cell>
          <cell r="J1275">
            <v>0.59743849999999998</v>
          </cell>
          <cell r="K1275">
            <v>0.56363680000000005</v>
          </cell>
          <cell r="L1275">
            <v>0.5421897</v>
          </cell>
          <cell r="M1275">
            <v>0.48288999999999999</v>
          </cell>
          <cell r="N1275">
            <v>0.50084779999999995</v>
          </cell>
          <cell r="O1275">
            <v>0.51956279999999999</v>
          </cell>
          <cell r="P1275">
            <v>0.4927009</v>
          </cell>
          <cell r="Q1275">
            <v>0.46764109999999998</v>
          </cell>
        </row>
        <row r="1276">
          <cell r="A1276" t="str">
            <v>informal5aymasocupadosPeru</v>
          </cell>
          <cell r="B1276" t="str">
            <v>informal</v>
          </cell>
          <cell r="C1276" t="str">
            <v>5aymas</v>
          </cell>
          <cell r="D1276" t="str">
            <v>ocupados</v>
          </cell>
          <cell r="E1276" t="str">
            <v>Peru</v>
          </cell>
          <cell r="F1276">
            <v>3.6346000000000003E-2</v>
          </cell>
          <cell r="G1276">
            <v>4.9792299999999998E-2</v>
          </cell>
          <cell r="H1276">
            <v>0.1021963</v>
          </cell>
          <cell r="I1276">
            <v>0.16858909999999999</v>
          </cell>
          <cell r="J1276">
            <v>0.2271524</v>
          </cell>
          <cell r="K1276">
            <v>0.26757649999999999</v>
          </cell>
          <cell r="L1276">
            <v>0.30821900000000002</v>
          </cell>
          <cell r="M1276">
            <v>0.32528299999999999</v>
          </cell>
          <cell r="N1276">
            <v>0.33166810000000002</v>
          </cell>
          <cell r="O1276">
            <v>0.3465509</v>
          </cell>
          <cell r="P1276">
            <v>0.33161750000000001</v>
          </cell>
          <cell r="Q1276">
            <v>0.4386253</v>
          </cell>
        </row>
        <row r="1277">
          <cell r="A1277" t="str">
            <v>formalhasta12mocupadosPeru</v>
          </cell>
          <cell r="B1277" t="str">
            <v>formal</v>
          </cell>
          <cell r="C1277" t="str">
            <v>hasta12m</v>
          </cell>
          <cell r="D1277" t="str">
            <v>ocupados</v>
          </cell>
          <cell r="E1277" t="str">
            <v>Peru</v>
          </cell>
          <cell r="F1277">
            <v>0.91568989999999995</v>
          </cell>
          <cell r="G1277">
            <v>0.59727180000000002</v>
          </cell>
          <cell r="H1277">
            <v>0.4087903</v>
          </cell>
          <cell r="I1277">
            <v>0.36543429999999999</v>
          </cell>
          <cell r="J1277">
            <v>0.2375969</v>
          </cell>
          <cell r="K1277">
            <v>0.1958857</v>
          </cell>
          <cell r="L1277">
            <v>0.1254238</v>
          </cell>
          <cell r="M1277">
            <v>0.1114131</v>
          </cell>
          <cell r="N1277">
            <v>6.03502E-2</v>
          </cell>
          <cell r="O1277">
            <v>7.5365000000000001E-2</v>
          </cell>
          <cell r="P1277">
            <v>7.1214700000000006E-2</v>
          </cell>
          <cell r="Q1277">
            <v>0</v>
          </cell>
        </row>
        <row r="1278">
          <cell r="A1278" t="str">
            <v>formalhasta1mocupadosPeru</v>
          </cell>
          <cell r="B1278" t="str">
            <v>formal</v>
          </cell>
          <cell r="C1278" t="str">
            <v>hasta1m</v>
          </cell>
          <cell r="D1278" t="str">
            <v>ocupados</v>
          </cell>
          <cell r="E1278" t="str">
            <v>Peru</v>
          </cell>
          <cell r="F1278">
            <v>0.2304968</v>
          </cell>
          <cell r="G1278">
            <v>7.6358400000000007E-2</v>
          </cell>
          <cell r="H1278">
            <v>6.8606500000000001E-2</v>
          </cell>
          <cell r="I1278">
            <v>4.8985099999999997E-2</v>
          </cell>
          <cell r="J1278">
            <v>3.03428E-2</v>
          </cell>
          <cell r="K1278">
            <v>2.9090100000000001E-2</v>
          </cell>
          <cell r="L1278">
            <v>1.29544E-2</v>
          </cell>
          <cell r="M1278">
            <v>1.4188900000000001E-2</v>
          </cell>
          <cell r="N1278">
            <v>8.5255999999999995E-3</v>
          </cell>
          <cell r="O1278">
            <v>1.8800000000000001E-2</v>
          </cell>
          <cell r="P1278">
            <v>1.9844400000000002E-2</v>
          </cell>
          <cell r="Q1278">
            <v>0</v>
          </cell>
        </row>
        <row r="1279">
          <cell r="A1279" t="str">
            <v>formalmenos6mocupadosPeru</v>
          </cell>
          <cell r="B1279" t="str">
            <v>formal</v>
          </cell>
          <cell r="C1279" t="str">
            <v>menos6m</v>
          </cell>
          <cell r="D1279" t="str">
            <v>ocupados</v>
          </cell>
          <cell r="E1279" t="str">
            <v>Peru</v>
          </cell>
          <cell r="F1279">
            <v>0.66165759999999996</v>
          </cell>
          <cell r="G1279">
            <v>0.27280290000000001</v>
          </cell>
          <cell r="H1279">
            <v>0.1974505</v>
          </cell>
          <cell r="I1279">
            <v>0.18530260000000001</v>
          </cell>
          <cell r="J1279">
            <v>0.10838540000000001</v>
          </cell>
          <cell r="K1279">
            <v>9.9822099999999997E-2</v>
          </cell>
          <cell r="L1279">
            <v>5.9665700000000002E-2</v>
          </cell>
          <cell r="M1279">
            <v>5.0993200000000002E-2</v>
          </cell>
          <cell r="N1279">
            <v>3.5207799999999997E-2</v>
          </cell>
          <cell r="O1279">
            <v>2.6139599999999999E-2</v>
          </cell>
          <cell r="P1279">
            <v>3.8078899999999999E-2</v>
          </cell>
          <cell r="Q1279">
            <v>0</v>
          </cell>
        </row>
        <row r="1280">
          <cell r="A1280" t="str">
            <v>formalmenos2aocupadosPeru</v>
          </cell>
          <cell r="B1280" t="str">
            <v>formal</v>
          </cell>
          <cell r="C1280" t="str">
            <v>menos2a</v>
          </cell>
          <cell r="D1280" t="str">
            <v>ocupados</v>
          </cell>
          <cell r="E1280" t="str">
            <v>Peru</v>
          </cell>
          <cell r="F1280">
            <v>0.95663160000000003</v>
          </cell>
          <cell r="G1280">
            <v>0.72889219999999999</v>
          </cell>
          <cell r="H1280">
            <v>0.53343390000000002</v>
          </cell>
          <cell r="I1280">
            <v>0.46052310000000002</v>
          </cell>
          <cell r="J1280">
            <v>0.29889349999999998</v>
          </cell>
          <cell r="K1280">
            <v>0.24124370000000001</v>
          </cell>
          <cell r="L1280">
            <v>0.16005359999999999</v>
          </cell>
          <cell r="M1280">
            <v>0.13463359999999999</v>
          </cell>
          <cell r="N1280">
            <v>7.7436400000000002E-2</v>
          </cell>
          <cell r="O1280">
            <v>8.5392200000000001E-2</v>
          </cell>
          <cell r="P1280">
            <v>8.4809599999999999E-2</v>
          </cell>
          <cell r="Q1280">
            <v>0</v>
          </cell>
        </row>
        <row r="1281">
          <cell r="A1281" t="str">
            <v>formal5aymasocupadosPeru</v>
          </cell>
          <cell r="B1281" t="str">
            <v>formal</v>
          </cell>
          <cell r="C1281" t="str">
            <v>5aymas</v>
          </cell>
          <cell r="D1281" t="str">
            <v>ocupados</v>
          </cell>
          <cell r="E1281" t="str">
            <v>Peru</v>
          </cell>
          <cell r="F1281">
            <v>1.62874E-2</v>
          </cell>
          <cell r="G1281">
            <v>1.1519100000000001E-2</v>
          </cell>
          <cell r="H1281">
            <v>0.12919040000000001</v>
          </cell>
          <cell r="I1281">
            <v>0.25131300000000001</v>
          </cell>
          <cell r="J1281">
            <v>0.43994349999999999</v>
          </cell>
          <cell r="K1281">
            <v>0.59092460000000002</v>
          </cell>
          <cell r="L1281">
            <v>0.71034710000000001</v>
          </cell>
          <cell r="M1281">
            <v>0.77402320000000002</v>
          </cell>
          <cell r="N1281">
            <v>0.82914779999999999</v>
          </cell>
          <cell r="O1281">
            <v>0.88586209999999999</v>
          </cell>
          <cell r="P1281">
            <v>0.84585299999999997</v>
          </cell>
          <cell r="Q1281">
            <v>0.91956879999999996</v>
          </cell>
        </row>
        <row r="1282">
          <cell r="A1282" t="str">
            <v>totalhasta12masalariadosPeru</v>
          </cell>
          <cell r="B1282" t="str">
            <v>total</v>
          </cell>
          <cell r="C1282" t="str">
            <v>hasta12m</v>
          </cell>
          <cell r="D1282" t="str">
            <v>asalariados</v>
          </cell>
          <cell r="E1282" t="str">
            <v>Peru</v>
          </cell>
          <cell r="F1282">
            <v>0.81651010000000002</v>
          </cell>
          <cell r="G1282">
            <v>0.71360659999999998</v>
          </cell>
          <cell r="H1282">
            <v>0.55355080000000001</v>
          </cell>
          <cell r="I1282">
            <v>0.49856070000000002</v>
          </cell>
          <cell r="J1282">
            <v>0.40529090000000001</v>
          </cell>
          <cell r="K1282">
            <v>0.3481416</v>
          </cell>
          <cell r="L1282">
            <v>0.30787389999999998</v>
          </cell>
          <cell r="M1282">
            <v>0.25313089999999999</v>
          </cell>
          <cell r="N1282">
            <v>0.26202419999999998</v>
          </cell>
          <cell r="O1282">
            <v>0.28724349999999998</v>
          </cell>
          <cell r="P1282">
            <v>0.33733879999999999</v>
          </cell>
          <cell r="Q1282">
            <v>0.33421889999999999</v>
          </cell>
        </row>
        <row r="1283">
          <cell r="A1283" t="str">
            <v>totalhasta1masalariadosPeru</v>
          </cell>
          <cell r="B1283" t="str">
            <v>total</v>
          </cell>
          <cell r="C1283" t="str">
            <v>hasta1m</v>
          </cell>
          <cell r="D1283" t="str">
            <v>asalariados</v>
          </cell>
          <cell r="E1283" t="str">
            <v>Peru</v>
          </cell>
          <cell r="F1283">
            <v>0.36735180000000001</v>
          </cell>
          <cell r="G1283">
            <v>0.2172317</v>
          </cell>
          <cell r="H1283">
            <v>0.1704098</v>
          </cell>
          <cell r="I1283">
            <v>0.13694400000000001</v>
          </cell>
          <cell r="J1283">
            <v>0.1194127</v>
          </cell>
          <cell r="K1283">
            <v>9.7789500000000001E-2</v>
          </cell>
          <cell r="L1283">
            <v>0.1031049</v>
          </cell>
          <cell r="M1283">
            <v>7.1905899999999995E-2</v>
          </cell>
          <cell r="N1283">
            <v>9.2347299999999993E-2</v>
          </cell>
          <cell r="O1283">
            <v>8.3611199999999997E-2</v>
          </cell>
          <cell r="P1283">
            <v>0.1224259</v>
          </cell>
          <cell r="Q1283">
            <v>0.1499743</v>
          </cell>
        </row>
        <row r="1284">
          <cell r="A1284" t="str">
            <v>totalmenos6masalariadosPeru</v>
          </cell>
          <cell r="B1284" t="str">
            <v>total</v>
          </cell>
          <cell r="C1284" t="str">
            <v>menos6m</v>
          </cell>
          <cell r="D1284" t="str">
            <v>asalariados</v>
          </cell>
          <cell r="E1284" t="str">
            <v>Peru</v>
          </cell>
          <cell r="F1284">
            <v>0.62554410000000005</v>
          </cell>
          <cell r="G1284">
            <v>0.47492440000000002</v>
          </cell>
          <cell r="H1284">
            <v>0.35940840000000002</v>
          </cell>
          <cell r="I1284">
            <v>0.30108049999999997</v>
          </cell>
          <cell r="J1284">
            <v>0.2408749</v>
          </cell>
          <cell r="K1284">
            <v>0.22418579999999999</v>
          </cell>
          <cell r="L1284">
            <v>0.20633109999999999</v>
          </cell>
          <cell r="M1284">
            <v>0.14966270000000001</v>
          </cell>
          <cell r="N1284">
            <v>0.1769589</v>
          </cell>
          <cell r="O1284">
            <v>0.15977050000000001</v>
          </cell>
          <cell r="P1284">
            <v>0.20868129999999999</v>
          </cell>
          <cell r="Q1284">
            <v>0.30681560000000002</v>
          </cell>
        </row>
        <row r="1285">
          <cell r="A1285" t="str">
            <v>totalmenos2aasalariadosPeru</v>
          </cell>
          <cell r="B1285" t="str">
            <v>total</v>
          </cell>
          <cell r="C1285" t="str">
            <v>menos2a</v>
          </cell>
          <cell r="D1285" t="str">
            <v>asalariados</v>
          </cell>
          <cell r="E1285" t="str">
            <v>Peru</v>
          </cell>
          <cell r="F1285">
            <v>0.84921440000000004</v>
          </cell>
          <cell r="G1285">
            <v>0.77982149999999995</v>
          </cell>
          <cell r="H1285">
            <v>0.63990659999999999</v>
          </cell>
          <cell r="I1285">
            <v>0.56065739999999997</v>
          </cell>
          <cell r="J1285">
            <v>0.45355899999999999</v>
          </cell>
          <cell r="K1285">
            <v>0.4008217</v>
          </cell>
          <cell r="L1285">
            <v>0.33921669999999998</v>
          </cell>
          <cell r="M1285">
            <v>0.28371370000000001</v>
          </cell>
          <cell r="N1285">
            <v>0.2860085</v>
          </cell>
          <cell r="O1285">
            <v>0.31136190000000002</v>
          </cell>
          <cell r="P1285">
            <v>0.35218749999999999</v>
          </cell>
          <cell r="Q1285">
            <v>0.36837819999999999</v>
          </cell>
        </row>
        <row r="1286">
          <cell r="A1286" t="str">
            <v>total5aymasasalariadosPeru</v>
          </cell>
          <cell r="B1286" t="str">
            <v>total</v>
          </cell>
          <cell r="C1286" t="str">
            <v>5aymas</v>
          </cell>
          <cell r="D1286" t="str">
            <v>asalariados</v>
          </cell>
          <cell r="E1286" t="str">
            <v>Peru</v>
          </cell>
          <cell r="F1286">
            <v>3.4952999999999998E-2</v>
          </cell>
          <cell r="G1286">
            <v>4.0171800000000001E-2</v>
          </cell>
          <cell r="H1286">
            <v>0.11224140000000001</v>
          </cell>
          <cell r="I1286">
            <v>0.20570379999999999</v>
          </cell>
          <cell r="J1286">
            <v>0.329704</v>
          </cell>
          <cell r="K1286">
            <v>0.43087379999999997</v>
          </cell>
          <cell r="L1286">
            <v>0.52181080000000002</v>
          </cell>
          <cell r="M1286">
            <v>0.58192849999999996</v>
          </cell>
          <cell r="N1286">
            <v>0.58408979999999999</v>
          </cell>
          <cell r="O1286">
            <v>0.60517049999999994</v>
          </cell>
          <cell r="P1286">
            <v>0.50876509999999997</v>
          </cell>
          <cell r="Q1286">
            <v>0.54071179999999996</v>
          </cell>
        </row>
        <row r="1287">
          <cell r="A1287" t="str">
            <v>hombrehasta12masalariadosPeru</v>
          </cell>
          <cell r="B1287" t="str">
            <v>hombre</v>
          </cell>
          <cell r="C1287" t="str">
            <v>hasta12m</v>
          </cell>
          <cell r="D1287" t="str">
            <v>asalariados</v>
          </cell>
          <cell r="E1287" t="str">
            <v>Peru</v>
          </cell>
          <cell r="F1287">
            <v>0.82085859999999999</v>
          </cell>
          <cell r="G1287">
            <v>0.7133853</v>
          </cell>
          <cell r="H1287">
            <v>0.55174909999999999</v>
          </cell>
          <cell r="I1287">
            <v>0.4643176</v>
          </cell>
          <cell r="J1287">
            <v>0.4061304</v>
          </cell>
          <cell r="K1287">
            <v>0.3241077</v>
          </cell>
          <cell r="L1287">
            <v>0.30024339999999999</v>
          </cell>
          <cell r="M1287">
            <v>0.25819569999999997</v>
          </cell>
          <cell r="N1287">
            <v>0.2369532</v>
          </cell>
          <cell r="O1287">
            <v>0.25466519999999998</v>
          </cell>
          <cell r="P1287">
            <v>0.3757433</v>
          </cell>
          <cell r="Q1287">
            <v>0.2847171</v>
          </cell>
        </row>
        <row r="1288">
          <cell r="A1288" t="str">
            <v>hombrehasta1masalariadosPeru</v>
          </cell>
          <cell r="B1288" t="str">
            <v>hombre</v>
          </cell>
          <cell r="C1288" t="str">
            <v>hasta1m</v>
          </cell>
          <cell r="D1288" t="str">
            <v>asalariados</v>
          </cell>
          <cell r="E1288" t="str">
            <v>Peru</v>
          </cell>
          <cell r="F1288">
            <v>0.41280309999999998</v>
          </cell>
          <cell r="G1288">
            <v>0.21844949999999999</v>
          </cell>
          <cell r="H1288">
            <v>0.1899834</v>
          </cell>
          <cell r="I1288">
            <v>0.14113809999999999</v>
          </cell>
          <cell r="J1288">
            <v>0.12179959999999999</v>
          </cell>
          <cell r="K1288">
            <v>0.1026314</v>
          </cell>
          <cell r="L1288">
            <v>0.10268969999999999</v>
          </cell>
          <cell r="M1288">
            <v>8.1603499999999995E-2</v>
          </cell>
          <cell r="N1288">
            <v>8.3585999999999994E-2</v>
          </cell>
          <cell r="O1288">
            <v>9.5815200000000003E-2</v>
          </cell>
          <cell r="P1288">
            <v>0.1402061</v>
          </cell>
          <cell r="Q1288">
            <v>0.20920900000000001</v>
          </cell>
        </row>
        <row r="1289">
          <cell r="A1289" t="str">
            <v>hombremenos6masalariadosPeru</v>
          </cell>
          <cell r="B1289" t="str">
            <v>hombre</v>
          </cell>
          <cell r="C1289" t="str">
            <v>menos6m</v>
          </cell>
          <cell r="D1289" t="str">
            <v>asalariados</v>
          </cell>
          <cell r="E1289" t="str">
            <v>Peru</v>
          </cell>
          <cell r="F1289">
            <v>0.64848629999999996</v>
          </cell>
          <cell r="G1289">
            <v>0.4821491</v>
          </cell>
          <cell r="H1289">
            <v>0.38032300000000002</v>
          </cell>
          <cell r="I1289">
            <v>0.28918559999999999</v>
          </cell>
          <cell r="J1289">
            <v>0.25248029999999999</v>
          </cell>
          <cell r="K1289">
            <v>0.2157973</v>
          </cell>
          <cell r="L1289">
            <v>0.21384</v>
          </cell>
          <cell r="M1289">
            <v>0.1580114</v>
          </cell>
          <cell r="N1289">
            <v>0.1685304</v>
          </cell>
          <cell r="O1289">
            <v>0.15668399999999999</v>
          </cell>
          <cell r="P1289">
            <v>0.22750500000000001</v>
          </cell>
          <cell r="Q1289">
            <v>0.26806069999999999</v>
          </cell>
        </row>
        <row r="1290">
          <cell r="A1290" t="str">
            <v>hombremenos2aasalariadosPeru</v>
          </cell>
          <cell r="B1290" t="str">
            <v>hombre</v>
          </cell>
          <cell r="C1290" t="str">
            <v>menos2a</v>
          </cell>
          <cell r="D1290" t="str">
            <v>asalariados</v>
          </cell>
          <cell r="E1290" t="str">
            <v>Peru</v>
          </cell>
          <cell r="F1290">
            <v>0.85233590000000004</v>
          </cell>
          <cell r="G1290">
            <v>0.77927179999999996</v>
          </cell>
          <cell r="H1290">
            <v>0.63470199999999999</v>
          </cell>
          <cell r="I1290">
            <v>0.52568499999999996</v>
          </cell>
          <cell r="J1290">
            <v>0.45845520000000001</v>
          </cell>
          <cell r="K1290">
            <v>0.37037779999999998</v>
          </cell>
          <cell r="L1290">
            <v>0.32584990000000003</v>
          </cell>
          <cell r="M1290">
            <v>0.29734549999999998</v>
          </cell>
          <cell r="N1290">
            <v>0.2656172</v>
          </cell>
          <cell r="O1290">
            <v>0.2813447</v>
          </cell>
          <cell r="P1290">
            <v>0.39091969999999998</v>
          </cell>
          <cell r="Q1290">
            <v>0.32448630000000001</v>
          </cell>
        </row>
        <row r="1291">
          <cell r="A1291" t="str">
            <v>hombre5aymasasalariadosPeru</v>
          </cell>
          <cell r="B1291" t="str">
            <v>hombre</v>
          </cell>
          <cell r="C1291" t="str">
            <v>5aymas</v>
          </cell>
          <cell r="D1291" t="str">
            <v>asalariados</v>
          </cell>
          <cell r="E1291" t="str">
            <v>Peru</v>
          </cell>
          <cell r="F1291">
            <v>3.38286E-2</v>
          </cell>
          <cell r="G1291">
            <v>3.9079500000000003E-2</v>
          </cell>
          <cell r="H1291">
            <v>0.12156649999999999</v>
          </cell>
          <cell r="I1291">
            <v>0.22345429999999999</v>
          </cell>
          <cell r="J1291">
            <v>0.33655580000000002</v>
          </cell>
          <cell r="K1291">
            <v>0.44662829999999998</v>
          </cell>
          <cell r="L1291">
            <v>0.52579690000000001</v>
          </cell>
          <cell r="M1291">
            <v>0.58600099999999999</v>
          </cell>
          <cell r="N1291">
            <v>0.59217129999999996</v>
          </cell>
          <cell r="O1291">
            <v>0.64191980000000004</v>
          </cell>
          <cell r="P1291">
            <v>0.50372980000000001</v>
          </cell>
          <cell r="Q1291">
            <v>0.57617689999999999</v>
          </cell>
        </row>
        <row r="1292">
          <cell r="A1292" t="str">
            <v>mujerhasta12masalariadosPeru</v>
          </cell>
          <cell r="B1292" t="str">
            <v>mujer</v>
          </cell>
          <cell r="C1292" t="str">
            <v>hasta12m</v>
          </cell>
          <cell r="D1292" t="str">
            <v>asalariados</v>
          </cell>
          <cell r="E1292" t="str">
            <v>Peru</v>
          </cell>
          <cell r="F1292">
            <v>0.81091679999999999</v>
          </cell>
          <cell r="G1292">
            <v>0.71388119999999999</v>
          </cell>
          <cell r="H1292">
            <v>0.55569299999999999</v>
          </cell>
          <cell r="I1292">
            <v>0.54346380000000005</v>
          </cell>
          <cell r="J1292">
            <v>0.4042964</v>
          </cell>
          <cell r="K1292">
            <v>0.37642049999999999</v>
          </cell>
          <cell r="L1292">
            <v>0.31717849999999997</v>
          </cell>
          <cell r="M1292">
            <v>0.2465707</v>
          </cell>
          <cell r="N1292">
            <v>0.29791820000000002</v>
          </cell>
          <cell r="O1292">
            <v>0.34873959999999998</v>
          </cell>
          <cell r="P1292">
            <v>0.2513127</v>
          </cell>
          <cell r="Q1292">
            <v>0.4084026</v>
          </cell>
        </row>
        <row r="1293">
          <cell r="A1293" t="str">
            <v>mujerhasta1masalariadosPeru</v>
          </cell>
          <cell r="B1293" t="str">
            <v>mujer</v>
          </cell>
          <cell r="C1293" t="str">
            <v>hasta1m</v>
          </cell>
          <cell r="D1293" t="str">
            <v>asalariados</v>
          </cell>
          <cell r="E1293" t="str">
            <v>Peru</v>
          </cell>
          <cell r="F1293">
            <v>0.30888919999999997</v>
          </cell>
          <cell r="G1293">
            <v>0.2157203</v>
          </cell>
          <cell r="H1293">
            <v>0.1471383</v>
          </cell>
          <cell r="I1293">
            <v>0.13144429999999999</v>
          </cell>
          <cell r="J1293">
            <v>0.11658540000000001</v>
          </cell>
          <cell r="K1293">
            <v>9.2092400000000005E-2</v>
          </cell>
          <cell r="L1293">
            <v>0.1036112</v>
          </cell>
          <cell r="M1293">
            <v>5.9345200000000001E-2</v>
          </cell>
          <cell r="N1293">
            <v>0.1048909</v>
          </cell>
          <cell r="O1293">
            <v>6.0574700000000002E-2</v>
          </cell>
          <cell r="P1293">
            <v>8.2598299999999999E-2</v>
          </cell>
          <cell r="Q1293">
            <v>6.1204799999999997E-2</v>
          </cell>
        </row>
        <row r="1294">
          <cell r="A1294" t="str">
            <v>mujermenos6masalariadosPeru</v>
          </cell>
          <cell r="B1294" t="str">
            <v>mujer</v>
          </cell>
          <cell r="C1294" t="str">
            <v>menos6m</v>
          </cell>
          <cell r="D1294" t="str">
            <v>asalariados</v>
          </cell>
          <cell r="E1294" t="str">
            <v>Peru</v>
          </cell>
          <cell r="F1294">
            <v>0.59603419999999996</v>
          </cell>
          <cell r="G1294">
            <v>0.4659585</v>
          </cell>
          <cell r="H1294">
            <v>0.33454240000000002</v>
          </cell>
          <cell r="I1294">
            <v>0.31667840000000003</v>
          </cell>
          <cell r="J1294">
            <v>0.22712830000000001</v>
          </cell>
          <cell r="K1294">
            <v>0.23405590000000001</v>
          </cell>
          <cell r="L1294">
            <v>0.19717480000000001</v>
          </cell>
          <cell r="M1294">
            <v>0.1388489</v>
          </cell>
          <cell r="N1294">
            <v>0.18902579999999999</v>
          </cell>
          <cell r="O1294">
            <v>0.16559650000000001</v>
          </cell>
          <cell r="P1294">
            <v>0.1665161</v>
          </cell>
          <cell r="Q1294">
            <v>0.36489389999999999</v>
          </cell>
        </row>
        <row r="1295">
          <cell r="A1295" t="str">
            <v>mujermenos2aasalariadosPeru</v>
          </cell>
          <cell r="B1295" t="str">
            <v>mujer</v>
          </cell>
          <cell r="C1295" t="str">
            <v>menos2a</v>
          </cell>
          <cell r="D1295" t="str">
            <v>asalariados</v>
          </cell>
          <cell r="E1295" t="str">
            <v>Peru</v>
          </cell>
          <cell r="F1295">
            <v>0.84519929999999999</v>
          </cell>
          <cell r="G1295">
            <v>0.78050359999999996</v>
          </cell>
          <cell r="H1295">
            <v>0.64609450000000002</v>
          </cell>
          <cell r="I1295">
            <v>0.60651679999999997</v>
          </cell>
          <cell r="J1295">
            <v>0.44775949999999998</v>
          </cell>
          <cell r="K1295">
            <v>0.4366429</v>
          </cell>
          <cell r="L1295">
            <v>0.35551630000000001</v>
          </cell>
          <cell r="M1295">
            <v>0.26605699999999999</v>
          </cell>
          <cell r="N1295">
            <v>0.3152026</v>
          </cell>
          <cell r="O1295">
            <v>0.3680235</v>
          </cell>
          <cell r="P1295">
            <v>0.26542759999999999</v>
          </cell>
          <cell r="Q1295">
            <v>0.4341547</v>
          </cell>
        </row>
        <row r="1296">
          <cell r="A1296" t="str">
            <v>mujer5aymasasalariadosPeru</v>
          </cell>
          <cell r="B1296" t="str">
            <v>mujer</v>
          </cell>
          <cell r="C1296" t="str">
            <v>5aymas</v>
          </cell>
          <cell r="D1296" t="str">
            <v>asalariados</v>
          </cell>
          <cell r="E1296" t="str">
            <v>Peru</v>
          </cell>
          <cell r="F1296">
            <v>3.63992E-2</v>
          </cell>
          <cell r="G1296">
            <v>4.1527399999999999E-2</v>
          </cell>
          <cell r="H1296">
            <v>0.10115449999999999</v>
          </cell>
          <cell r="I1296">
            <v>0.1824276</v>
          </cell>
          <cell r="J1296">
            <v>0.32158809999999999</v>
          </cell>
          <cell r="K1296">
            <v>0.4123367</v>
          </cell>
          <cell r="L1296">
            <v>0.51695009999999997</v>
          </cell>
          <cell r="M1296">
            <v>0.57665350000000004</v>
          </cell>
          <cell r="N1296">
            <v>0.57251949999999996</v>
          </cell>
          <cell r="O1296">
            <v>0.53580139999999998</v>
          </cell>
          <cell r="P1296">
            <v>0.52004430000000001</v>
          </cell>
          <cell r="Q1296">
            <v>0.48756359999999999</v>
          </cell>
        </row>
        <row r="1297">
          <cell r="A1297" t="str">
            <v>bajohasta12masalariadosPeru</v>
          </cell>
          <cell r="B1297" t="str">
            <v>bajo</v>
          </cell>
          <cell r="C1297" t="str">
            <v>hasta12m</v>
          </cell>
          <cell r="D1297" t="str">
            <v>asalariados</v>
          </cell>
          <cell r="E1297" t="str">
            <v>Peru</v>
          </cell>
          <cell r="F1297">
            <v>0.80844159999999998</v>
          </cell>
          <cell r="G1297">
            <v>0.72420289999999998</v>
          </cell>
          <cell r="H1297">
            <v>0.50584629999999997</v>
          </cell>
          <cell r="I1297">
            <v>0.51803639999999995</v>
          </cell>
          <cell r="J1297">
            <v>0.5747217</v>
          </cell>
          <cell r="K1297">
            <v>0.60101490000000002</v>
          </cell>
          <cell r="L1297">
            <v>0.50118110000000005</v>
          </cell>
          <cell r="M1297">
            <v>0.34388950000000001</v>
          </cell>
          <cell r="N1297">
            <v>0.42430259999999997</v>
          </cell>
          <cell r="O1297">
            <v>0.41303659999999998</v>
          </cell>
          <cell r="P1297">
            <v>0.45399620000000002</v>
          </cell>
          <cell r="Q1297">
            <v>0.46236919999999998</v>
          </cell>
        </row>
        <row r="1298">
          <cell r="A1298" t="str">
            <v>bajohasta1masalariadosPeru</v>
          </cell>
          <cell r="B1298" t="str">
            <v>bajo</v>
          </cell>
          <cell r="C1298" t="str">
            <v>hasta1m</v>
          </cell>
          <cell r="D1298" t="str">
            <v>asalariados</v>
          </cell>
          <cell r="E1298" t="str">
            <v>Peru</v>
          </cell>
          <cell r="F1298">
            <v>0.31882949999999999</v>
          </cell>
          <cell r="G1298">
            <v>0.2698739</v>
          </cell>
          <cell r="H1298">
            <v>0.23845369999999999</v>
          </cell>
          <cell r="I1298">
            <v>0.1974158</v>
          </cell>
          <cell r="J1298">
            <v>0.26139010000000001</v>
          </cell>
          <cell r="K1298">
            <v>0.21985279999999999</v>
          </cell>
          <cell r="L1298">
            <v>0.2176408</v>
          </cell>
          <cell r="M1298">
            <v>0.1269103</v>
          </cell>
          <cell r="N1298">
            <v>0.16492670000000001</v>
          </cell>
          <cell r="O1298">
            <v>0.1095955</v>
          </cell>
          <cell r="P1298">
            <v>0.21266080000000001</v>
          </cell>
          <cell r="Q1298">
            <v>0.2021675</v>
          </cell>
        </row>
        <row r="1299">
          <cell r="A1299" t="str">
            <v>bajomenos6masalariadosPeru</v>
          </cell>
          <cell r="B1299" t="str">
            <v>bajo</v>
          </cell>
          <cell r="C1299" t="str">
            <v>menos6m</v>
          </cell>
          <cell r="D1299" t="str">
            <v>asalariados</v>
          </cell>
          <cell r="E1299" t="str">
            <v>Peru</v>
          </cell>
          <cell r="F1299">
            <v>0.5053474</v>
          </cell>
          <cell r="G1299">
            <v>0.53279089999999996</v>
          </cell>
          <cell r="H1299">
            <v>0.3863338</v>
          </cell>
          <cell r="I1299">
            <v>0.38078079999999997</v>
          </cell>
          <cell r="J1299">
            <v>0.39380510000000002</v>
          </cell>
          <cell r="K1299">
            <v>0.42636380000000002</v>
          </cell>
          <cell r="L1299">
            <v>0.35792960000000001</v>
          </cell>
          <cell r="M1299">
            <v>0.2293386</v>
          </cell>
          <cell r="N1299">
            <v>0.32047959999999998</v>
          </cell>
          <cell r="O1299">
            <v>0.26299289999999997</v>
          </cell>
          <cell r="P1299">
            <v>0.30705470000000001</v>
          </cell>
          <cell r="Q1299">
            <v>0.41180509999999998</v>
          </cell>
        </row>
        <row r="1300">
          <cell r="A1300" t="str">
            <v>bajomenos2aasalariadosPeru</v>
          </cell>
          <cell r="B1300" t="str">
            <v>bajo</v>
          </cell>
          <cell r="C1300" t="str">
            <v>menos2a</v>
          </cell>
          <cell r="D1300" t="str">
            <v>asalariados</v>
          </cell>
          <cell r="E1300" t="str">
            <v>Peru</v>
          </cell>
          <cell r="F1300">
            <v>0.84553</v>
          </cell>
          <cell r="G1300">
            <v>0.75755939999999999</v>
          </cell>
          <cell r="H1300">
            <v>0.59148849999999997</v>
          </cell>
          <cell r="I1300">
            <v>0.57308789999999998</v>
          </cell>
          <cell r="J1300">
            <v>0.60325459999999997</v>
          </cell>
          <cell r="K1300">
            <v>0.62507489999999999</v>
          </cell>
          <cell r="L1300">
            <v>0.52739820000000004</v>
          </cell>
          <cell r="M1300">
            <v>0.41960629999999999</v>
          </cell>
          <cell r="N1300">
            <v>0.47061249999999999</v>
          </cell>
          <cell r="O1300">
            <v>0.43212149999999999</v>
          </cell>
          <cell r="P1300">
            <v>0.4742439</v>
          </cell>
          <cell r="Q1300">
            <v>0.49387120000000001</v>
          </cell>
        </row>
        <row r="1301">
          <cell r="A1301" t="str">
            <v>bajo5aymasasalariadosPeru</v>
          </cell>
          <cell r="B1301" t="str">
            <v>bajo</v>
          </cell>
          <cell r="C1301" t="str">
            <v>5aymas</v>
          </cell>
          <cell r="D1301" t="str">
            <v>asalariados</v>
          </cell>
          <cell r="E1301" t="str">
            <v>Peru</v>
          </cell>
          <cell r="F1301">
            <v>6.1472600000000002E-2</v>
          </cell>
          <cell r="G1301">
            <v>6.2709399999999998E-2</v>
          </cell>
          <cell r="H1301">
            <v>0.1904033</v>
          </cell>
          <cell r="I1301">
            <v>0.2570634</v>
          </cell>
          <cell r="J1301">
            <v>0.25592510000000002</v>
          </cell>
          <cell r="K1301">
            <v>0.2115746</v>
          </cell>
          <cell r="L1301">
            <v>0.29824539999999999</v>
          </cell>
          <cell r="M1301">
            <v>0.42138880000000001</v>
          </cell>
          <cell r="N1301">
            <v>0.37430799999999997</v>
          </cell>
          <cell r="O1301">
            <v>0.41174959999999999</v>
          </cell>
          <cell r="P1301">
            <v>0.38014429999999999</v>
          </cell>
          <cell r="Q1301">
            <v>0.41401189999999999</v>
          </cell>
        </row>
        <row r="1302">
          <cell r="A1302" t="str">
            <v>mediohasta12masalariadosPeru</v>
          </cell>
          <cell r="B1302" t="str">
            <v>medio</v>
          </cell>
          <cell r="C1302" t="str">
            <v>hasta12m</v>
          </cell>
          <cell r="D1302" t="str">
            <v>asalariados</v>
          </cell>
          <cell r="E1302" t="str">
            <v>Peru</v>
          </cell>
          <cell r="F1302">
            <v>0.81434019999999996</v>
          </cell>
          <cell r="G1302">
            <v>0.6834983</v>
          </cell>
          <cell r="H1302">
            <v>0.55429850000000003</v>
          </cell>
          <cell r="I1302">
            <v>0.54334249999999995</v>
          </cell>
          <cell r="J1302">
            <v>0.4752827</v>
          </cell>
          <cell r="K1302">
            <v>0.39299990000000001</v>
          </cell>
          <cell r="L1302">
            <v>0.38315719999999998</v>
          </cell>
          <cell r="M1302">
            <v>0.35118529999999998</v>
          </cell>
          <cell r="N1302">
            <v>0.33170179999999999</v>
          </cell>
          <cell r="O1302">
            <v>0.38798929999999998</v>
          </cell>
          <cell r="P1302">
            <v>0.26104840000000001</v>
          </cell>
          <cell r="Q1302">
            <v>0.25732949999999999</v>
          </cell>
        </row>
        <row r="1303">
          <cell r="A1303" t="str">
            <v>mediohasta1masalariadosPeru</v>
          </cell>
          <cell r="B1303" t="str">
            <v>medio</v>
          </cell>
          <cell r="C1303" t="str">
            <v>hasta1m</v>
          </cell>
          <cell r="D1303" t="str">
            <v>asalariados</v>
          </cell>
          <cell r="E1303" t="str">
            <v>Peru</v>
          </cell>
          <cell r="F1303">
            <v>0.3696314</v>
          </cell>
          <cell r="G1303">
            <v>0.20407520000000001</v>
          </cell>
          <cell r="H1303">
            <v>0.2052466</v>
          </cell>
          <cell r="I1303">
            <v>0.19774420000000001</v>
          </cell>
          <cell r="J1303">
            <v>0.1374109</v>
          </cell>
          <cell r="K1303">
            <v>0.132688</v>
          </cell>
          <cell r="L1303">
            <v>0.1226377</v>
          </cell>
          <cell r="M1303">
            <v>0.1155315</v>
          </cell>
          <cell r="N1303">
            <v>0.1137922</v>
          </cell>
          <cell r="O1303">
            <v>0.1120994</v>
          </cell>
          <cell r="P1303">
            <v>7.02261E-2</v>
          </cell>
          <cell r="Q1303">
            <v>9.2183699999999993E-2</v>
          </cell>
        </row>
        <row r="1304">
          <cell r="A1304" t="str">
            <v>mediomenos6masalariadosPeru</v>
          </cell>
          <cell r="B1304" t="str">
            <v>medio</v>
          </cell>
          <cell r="C1304" t="str">
            <v>menos6m</v>
          </cell>
          <cell r="D1304" t="str">
            <v>asalariados</v>
          </cell>
          <cell r="E1304" t="str">
            <v>Peru</v>
          </cell>
          <cell r="F1304">
            <v>0.63170159999999997</v>
          </cell>
          <cell r="G1304">
            <v>0.44497419999999999</v>
          </cell>
          <cell r="H1304">
            <v>0.38255440000000002</v>
          </cell>
          <cell r="I1304">
            <v>0.36388130000000002</v>
          </cell>
          <cell r="J1304">
            <v>0.29639959999999999</v>
          </cell>
          <cell r="K1304">
            <v>0.2795822</v>
          </cell>
          <cell r="L1304">
            <v>0.25828069999999997</v>
          </cell>
          <cell r="M1304">
            <v>0.211508</v>
          </cell>
          <cell r="N1304">
            <v>0.2254641</v>
          </cell>
          <cell r="O1304">
            <v>0.16801640000000001</v>
          </cell>
          <cell r="P1304">
            <v>0.15843879999999999</v>
          </cell>
          <cell r="Q1304">
            <v>0.25732949999999999</v>
          </cell>
        </row>
        <row r="1305">
          <cell r="A1305" t="str">
            <v>mediomenos2aasalariadosPeru</v>
          </cell>
          <cell r="B1305" t="str">
            <v>medio</v>
          </cell>
          <cell r="C1305" t="str">
            <v>menos2a</v>
          </cell>
          <cell r="D1305" t="str">
            <v>asalariados</v>
          </cell>
          <cell r="E1305" t="str">
            <v>Peru</v>
          </cell>
          <cell r="F1305">
            <v>0.84837390000000001</v>
          </cell>
          <cell r="G1305">
            <v>0.74881869999999995</v>
          </cell>
          <cell r="H1305">
            <v>0.61862439999999996</v>
          </cell>
          <cell r="I1305">
            <v>0.59919</v>
          </cell>
          <cell r="J1305">
            <v>0.51652399999999998</v>
          </cell>
          <cell r="K1305">
            <v>0.4552196</v>
          </cell>
          <cell r="L1305">
            <v>0.40912290000000001</v>
          </cell>
          <cell r="M1305">
            <v>0.37160910000000003</v>
          </cell>
          <cell r="N1305">
            <v>0.35496610000000001</v>
          </cell>
          <cell r="O1305">
            <v>0.44335849999999999</v>
          </cell>
          <cell r="P1305">
            <v>0.26948949999999999</v>
          </cell>
          <cell r="Q1305">
            <v>0.25732949999999999</v>
          </cell>
        </row>
        <row r="1306">
          <cell r="A1306" t="str">
            <v>medio5aymasasalariadosPeru</v>
          </cell>
          <cell r="B1306" t="str">
            <v>medio</v>
          </cell>
          <cell r="C1306" t="str">
            <v>5aymas</v>
          </cell>
          <cell r="D1306" t="str">
            <v>asalariados</v>
          </cell>
          <cell r="E1306" t="str">
            <v>Peru</v>
          </cell>
          <cell r="F1306">
            <v>3.3464599999999997E-2</v>
          </cell>
          <cell r="G1306">
            <v>5.1455899999999999E-2</v>
          </cell>
          <cell r="H1306">
            <v>0.14495669999999999</v>
          </cell>
          <cell r="I1306">
            <v>0.1655952</v>
          </cell>
          <cell r="J1306">
            <v>0.27888639999999998</v>
          </cell>
          <cell r="K1306">
            <v>0.36313580000000001</v>
          </cell>
          <cell r="L1306">
            <v>0.44548529999999997</v>
          </cell>
          <cell r="M1306">
            <v>0.48605290000000001</v>
          </cell>
          <cell r="N1306">
            <v>0.50726130000000003</v>
          </cell>
          <cell r="O1306">
            <v>0.49596319999999999</v>
          </cell>
          <cell r="P1306">
            <v>0.57038310000000003</v>
          </cell>
          <cell r="Q1306">
            <v>0.65949659999999999</v>
          </cell>
        </row>
        <row r="1307">
          <cell r="A1307" t="str">
            <v>altohasta12masalariadosPeru</v>
          </cell>
          <cell r="B1307" t="str">
            <v>alto</v>
          </cell>
          <cell r="C1307" t="str">
            <v>hasta12m</v>
          </cell>
          <cell r="D1307" t="str">
            <v>asalariados</v>
          </cell>
          <cell r="E1307" t="str">
            <v>Peru</v>
          </cell>
          <cell r="F1307">
            <v>0.83162029999999998</v>
          </cell>
          <cell r="G1307">
            <v>0.73706050000000001</v>
          </cell>
          <cell r="H1307">
            <v>0.55743810000000005</v>
          </cell>
          <cell r="I1307">
            <v>0.4606613</v>
          </cell>
          <cell r="J1307">
            <v>0.31521529999999998</v>
          </cell>
          <cell r="K1307">
            <v>0.2517913</v>
          </cell>
          <cell r="L1307">
            <v>0.19750809999999999</v>
          </cell>
          <cell r="M1307">
            <v>0.14865300000000001</v>
          </cell>
          <cell r="N1307">
            <v>0.13173199999999999</v>
          </cell>
          <cell r="O1307">
            <v>0.1079198</v>
          </cell>
          <cell r="P1307">
            <v>0.22919220000000001</v>
          </cell>
          <cell r="Q1307">
            <v>0.1217607</v>
          </cell>
        </row>
        <row r="1308">
          <cell r="A1308" t="str">
            <v>altohasta1masalariadosPeru</v>
          </cell>
          <cell r="B1308" t="str">
            <v>alto</v>
          </cell>
          <cell r="C1308" t="str">
            <v>hasta1m</v>
          </cell>
          <cell r="D1308" t="str">
            <v>asalariados</v>
          </cell>
          <cell r="E1308" t="str">
            <v>Peru</v>
          </cell>
          <cell r="F1308">
            <v>0.37707639999999998</v>
          </cell>
          <cell r="G1308">
            <v>0.2235789</v>
          </cell>
          <cell r="H1308">
            <v>0.140572</v>
          </cell>
          <cell r="I1308">
            <v>7.9992499999999994E-2</v>
          </cell>
          <cell r="J1308">
            <v>7.5175900000000004E-2</v>
          </cell>
          <cell r="K1308">
            <v>4.1880599999999997E-2</v>
          </cell>
          <cell r="L1308">
            <v>5.6042500000000002E-2</v>
          </cell>
          <cell r="M1308">
            <v>2.02308E-2</v>
          </cell>
          <cell r="N1308">
            <v>4.14927E-2</v>
          </cell>
          <cell r="O1308">
            <v>3.9888899999999998E-2</v>
          </cell>
          <cell r="P1308">
            <v>3.1525900000000003E-2</v>
          </cell>
          <cell r="Q1308">
            <v>8.4994700000000006E-2</v>
          </cell>
        </row>
        <row r="1309">
          <cell r="A1309" t="str">
            <v>altomenos6masalariadosPeru</v>
          </cell>
          <cell r="B1309" t="str">
            <v>alto</v>
          </cell>
          <cell r="C1309" t="str">
            <v>menos6m</v>
          </cell>
          <cell r="D1309" t="str">
            <v>asalariados</v>
          </cell>
          <cell r="E1309" t="str">
            <v>Peru</v>
          </cell>
          <cell r="F1309">
            <v>0.64692930000000004</v>
          </cell>
          <cell r="G1309">
            <v>0.4942761</v>
          </cell>
          <cell r="H1309">
            <v>0.3412675</v>
          </cell>
          <cell r="I1309">
            <v>0.2394713</v>
          </cell>
          <cell r="J1309">
            <v>0.1654516</v>
          </cell>
          <cell r="K1309">
            <v>0.1332903</v>
          </cell>
          <cell r="L1309">
            <v>0.1249618</v>
          </cell>
          <cell r="M1309">
            <v>7.5802599999999998E-2</v>
          </cell>
          <cell r="N1309">
            <v>7.1741299999999994E-2</v>
          </cell>
          <cell r="O1309">
            <v>7.7379199999999995E-2</v>
          </cell>
          <cell r="P1309">
            <v>0.10249</v>
          </cell>
          <cell r="Q1309">
            <v>0.1217607</v>
          </cell>
        </row>
        <row r="1310">
          <cell r="A1310" t="str">
            <v>altomenos2aasalariadosPeru</v>
          </cell>
          <cell r="B1310" t="str">
            <v>alto</v>
          </cell>
          <cell r="C1310" t="str">
            <v>menos2a</v>
          </cell>
          <cell r="D1310" t="str">
            <v>asalariados</v>
          </cell>
          <cell r="E1310" t="str">
            <v>Peru</v>
          </cell>
          <cell r="F1310">
            <v>0.85531780000000002</v>
          </cell>
          <cell r="G1310">
            <v>0.8066487</v>
          </cell>
          <cell r="H1310">
            <v>0.65876570000000001</v>
          </cell>
          <cell r="I1310">
            <v>0.52874560000000004</v>
          </cell>
          <cell r="J1310">
            <v>0.37311030000000001</v>
          </cell>
          <cell r="K1310">
            <v>0.30500300000000002</v>
          </cell>
          <cell r="L1310">
            <v>0.23424900000000001</v>
          </cell>
          <cell r="M1310">
            <v>0.17069999999999999</v>
          </cell>
          <cell r="N1310">
            <v>0.1456586</v>
          </cell>
          <cell r="O1310">
            <v>0.10851420000000001</v>
          </cell>
          <cell r="P1310">
            <v>0.24209739999999999</v>
          </cell>
          <cell r="Q1310">
            <v>0.18942890000000001</v>
          </cell>
        </row>
        <row r="1311">
          <cell r="A1311" t="str">
            <v>alto5aymasasalariadosPeru</v>
          </cell>
          <cell r="B1311" t="str">
            <v>alto</v>
          </cell>
          <cell r="C1311" t="str">
            <v>5aymas</v>
          </cell>
          <cell r="D1311" t="str">
            <v>asalariados</v>
          </cell>
          <cell r="E1311" t="str">
            <v>Peru</v>
          </cell>
          <cell r="F1311">
            <v>3.0922000000000002E-2</v>
          </cell>
          <cell r="G1311">
            <v>2.95664E-2</v>
          </cell>
          <cell r="H1311">
            <v>8.2907099999999997E-2</v>
          </cell>
          <cell r="I1311">
            <v>0.22853709999999999</v>
          </cell>
          <cell r="J1311">
            <v>0.3845595</v>
          </cell>
          <cell r="K1311">
            <v>0.53489640000000005</v>
          </cell>
          <cell r="L1311">
            <v>0.64159889999999997</v>
          </cell>
          <cell r="M1311">
            <v>0.70957250000000005</v>
          </cell>
          <cell r="N1311">
            <v>0.74241049999999997</v>
          </cell>
          <cell r="O1311">
            <v>0.84113590000000005</v>
          </cell>
          <cell r="P1311">
            <v>0.65194180000000002</v>
          </cell>
          <cell r="Q1311">
            <v>0.71595399999999998</v>
          </cell>
        </row>
        <row r="1312">
          <cell r="A1312" t="str">
            <v>peqhasta12masalariadosPeru</v>
          </cell>
          <cell r="B1312" t="str">
            <v>peq</v>
          </cell>
          <cell r="C1312" t="str">
            <v>hasta12m</v>
          </cell>
          <cell r="D1312" t="str">
            <v>asalariados</v>
          </cell>
          <cell r="E1312" t="str">
            <v>Peru</v>
          </cell>
          <cell r="F1312">
            <v>0.78896580000000005</v>
          </cell>
          <cell r="G1312">
            <v>0.7032081</v>
          </cell>
          <cell r="H1312">
            <v>0.62667600000000001</v>
          </cell>
          <cell r="I1312">
            <v>0.57733000000000001</v>
          </cell>
          <cell r="J1312">
            <v>0.54721030000000004</v>
          </cell>
          <cell r="K1312">
            <v>0.48955769999999998</v>
          </cell>
          <cell r="L1312">
            <v>0.48171930000000002</v>
          </cell>
          <cell r="M1312">
            <v>0.41924719999999999</v>
          </cell>
          <cell r="N1312">
            <v>0.47845579999999999</v>
          </cell>
          <cell r="O1312">
            <v>0.51201129999999995</v>
          </cell>
          <cell r="P1312">
            <v>0.46046409999999999</v>
          </cell>
          <cell r="Q1312">
            <v>0.44994469999999998</v>
          </cell>
        </row>
        <row r="1313">
          <cell r="A1313" t="str">
            <v>peqhasta1masalariadosPeru</v>
          </cell>
          <cell r="B1313" t="str">
            <v>peq</v>
          </cell>
          <cell r="C1313" t="str">
            <v>hasta1m</v>
          </cell>
          <cell r="D1313" t="str">
            <v>asalariados</v>
          </cell>
          <cell r="E1313" t="str">
            <v>Peru</v>
          </cell>
          <cell r="F1313">
            <v>0.36455670000000001</v>
          </cell>
          <cell r="G1313">
            <v>0.28106490000000001</v>
          </cell>
          <cell r="H1313">
            <v>0.24125189999999999</v>
          </cell>
          <cell r="I1313">
            <v>0.21580099999999999</v>
          </cell>
          <cell r="J1313">
            <v>0.21326239999999999</v>
          </cell>
          <cell r="K1313">
            <v>0.1713586</v>
          </cell>
          <cell r="L1313">
            <v>0.2164461</v>
          </cell>
          <cell r="M1313">
            <v>0.1487241</v>
          </cell>
          <cell r="N1313">
            <v>0.18101339999999999</v>
          </cell>
          <cell r="O1313">
            <v>0.17132149999999999</v>
          </cell>
          <cell r="P1313">
            <v>0.17658589999999999</v>
          </cell>
          <cell r="Q1313">
            <v>0.1743903</v>
          </cell>
        </row>
        <row r="1314">
          <cell r="A1314" t="str">
            <v>peqmenos6masalariadosPeru</v>
          </cell>
          <cell r="B1314" t="str">
            <v>peq</v>
          </cell>
          <cell r="C1314" t="str">
            <v>menos6m</v>
          </cell>
          <cell r="D1314" t="str">
            <v>asalariados</v>
          </cell>
          <cell r="E1314" t="str">
            <v>Peru</v>
          </cell>
          <cell r="F1314">
            <v>0.5882984</v>
          </cell>
          <cell r="G1314">
            <v>0.51459390000000005</v>
          </cell>
          <cell r="H1314">
            <v>0.4375346</v>
          </cell>
          <cell r="I1314">
            <v>0.38195669999999998</v>
          </cell>
          <cell r="J1314">
            <v>0.33948309999999998</v>
          </cell>
          <cell r="K1314">
            <v>0.33971630000000003</v>
          </cell>
          <cell r="L1314">
            <v>0.35984549999999998</v>
          </cell>
          <cell r="M1314">
            <v>0.27517219999999998</v>
          </cell>
          <cell r="N1314">
            <v>0.33499459999999998</v>
          </cell>
          <cell r="O1314">
            <v>0.30099140000000002</v>
          </cell>
          <cell r="P1314">
            <v>0.29504340000000001</v>
          </cell>
          <cell r="Q1314">
            <v>0.40584959999999998</v>
          </cell>
        </row>
        <row r="1315">
          <cell r="A1315" t="str">
            <v>peqmenos2aasalariadosPeru</v>
          </cell>
          <cell r="B1315" t="str">
            <v>peq</v>
          </cell>
          <cell r="C1315" t="str">
            <v>menos2a</v>
          </cell>
          <cell r="D1315" t="str">
            <v>asalariados</v>
          </cell>
          <cell r="E1315" t="str">
            <v>Peru</v>
          </cell>
          <cell r="F1315">
            <v>0.82114050000000005</v>
          </cell>
          <cell r="G1315">
            <v>0.75277260000000001</v>
          </cell>
          <cell r="H1315">
            <v>0.68846529999999995</v>
          </cell>
          <cell r="I1315">
            <v>0.60976629999999998</v>
          </cell>
          <cell r="J1315">
            <v>0.57416109999999998</v>
          </cell>
          <cell r="K1315">
            <v>0.54327099999999995</v>
          </cell>
          <cell r="L1315">
            <v>0.51269129999999996</v>
          </cell>
          <cell r="M1315">
            <v>0.45160820000000002</v>
          </cell>
          <cell r="N1315">
            <v>0.50666389999999994</v>
          </cell>
          <cell r="O1315">
            <v>0.56580220000000003</v>
          </cell>
          <cell r="P1315">
            <v>0.47409590000000001</v>
          </cell>
          <cell r="Q1315">
            <v>0.4883265</v>
          </cell>
        </row>
        <row r="1316">
          <cell r="A1316" t="str">
            <v>peq5aymasasalariadosPeru</v>
          </cell>
          <cell r="B1316" t="str">
            <v>peq</v>
          </cell>
          <cell r="C1316" t="str">
            <v>5aymas</v>
          </cell>
          <cell r="D1316" t="str">
            <v>asalariados</v>
          </cell>
          <cell r="E1316" t="str">
            <v>Peru</v>
          </cell>
          <cell r="F1316">
            <v>4.25706E-2</v>
          </cell>
          <cell r="G1316">
            <v>7.2861599999999999E-2</v>
          </cell>
          <cell r="H1316">
            <v>0.1179215</v>
          </cell>
          <cell r="I1316">
            <v>0.20246040000000001</v>
          </cell>
          <cell r="J1316">
            <v>0.22397810000000001</v>
          </cell>
          <cell r="K1316">
            <v>0.29287980000000002</v>
          </cell>
          <cell r="L1316">
            <v>0.31014750000000002</v>
          </cell>
          <cell r="M1316">
            <v>0.33841929999999998</v>
          </cell>
          <cell r="N1316">
            <v>0.33465810000000001</v>
          </cell>
          <cell r="O1316">
            <v>0.29658879999999999</v>
          </cell>
          <cell r="P1316">
            <v>0.35726619999999998</v>
          </cell>
          <cell r="Q1316">
            <v>0.42557990000000001</v>
          </cell>
        </row>
        <row r="1317">
          <cell r="A1317" t="str">
            <v>medhasta12masalariadosPeru</v>
          </cell>
          <cell r="B1317" t="str">
            <v>med</v>
          </cell>
          <cell r="C1317" t="str">
            <v>hasta12m</v>
          </cell>
          <cell r="D1317" t="str">
            <v>asalariados</v>
          </cell>
          <cell r="E1317" t="str">
            <v>Peru</v>
          </cell>
          <cell r="F1317">
            <v>0.84250029999999998</v>
          </cell>
          <cell r="G1317">
            <v>0.72671090000000005</v>
          </cell>
          <cell r="H1317">
            <v>0.61605869999999996</v>
          </cell>
          <cell r="I1317">
            <v>0.53317219999999999</v>
          </cell>
          <cell r="J1317">
            <v>0.43772230000000001</v>
          </cell>
          <cell r="K1317">
            <v>0.33444000000000002</v>
          </cell>
          <cell r="L1317">
            <v>0.41603649999999998</v>
          </cell>
          <cell r="M1317">
            <v>0.35985980000000001</v>
          </cell>
          <cell r="N1317">
            <v>0.30379780000000001</v>
          </cell>
          <cell r="O1317">
            <v>0.42026019999999997</v>
          </cell>
          <cell r="P1317">
            <v>0.37042249999999999</v>
          </cell>
          <cell r="Q1317">
            <v>0.29711130000000002</v>
          </cell>
        </row>
        <row r="1318">
          <cell r="A1318" t="str">
            <v>medhasta1masalariadosPeru</v>
          </cell>
          <cell r="B1318" t="str">
            <v>med</v>
          </cell>
          <cell r="C1318" t="str">
            <v>hasta1m</v>
          </cell>
          <cell r="D1318" t="str">
            <v>asalariados</v>
          </cell>
          <cell r="E1318" t="str">
            <v>Peru</v>
          </cell>
          <cell r="F1318">
            <v>0.3597282</v>
          </cell>
          <cell r="G1318">
            <v>0.20328499999999999</v>
          </cell>
          <cell r="H1318">
            <v>0.16512260000000001</v>
          </cell>
          <cell r="I1318">
            <v>0.14548730000000001</v>
          </cell>
          <cell r="J1318">
            <v>0.1197249</v>
          </cell>
          <cell r="K1318">
            <v>7.8288999999999997E-2</v>
          </cell>
          <cell r="L1318">
            <v>0.116221</v>
          </cell>
          <cell r="M1318">
            <v>0.1033533</v>
          </cell>
          <cell r="N1318">
            <v>0.1161582</v>
          </cell>
          <cell r="O1318">
            <v>8.9214799999999997E-2</v>
          </cell>
          <cell r="P1318">
            <v>0.17604819999999999</v>
          </cell>
          <cell r="Q1318">
            <v>0.25695849999999998</v>
          </cell>
        </row>
        <row r="1319">
          <cell r="A1319" t="str">
            <v>medmenos6masalariadosPeru</v>
          </cell>
          <cell r="B1319" t="str">
            <v>med</v>
          </cell>
          <cell r="C1319" t="str">
            <v>menos6m</v>
          </cell>
          <cell r="D1319" t="str">
            <v>asalariados</v>
          </cell>
          <cell r="E1319" t="str">
            <v>Peru</v>
          </cell>
          <cell r="F1319">
            <v>0.67434590000000005</v>
          </cell>
          <cell r="G1319">
            <v>0.47132429999999997</v>
          </cell>
          <cell r="H1319">
            <v>0.39148100000000002</v>
          </cell>
          <cell r="I1319">
            <v>0.32594479999999998</v>
          </cell>
          <cell r="J1319">
            <v>0.24509800000000001</v>
          </cell>
          <cell r="K1319">
            <v>0.2225308</v>
          </cell>
          <cell r="L1319">
            <v>0.26388159999999999</v>
          </cell>
          <cell r="M1319">
            <v>0.2040603</v>
          </cell>
          <cell r="N1319">
            <v>0.1858802</v>
          </cell>
          <cell r="O1319">
            <v>0.2211467</v>
          </cell>
          <cell r="P1319">
            <v>0.31964409999999999</v>
          </cell>
          <cell r="Q1319">
            <v>0.29711130000000002</v>
          </cell>
        </row>
        <row r="1320">
          <cell r="A1320" t="str">
            <v>medmenos2aasalariadosPeru</v>
          </cell>
          <cell r="B1320" t="str">
            <v>med</v>
          </cell>
          <cell r="C1320" t="str">
            <v>menos2a</v>
          </cell>
          <cell r="D1320" t="str">
            <v>asalariados</v>
          </cell>
          <cell r="E1320" t="str">
            <v>Peru</v>
          </cell>
          <cell r="F1320">
            <v>0.87086490000000005</v>
          </cell>
          <cell r="G1320">
            <v>0.78209189999999995</v>
          </cell>
          <cell r="H1320">
            <v>0.67828259999999996</v>
          </cell>
          <cell r="I1320">
            <v>0.58593110000000004</v>
          </cell>
          <cell r="J1320">
            <v>0.4911971</v>
          </cell>
          <cell r="K1320">
            <v>0.40534510000000001</v>
          </cell>
          <cell r="L1320">
            <v>0.44608510000000001</v>
          </cell>
          <cell r="M1320">
            <v>0.38675939999999998</v>
          </cell>
          <cell r="N1320">
            <v>0.34108500000000003</v>
          </cell>
          <cell r="O1320">
            <v>0.43788719999999998</v>
          </cell>
          <cell r="P1320">
            <v>0.39424949999999997</v>
          </cell>
          <cell r="Q1320">
            <v>0.29711130000000002</v>
          </cell>
        </row>
        <row r="1321">
          <cell r="A1321" t="str">
            <v>med5aymasasalariadosPeru</v>
          </cell>
          <cell r="B1321" t="str">
            <v>med</v>
          </cell>
          <cell r="C1321" t="str">
            <v>5aymas</v>
          </cell>
          <cell r="D1321" t="str">
            <v>asalariados</v>
          </cell>
          <cell r="E1321" t="str">
            <v>Peru</v>
          </cell>
          <cell r="F1321">
            <v>3.1352699999999997E-2</v>
          </cell>
          <cell r="G1321">
            <v>2.5430600000000001E-2</v>
          </cell>
          <cell r="H1321">
            <v>9.3217800000000003E-2</v>
          </cell>
          <cell r="I1321">
            <v>0.14026189999999999</v>
          </cell>
          <cell r="J1321">
            <v>0.27850970000000003</v>
          </cell>
          <cell r="K1321">
            <v>0.33017099999999999</v>
          </cell>
          <cell r="L1321">
            <v>0.35201880000000002</v>
          </cell>
          <cell r="M1321">
            <v>0.45589079999999998</v>
          </cell>
          <cell r="N1321">
            <v>0.50762640000000003</v>
          </cell>
          <cell r="O1321">
            <v>0.44668400000000003</v>
          </cell>
          <cell r="P1321">
            <v>0.39580149999999997</v>
          </cell>
          <cell r="Q1321">
            <v>0.6190116</v>
          </cell>
        </row>
        <row r="1322">
          <cell r="A1322" t="str">
            <v>grandehasta12masalariadosPeru</v>
          </cell>
          <cell r="B1322" t="str">
            <v>grande</v>
          </cell>
          <cell r="C1322" t="str">
            <v>hasta12m</v>
          </cell>
          <cell r="D1322" t="str">
            <v>asalariados</v>
          </cell>
          <cell r="E1322" t="str">
            <v>Peru</v>
          </cell>
          <cell r="F1322">
            <v>0.91023560000000003</v>
          </cell>
          <cell r="G1322">
            <v>0.71171899999999999</v>
          </cell>
          <cell r="H1322">
            <v>0.47821190000000002</v>
          </cell>
          <cell r="I1322">
            <v>0.43534650000000003</v>
          </cell>
          <cell r="J1322">
            <v>0.30697449999999998</v>
          </cell>
          <cell r="K1322">
            <v>0.2865027</v>
          </cell>
          <cell r="L1322">
            <v>0.1942431</v>
          </cell>
          <cell r="M1322">
            <v>0.14480119999999999</v>
          </cell>
          <cell r="N1322">
            <v>0.11020779999999999</v>
          </cell>
          <cell r="O1322">
            <v>8.6573399999999995E-2</v>
          </cell>
          <cell r="P1322">
            <v>0.15123990000000001</v>
          </cell>
          <cell r="Q1322">
            <v>4.55138E-2</v>
          </cell>
        </row>
        <row r="1323">
          <cell r="A1323" t="str">
            <v>grandehasta1masalariadosPeru</v>
          </cell>
          <cell r="B1323" t="str">
            <v>grande</v>
          </cell>
          <cell r="C1323" t="str">
            <v>hasta1m</v>
          </cell>
          <cell r="D1323" t="str">
            <v>asalariados</v>
          </cell>
          <cell r="E1323" t="str">
            <v>Peru</v>
          </cell>
          <cell r="F1323">
            <v>0.4026383</v>
          </cell>
          <cell r="G1323">
            <v>0.15260860000000001</v>
          </cell>
          <cell r="H1323">
            <v>0.12593289999999999</v>
          </cell>
          <cell r="I1323">
            <v>7.8715999999999994E-2</v>
          </cell>
          <cell r="J1323">
            <v>6.1644699999999997E-2</v>
          </cell>
          <cell r="K1323">
            <v>6.3939099999999999E-2</v>
          </cell>
          <cell r="L1323">
            <v>4.4856600000000003E-2</v>
          </cell>
          <cell r="M1323">
            <v>2.5765199999999999E-2</v>
          </cell>
          <cell r="N1323">
            <v>2.9534100000000001E-2</v>
          </cell>
          <cell r="O1323">
            <v>2.86854E-2</v>
          </cell>
          <cell r="P1323">
            <v>7.4016999999999998E-3</v>
          </cell>
          <cell r="Q1323">
            <v>1.39265E-2</v>
          </cell>
        </row>
        <row r="1324">
          <cell r="A1324" t="str">
            <v>grandemenos6masalariadosPeru</v>
          </cell>
          <cell r="B1324" t="str">
            <v>grande</v>
          </cell>
          <cell r="C1324" t="str">
            <v>menos6m</v>
          </cell>
          <cell r="D1324" t="str">
            <v>asalariados</v>
          </cell>
          <cell r="E1324" t="str">
            <v>Peru</v>
          </cell>
          <cell r="F1324">
            <v>0.73139069999999995</v>
          </cell>
          <cell r="G1324">
            <v>0.41676790000000002</v>
          </cell>
          <cell r="H1324">
            <v>0.29564820000000003</v>
          </cell>
          <cell r="I1324">
            <v>0.23572209999999999</v>
          </cell>
          <cell r="J1324">
            <v>0.1784114</v>
          </cell>
          <cell r="K1324">
            <v>0.16435</v>
          </cell>
          <cell r="L1324">
            <v>0.1149231</v>
          </cell>
          <cell r="M1324">
            <v>7.0324200000000003E-2</v>
          </cell>
          <cell r="N1324">
            <v>7.1118399999999998E-2</v>
          </cell>
          <cell r="O1324">
            <v>5.6012100000000002E-2</v>
          </cell>
          <cell r="P1324">
            <v>2.9930499999999999E-2</v>
          </cell>
          <cell r="Q1324">
            <v>4.55138E-2</v>
          </cell>
        </row>
        <row r="1325">
          <cell r="A1325" t="str">
            <v>grandemenos2aasalariadosPeru</v>
          </cell>
          <cell r="B1325" t="str">
            <v>grande</v>
          </cell>
          <cell r="C1325" t="str">
            <v>menos2a</v>
          </cell>
          <cell r="D1325" t="str">
            <v>asalariados</v>
          </cell>
          <cell r="E1325" t="str">
            <v>Peru</v>
          </cell>
          <cell r="F1325">
            <v>0.95785220000000004</v>
          </cell>
          <cell r="G1325">
            <v>0.81192379999999997</v>
          </cell>
          <cell r="H1325">
            <v>0.60231670000000004</v>
          </cell>
          <cell r="I1325">
            <v>0.52446320000000002</v>
          </cell>
          <cell r="J1325">
            <v>0.36984149999999999</v>
          </cell>
          <cell r="K1325">
            <v>0.33453450000000001</v>
          </cell>
          <cell r="L1325">
            <v>0.22947039999999999</v>
          </cell>
          <cell r="M1325">
            <v>0.1756123</v>
          </cell>
          <cell r="N1325">
            <v>0.1280077</v>
          </cell>
          <cell r="O1325">
            <v>9.4557000000000002E-2</v>
          </cell>
          <cell r="P1325">
            <v>0.1643396</v>
          </cell>
          <cell r="Q1325">
            <v>9.2157799999999998E-2</v>
          </cell>
        </row>
        <row r="1326">
          <cell r="A1326" t="str">
            <v>grande5aymasasalariadosPeru</v>
          </cell>
          <cell r="B1326" t="str">
            <v>grande</v>
          </cell>
          <cell r="C1326" t="str">
            <v>5aymas</v>
          </cell>
          <cell r="D1326" t="str">
            <v>asalariados</v>
          </cell>
          <cell r="E1326" t="str">
            <v>Peru</v>
          </cell>
          <cell r="F1326">
            <v>0</v>
          </cell>
          <cell r="G1326">
            <v>1.4867699999999999E-2</v>
          </cell>
          <cell r="H1326">
            <v>0.1052839</v>
          </cell>
          <cell r="I1326">
            <v>0.2492579</v>
          </cell>
          <cell r="J1326">
            <v>0.40756870000000001</v>
          </cell>
          <cell r="K1326">
            <v>0.52874480000000001</v>
          </cell>
          <cell r="L1326">
            <v>0.66385879999999997</v>
          </cell>
          <cell r="M1326">
            <v>0.72225470000000003</v>
          </cell>
          <cell r="N1326">
            <v>0.76745229999999998</v>
          </cell>
          <cell r="O1326">
            <v>0.86587080000000005</v>
          </cell>
          <cell r="P1326">
            <v>0.7800241</v>
          </cell>
          <cell r="Q1326">
            <v>0.79971769999999998</v>
          </cell>
        </row>
        <row r="1327">
          <cell r="A1327" t="str">
            <v>totalhasta12mindependientePeru</v>
          </cell>
          <cell r="B1327" t="str">
            <v>total</v>
          </cell>
          <cell r="C1327" t="str">
            <v>hasta12m</v>
          </cell>
          <cell r="D1327" t="str">
            <v>independiente</v>
          </cell>
          <cell r="E1327" t="str">
            <v>Peru</v>
          </cell>
          <cell r="F1327">
            <v>0.71487160000000005</v>
          </cell>
          <cell r="G1327">
            <v>0.53438779999999997</v>
          </cell>
          <cell r="H1327">
            <v>0.42005799999999999</v>
          </cell>
          <cell r="I1327">
            <v>0.33525250000000001</v>
          </cell>
          <cell r="J1327">
            <v>0.26564450000000001</v>
          </cell>
          <cell r="K1327">
            <v>0.21629399999999999</v>
          </cell>
          <cell r="L1327">
            <v>0.16413649999999999</v>
          </cell>
          <cell r="M1327">
            <v>0.1416055</v>
          </cell>
          <cell r="N1327">
            <v>0.13844699999999999</v>
          </cell>
          <cell r="O1327">
            <v>0.13428899999999999</v>
          </cell>
          <cell r="P1327">
            <v>0.12008580000000001</v>
          </cell>
          <cell r="Q1327">
            <v>0.11528389999999999</v>
          </cell>
        </row>
        <row r="1328">
          <cell r="A1328" t="str">
            <v>totalhasta1mindependientePeru</v>
          </cell>
          <cell r="B1328" t="str">
            <v>total</v>
          </cell>
          <cell r="C1328" t="str">
            <v>hasta1m</v>
          </cell>
          <cell r="D1328" t="str">
            <v>independiente</v>
          </cell>
          <cell r="E1328" t="str">
            <v>Peru</v>
          </cell>
          <cell r="F1328">
            <v>0.22026780000000001</v>
          </cell>
          <cell r="G1328">
            <v>0.1195261</v>
          </cell>
          <cell r="H1328">
            <v>9.2300699999999999E-2</v>
          </cell>
          <cell r="I1328">
            <v>6.5072400000000002E-2</v>
          </cell>
          <cell r="J1328">
            <v>4.6172400000000002E-2</v>
          </cell>
          <cell r="K1328">
            <v>3.5719099999999997E-2</v>
          </cell>
          <cell r="L1328">
            <v>2.0916799999999999E-2</v>
          </cell>
          <cell r="M1328">
            <v>2.7592999999999999E-2</v>
          </cell>
          <cell r="N1328">
            <v>2.12689E-2</v>
          </cell>
          <cell r="O1328">
            <v>2.4768100000000001E-2</v>
          </cell>
          <cell r="P1328">
            <v>2.1473699999999998E-2</v>
          </cell>
          <cell r="Q1328">
            <v>4.2565199999999997E-2</v>
          </cell>
        </row>
        <row r="1329">
          <cell r="A1329" t="str">
            <v>totalmenos6mindependientePeru</v>
          </cell>
          <cell r="B1329" t="str">
            <v>total</v>
          </cell>
          <cell r="C1329" t="str">
            <v>menos6m</v>
          </cell>
          <cell r="D1329" t="str">
            <v>independiente</v>
          </cell>
          <cell r="E1329" t="str">
            <v>Peru</v>
          </cell>
          <cell r="F1329">
            <v>0.4772496</v>
          </cell>
          <cell r="G1329">
            <v>0.31318970000000002</v>
          </cell>
          <cell r="H1329">
            <v>0.2299987</v>
          </cell>
          <cell r="I1329">
            <v>0.1722611</v>
          </cell>
          <cell r="J1329">
            <v>0.1380953</v>
          </cell>
          <cell r="K1329">
            <v>0.1054046</v>
          </cell>
          <cell r="L1329">
            <v>7.6974699999999993E-2</v>
          </cell>
          <cell r="M1329">
            <v>7.0685499999999998E-2</v>
          </cell>
          <cell r="N1329">
            <v>6.7732299999999995E-2</v>
          </cell>
          <cell r="O1329">
            <v>6.6141000000000005E-2</v>
          </cell>
          <cell r="P1329">
            <v>6.0791600000000001E-2</v>
          </cell>
          <cell r="Q1329">
            <v>6.0775999999999997E-2</v>
          </cell>
        </row>
        <row r="1330">
          <cell r="A1330" t="str">
            <v>totalmenos2aindependientePeru</v>
          </cell>
          <cell r="B1330" t="str">
            <v>total</v>
          </cell>
          <cell r="C1330" t="str">
            <v>menos2a</v>
          </cell>
          <cell r="D1330" t="str">
            <v>independiente</v>
          </cell>
          <cell r="E1330" t="str">
            <v>Peru</v>
          </cell>
          <cell r="F1330">
            <v>0.80668099999999998</v>
          </cell>
          <cell r="G1330">
            <v>0.59931950000000001</v>
          </cell>
          <cell r="H1330">
            <v>0.45864260000000001</v>
          </cell>
          <cell r="I1330">
            <v>0.37993670000000002</v>
          </cell>
          <cell r="J1330">
            <v>0.29478670000000001</v>
          </cell>
          <cell r="K1330">
            <v>0.2443389</v>
          </cell>
          <cell r="L1330">
            <v>0.18993670000000001</v>
          </cell>
          <cell r="M1330">
            <v>0.1587527</v>
          </cell>
          <cell r="N1330">
            <v>0.1602459</v>
          </cell>
          <cell r="O1330">
            <v>0.14811440000000001</v>
          </cell>
          <cell r="P1330">
            <v>0.1366716</v>
          </cell>
          <cell r="Q1330">
            <v>0.13363359999999999</v>
          </cell>
        </row>
        <row r="1331">
          <cell r="A1331" t="str">
            <v>total5aymasindependientePeru</v>
          </cell>
          <cell r="B1331" t="str">
            <v>total</v>
          </cell>
          <cell r="C1331" t="str">
            <v>5aymas</v>
          </cell>
          <cell r="D1331" t="str">
            <v>independiente</v>
          </cell>
          <cell r="E1331" t="str">
            <v>Peru</v>
          </cell>
          <cell r="F1331">
            <v>1.75453E-2</v>
          </cell>
          <cell r="G1331">
            <v>7.8254799999999999E-2</v>
          </cell>
          <cell r="H1331">
            <v>0.2213513</v>
          </cell>
          <cell r="I1331">
            <v>0.34983389999999998</v>
          </cell>
          <cell r="J1331">
            <v>0.48706110000000002</v>
          </cell>
          <cell r="K1331">
            <v>0.54150739999999997</v>
          </cell>
          <cell r="L1331">
            <v>0.61083750000000003</v>
          </cell>
          <cell r="M1331">
            <v>0.67558770000000001</v>
          </cell>
          <cell r="N1331">
            <v>0.68857020000000002</v>
          </cell>
          <cell r="O1331">
            <v>0.6847221</v>
          </cell>
          <cell r="P1331">
            <v>0.70128550000000001</v>
          </cell>
          <cell r="Q1331">
            <v>0.70566229999999996</v>
          </cell>
        </row>
        <row r="1332">
          <cell r="A1332" t="str">
            <v>hombrehasta12mindependientePeru</v>
          </cell>
          <cell r="B1332" t="str">
            <v>hombre</v>
          </cell>
          <cell r="C1332" t="str">
            <v>hasta12m</v>
          </cell>
          <cell r="D1332" t="str">
            <v>independiente</v>
          </cell>
          <cell r="E1332" t="str">
            <v>Peru</v>
          </cell>
          <cell r="F1332">
            <v>0.64206280000000004</v>
          </cell>
          <cell r="G1332">
            <v>0.47296729999999998</v>
          </cell>
          <cell r="H1332">
            <v>0.33375169999999998</v>
          </cell>
          <cell r="I1332">
            <v>0.2634592</v>
          </cell>
          <cell r="J1332">
            <v>0.208514</v>
          </cell>
          <cell r="K1332">
            <v>0.15201149999999999</v>
          </cell>
          <cell r="L1332">
            <v>0.1327875</v>
          </cell>
          <cell r="M1332">
            <v>7.8988900000000001E-2</v>
          </cell>
          <cell r="N1332">
            <v>9.9158999999999997E-2</v>
          </cell>
          <cell r="O1332">
            <v>0.1082463</v>
          </cell>
          <cell r="P1332">
            <v>8.8700399999999999E-2</v>
          </cell>
          <cell r="Q1332">
            <v>0.10624450000000001</v>
          </cell>
        </row>
        <row r="1333">
          <cell r="A1333" t="str">
            <v>hombrehasta1mindependientePeru</v>
          </cell>
          <cell r="B1333" t="str">
            <v>hombre</v>
          </cell>
          <cell r="C1333" t="str">
            <v>hasta1m</v>
          </cell>
          <cell r="D1333" t="str">
            <v>independiente</v>
          </cell>
          <cell r="E1333" t="str">
            <v>Peru</v>
          </cell>
          <cell r="F1333">
            <v>0.19587399999999999</v>
          </cell>
          <cell r="G1333">
            <v>0.1137259</v>
          </cell>
          <cell r="H1333">
            <v>5.5491499999999999E-2</v>
          </cell>
          <cell r="I1333">
            <v>4.1606799999999999E-2</v>
          </cell>
          <cell r="J1333">
            <v>2.8623900000000001E-2</v>
          </cell>
          <cell r="K1333">
            <v>3.1918099999999998E-2</v>
          </cell>
          <cell r="L1333">
            <v>1.51819E-2</v>
          </cell>
          <cell r="M1333">
            <v>2.27984E-2</v>
          </cell>
          <cell r="N1333">
            <v>1.0329E-2</v>
          </cell>
          <cell r="O1333">
            <v>3.0614300000000001E-2</v>
          </cell>
          <cell r="P1333">
            <v>6.9733E-3</v>
          </cell>
          <cell r="Q1333">
            <v>5.2190800000000002E-2</v>
          </cell>
        </row>
        <row r="1334">
          <cell r="A1334" t="str">
            <v>hombremenos6mindependientePeru</v>
          </cell>
          <cell r="B1334" t="str">
            <v>hombre</v>
          </cell>
          <cell r="C1334" t="str">
            <v>menos6m</v>
          </cell>
          <cell r="D1334" t="str">
            <v>independiente</v>
          </cell>
          <cell r="E1334" t="str">
            <v>Peru</v>
          </cell>
          <cell r="F1334">
            <v>0.44529809999999997</v>
          </cell>
          <cell r="G1334">
            <v>0.26208550000000003</v>
          </cell>
          <cell r="H1334">
            <v>0.1702718</v>
          </cell>
          <cell r="I1334">
            <v>0.1399079</v>
          </cell>
          <cell r="J1334">
            <v>9.5195399999999999E-2</v>
          </cell>
          <cell r="K1334">
            <v>8.1788E-2</v>
          </cell>
          <cell r="L1334">
            <v>6.2671199999999996E-2</v>
          </cell>
          <cell r="M1334">
            <v>4.2536900000000002E-2</v>
          </cell>
          <cell r="N1334">
            <v>5.2310599999999999E-2</v>
          </cell>
          <cell r="O1334">
            <v>5.5745900000000001E-2</v>
          </cell>
          <cell r="P1334">
            <v>4.0063799999999997E-2</v>
          </cell>
          <cell r="Q1334">
            <v>7.1352799999999994E-2</v>
          </cell>
        </row>
        <row r="1335">
          <cell r="A1335" t="str">
            <v>hombremenos2aindependientePeru</v>
          </cell>
          <cell r="B1335" t="str">
            <v>hombre</v>
          </cell>
          <cell r="C1335" t="str">
            <v>menos2a</v>
          </cell>
          <cell r="D1335" t="str">
            <v>independiente</v>
          </cell>
          <cell r="E1335" t="str">
            <v>Peru</v>
          </cell>
          <cell r="F1335">
            <v>0.74129829999999997</v>
          </cell>
          <cell r="G1335">
            <v>0.53821770000000002</v>
          </cell>
          <cell r="H1335">
            <v>0.37425009999999997</v>
          </cell>
          <cell r="I1335">
            <v>0.30916700000000003</v>
          </cell>
          <cell r="J1335">
            <v>0.22956840000000001</v>
          </cell>
          <cell r="K1335">
            <v>0.16657739999999999</v>
          </cell>
          <cell r="L1335">
            <v>0.1512018</v>
          </cell>
          <cell r="M1335">
            <v>8.8117100000000004E-2</v>
          </cell>
          <cell r="N1335">
            <v>0.1118135</v>
          </cell>
          <cell r="O1335">
            <v>0.1138381</v>
          </cell>
          <cell r="P1335">
            <v>0.1019815</v>
          </cell>
          <cell r="Q1335">
            <v>0.1285191</v>
          </cell>
        </row>
        <row r="1336">
          <cell r="A1336" t="str">
            <v>hombre5aymasindependientePeru</v>
          </cell>
          <cell r="B1336" t="str">
            <v>hombre</v>
          </cell>
          <cell r="C1336" t="str">
            <v>5aymas</v>
          </cell>
          <cell r="D1336" t="str">
            <v>independiente</v>
          </cell>
          <cell r="E1336" t="str">
            <v>Peru</v>
          </cell>
          <cell r="F1336">
            <v>2.3571100000000001E-2</v>
          </cell>
          <cell r="G1336">
            <v>9.4511700000000004E-2</v>
          </cell>
          <cell r="H1336">
            <v>0.27440500000000001</v>
          </cell>
          <cell r="I1336">
            <v>0.41956979999999999</v>
          </cell>
          <cell r="J1336">
            <v>0.59957099999999997</v>
          </cell>
          <cell r="K1336">
            <v>0.65593330000000005</v>
          </cell>
          <cell r="L1336">
            <v>0.69435749999999996</v>
          </cell>
          <cell r="M1336">
            <v>0.80350410000000005</v>
          </cell>
          <cell r="N1336">
            <v>0.77542449999999996</v>
          </cell>
          <cell r="O1336">
            <v>0.7533339</v>
          </cell>
          <cell r="P1336">
            <v>0.7811091</v>
          </cell>
          <cell r="Q1336">
            <v>0.79902450000000003</v>
          </cell>
        </row>
        <row r="1337">
          <cell r="A1337" t="str">
            <v>mujerhasta12mindependientePeru</v>
          </cell>
          <cell r="B1337" t="str">
            <v>mujer</v>
          </cell>
          <cell r="C1337" t="str">
            <v>hasta12m</v>
          </cell>
          <cell r="D1337" t="str">
            <v>independiente</v>
          </cell>
          <cell r="E1337" t="str">
            <v>Peru</v>
          </cell>
          <cell r="F1337">
            <v>0.85129330000000003</v>
          </cell>
          <cell r="G1337">
            <v>0.62134239999999996</v>
          </cell>
          <cell r="H1337">
            <v>0.52348819999999996</v>
          </cell>
          <cell r="I1337">
            <v>0.4096397</v>
          </cell>
          <cell r="J1337">
            <v>0.31683149999999999</v>
          </cell>
          <cell r="K1337">
            <v>0.2841687</v>
          </cell>
          <cell r="L1337">
            <v>0.19028970000000001</v>
          </cell>
          <cell r="M1337">
            <v>0.2057465</v>
          </cell>
          <cell r="N1337">
            <v>0.1778921</v>
          </cell>
          <cell r="O1337">
            <v>0.16774169999999999</v>
          </cell>
          <cell r="P1337">
            <v>0.16318199999999999</v>
          </cell>
          <cell r="Q1337">
            <v>0.12637519999999999</v>
          </cell>
        </row>
        <row r="1338">
          <cell r="A1338" t="str">
            <v>mujerhasta1mindependientePeru</v>
          </cell>
          <cell r="B1338" t="str">
            <v>mujer</v>
          </cell>
          <cell r="C1338" t="str">
            <v>hasta1m</v>
          </cell>
          <cell r="D1338" t="str">
            <v>independiente</v>
          </cell>
          <cell r="E1338" t="str">
            <v>Peru</v>
          </cell>
          <cell r="F1338">
            <v>0.2659743</v>
          </cell>
          <cell r="G1338">
            <v>0.12773770000000001</v>
          </cell>
          <cell r="H1338">
            <v>0.13641329999999999</v>
          </cell>
          <cell r="I1338">
            <v>8.9385699999999998E-2</v>
          </cell>
          <cell r="J1338">
            <v>6.1895199999999997E-2</v>
          </cell>
          <cell r="K1338">
            <v>3.97326E-2</v>
          </cell>
          <cell r="L1338">
            <v>2.57013E-2</v>
          </cell>
          <cell r="M1338">
            <v>3.25043E-2</v>
          </cell>
          <cell r="N1338">
            <v>3.2252500000000003E-2</v>
          </cell>
          <cell r="O1338">
            <v>1.72585E-2</v>
          </cell>
          <cell r="P1338">
            <v>4.1384600000000001E-2</v>
          </cell>
          <cell r="Q1338">
            <v>3.0754699999999999E-2</v>
          </cell>
        </row>
        <row r="1339">
          <cell r="A1339" t="str">
            <v>mujermenos6mindependientePeru</v>
          </cell>
          <cell r="B1339" t="str">
            <v>mujer</v>
          </cell>
          <cell r="C1339" t="str">
            <v>menos6m</v>
          </cell>
          <cell r="D1339" t="str">
            <v>independiente</v>
          </cell>
          <cell r="E1339" t="str">
            <v>Peru</v>
          </cell>
          <cell r="F1339">
            <v>0.53711710000000001</v>
          </cell>
          <cell r="G1339">
            <v>0.38553939999999998</v>
          </cell>
          <cell r="H1339">
            <v>0.30157590000000001</v>
          </cell>
          <cell r="I1339">
            <v>0.2057832</v>
          </cell>
          <cell r="J1339">
            <v>0.1765322</v>
          </cell>
          <cell r="K1339">
            <v>0.13034100000000001</v>
          </cell>
          <cell r="L1339">
            <v>8.89075E-2</v>
          </cell>
          <cell r="M1339">
            <v>9.9519399999999994E-2</v>
          </cell>
          <cell r="N1339">
            <v>8.3215800000000006E-2</v>
          </cell>
          <cell r="O1339">
            <v>7.9493800000000003E-2</v>
          </cell>
          <cell r="P1339">
            <v>8.9253600000000002E-2</v>
          </cell>
          <cell r="Q1339">
            <v>4.7798500000000001E-2</v>
          </cell>
        </row>
        <row r="1340">
          <cell r="A1340" t="str">
            <v>mujermenos2aindependientePeru</v>
          </cell>
          <cell r="B1340" t="str">
            <v>mujer</v>
          </cell>
          <cell r="C1340" t="str">
            <v>menos2a</v>
          </cell>
          <cell r="D1340" t="str">
            <v>independiente</v>
          </cell>
          <cell r="E1340" t="str">
            <v>Peru</v>
          </cell>
          <cell r="F1340">
            <v>0.92918860000000003</v>
          </cell>
          <cell r="G1340">
            <v>0.68582290000000001</v>
          </cell>
          <cell r="H1340">
            <v>0.55977940000000004</v>
          </cell>
          <cell r="I1340">
            <v>0.45326329999999998</v>
          </cell>
          <cell r="J1340">
            <v>0.35321999999999998</v>
          </cell>
          <cell r="K1340">
            <v>0.32644600000000001</v>
          </cell>
          <cell r="L1340">
            <v>0.2222517</v>
          </cell>
          <cell r="M1340">
            <v>0.23110810000000001</v>
          </cell>
          <cell r="N1340">
            <v>0.208872</v>
          </cell>
          <cell r="O1340">
            <v>0.19214329999999999</v>
          </cell>
          <cell r="P1340">
            <v>0.18430550000000001</v>
          </cell>
          <cell r="Q1340">
            <v>0.13990920000000001</v>
          </cell>
        </row>
        <row r="1341">
          <cell r="A1341" t="str">
            <v>mujer5aymasindependientePeru</v>
          </cell>
          <cell r="B1341" t="str">
            <v>mujer</v>
          </cell>
          <cell r="C1341" t="str">
            <v>5aymas</v>
          </cell>
          <cell r="D1341" t="str">
            <v>independiente</v>
          </cell>
          <cell r="E1341" t="str">
            <v>Peru</v>
          </cell>
          <cell r="F1341">
            <v>6.2545999999999999E-3</v>
          </cell>
          <cell r="G1341">
            <v>5.5239299999999998E-2</v>
          </cell>
          <cell r="H1341">
            <v>0.1577711</v>
          </cell>
          <cell r="I1341">
            <v>0.2775784</v>
          </cell>
          <cell r="J1341">
            <v>0.38625579999999998</v>
          </cell>
          <cell r="K1341">
            <v>0.42068689999999997</v>
          </cell>
          <cell r="L1341">
            <v>0.54115999999999997</v>
          </cell>
          <cell r="M1341">
            <v>0.54455679999999995</v>
          </cell>
          <cell r="N1341">
            <v>0.60136840000000003</v>
          </cell>
          <cell r="O1341">
            <v>0.59658800000000001</v>
          </cell>
          <cell r="P1341">
            <v>0.59167740000000002</v>
          </cell>
          <cell r="Q1341">
            <v>0.59110799999999997</v>
          </cell>
        </row>
        <row r="1342">
          <cell r="A1342" t="str">
            <v>bajohasta12mindependientePeru</v>
          </cell>
          <cell r="B1342" t="str">
            <v>bajo</v>
          </cell>
          <cell r="C1342" t="str">
            <v>hasta12m</v>
          </cell>
          <cell r="D1342" t="str">
            <v>independiente</v>
          </cell>
          <cell r="E1342" t="str">
            <v>Peru</v>
          </cell>
          <cell r="F1342">
            <v>0.61666670000000001</v>
          </cell>
          <cell r="G1342">
            <v>0.52922780000000003</v>
          </cell>
          <cell r="H1342">
            <v>0.49575819999999998</v>
          </cell>
          <cell r="I1342">
            <v>0.29901889999999998</v>
          </cell>
          <cell r="J1342">
            <v>0.25961719999999999</v>
          </cell>
          <cell r="K1342">
            <v>0.23783609999999999</v>
          </cell>
          <cell r="L1342">
            <v>0.17475650000000001</v>
          </cell>
          <cell r="M1342">
            <v>0.14754510000000001</v>
          </cell>
          <cell r="N1342">
            <v>0.16746649999999999</v>
          </cell>
          <cell r="O1342">
            <v>0.1643703</v>
          </cell>
          <cell r="P1342">
            <v>0.12773390000000001</v>
          </cell>
          <cell r="Q1342">
            <v>0.1185522</v>
          </cell>
        </row>
        <row r="1343">
          <cell r="A1343" t="str">
            <v>bajohasta1mindependientePeru</v>
          </cell>
          <cell r="B1343" t="str">
            <v>bajo</v>
          </cell>
          <cell r="C1343" t="str">
            <v>hasta1m</v>
          </cell>
          <cell r="D1343" t="str">
            <v>independiente</v>
          </cell>
          <cell r="E1343" t="str">
            <v>Peru</v>
          </cell>
          <cell r="F1343">
            <v>0.26437280000000002</v>
          </cell>
          <cell r="G1343">
            <v>0.18688879999999999</v>
          </cell>
          <cell r="H1343">
            <v>0.1145494</v>
          </cell>
          <cell r="I1343">
            <v>4.6695300000000002E-2</v>
          </cell>
          <cell r="J1343">
            <v>5.8709499999999998E-2</v>
          </cell>
          <cell r="K1343">
            <v>3.7740000000000003E-2</v>
          </cell>
          <cell r="L1343">
            <v>2.4150700000000001E-2</v>
          </cell>
          <cell r="M1343">
            <v>3.2910300000000003E-2</v>
          </cell>
          <cell r="N1343">
            <v>2.9728899999999999E-2</v>
          </cell>
          <cell r="O1343">
            <v>3.28677E-2</v>
          </cell>
          <cell r="P1343">
            <v>2.76251E-2</v>
          </cell>
          <cell r="Q1343">
            <v>3.6006799999999999E-2</v>
          </cell>
        </row>
        <row r="1344">
          <cell r="A1344" t="str">
            <v>bajomenos6mindependientePeru</v>
          </cell>
          <cell r="B1344" t="str">
            <v>bajo</v>
          </cell>
          <cell r="C1344" t="str">
            <v>menos6m</v>
          </cell>
          <cell r="D1344" t="str">
            <v>independiente</v>
          </cell>
          <cell r="E1344" t="str">
            <v>Peru</v>
          </cell>
          <cell r="F1344">
            <v>0.44702920000000002</v>
          </cell>
          <cell r="G1344">
            <v>0.32060699999999998</v>
          </cell>
          <cell r="H1344">
            <v>0.22338720000000001</v>
          </cell>
          <cell r="I1344">
            <v>0.1340768</v>
          </cell>
          <cell r="J1344">
            <v>0.18372430000000001</v>
          </cell>
          <cell r="K1344">
            <v>0.13268920000000001</v>
          </cell>
          <cell r="L1344">
            <v>8.5187799999999994E-2</v>
          </cell>
          <cell r="M1344">
            <v>6.8028500000000006E-2</v>
          </cell>
          <cell r="N1344">
            <v>9.3119400000000005E-2</v>
          </cell>
          <cell r="O1344">
            <v>8.8320700000000002E-2</v>
          </cell>
          <cell r="P1344">
            <v>6.3223600000000005E-2</v>
          </cell>
          <cell r="Q1344">
            <v>5.0431700000000003E-2</v>
          </cell>
        </row>
        <row r="1345">
          <cell r="A1345" t="str">
            <v>bajomenos2aindependientePeru</v>
          </cell>
          <cell r="B1345" t="str">
            <v>bajo</v>
          </cell>
          <cell r="C1345" t="str">
            <v>menos2a</v>
          </cell>
          <cell r="D1345" t="str">
            <v>independiente</v>
          </cell>
          <cell r="E1345" t="str">
            <v>Peru</v>
          </cell>
          <cell r="F1345">
            <v>0.65709660000000003</v>
          </cell>
          <cell r="G1345">
            <v>0.5878428</v>
          </cell>
          <cell r="H1345">
            <v>0.57282949999999999</v>
          </cell>
          <cell r="I1345">
            <v>0.33844610000000003</v>
          </cell>
          <cell r="J1345">
            <v>0.28523680000000001</v>
          </cell>
          <cell r="K1345">
            <v>0.2633955</v>
          </cell>
          <cell r="L1345">
            <v>0.1895715</v>
          </cell>
          <cell r="M1345">
            <v>0.16530449999999999</v>
          </cell>
          <cell r="N1345">
            <v>0.19565489999999999</v>
          </cell>
          <cell r="O1345">
            <v>0.1781382</v>
          </cell>
          <cell r="P1345">
            <v>0.1450873</v>
          </cell>
          <cell r="Q1345">
            <v>0.1380239</v>
          </cell>
        </row>
        <row r="1346">
          <cell r="A1346" t="str">
            <v>bajo5aymasindependientePeru</v>
          </cell>
          <cell r="B1346" t="str">
            <v>bajo</v>
          </cell>
          <cell r="C1346" t="str">
            <v>5aymas</v>
          </cell>
          <cell r="D1346" t="str">
            <v>independiente</v>
          </cell>
          <cell r="E1346" t="str">
            <v>Peru</v>
          </cell>
          <cell r="F1346">
            <v>0.1254053</v>
          </cell>
          <cell r="G1346">
            <v>6.2176099999999998E-2</v>
          </cell>
          <cell r="H1346">
            <v>0.2128091</v>
          </cell>
          <cell r="I1346">
            <v>0.4056014</v>
          </cell>
          <cell r="J1346">
            <v>0.50965329999999998</v>
          </cell>
          <cell r="K1346">
            <v>0.5267193</v>
          </cell>
          <cell r="L1346">
            <v>0.58945400000000003</v>
          </cell>
          <cell r="M1346">
            <v>0.64627520000000005</v>
          </cell>
          <cell r="N1346">
            <v>0.68490510000000004</v>
          </cell>
          <cell r="O1346">
            <v>0.63367870000000004</v>
          </cell>
          <cell r="P1346">
            <v>0.67217190000000004</v>
          </cell>
          <cell r="Q1346">
            <v>0.66698590000000002</v>
          </cell>
        </row>
        <row r="1347">
          <cell r="A1347" t="str">
            <v>mediohasta12mindependientePeru</v>
          </cell>
          <cell r="B1347" t="str">
            <v>medio</v>
          </cell>
          <cell r="C1347" t="str">
            <v>hasta12m</v>
          </cell>
          <cell r="D1347" t="str">
            <v>independiente</v>
          </cell>
          <cell r="E1347" t="str">
            <v>Peru</v>
          </cell>
          <cell r="F1347">
            <v>0.70139010000000002</v>
          </cell>
          <cell r="G1347">
            <v>0.48734559999999999</v>
          </cell>
          <cell r="H1347">
            <v>0.39710570000000001</v>
          </cell>
          <cell r="I1347">
            <v>0.3287137</v>
          </cell>
          <cell r="J1347">
            <v>0.26403310000000002</v>
          </cell>
          <cell r="K1347">
            <v>0.2272411</v>
          </cell>
          <cell r="L1347">
            <v>0.1737812</v>
          </cell>
          <cell r="M1347">
            <v>0.1536469</v>
          </cell>
          <cell r="N1347">
            <v>0.1306146</v>
          </cell>
          <cell r="O1347">
            <v>0.11359710000000001</v>
          </cell>
          <cell r="P1347">
            <v>0.1288871</v>
          </cell>
          <cell r="Q1347">
            <v>0.13860330000000001</v>
          </cell>
        </row>
        <row r="1348">
          <cell r="A1348" t="str">
            <v>mediohasta1mindependientePeru</v>
          </cell>
          <cell r="B1348" t="str">
            <v>medio</v>
          </cell>
          <cell r="C1348" t="str">
            <v>hasta1m</v>
          </cell>
          <cell r="D1348" t="str">
            <v>independiente</v>
          </cell>
          <cell r="E1348" t="str">
            <v>Peru</v>
          </cell>
          <cell r="F1348">
            <v>0.20488300000000001</v>
          </cell>
          <cell r="G1348">
            <v>0.1074814</v>
          </cell>
          <cell r="H1348">
            <v>0.1033572</v>
          </cell>
          <cell r="I1348">
            <v>7.4348499999999998E-2</v>
          </cell>
          <cell r="J1348">
            <v>4.11153E-2</v>
          </cell>
          <cell r="K1348">
            <v>2.7456999999999999E-2</v>
          </cell>
          <cell r="L1348">
            <v>2.7140299999999999E-2</v>
          </cell>
          <cell r="M1348">
            <v>2.5714600000000001E-2</v>
          </cell>
          <cell r="N1348">
            <v>1.6390499999999999E-2</v>
          </cell>
          <cell r="O1348">
            <v>2.2780700000000001E-2</v>
          </cell>
          <cell r="P1348">
            <v>1.63091E-2</v>
          </cell>
          <cell r="Q1348">
            <v>7.4215799999999998E-2</v>
          </cell>
        </row>
        <row r="1349">
          <cell r="A1349" t="str">
            <v>mediomenos6mindependientePeru</v>
          </cell>
          <cell r="B1349" t="str">
            <v>medio</v>
          </cell>
          <cell r="C1349" t="str">
            <v>menos6m</v>
          </cell>
          <cell r="D1349" t="str">
            <v>independiente</v>
          </cell>
          <cell r="E1349" t="str">
            <v>Peru</v>
          </cell>
          <cell r="F1349">
            <v>0.47586440000000002</v>
          </cell>
          <cell r="G1349">
            <v>0.32043280000000002</v>
          </cell>
          <cell r="H1349">
            <v>0.22926640000000001</v>
          </cell>
          <cell r="I1349">
            <v>0.1764648</v>
          </cell>
          <cell r="J1349">
            <v>0.1368809</v>
          </cell>
          <cell r="K1349">
            <v>0.10346669999999999</v>
          </cell>
          <cell r="L1349">
            <v>8.9578000000000005E-2</v>
          </cell>
          <cell r="M1349">
            <v>8.7742600000000004E-2</v>
          </cell>
          <cell r="N1349">
            <v>5.4399200000000002E-2</v>
          </cell>
          <cell r="O1349">
            <v>5.7883400000000002E-2</v>
          </cell>
          <cell r="P1349">
            <v>7.5136499999999995E-2</v>
          </cell>
          <cell r="Q1349">
            <v>0.12151960000000001</v>
          </cell>
        </row>
        <row r="1350">
          <cell r="A1350" t="str">
            <v>mediomenos2aindependientePeru</v>
          </cell>
          <cell r="B1350" t="str">
            <v>medio</v>
          </cell>
          <cell r="C1350" t="str">
            <v>menos2a</v>
          </cell>
          <cell r="D1350" t="str">
            <v>independiente</v>
          </cell>
          <cell r="E1350" t="str">
            <v>Peru</v>
          </cell>
          <cell r="F1350">
            <v>0.79033209999999998</v>
          </cell>
          <cell r="G1350">
            <v>0.55157880000000004</v>
          </cell>
          <cell r="H1350">
            <v>0.43386249999999998</v>
          </cell>
          <cell r="I1350">
            <v>0.37765720000000003</v>
          </cell>
          <cell r="J1350">
            <v>0.2916337</v>
          </cell>
          <cell r="K1350">
            <v>0.25078</v>
          </cell>
          <cell r="L1350">
            <v>0.20648929999999999</v>
          </cell>
          <cell r="M1350">
            <v>0.16732530000000001</v>
          </cell>
          <cell r="N1350">
            <v>0.14335870000000001</v>
          </cell>
          <cell r="O1350">
            <v>0.1230744</v>
          </cell>
          <cell r="P1350">
            <v>0.14855380000000001</v>
          </cell>
          <cell r="Q1350">
            <v>0.15823960000000001</v>
          </cell>
        </row>
        <row r="1351">
          <cell r="A1351" t="str">
            <v>medio5aymasindependientePeru</v>
          </cell>
          <cell r="B1351" t="str">
            <v>medio</v>
          </cell>
          <cell r="C1351" t="str">
            <v>5aymas</v>
          </cell>
          <cell r="D1351" t="str">
            <v>independiente</v>
          </cell>
          <cell r="E1351" t="str">
            <v>Peru</v>
          </cell>
          <cell r="F1351">
            <v>1.37991E-2</v>
          </cell>
          <cell r="G1351">
            <v>0.10565280000000001</v>
          </cell>
          <cell r="H1351">
            <v>0.25421820000000001</v>
          </cell>
          <cell r="I1351">
            <v>0.37073600000000001</v>
          </cell>
          <cell r="J1351">
            <v>0.48425259999999998</v>
          </cell>
          <cell r="K1351">
            <v>0.53936609999999996</v>
          </cell>
          <cell r="L1351">
            <v>0.61317520000000003</v>
          </cell>
          <cell r="M1351">
            <v>0.67892160000000001</v>
          </cell>
          <cell r="N1351">
            <v>0.67948660000000005</v>
          </cell>
          <cell r="O1351">
            <v>0.71074250000000005</v>
          </cell>
          <cell r="P1351">
            <v>0.75357609999999997</v>
          </cell>
          <cell r="Q1351">
            <v>0.78381149999999999</v>
          </cell>
        </row>
        <row r="1352">
          <cell r="A1352" t="str">
            <v>altohasta12mindependientePeru</v>
          </cell>
          <cell r="B1352" t="str">
            <v>alto</v>
          </cell>
          <cell r="C1352" t="str">
            <v>hasta12m</v>
          </cell>
          <cell r="D1352" t="str">
            <v>independiente</v>
          </cell>
          <cell r="E1352" t="str">
            <v>Peru</v>
          </cell>
          <cell r="F1352">
            <v>0.80525449999999998</v>
          </cell>
          <cell r="G1352">
            <v>0.58878140000000001</v>
          </cell>
          <cell r="H1352">
            <v>0.43055549999999998</v>
          </cell>
          <cell r="I1352">
            <v>0.36117320000000003</v>
          </cell>
          <cell r="J1352">
            <v>0.2716075</v>
          </cell>
          <cell r="K1352">
            <v>0.18163219999999999</v>
          </cell>
          <cell r="L1352">
            <v>0.13725219999999999</v>
          </cell>
          <cell r="M1352">
            <v>0.1135867</v>
          </cell>
          <cell r="N1352">
            <v>9.9731299999999995E-2</v>
          </cell>
          <cell r="O1352">
            <v>9.5210500000000003E-2</v>
          </cell>
          <cell r="P1352">
            <v>8.2916599999999993E-2</v>
          </cell>
          <cell r="Q1352">
            <v>4.4502399999999998E-2</v>
          </cell>
        </row>
        <row r="1353">
          <cell r="A1353" t="str">
            <v>altohasta1mindependientePeru</v>
          </cell>
          <cell r="B1353" t="str">
            <v>alto</v>
          </cell>
          <cell r="C1353" t="str">
            <v>hasta1m</v>
          </cell>
          <cell r="D1353" t="str">
            <v>independiente</v>
          </cell>
          <cell r="E1353" t="str">
            <v>Peru</v>
          </cell>
          <cell r="F1353">
            <v>0.2741133</v>
          </cell>
          <cell r="G1353">
            <v>0.1224451</v>
          </cell>
          <cell r="H1353">
            <v>7.4369599999999994E-2</v>
          </cell>
          <cell r="I1353">
            <v>5.9068000000000002E-2</v>
          </cell>
          <cell r="J1353">
            <v>4.7441900000000002E-2</v>
          </cell>
          <cell r="K1353">
            <v>4.7132300000000002E-2</v>
          </cell>
          <cell r="L1353">
            <v>6.9698E-3</v>
          </cell>
          <cell r="M1353">
            <v>2.45411E-2</v>
          </cell>
          <cell r="N1353">
            <v>1.39937E-2</v>
          </cell>
          <cell r="O1353">
            <v>8.7638000000000004E-3</v>
          </cell>
          <cell r="P1353">
            <v>8.5558000000000006E-3</v>
          </cell>
          <cell r="Q1353">
            <v>4.4502399999999998E-2</v>
          </cell>
        </row>
        <row r="1354">
          <cell r="A1354" t="str">
            <v>altomenos6mindependientePeru</v>
          </cell>
          <cell r="B1354" t="str">
            <v>alto</v>
          </cell>
          <cell r="C1354" t="str">
            <v>menos6m</v>
          </cell>
          <cell r="D1354" t="str">
            <v>independiente</v>
          </cell>
          <cell r="E1354" t="str">
            <v>Peru</v>
          </cell>
          <cell r="F1354">
            <v>0.49289040000000001</v>
          </cell>
          <cell r="G1354">
            <v>0.3037533</v>
          </cell>
          <cell r="H1354">
            <v>0.23231280000000001</v>
          </cell>
          <cell r="I1354">
            <v>0.1827047</v>
          </cell>
          <cell r="J1354">
            <v>0.1147635</v>
          </cell>
          <cell r="K1354">
            <v>8.6452200000000007E-2</v>
          </cell>
          <cell r="L1354">
            <v>4.7166399999999997E-2</v>
          </cell>
          <cell r="M1354">
            <v>4.4156399999999998E-2</v>
          </cell>
          <cell r="N1354">
            <v>4.3881799999999999E-2</v>
          </cell>
          <cell r="O1354">
            <v>2.6621300000000001E-2</v>
          </cell>
          <cell r="P1354">
            <v>3.2961499999999998E-2</v>
          </cell>
          <cell r="Q1354">
            <v>4.4502399999999998E-2</v>
          </cell>
        </row>
        <row r="1355">
          <cell r="A1355" t="str">
            <v>altomenos2aindependientePeru</v>
          </cell>
          <cell r="B1355" t="str">
            <v>alto</v>
          </cell>
          <cell r="C1355" t="str">
            <v>menos2a</v>
          </cell>
          <cell r="D1355" t="str">
            <v>independiente</v>
          </cell>
          <cell r="E1355" t="str">
            <v>Peru</v>
          </cell>
          <cell r="F1355">
            <v>0.92591310000000004</v>
          </cell>
          <cell r="G1355">
            <v>0.65552089999999996</v>
          </cell>
          <cell r="H1355">
            <v>0.46285900000000002</v>
          </cell>
          <cell r="I1355">
            <v>0.40169769999999999</v>
          </cell>
          <cell r="J1355">
            <v>0.30520989999999998</v>
          </cell>
          <cell r="K1355">
            <v>0.2187962</v>
          </cell>
          <cell r="L1355">
            <v>0.16126670000000001</v>
          </cell>
          <cell r="M1355">
            <v>0.13604369999999999</v>
          </cell>
          <cell r="N1355">
            <v>0.1243374</v>
          </cell>
          <cell r="O1355">
            <v>0.1158221</v>
          </cell>
          <cell r="P1355">
            <v>9.2724399999999998E-2</v>
          </cell>
          <cell r="Q1355">
            <v>5.0552899999999998E-2</v>
          </cell>
        </row>
        <row r="1356">
          <cell r="A1356" t="str">
            <v>alto5aymasindependientePeru</v>
          </cell>
          <cell r="B1356" t="str">
            <v>alto</v>
          </cell>
          <cell r="C1356" t="str">
            <v>5aymas</v>
          </cell>
          <cell r="D1356" t="str">
            <v>independiente</v>
          </cell>
          <cell r="E1356" t="str">
            <v>Peru</v>
          </cell>
          <cell r="F1356">
            <v>0</v>
          </cell>
          <cell r="G1356">
            <v>4.9633700000000003E-2</v>
          </cell>
          <cell r="H1356">
            <v>0.18442339999999999</v>
          </cell>
          <cell r="I1356">
            <v>0.2934563</v>
          </cell>
          <cell r="J1356">
            <v>0.47909770000000002</v>
          </cell>
          <cell r="K1356">
            <v>0.55681820000000004</v>
          </cell>
          <cell r="L1356">
            <v>0.62683310000000003</v>
          </cell>
          <cell r="M1356">
            <v>0.7046308</v>
          </cell>
          <cell r="N1356">
            <v>0.70903139999999998</v>
          </cell>
          <cell r="O1356">
            <v>0.76493750000000005</v>
          </cell>
          <cell r="P1356">
            <v>0.7238076</v>
          </cell>
          <cell r="Q1356">
            <v>0.91086080000000003</v>
          </cell>
        </row>
        <row r="1357">
          <cell r="A1357" t="str">
            <v>totalhasta12mocupadosUruguay</v>
          </cell>
          <cell r="B1357" t="str">
            <v>total</v>
          </cell>
          <cell r="C1357" t="str">
            <v>hasta12m</v>
          </cell>
          <cell r="D1357" t="str">
            <v>ocupados</v>
          </cell>
          <cell r="E1357" t="str">
            <v>Uruguay</v>
          </cell>
          <cell r="F1357">
            <v>0.85547260000000003</v>
          </cell>
          <cell r="G1357">
            <v>0.6100911</v>
          </cell>
          <cell r="H1357">
            <v>0.41025450000000002</v>
          </cell>
          <cell r="I1357">
            <v>0.29096729999999998</v>
          </cell>
          <cell r="J1357">
            <v>0.23532</v>
          </cell>
          <cell r="K1357">
            <v>0.19725619999999999</v>
          </cell>
          <cell r="L1357">
            <v>0.15527920000000001</v>
          </cell>
          <cell r="M1357">
            <v>0.14079230000000001</v>
          </cell>
          <cell r="N1357">
            <v>0.12699759999999999</v>
          </cell>
          <cell r="O1357">
            <v>0.1234755</v>
          </cell>
          <cell r="P1357">
            <v>0.12104719999999999</v>
          </cell>
          <cell r="Q1357">
            <v>7.3909799999999998E-2</v>
          </cell>
        </row>
        <row r="1358">
          <cell r="A1358" t="str">
            <v>totalhasta1mocupadosUruguay</v>
          </cell>
          <cell r="B1358" t="str">
            <v>total</v>
          </cell>
          <cell r="C1358" t="str">
            <v>hasta1m</v>
          </cell>
          <cell r="D1358" t="str">
            <v>ocupados</v>
          </cell>
          <cell r="E1358" t="str">
            <v>Uruguay</v>
          </cell>
          <cell r="F1358">
            <v>0.1994909</v>
          </cell>
          <cell r="G1358">
            <v>0.1037877</v>
          </cell>
          <cell r="H1358">
            <v>5.2074000000000002E-2</v>
          </cell>
          <cell r="I1358">
            <v>4.3640100000000001E-2</v>
          </cell>
          <cell r="J1358">
            <v>3.1549099999999997E-2</v>
          </cell>
          <cell r="K1358">
            <v>2.7497199999999999E-2</v>
          </cell>
          <cell r="L1358">
            <v>1.9643000000000001E-2</v>
          </cell>
          <cell r="M1358">
            <v>1.8233800000000001E-2</v>
          </cell>
          <cell r="N1358">
            <v>1.9704699999999999E-2</v>
          </cell>
          <cell r="O1358">
            <v>1.7433000000000001E-2</v>
          </cell>
          <cell r="P1358">
            <v>1.51123E-2</v>
          </cell>
          <cell r="Q1358">
            <v>1.52187E-2</v>
          </cell>
        </row>
        <row r="1359">
          <cell r="A1359" t="str">
            <v>totalmenos6mocupadosUruguay</v>
          </cell>
          <cell r="B1359" t="str">
            <v>total</v>
          </cell>
          <cell r="C1359" t="str">
            <v>menos6m</v>
          </cell>
          <cell r="D1359" t="str">
            <v>ocupados</v>
          </cell>
          <cell r="E1359" t="str">
            <v>Uruguay</v>
          </cell>
          <cell r="F1359">
            <v>0.50748519999999997</v>
          </cell>
          <cell r="G1359">
            <v>0.29163220000000001</v>
          </cell>
          <cell r="H1359">
            <v>0.17911450000000001</v>
          </cell>
          <cell r="I1359">
            <v>0.1314882</v>
          </cell>
          <cell r="J1359">
            <v>9.6088999999999994E-2</v>
          </cell>
          <cell r="K1359">
            <v>8.6058700000000002E-2</v>
          </cell>
          <cell r="L1359">
            <v>6.3341900000000007E-2</v>
          </cell>
          <cell r="M1359">
            <v>5.92308E-2</v>
          </cell>
          <cell r="N1359">
            <v>5.6377999999999998E-2</v>
          </cell>
          <cell r="O1359">
            <v>5.2372099999999998E-2</v>
          </cell>
          <cell r="P1359">
            <v>4.7567999999999999E-2</v>
          </cell>
          <cell r="Q1359">
            <v>3.6101800000000003E-2</v>
          </cell>
        </row>
        <row r="1360">
          <cell r="A1360" t="str">
            <v>totalmenos2aocupadosUruguay</v>
          </cell>
          <cell r="B1360" t="str">
            <v>total</v>
          </cell>
          <cell r="C1360" t="str">
            <v>menos2a</v>
          </cell>
          <cell r="D1360" t="str">
            <v>ocupados</v>
          </cell>
          <cell r="E1360" t="str">
            <v>Uruguay</v>
          </cell>
          <cell r="F1360">
            <v>0.85547260000000003</v>
          </cell>
          <cell r="G1360">
            <v>0.6100911</v>
          </cell>
          <cell r="H1360">
            <v>0.41025450000000002</v>
          </cell>
          <cell r="I1360">
            <v>0.29096729999999998</v>
          </cell>
          <cell r="J1360">
            <v>0.23532</v>
          </cell>
          <cell r="K1360">
            <v>0.19725619999999999</v>
          </cell>
          <cell r="L1360">
            <v>0.15527920000000001</v>
          </cell>
          <cell r="M1360">
            <v>0.14079230000000001</v>
          </cell>
          <cell r="N1360">
            <v>0.12699759999999999</v>
          </cell>
          <cell r="O1360">
            <v>0.1234755</v>
          </cell>
          <cell r="P1360">
            <v>0.12104719999999999</v>
          </cell>
          <cell r="Q1360">
            <v>7.3909799999999998E-2</v>
          </cell>
        </row>
        <row r="1361">
          <cell r="A1361" t="str">
            <v>total5aymasocupadosUruguay</v>
          </cell>
          <cell r="B1361" t="str">
            <v>total</v>
          </cell>
          <cell r="C1361" t="str">
            <v>5aymas</v>
          </cell>
          <cell r="D1361" t="str">
            <v>ocupados</v>
          </cell>
          <cell r="E1361" t="str">
            <v>Uruguay</v>
          </cell>
          <cell r="F1361">
            <v>1.3503599999999999E-2</v>
          </cell>
          <cell r="G1361">
            <v>6.0228200000000003E-2</v>
          </cell>
          <cell r="H1361">
            <v>0.2344849</v>
          </cell>
          <cell r="I1361">
            <v>0.40247539999999998</v>
          </cell>
          <cell r="J1361">
            <v>0.52396799999999999</v>
          </cell>
          <cell r="K1361">
            <v>0.59787020000000002</v>
          </cell>
          <cell r="L1361">
            <v>0.67394390000000004</v>
          </cell>
          <cell r="M1361">
            <v>0.71205390000000002</v>
          </cell>
          <cell r="N1361">
            <v>0.73883860000000001</v>
          </cell>
          <cell r="O1361">
            <v>0.72107140000000003</v>
          </cell>
          <cell r="P1361">
            <v>0.73836080000000004</v>
          </cell>
          <cell r="Q1361">
            <v>0.77049069999999997</v>
          </cell>
        </row>
        <row r="1362">
          <cell r="A1362" t="str">
            <v>hombrehasta12mocupadosUruguay</v>
          </cell>
          <cell r="B1362" t="str">
            <v>hombre</v>
          </cell>
          <cell r="C1362" t="str">
            <v>hasta12m</v>
          </cell>
          <cell r="D1362" t="str">
            <v>ocupados</v>
          </cell>
          <cell r="E1362" t="str">
            <v>Uruguay</v>
          </cell>
          <cell r="F1362">
            <v>0.82829489999999995</v>
          </cell>
          <cell r="G1362">
            <v>0.57421990000000001</v>
          </cell>
          <cell r="H1362">
            <v>0.40418880000000001</v>
          </cell>
          <cell r="I1362">
            <v>0.28125749999999999</v>
          </cell>
          <cell r="J1362">
            <v>0.2188938</v>
          </cell>
          <cell r="K1362">
            <v>0.17975469999999999</v>
          </cell>
          <cell r="L1362">
            <v>0.14912400000000001</v>
          </cell>
          <cell r="M1362">
            <v>0.12559770000000001</v>
          </cell>
          <cell r="N1362">
            <v>0.1165708</v>
          </cell>
          <cell r="O1362">
            <v>0.1043256</v>
          </cell>
          <cell r="P1362">
            <v>0.1118773</v>
          </cell>
          <cell r="Q1362">
            <v>7.2084400000000007E-2</v>
          </cell>
        </row>
        <row r="1363">
          <cell r="A1363" t="str">
            <v>hombrehasta1mocupadosUruguay</v>
          </cell>
          <cell r="B1363" t="str">
            <v>hombre</v>
          </cell>
          <cell r="C1363" t="str">
            <v>hasta1m</v>
          </cell>
          <cell r="D1363" t="str">
            <v>ocupados</v>
          </cell>
          <cell r="E1363" t="str">
            <v>Uruguay</v>
          </cell>
          <cell r="F1363">
            <v>0.1919158</v>
          </cell>
          <cell r="G1363">
            <v>0.1009578</v>
          </cell>
          <cell r="H1363">
            <v>5.2506900000000002E-2</v>
          </cell>
          <cell r="I1363">
            <v>4.2377699999999997E-2</v>
          </cell>
          <cell r="J1363">
            <v>2.6752100000000001E-2</v>
          </cell>
          <cell r="K1363">
            <v>2.2137799999999999E-2</v>
          </cell>
          <cell r="L1363">
            <v>1.7374799999999999E-2</v>
          </cell>
          <cell r="M1363">
            <v>1.54959E-2</v>
          </cell>
          <cell r="N1363">
            <v>1.64738E-2</v>
          </cell>
          <cell r="O1363">
            <v>1.3174E-2</v>
          </cell>
          <cell r="P1363">
            <v>1.01434E-2</v>
          </cell>
          <cell r="Q1363">
            <v>1.33995E-2</v>
          </cell>
        </row>
        <row r="1364">
          <cell r="A1364" t="str">
            <v>hombremenos6mocupadosUruguay</v>
          </cell>
          <cell r="B1364" t="str">
            <v>hombre</v>
          </cell>
          <cell r="C1364" t="str">
            <v>menos6m</v>
          </cell>
          <cell r="D1364" t="str">
            <v>ocupados</v>
          </cell>
          <cell r="E1364" t="str">
            <v>Uruguay</v>
          </cell>
          <cell r="F1364">
            <v>0.47970420000000003</v>
          </cell>
          <cell r="G1364">
            <v>0.2723352</v>
          </cell>
          <cell r="H1364">
            <v>0.17790039999999999</v>
          </cell>
          <cell r="I1364">
            <v>0.13250519999999999</v>
          </cell>
          <cell r="J1364">
            <v>9.1287400000000005E-2</v>
          </cell>
          <cell r="K1364">
            <v>7.1730100000000005E-2</v>
          </cell>
          <cell r="L1364">
            <v>6.0606500000000001E-2</v>
          </cell>
          <cell r="M1364">
            <v>5.2913500000000002E-2</v>
          </cell>
          <cell r="N1364">
            <v>5.04415E-2</v>
          </cell>
          <cell r="O1364">
            <v>4.4669100000000003E-2</v>
          </cell>
          <cell r="P1364">
            <v>3.89247E-2</v>
          </cell>
          <cell r="Q1364">
            <v>3.5607899999999998E-2</v>
          </cell>
        </row>
        <row r="1365">
          <cell r="A1365" t="str">
            <v>hombremenos2aocupadosUruguay</v>
          </cell>
          <cell r="B1365" t="str">
            <v>hombre</v>
          </cell>
          <cell r="C1365" t="str">
            <v>menos2a</v>
          </cell>
          <cell r="D1365" t="str">
            <v>ocupados</v>
          </cell>
          <cell r="E1365" t="str">
            <v>Uruguay</v>
          </cell>
          <cell r="F1365">
            <v>0.82829489999999995</v>
          </cell>
          <cell r="G1365">
            <v>0.57421990000000001</v>
          </cell>
          <cell r="H1365">
            <v>0.40418880000000001</v>
          </cell>
          <cell r="I1365">
            <v>0.28125749999999999</v>
          </cell>
          <cell r="J1365">
            <v>0.2188938</v>
          </cell>
          <cell r="K1365">
            <v>0.17975469999999999</v>
          </cell>
          <cell r="L1365">
            <v>0.14912400000000001</v>
          </cell>
          <cell r="M1365">
            <v>0.12559770000000001</v>
          </cell>
          <cell r="N1365">
            <v>0.1165708</v>
          </cell>
          <cell r="O1365">
            <v>0.1043256</v>
          </cell>
          <cell r="P1365">
            <v>0.1118773</v>
          </cell>
          <cell r="Q1365">
            <v>7.2084400000000007E-2</v>
          </cell>
        </row>
        <row r="1366">
          <cell r="A1366" t="str">
            <v>hombre5aymasocupadosUruguay</v>
          </cell>
          <cell r="B1366" t="str">
            <v>hombre</v>
          </cell>
          <cell r="C1366" t="str">
            <v>5aymas</v>
          </cell>
          <cell r="D1366" t="str">
            <v>ocupados</v>
          </cell>
          <cell r="E1366" t="str">
            <v>Uruguay</v>
          </cell>
          <cell r="F1366">
            <v>1.86769E-2</v>
          </cell>
          <cell r="G1366">
            <v>6.9393800000000005E-2</v>
          </cell>
          <cell r="H1366">
            <v>0.25642930000000003</v>
          </cell>
          <cell r="I1366">
            <v>0.4227417</v>
          </cell>
          <cell r="J1366">
            <v>0.55438489999999996</v>
          </cell>
          <cell r="K1366">
            <v>0.63666809999999996</v>
          </cell>
          <cell r="L1366">
            <v>0.69745800000000002</v>
          </cell>
          <cell r="M1366">
            <v>0.73470619999999998</v>
          </cell>
          <cell r="N1366">
            <v>0.76261040000000002</v>
          </cell>
          <cell r="O1366">
            <v>0.75233349999999999</v>
          </cell>
          <cell r="P1366">
            <v>0.76740120000000001</v>
          </cell>
          <cell r="Q1366">
            <v>0.79652610000000001</v>
          </cell>
        </row>
        <row r="1367">
          <cell r="A1367" t="str">
            <v>mujerhasta12mocupadosUruguay</v>
          </cell>
          <cell r="B1367" t="str">
            <v>mujer</v>
          </cell>
          <cell r="C1367" t="str">
            <v>hasta12m</v>
          </cell>
          <cell r="D1367" t="str">
            <v>ocupados</v>
          </cell>
          <cell r="E1367" t="str">
            <v>Uruguay</v>
          </cell>
          <cell r="F1367">
            <v>0.90233300000000005</v>
          </cell>
          <cell r="G1367">
            <v>0.6591458</v>
          </cell>
          <cell r="H1367">
            <v>0.41731699999999999</v>
          </cell>
          <cell r="I1367">
            <v>0.3025023</v>
          </cell>
          <cell r="J1367">
            <v>0.25402000000000002</v>
          </cell>
          <cell r="K1367">
            <v>0.2165762</v>
          </cell>
          <cell r="L1367">
            <v>0.16224939999999999</v>
          </cell>
          <cell r="M1367">
            <v>0.15768309999999999</v>
          </cell>
          <cell r="N1367">
            <v>0.13932159999999999</v>
          </cell>
          <cell r="O1367">
            <v>0.14660229999999999</v>
          </cell>
          <cell r="P1367">
            <v>0.13453899999999999</v>
          </cell>
          <cell r="Q1367">
            <v>7.6141399999999998E-2</v>
          </cell>
        </row>
        <row r="1368">
          <cell r="A1368" t="str">
            <v>mujerhasta1mocupadosUruguay</v>
          </cell>
          <cell r="B1368" t="str">
            <v>mujer</v>
          </cell>
          <cell r="C1368" t="str">
            <v>hasta1m</v>
          </cell>
          <cell r="D1368" t="str">
            <v>ocupados</v>
          </cell>
          <cell r="E1368" t="str">
            <v>Uruguay</v>
          </cell>
          <cell r="F1368">
            <v>0.2125522</v>
          </cell>
          <cell r="G1368">
            <v>0.1076577</v>
          </cell>
          <cell r="H1368">
            <v>5.1570100000000001E-2</v>
          </cell>
          <cell r="I1368">
            <v>4.5139699999999998E-2</v>
          </cell>
          <cell r="J1368">
            <v>3.7010099999999997E-2</v>
          </cell>
          <cell r="K1368">
            <v>3.3413499999999999E-2</v>
          </cell>
          <cell r="L1368">
            <v>2.2211499999999999E-2</v>
          </cell>
          <cell r="M1368">
            <v>2.12772E-2</v>
          </cell>
          <cell r="N1368">
            <v>2.35234E-2</v>
          </cell>
          <cell r="O1368">
            <v>2.2576499999999999E-2</v>
          </cell>
          <cell r="P1368">
            <v>2.2423200000000001E-2</v>
          </cell>
          <cell r="Q1368">
            <v>1.7442699999999998E-2</v>
          </cell>
        </row>
        <row r="1369">
          <cell r="A1369" t="str">
            <v>mujermenos6mocupadosUruguay</v>
          </cell>
          <cell r="B1369" t="str">
            <v>mujer</v>
          </cell>
          <cell r="C1369" t="str">
            <v>menos6m</v>
          </cell>
          <cell r="D1369" t="str">
            <v>ocupados</v>
          </cell>
          <cell r="E1369" t="str">
            <v>Uruguay</v>
          </cell>
          <cell r="F1369">
            <v>0.55538580000000004</v>
          </cell>
          <cell r="G1369">
            <v>0.31802130000000001</v>
          </cell>
          <cell r="H1369">
            <v>0.1805282</v>
          </cell>
          <cell r="I1369">
            <v>0.13028000000000001</v>
          </cell>
          <cell r="J1369">
            <v>0.1015554</v>
          </cell>
          <cell r="K1369">
            <v>0.1018762</v>
          </cell>
          <cell r="L1369">
            <v>6.6439499999999999E-2</v>
          </cell>
          <cell r="M1369">
            <v>6.6253400000000004E-2</v>
          </cell>
          <cell r="N1369">
            <v>6.3394500000000006E-2</v>
          </cell>
          <cell r="O1369">
            <v>6.1674699999999999E-2</v>
          </cell>
          <cell r="P1369">
            <v>6.02853E-2</v>
          </cell>
          <cell r="Q1369">
            <v>3.6705599999999998E-2</v>
          </cell>
        </row>
        <row r="1370">
          <cell r="A1370" t="str">
            <v>mujermenos2aocupadosUruguay</v>
          </cell>
          <cell r="B1370" t="str">
            <v>mujer</v>
          </cell>
          <cell r="C1370" t="str">
            <v>menos2a</v>
          </cell>
          <cell r="D1370" t="str">
            <v>ocupados</v>
          </cell>
          <cell r="E1370" t="str">
            <v>Uruguay</v>
          </cell>
          <cell r="F1370">
            <v>0.90233300000000005</v>
          </cell>
          <cell r="G1370">
            <v>0.6591458</v>
          </cell>
          <cell r="H1370">
            <v>0.41731699999999999</v>
          </cell>
          <cell r="I1370">
            <v>0.3025023</v>
          </cell>
          <cell r="J1370">
            <v>0.25402000000000002</v>
          </cell>
          <cell r="K1370">
            <v>0.2165762</v>
          </cell>
          <cell r="L1370">
            <v>0.16224939999999999</v>
          </cell>
          <cell r="M1370">
            <v>0.15768309999999999</v>
          </cell>
          <cell r="N1370">
            <v>0.13932159999999999</v>
          </cell>
          <cell r="O1370">
            <v>0.14660229999999999</v>
          </cell>
          <cell r="P1370">
            <v>0.13453899999999999</v>
          </cell>
          <cell r="Q1370">
            <v>7.6141399999999998E-2</v>
          </cell>
        </row>
        <row r="1371">
          <cell r="A1371" t="str">
            <v>mujer5aymasocupadosUruguay</v>
          </cell>
          <cell r="B1371" t="str">
            <v>mujer</v>
          </cell>
          <cell r="C1371" t="str">
            <v>5aymas</v>
          </cell>
          <cell r="D1371" t="str">
            <v>ocupados</v>
          </cell>
          <cell r="E1371" t="str">
            <v>Uruguay</v>
          </cell>
          <cell r="F1371">
            <v>4.5836999999999996E-3</v>
          </cell>
          <cell r="G1371">
            <v>4.7693899999999997E-2</v>
          </cell>
          <cell r="H1371">
            <v>0.20893439999999999</v>
          </cell>
          <cell r="I1371">
            <v>0.37839970000000001</v>
          </cell>
          <cell r="J1371">
            <v>0.48934060000000001</v>
          </cell>
          <cell r="K1371">
            <v>0.55504089999999995</v>
          </cell>
          <cell r="L1371">
            <v>0.64731660000000002</v>
          </cell>
          <cell r="M1371">
            <v>0.6868727</v>
          </cell>
          <cell r="N1371">
            <v>0.71074170000000003</v>
          </cell>
          <cell r="O1371">
            <v>0.68331719999999996</v>
          </cell>
          <cell r="P1371">
            <v>0.69563299999999995</v>
          </cell>
          <cell r="Q1371">
            <v>0.73866220000000005</v>
          </cell>
        </row>
        <row r="1372">
          <cell r="A1372" t="str">
            <v>bajohasta12mocupadosUruguay</v>
          </cell>
          <cell r="B1372" t="str">
            <v>bajo</v>
          </cell>
          <cell r="C1372" t="str">
            <v>hasta12m</v>
          </cell>
          <cell r="D1372" t="str">
            <v>ocupados</v>
          </cell>
          <cell r="E1372" t="str">
            <v>Uruguay</v>
          </cell>
          <cell r="F1372">
            <v>0.77577589999999996</v>
          </cell>
          <cell r="G1372">
            <v>0.66930429999999996</v>
          </cell>
          <cell r="H1372">
            <v>0.51092740000000003</v>
          </cell>
          <cell r="I1372">
            <v>0.42828490000000002</v>
          </cell>
          <cell r="J1372">
            <v>0.3505953</v>
          </cell>
          <cell r="K1372">
            <v>0.30800450000000001</v>
          </cell>
          <cell r="L1372">
            <v>0.2202634</v>
          </cell>
          <cell r="M1372">
            <v>0.20597950000000001</v>
          </cell>
          <cell r="N1372">
            <v>0.1815223</v>
          </cell>
          <cell r="O1372">
            <v>0.16172259999999999</v>
          </cell>
          <cell r="P1372">
            <v>0.16650980000000001</v>
          </cell>
          <cell r="Q1372">
            <v>9.7172700000000001E-2</v>
          </cell>
        </row>
        <row r="1373">
          <cell r="A1373" t="str">
            <v>bajohasta1mocupadosUruguay</v>
          </cell>
          <cell r="B1373" t="str">
            <v>bajo</v>
          </cell>
          <cell r="C1373" t="str">
            <v>hasta1m</v>
          </cell>
          <cell r="D1373" t="str">
            <v>ocupados</v>
          </cell>
          <cell r="E1373" t="str">
            <v>Uruguay</v>
          </cell>
          <cell r="F1373">
            <v>0.2206832</v>
          </cell>
          <cell r="G1373">
            <v>0.17556640000000001</v>
          </cell>
          <cell r="H1373">
            <v>0.1041842</v>
          </cell>
          <cell r="I1373">
            <v>8.6293400000000006E-2</v>
          </cell>
          <cell r="J1373">
            <v>5.9298999999999998E-2</v>
          </cell>
          <cell r="K1373">
            <v>5.4532799999999999E-2</v>
          </cell>
          <cell r="L1373">
            <v>2.9462800000000001E-2</v>
          </cell>
          <cell r="M1373">
            <v>2.9538999999999999E-2</v>
          </cell>
          <cell r="N1373">
            <v>2.61126E-2</v>
          </cell>
          <cell r="O1373">
            <v>2.72436E-2</v>
          </cell>
          <cell r="P1373">
            <v>2.8173199999999999E-2</v>
          </cell>
          <cell r="Q1373">
            <v>2.0551199999999999E-2</v>
          </cell>
        </row>
        <row r="1374">
          <cell r="A1374" t="str">
            <v>bajomenos6mocupadosUruguay</v>
          </cell>
          <cell r="B1374" t="str">
            <v>bajo</v>
          </cell>
          <cell r="C1374" t="str">
            <v>menos6m</v>
          </cell>
          <cell r="D1374" t="str">
            <v>ocupados</v>
          </cell>
          <cell r="E1374" t="str">
            <v>Uruguay</v>
          </cell>
          <cell r="F1374">
            <v>0.4816705</v>
          </cell>
          <cell r="G1374">
            <v>0.37931229999999999</v>
          </cell>
          <cell r="H1374">
            <v>0.28472029999999998</v>
          </cell>
          <cell r="I1374">
            <v>0.24345449999999999</v>
          </cell>
          <cell r="J1374">
            <v>0.17984240000000001</v>
          </cell>
          <cell r="K1374">
            <v>0.15417620000000001</v>
          </cell>
          <cell r="L1374">
            <v>9.0926099999999996E-2</v>
          </cell>
          <cell r="M1374">
            <v>9.8830200000000007E-2</v>
          </cell>
          <cell r="N1374">
            <v>8.1023800000000007E-2</v>
          </cell>
          <cell r="O1374">
            <v>7.4979500000000004E-2</v>
          </cell>
          <cell r="P1374">
            <v>7.93436E-2</v>
          </cell>
          <cell r="Q1374">
            <v>5.6901899999999998E-2</v>
          </cell>
        </row>
        <row r="1375">
          <cell r="A1375" t="str">
            <v>bajomenos2aocupadosUruguay</v>
          </cell>
          <cell r="B1375" t="str">
            <v>bajo</v>
          </cell>
          <cell r="C1375" t="str">
            <v>menos2a</v>
          </cell>
          <cell r="D1375" t="str">
            <v>ocupados</v>
          </cell>
          <cell r="E1375" t="str">
            <v>Uruguay</v>
          </cell>
          <cell r="F1375">
            <v>0.77577589999999996</v>
          </cell>
          <cell r="G1375">
            <v>0.66930429999999996</v>
          </cell>
          <cell r="H1375">
            <v>0.51092740000000003</v>
          </cell>
          <cell r="I1375">
            <v>0.42828490000000002</v>
          </cell>
          <cell r="J1375">
            <v>0.3505953</v>
          </cell>
          <cell r="K1375">
            <v>0.30800450000000001</v>
          </cell>
          <cell r="L1375">
            <v>0.2202634</v>
          </cell>
          <cell r="M1375">
            <v>0.20597950000000001</v>
          </cell>
          <cell r="N1375">
            <v>0.1815223</v>
          </cell>
          <cell r="O1375">
            <v>0.16172259999999999</v>
          </cell>
          <cell r="P1375">
            <v>0.16650980000000001</v>
          </cell>
          <cell r="Q1375">
            <v>9.7172700000000001E-2</v>
          </cell>
        </row>
        <row r="1376">
          <cell r="A1376" t="str">
            <v>bajo5aymasocupadosUruguay</v>
          </cell>
          <cell r="B1376" t="str">
            <v>bajo</v>
          </cell>
          <cell r="C1376" t="str">
            <v>5aymas</v>
          </cell>
          <cell r="D1376" t="str">
            <v>ocupados</v>
          </cell>
          <cell r="E1376" t="str">
            <v>Uruguay</v>
          </cell>
          <cell r="F1376">
            <v>3.4472000000000003E-2</v>
          </cell>
          <cell r="G1376">
            <v>7.3038800000000001E-2</v>
          </cell>
          <cell r="H1376">
            <v>0.198515</v>
          </cell>
          <cell r="I1376">
            <v>0.29025010000000001</v>
          </cell>
          <cell r="J1376">
            <v>0.3851753</v>
          </cell>
          <cell r="K1376">
            <v>0.44838080000000002</v>
          </cell>
          <cell r="L1376">
            <v>0.56281219999999998</v>
          </cell>
          <cell r="M1376">
            <v>0.58988399999999996</v>
          </cell>
          <cell r="N1376">
            <v>0.65591339999999998</v>
          </cell>
          <cell r="O1376">
            <v>0.64174169999999997</v>
          </cell>
          <cell r="P1376">
            <v>0.65768729999999997</v>
          </cell>
          <cell r="Q1376">
            <v>0.70408649999999995</v>
          </cell>
        </row>
        <row r="1377">
          <cell r="A1377" t="str">
            <v>mediohasta12mocupadosUruguay</v>
          </cell>
          <cell r="B1377" t="str">
            <v>medio</v>
          </cell>
          <cell r="C1377" t="str">
            <v>hasta12m</v>
          </cell>
          <cell r="D1377" t="str">
            <v>ocupados</v>
          </cell>
          <cell r="E1377" t="str">
            <v>Uruguay</v>
          </cell>
          <cell r="F1377">
            <v>0.87418810000000002</v>
          </cell>
          <cell r="G1377">
            <v>0.58904420000000002</v>
          </cell>
          <cell r="H1377">
            <v>0.40009670000000003</v>
          </cell>
          <cell r="I1377">
            <v>0.2989115</v>
          </cell>
          <cell r="J1377">
            <v>0.2488776</v>
          </cell>
          <cell r="K1377">
            <v>0.1972815</v>
          </cell>
          <cell r="L1377">
            <v>0.16854040000000001</v>
          </cell>
          <cell r="M1377">
            <v>0.14263890000000001</v>
          </cell>
          <cell r="N1377">
            <v>0.1218587</v>
          </cell>
          <cell r="O1377">
            <v>0.1169987</v>
          </cell>
          <cell r="P1377">
            <v>8.3380099999999999E-2</v>
          </cell>
          <cell r="Q1377">
            <v>4.1487499999999997E-2</v>
          </cell>
        </row>
        <row r="1378">
          <cell r="A1378" t="str">
            <v>mediohasta1mocupadosUruguay</v>
          </cell>
          <cell r="B1378" t="str">
            <v>medio</v>
          </cell>
          <cell r="C1378" t="str">
            <v>hasta1m</v>
          </cell>
          <cell r="D1378" t="str">
            <v>ocupados</v>
          </cell>
          <cell r="E1378" t="str">
            <v>Uruguay</v>
          </cell>
          <cell r="F1378">
            <v>0.19437289999999999</v>
          </cell>
          <cell r="G1378">
            <v>9.2282100000000006E-2</v>
          </cell>
          <cell r="H1378">
            <v>4.9068399999999998E-2</v>
          </cell>
          <cell r="I1378">
            <v>4.1971000000000001E-2</v>
          </cell>
          <cell r="J1378">
            <v>3.1231999999999999E-2</v>
          </cell>
          <cell r="K1378">
            <v>2.52567E-2</v>
          </cell>
          <cell r="L1378">
            <v>2.1411300000000001E-2</v>
          </cell>
          <cell r="M1378">
            <v>1.9508299999999999E-2</v>
          </cell>
          <cell r="N1378">
            <v>2.1959099999999999E-2</v>
          </cell>
          <cell r="O1378">
            <v>1.32944E-2</v>
          </cell>
          <cell r="P1378">
            <v>2.7138000000000002E-3</v>
          </cell>
          <cell r="Q1378">
            <v>1.07481E-2</v>
          </cell>
        </row>
        <row r="1379">
          <cell r="A1379" t="str">
            <v>mediomenos6mocupadosUruguay</v>
          </cell>
          <cell r="B1379" t="str">
            <v>medio</v>
          </cell>
          <cell r="C1379" t="str">
            <v>menos6m</v>
          </cell>
          <cell r="D1379" t="str">
            <v>ocupados</v>
          </cell>
          <cell r="E1379" t="str">
            <v>Uruguay</v>
          </cell>
          <cell r="F1379">
            <v>0.51534150000000001</v>
          </cell>
          <cell r="G1379">
            <v>0.27703810000000001</v>
          </cell>
          <cell r="H1379">
            <v>0.17630889999999999</v>
          </cell>
          <cell r="I1379">
            <v>0.1332622</v>
          </cell>
          <cell r="J1379">
            <v>9.6218799999999993E-2</v>
          </cell>
          <cell r="K1379">
            <v>8.0517699999999998E-2</v>
          </cell>
          <cell r="L1379">
            <v>6.8874199999999997E-2</v>
          </cell>
          <cell r="M1379">
            <v>5.7404700000000003E-2</v>
          </cell>
          <cell r="N1379">
            <v>5.5279000000000002E-2</v>
          </cell>
          <cell r="O1379">
            <v>4.5451100000000001E-2</v>
          </cell>
          <cell r="P1379">
            <v>1.44114E-2</v>
          </cell>
          <cell r="Q1379">
            <v>1.07481E-2</v>
          </cell>
        </row>
        <row r="1380">
          <cell r="A1380" t="str">
            <v>mediomenos2aocupadosUruguay</v>
          </cell>
          <cell r="B1380" t="str">
            <v>medio</v>
          </cell>
          <cell r="C1380" t="str">
            <v>menos2a</v>
          </cell>
          <cell r="D1380" t="str">
            <v>ocupados</v>
          </cell>
          <cell r="E1380" t="str">
            <v>Uruguay</v>
          </cell>
          <cell r="F1380">
            <v>0.87418810000000002</v>
          </cell>
          <cell r="G1380">
            <v>0.58904420000000002</v>
          </cell>
          <cell r="H1380">
            <v>0.40009670000000003</v>
          </cell>
          <cell r="I1380">
            <v>0.2989115</v>
          </cell>
          <cell r="J1380">
            <v>0.2488776</v>
          </cell>
          <cell r="K1380">
            <v>0.1972815</v>
          </cell>
          <cell r="L1380">
            <v>0.16854040000000001</v>
          </cell>
          <cell r="M1380">
            <v>0.14263890000000001</v>
          </cell>
          <cell r="N1380">
            <v>0.1218587</v>
          </cell>
          <cell r="O1380">
            <v>0.1169987</v>
          </cell>
          <cell r="P1380">
            <v>8.3380099999999999E-2</v>
          </cell>
          <cell r="Q1380">
            <v>4.1487499999999997E-2</v>
          </cell>
        </row>
        <row r="1381">
          <cell r="A1381" t="str">
            <v>medio5aymasocupadosUruguay</v>
          </cell>
          <cell r="B1381" t="str">
            <v>medio</v>
          </cell>
          <cell r="C1381" t="str">
            <v>5aymas</v>
          </cell>
          <cell r="D1381" t="str">
            <v>ocupados</v>
          </cell>
          <cell r="E1381" t="str">
            <v>Uruguay</v>
          </cell>
          <cell r="F1381">
            <v>8.2587000000000008E-3</v>
          </cell>
          <cell r="G1381">
            <v>6.5760600000000002E-2</v>
          </cell>
          <cell r="H1381">
            <v>0.25666109999999998</v>
          </cell>
          <cell r="I1381">
            <v>0.40201019999999998</v>
          </cell>
          <cell r="J1381">
            <v>0.50559149999999997</v>
          </cell>
          <cell r="K1381">
            <v>0.58985639999999995</v>
          </cell>
          <cell r="L1381">
            <v>0.65485579999999999</v>
          </cell>
          <cell r="M1381">
            <v>0.71063430000000005</v>
          </cell>
          <cell r="N1381">
            <v>0.7395022</v>
          </cell>
          <cell r="O1381">
            <v>0.74668590000000001</v>
          </cell>
          <cell r="P1381">
            <v>0.79655620000000005</v>
          </cell>
          <cell r="Q1381">
            <v>0.85834049999999995</v>
          </cell>
        </row>
        <row r="1382">
          <cell r="A1382" t="str">
            <v>altohasta12mocupadosUruguay</v>
          </cell>
          <cell r="B1382" t="str">
            <v>alto</v>
          </cell>
          <cell r="C1382" t="str">
            <v>hasta12m</v>
          </cell>
          <cell r="D1382" t="str">
            <v>ocupados</v>
          </cell>
          <cell r="E1382" t="str">
            <v>Uruguay</v>
          </cell>
          <cell r="F1382">
            <v>0.94884170000000001</v>
          </cell>
          <cell r="G1382">
            <v>0.6427773</v>
          </cell>
          <cell r="H1382">
            <v>0.38615080000000002</v>
          </cell>
          <cell r="I1382">
            <v>0.1975759</v>
          </cell>
          <cell r="J1382">
            <v>0.12653329999999999</v>
          </cell>
          <cell r="K1382">
            <v>8.98592E-2</v>
          </cell>
          <cell r="L1382">
            <v>5.8835400000000003E-2</v>
          </cell>
          <cell r="M1382">
            <v>5.4090899999999997E-2</v>
          </cell>
          <cell r="N1382">
            <v>4.2072999999999999E-2</v>
          </cell>
          <cell r="O1382">
            <v>4.9305700000000001E-2</v>
          </cell>
          <cell r="P1382">
            <v>5.8545600000000003E-2</v>
          </cell>
          <cell r="Q1382">
            <v>4.5483299999999997E-2</v>
          </cell>
        </row>
        <row r="1383">
          <cell r="A1383" t="str">
            <v>altohasta1mocupadosUruguay</v>
          </cell>
          <cell r="B1383" t="str">
            <v>alto</v>
          </cell>
          <cell r="C1383" t="str">
            <v>hasta1m</v>
          </cell>
          <cell r="D1383" t="str">
            <v>ocupados</v>
          </cell>
          <cell r="E1383" t="str">
            <v>Uruguay</v>
          </cell>
          <cell r="F1383">
            <v>0.17953669999999999</v>
          </cell>
          <cell r="G1383">
            <v>9.7478300000000004E-2</v>
          </cell>
          <cell r="H1383">
            <v>3.5419699999999998E-2</v>
          </cell>
          <cell r="I1383">
            <v>2.2048100000000001E-2</v>
          </cell>
          <cell r="J1383">
            <v>1.3319299999999999E-2</v>
          </cell>
          <cell r="K1383">
            <v>6.5189000000000002E-3</v>
          </cell>
          <cell r="L1383">
            <v>5.5418000000000004E-3</v>
          </cell>
          <cell r="M1383">
            <v>1.0701E-3</v>
          </cell>
          <cell r="N1383">
            <v>3.2047E-3</v>
          </cell>
          <cell r="O1383">
            <v>3.5106999999999998E-3</v>
          </cell>
          <cell r="P1383">
            <v>0</v>
          </cell>
          <cell r="Q1383">
            <v>0</v>
          </cell>
        </row>
        <row r="1384">
          <cell r="A1384" t="str">
            <v>altomenos6mocupadosUruguay</v>
          </cell>
          <cell r="B1384" t="str">
            <v>alto</v>
          </cell>
          <cell r="C1384" t="str">
            <v>menos6m</v>
          </cell>
          <cell r="D1384" t="str">
            <v>ocupados</v>
          </cell>
          <cell r="E1384" t="str">
            <v>Uruguay</v>
          </cell>
          <cell r="F1384">
            <v>0.47586869999999998</v>
          </cell>
          <cell r="G1384">
            <v>0.28569430000000001</v>
          </cell>
          <cell r="H1384">
            <v>0.13926849999999999</v>
          </cell>
          <cell r="I1384">
            <v>6.3772099999999998E-2</v>
          </cell>
          <cell r="J1384">
            <v>3.8653399999999997E-2</v>
          </cell>
          <cell r="K1384">
            <v>3.2959599999999999E-2</v>
          </cell>
          <cell r="L1384">
            <v>2.2598099999999999E-2</v>
          </cell>
          <cell r="M1384">
            <v>1.31336E-2</v>
          </cell>
          <cell r="N1384">
            <v>1.51994E-2</v>
          </cell>
          <cell r="O1384">
            <v>1.49009E-2</v>
          </cell>
          <cell r="P1384">
            <v>1.6197099999999999E-2</v>
          </cell>
          <cell r="Q1384">
            <v>0</v>
          </cell>
        </row>
        <row r="1385">
          <cell r="A1385" t="str">
            <v>altomenos2aocupadosUruguay</v>
          </cell>
          <cell r="B1385" t="str">
            <v>alto</v>
          </cell>
          <cell r="C1385" t="str">
            <v>menos2a</v>
          </cell>
          <cell r="D1385" t="str">
            <v>ocupados</v>
          </cell>
          <cell r="E1385" t="str">
            <v>Uruguay</v>
          </cell>
          <cell r="F1385">
            <v>0.94884170000000001</v>
          </cell>
          <cell r="G1385">
            <v>0.6427773</v>
          </cell>
          <cell r="H1385">
            <v>0.38615080000000002</v>
          </cell>
          <cell r="I1385">
            <v>0.1975759</v>
          </cell>
          <cell r="J1385">
            <v>0.12653329999999999</v>
          </cell>
          <cell r="K1385">
            <v>8.98592E-2</v>
          </cell>
          <cell r="L1385">
            <v>5.8835400000000003E-2</v>
          </cell>
          <cell r="M1385">
            <v>5.4090899999999997E-2</v>
          </cell>
          <cell r="N1385">
            <v>4.2072999999999999E-2</v>
          </cell>
          <cell r="O1385">
            <v>4.9305700000000001E-2</v>
          </cell>
          <cell r="P1385">
            <v>5.8545600000000003E-2</v>
          </cell>
          <cell r="Q1385">
            <v>4.5483299999999997E-2</v>
          </cell>
        </row>
        <row r="1386">
          <cell r="A1386" t="str">
            <v>alto5aymasocupadosUruguay</v>
          </cell>
          <cell r="B1386" t="str">
            <v>alto</v>
          </cell>
          <cell r="C1386" t="str">
            <v>5aymas</v>
          </cell>
          <cell r="D1386" t="str">
            <v>ocupados</v>
          </cell>
          <cell r="E1386" t="str">
            <v>Uruguay</v>
          </cell>
          <cell r="F1386">
            <v>0</v>
          </cell>
          <cell r="G1386">
            <v>3.4227399999999998E-2</v>
          </cell>
          <cell r="H1386">
            <v>0.20869360000000001</v>
          </cell>
          <cell r="I1386">
            <v>0.46799429999999997</v>
          </cell>
          <cell r="J1386">
            <v>0.65951110000000002</v>
          </cell>
          <cell r="K1386">
            <v>0.76144310000000004</v>
          </cell>
          <cell r="L1386">
            <v>0.83167749999999996</v>
          </cell>
          <cell r="M1386">
            <v>0.86999389999999999</v>
          </cell>
          <cell r="N1386">
            <v>0.88431079999999995</v>
          </cell>
          <cell r="O1386">
            <v>0.84982060000000004</v>
          </cell>
          <cell r="P1386">
            <v>0.86485579999999995</v>
          </cell>
          <cell r="Q1386">
            <v>0.86544540000000003</v>
          </cell>
        </row>
        <row r="1387">
          <cell r="A1387" t="str">
            <v>peqhasta12mocupadosUruguay</v>
          </cell>
          <cell r="B1387" t="str">
            <v>peq</v>
          </cell>
          <cell r="C1387" t="str">
            <v>hasta12m</v>
          </cell>
          <cell r="D1387" t="str">
            <v>ocupados</v>
          </cell>
          <cell r="E1387" t="str">
            <v>Uruguay</v>
          </cell>
          <cell r="F1387">
            <v>0.78883579999999998</v>
          </cell>
          <cell r="G1387">
            <v>0.61758639999999998</v>
          </cell>
          <cell r="H1387">
            <v>0.4629894</v>
          </cell>
          <cell r="I1387">
            <v>0.3618826</v>
          </cell>
          <cell r="J1387">
            <v>0.28147119999999998</v>
          </cell>
          <cell r="K1387">
            <v>0.2322362</v>
          </cell>
          <cell r="L1387">
            <v>0.19630909999999999</v>
          </cell>
          <cell r="M1387">
            <v>0.17761289999999999</v>
          </cell>
          <cell r="N1387">
            <v>0.1623192</v>
          </cell>
          <cell r="O1387">
            <v>0.15613450000000001</v>
          </cell>
          <cell r="P1387">
            <v>0.1429144</v>
          </cell>
          <cell r="Q1387">
            <v>8.0584100000000006E-2</v>
          </cell>
        </row>
        <row r="1388">
          <cell r="A1388" t="str">
            <v>peqhasta1mocupadosUruguay</v>
          </cell>
          <cell r="B1388" t="str">
            <v>peq</v>
          </cell>
          <cell r="C1388" t="str">
            <v>hasta1m</v>
          </cell>
          <cell r="D1388" t="str">
            <v>ocupados</v>
          </cell>
          <cell r="E1388" t="str">
            <v>Uruguay</v>
          </cell>
          <cell r="F1388">
            <v>0.1900018</v>
          </cell>
          <cell r="G1388">
            <v>0.12334349999999999</v>
          </cell>
          <cell r="H1388">
            <v>7.0950100000000002E-2</v>
          </cell>
          <cell r="I1388">
            <v>6.1310000000000003E-2</v>
          </cell>
          <cell r="J1388">
            <v>3.6384300000000001E-2</v>
          </cell>
          <cell r="K1388">
            <v>3.5297700000000001E-2</v>
          </cell>
          <cell r="L1388">
            <v>2.4157499999999998E-2</v>
          </cell>
          <cell r="M1388">
            <v>2.2117299999999999E-2</v>
          </cell>
          <cell r="N1388">
            <v>2.4808500000000001E-2</v>
          </cell>
          <cell r="O1388">
            <v>2.0578800000000001E-2</v>
          </cell>
          <cell r="P1388">
            <v>2.0301900000000001E-2</v>
          </cell>
          <cell r="Q1388">
            <v>1.9618199999999999E-2</v>
          </cell>
        </row>
        <row r="1389">
          <cell r="A1389" t="str">
            <v>peqmenos6mocupadosUruguay</v>
          </cell>
          <cell r="B1389" t="str">
            <v>peq</v>
          </cell>
          <cell r="C1389" t="str">
            <v>menos6m</v>
          </cell>
          <cell r="D1389" t="str">
            <v>ocupados</v>
          </cell>
          <cell r="E1389" t="str">
            <v>Uruguay</v>
          </cell>
          <cell r="F1389">
            <v>0.48071979999999997</v>
          </cell>
          <cell r="G1389">
            <v>0.33008359999999998</v>
          </cell>
          <cell r="H1389">
            <v>0.23357430000000001</v>
          </cell>
          <cell r="I1389">
            <v>0.18515280000000001</v>
          </cell>
          <cell r="J1389">
            <v>0.12421840000000001</v>
          </cell>
          <cell r="K1389">
            <v>0.1072724</v>
          </cell>
          <cell r="L1389">
            <v>7.918E-2</v>
          </cell>
          <cell r="M1389">
            <v>7.6052099999999997E-2</v>
          </cell>
          <cell r="N1389">
            <v>7.7021300000000001E-2</v>
          </cell>
          <cell r="O1389">
            <v>6.28692E-2</v>
          </cell>
          <cell r="P1389">
            <v>6.2597399999999997E-2</v>
          </cell>
          <cell r="Q1389">
            <v>3.6773100000000003E-2</v>
          </cell>
        </row>
        <row r="1390">
          <cell r="A1390" t="str">
            <v>peqmenos2aocupadosUruguay</v>
          </cell>
          <cell r="B1390" t="str">
            <v>peq</v>
          </cell>
          <cell r="C1390" t="str">
            <v>menos2a</v>
          </cell>
          <cell r="D1390" t="str">
            <v>ocupados</v>
          </cell>
          <cell r="E1390" t="str">
            <v>Uruguay</v>
          </cell>
          <cell r="F1390">
            <v>0.78883579999999998</v>
          </cell>
          <cell r="G1390">
            <v>0.61758639999999998</v>
          </cell>
          <cell r="H1390">
            <v>0.4629894</v>
          </cell>
          <cell r="I1390">
            <v>0.3618826</v>
          </cell>
          <cell r="J1390">
            <v>0.28147119999999998</v>
          </cell>
          <cell r="K1390">
            <v>0.2322362</v>
          </cell>
          <cell r="L1390">
            <v>0.19630909999999999</v>
          </cell>
          <cell r="M1390">
            <v>0.17761289999999999</v>
          </cell>
          <cell r="N1390">
            <v>0.1623192</v>
          </cell>
          <cell r="O1390">
            <v>0.15613450000000001</v>
          </cell>
          <cell r="P1390">
            <v>0.1429144</v>
          </cell>
          <cell r="Q1390">
            <v>8.0584100000000006E-2</v>
          </cell>
        </row>
        <row r="1391">
          <cell r="A1391" t="str">
            <v>peq5aymasocupadosUruguay</v>
          </cell>
          <cell r="B1391" t="str">
            <v>peq</v>
          </cell>
          <cell r="C1391" t="str">
            <v>5aymas</v>
          </cell>
          <cell r="D1391" t="str">
            <v>ocupados</v>
          </cell>
          <cell r="E1391" t="str">
            <v>Uruguay</v>
          </cell>
          <cell r="F1391">
            <v>2.0978699999999999E-2</v>
          </cell>
          <cell r="G1391">
            <v>9.2005199999999995E-2</v>
          </cell>
          <cell r="H1391">
            <v>0.20632120000000001</v>
          </cell>
          <cell r="I1391">
            <v>0.33527410000000002</v>
          </cell>
          <cell r="J1391">
            <v>0.44171300000000002</v>
          </cell>
          <cell r="K1391">
            <v>0.52876769999999995</v>
          </cell>
          <cell r="L1391">
            <v>0.60515790000000003</v>
          </cell>
          <cell r="M1391">
            <v>0.62774410000000003</v>
          </cell>
          <cell r="N1391">
            <v>0.66572339999999997</v>
          </cell>
          <cell r="O1391">
            <v>0.65892600000000001</v>
          </cell>
          <cell r="P1391">
            <v>0.69760920000000004</v>
          </cell>
          <cell r="Q1391">
            <v>0.76722089999999998</v>
          </cell>
        </row>
        <row r="1392">
          <cell r="A1392" t="str">
            <v>medhasta12mocupadosUruguay</v>
          </cell>
          <cell r="B1392" t="str">
            <v>med</v>
          </cell>
          <cell r="C1392" t="str">
            <v>hasta12m</v>
          </cell>
          <cell r="D1392" t="str">
            <v>ocupados</v>
          </cell>
          <cell r="E1392" t="str">
            <v>Uruguay</v>
          </cell>
          <cell r="F1392">
            <v>0.89362509999999995</v>
          </cell>
          <cell r="G1392">
            <v>0.62233760000000005</v>
          </cell>
          <cell r="H1392">
            <v>0.4407645</v>
          </cell>
          <cell r="I1392">
            <v>0.31598749999999998</v>
          </cell>
          <cell r="J1392">
            <v>0.2953171</v>
          </cell>
          <cell r="K1392">
            <v>0.23772070000000001</v>
          </cell>
          <cell r="L1392">
            <v>0.21572749999999999</v>
          </cell>
          <cell r="M1392">
            <v>0.19231390000000001</v>
          </cell>
          <cell r="N1392">
            <v>0.1777849</v>
          </cell>
          <cell r="O1392">
            <v>0.12564500000000001</v>
          </cell>
          <cell r="P1392">
            <v>0.11566369999999999</v>
          </cell>
          <cell r="Q1392">
            <v>7.1954699999999996E-2</v>
          </cell>
        </row>
        <row r="1393">
          <cell r="A1393" t="str">
            <v>medhasta1mocupadosUruguay</v>
          </cell>
          <cell r="B1393" t="str">
            <v>med</v>
          </cell>
          <cell r="C1393" t="str">
            <v>hasta1m</v>
          </cell>
          <cell r="D1393" t="str">
            <v>ocupados</v>
          </cell>
          <cell r="E1393" t="str">
            <v>Uruguay</v>
          </cell>
          <cell r="F1393">
            <v>0.20517869999999999</v>
          </cell>
          <cell r="G1393">
            <v>9.8159200000000002E-2</v>
          </cell>
          <cell r="H1393">
            <v>5.3223399999999997E-2</v>
          </cell>
          <cell r="I1393">
            <v>3.9312800000000002E-2</v>
          </cell>
          <cell r="J1393">
            <v>4.61482E-2</v>
          </cell>
          <cell r="K1393">
            <v>3.50836E-2</v>
          </cell>
          <cell r="L1393">
            <v>2.9896699999999998E-2</v>
          </cell>
          <cell r="M1393">
            <v>3.1237399999999999E-2</v>
          </cell>
          <cell r="N1393">
            <v>2.76093E-2</v>
          </cell>
          <cell r="O1393">
            <v>2.2721100000000001E-2</v>
          </cell>
          <cell r="P1393">
            <v>1.10969E-2</v>
          </cell>
          <cell r="Q1393">
            <v>0</v>
          </cell>
        </row>
        <row r="1394">
          <cell r="A1394" t="str">
            <v>medmenos6mocupadosUruguay</v>
          </cell>
          <cell r="B1394" t="str">
            <v>med</v>
          </cell>
          <cell r="C1394" t="str">
            <v>menos6m</v>
          </cell>
          <cell r="D1394" t="str">
            <v>ocupados</v>
          </cell>
          <cell r="E1394" t="str">
            <v>Uruguay</v>
          </cell>
          <cell r="F1394">
            <v>0.51294669999999998</v>
          </cell>
          <cell r="G1394">
            <v>0.29849799999999999</v>
          </cell>
          <cell r="H1394">
            <v>0.20048940000000001</v>
          </cell>
          <cell r="I1394">
            <v>0.14784369999999999</v>
          </cell>
          <cell r="J1394">
            <v>0.123472</v>
          </cell>
          <cell r="K1394">
            <v>0.10413989999999999</v>
          </cell>
          <cell r="L1394">
            <v>8.8349300000000006E-2</v>
          </cell>
          <cell r="M1394">
            <v>8.9469000000000007E-2</v>
          </cell>
          <cell r="N1394">
            <v>7.0166999999999993E-2</v>
          </cell>
          <cell r="O1394">
            <v>6.8615899999999994E-2</v>
          </cell>
          <cell r="P1394">
            <v>2.43278E-2</v>
          </cell>
          <cell r="Q1394">
            <v>4.0226600000000001E-2</v>
          </cell>
        </row>
        <row r="1395">
          <cell r="A1395" t="str">
            <v>medmenos2aocupadosUruguay</v>
          </cell>
          <cell r="B1395" t="str">
            <v>med</v>
          </cell>
          <cell r="C1395" t="str">
            <v>menos2a</v>
          </cell>
          <cell r="D1395" t="str">
            <v>ocupados</v>
          </cell>
          <cell r="E1395" t="str">
            <v>Uruguay</v>
          </cell>
          <cell r="F1395">
            <v>0.89362509999999995</v>
          </cell>
          <cell r="G1395">
            <v>0.62233760000000005</v>
          </cell>
          <cell r="H1395">
            <v>0.4407645</v>
          </cell>
          <cell r="I1395">
            <v>0.31598749999999998</v>
          </cell>
          <cell r="J1395">
            <v>0.2953171</v>
          </cell>
          <cell r="K1395">
            <v>0.23772070000000001</v>
          </cell>
          <cell r="L1395">
            <v>0.21572749999999999</v>
          </cell>
          <cell r="M1395">
            <v>0.19231390000000001</v>
          </cell>
          <cell r="N1395">
            <v>0.1777849</v>
          </cell>
          <cell r="O1395">
            <v>0.12564500000000001</v>
          </cell>
          <cell r="P1395">
            <v>0.11566369999999999</v>
          </cell>
          <cell r="Q1395">
            <v>7.1954699999999996E-2</v>
          </cell>
        </row>
        <row r="1396">
          <cell r="A1396" t="str">
            <v>med5aymasocupadosUruguay</v>
          </cell>
          <cell r="B1396" t="str">
            <v>med</v>
          </cell>
          <cell r="C1396" t="str">
            <v>5aymas</v>
          </cell>
          <cell r="D1396" t="str">
            <v>ocupados</v>
          </cell>
          <cell r="E1396" t="str">
            <v>Uruguay</v>
          </cell>
          <cell r="F1396">
            <v>8.1011999999999994E-3</v>
          </cell>
          <cell r="G1396">
            <v>4.3817099999999998E-2</v>
          </cell>
          <cell r="H1396">
            <v>0.20601639999999999</v>
          </cell>
          <cell r="I1396">
            <v>0.36302420000000002</v>
          </cell>
          <cell r="J1396">
            <v>0.45912619999999998</v>
          </cell>
          <cell r="K1396">
            <v>0.52885629999999995</v>
          </cell>
          <cell r="L1396">
            <v>0.58010510000000004</v>
          </cell>
          <cell r="M1396">
            <v>0.59650049999999999</v>
          </cell>
          <cell r="N1396">
            <v>0.63549319999999998</v>
          </cell>
          <cell r="O1396">
            <v>0.71766090000000005</v>
          </cell>
          <cell r="P1396">
            <v>0.73431500000000005</v>
          </cell>
          <cell r="Q1396">
            <v>0.76827199999999995</v>
          </cell>
        </row>
        <row r="1397">
          <cell r="A1397" t="str">
            <v>grandehasta12mocupadosUruguay</v>
          </cell>
          <cell r="B1397" t="str">
            <v>grande</v>
          </cell>
          <cell r="C1397" t="str">
            <v>hasta12m</v>
          </cell>
          <cell r="D1397" t="str">
            <v>ocupados</v>
          </cell>
          <cell r="E1397" t="str">
            <v>Uruguay</v>
          </cell>
          <cell r="F1397">
            <v>0.93885269999999998</v>
          </cell>
          <cell r="G1397">
            <v>0.59621939999999995</v>
          </cell>
          <cell r="H1397">
            <v>0.36251149999999999</v>
          </cell>
          <cell r="I1397">
            <v>0.2304669</v>
          </cell>
          <cell r="J1397">
            <v>0.16822980000000001</v>
          </cell>
          <cell r="K1397">
            <v>0.14008019999999999</v>
          </cell>
          <cell r="L1397">
            <v>8.7924799999999997E-2</v>
          </cell>
          <cell r="M1397">
            <v>8.5006899999999996E-2</v>
          </cell>
          <cell r="N1397">
            <v>6.8346000000000004E-2</v>
          </cell>
          <cell r="O1397">
            <v>6.3014100000000003E-2</v>
          </cell>
          <cell r="P1397">
            <v>4.9010499999999999E-2</v>
          </cell>
          <cell r="Q1397">
            <v>2.6298499999999999E-2</v>
          </cell>
        </row>
        <row r="1398">
          <cell r="A1398" t="str">
            <v>grandehasta1mocupadosUruguay</v>
          </cell>
          <cell r="B1398" t="str">
            <v>grande</v>
          </cell>
          <cell r="C1398" t="str">
            <v>hasta1m</v>
          </cell>
          <cell r="D1398" t="str">
            <v>ocupados</v>
          </cell>
          <cell r="E1398" t="str">
            <v>Uruguay</v>
          </cell>
          <cell r="F1398">
            <v>0.21106810000000001</v>
          </cell>
          <cell r="G1398">
            <v>9.5804E-2</v>
          </cell>
          <cell r="H1398">
            <v>4.1082E-2</v>
          </cell>
          <cell r="I1398">
            <v>3.40986E-2</v>
          </cell>
          <cell r="J1398">
            <v>2.0240399999999999E-2</v>
          </cell>
          <cell r="K1398">
            <v>1.55645E-2</v>
          </cell>
          <cell r="L1398">
            <v>1.0539400000000001E-2</v>
          </cell>
          <cell r="M1398">
            <v>9.1780000000000004E-3</v>
          </cell>
          <cell r="N1398">
            <v>1.0991000000000001E-2</v>
          </cell>
          <cell r="O1398">
            <v>8.8620999999999995E-3</v>
          </cell>
          <cell r="P1398">
            <v>0</v>
          </cell>
          <cell r="Q1398">
            <v>0</v>
          </cell>
        </row>
        <row r="1399">
          <cell r="A1399" t="str">
            <v>grandemenos6mocupadosUruguay</v>
          </cell>
          <cell r="B1399" t="str">
            <v>grande</v>
          </cell>
          <cell r="C1399" t="str">
            <v>menos6m</v>
          </cell>
          <cell r="D1399" t="str">
            <v>ocupados</v>
          </cell>
          <cell r="E1399" t="str">
            <v>Uruguay</v>
          </cell>
          <cell r="F1399">
            <v>0.55243710000000001</v>
          </cell>
          <cell r="G1399">
            <v>0.26247350000000003</v>
          </cell>
          <cell r="H1399">
            <v>0.1361327</v>
          </cell>
          <cell r="I1399">
            <v>8.7055800000000003E-2</v>
          </cell>
          <cell r="J1399">
            <v>5.9926199999999999E-2</v>
          </cell>
          <cell r="K1399">
            <v>5.5057599999999998E-2</v>
          </cell>
          <cell r="L1399">
            <v>3.6555900000000002E-2</v>
          </cell>
          <cell r="M1399">
            <v>3.0937800000000001E-2</v>
          </cell>
          <cell r="N1399">
            <v>2.8800900000000001E-2</v>
          </cell>
          <cell r="O1399">
            <v>2.453E-2</v>
          </cell>
          <cell r="P1399">
            <v>1.2213999999999999E-2</v>
          </cell>
          <cell r="Q1399">
            <v>2.6298499999999999E-2</v>
          </cell>
        </row>
        <row r="1400">
          <cell r="A1400" t="str">
            <v>grandemenos2aocupadosUruguay</v>
          </cell>
          <cell r="B1400" t="str">
            <v>grande</v>
          </cell>
          <cell r="C1400" t="str">
            <v>menos2a</v>
          </cell>
          <cell r="D1400" t="str">
            <v>ocupados</v>
          </cell>
          <cell r="E1400" t="str">
            <v>Uruguay</v>
          </cell>
          <cell r="F1400">
            <v>0.93885269999999998</v>
          </cell>
          <cell r="G1400">
            <v>0.59621939999999995</v>
          </cell>
          <cell r="H1400">
            <v>0.36251149999999999</v>
          </cell>
          <cell r="I1400">
            <v>0.2304669</v>
          </cell>
          <cell r="J1400">
            <v>0.16822980000000001</v>
          </cell>
          <cell r="K1400">
            <v>0.14008019999999999</v>
          </cell>
          <cell r="L1400">
            <v>8.7924799999999997E-2</v>
          </cell>
          <cell r="M1400">
            <v>8.5006899999999996E-2</v>
          </cell>
          <cell r="N1400">
            <v>6.8346000000000004E-2</v>
          </cell>
          <cell r="O1400">
            <v>6.3014100000000003E-2</v>
          </cell>
          <cell r="P1400">
            <v>4.9010499999999999E-2</v>
          </cell>
          <cell r="Q1400">
            <v>2.6298499999999999E-2</v>
          </cell>
        </row>
        <row r="1401">
          <cell r="A1401" t="str">
            <v>grande5aymasocupadosUruguay</v>
          </cell>
          <cell r="B1401" t="str">
            <v>grande</v>
          </cell>
          <cell r="C1401" t="str">
            <v>5aymas</v>
          </cell>
          <cell r="D1401" t="str">
            <v>ocupados</v>
          </cell>
          <cell r="E1401" t="str">
            <v>Uruguay</v>
          </cell>
          <cell r="F1401">
            <v>5.4549000000000004E-3</v>
          </cell>
          <cell r="G1401">
            <v>5.27083E-2</v>
          </cell>
          <cell r="H1401">
            <v>0.26757930000000002</v>
          </cell>
          <cell r="I1401">
            <v>0.46805449999999998</v>
          </cell>
          <cell r="J1401">
            <v>0.62187369999999997</v>
          </cell>
          <cell r="K1401">
            <v>0.70460780000000001</v>
          </cell>
          <cell r="L1401">
            <v>0.78333790000000003</v>
          </cell>
          <cell r="M1401">
            <v>0.83877469999999998</v>
          </cell>
          <cell r="N1401">
            <v>0.85949489999999995</v>
          </cell>
          <cell r="O1401">
            <v>0.83573249999999999</v>
          </cell>
          <cell r="P1401">
            <v>0.88280769999999997</v>
          </cell>
          <cell r="Q1401">
            <v>0.79750160000000003</v>
          </cell>
        </row>
        <row r="1402">
          <cell r="A1402" t="str">
            <v>informalhasta12mocupadosUruguay</v>
          </cell>
          <cell r="B1402" t="str">
            <v>informal</v>
          </cell>
          <cell r="C1402" t="str">
            <v>hasta12m</v>
          </cell>
          <cell r="D1402" t="str">
            <v>ocupados</v>
          </cell>
          <cell r="E1402" t="str">
            <v>Uruguay</v>
          </cell>
          <cell r="F1402">
            <v>0.81611250000000002</v>
          </cell>
          <cell r="G1402">
            <v>0.72046880000000002</v>
          </cell>
          <cell r="H1402">
            <v>0.63930379999999998</v>
          </cell>
          <cell r="I1402">
            <v>0.61776739999999997</v>
          </cell>
          <cell r="J1402">
            <v>0.597611</v>
          </cell>
          <cell r="K1402">
            <v>0.51161190000000001</v>
          </cell>
          <cell r="L1402">
            <v>0.4819484</v>
          </cell>
          <cell r="M1402">
            <v>0.4637715</v>
          </cell>
          <cell r="N1402">
            <v>0.42676700000000001</v>
          </cell>
          <cell r="O1402">
            <v>0.39743079999999997</v>
          </cell>
          <cell r="P1402">
            <v>0.35909540000000001</v>
          </cell>
          <cell r="Q1402">
            <v>0.18484149999999999</v>
          </cell>
        </row>
        <row r="1403">
          <cell r="A1403" t="str">
            <v>informalhasta1mocupadosUruguay</v>
          </cell>
          <cell r="B1403" t="str">
            <v>informal</v>
          </cell>
          <cell r="C1403" t="str">
            <v>hasta1m</v>
          </cell>
          <cell r="D1403" t="str">
            <v>ocupados</v>
          </cell>
          <cell r="E1403" t="str">
            <v>Uruguay</v>
          </cell>
          <cell r="F1403">
            <v>0.24071609999999999</v>
          </cell>
          <cell r="G1403">
            <v>0.20631250000000001</v>
          </cell>
          <cell r="H1403">
            <v>0.16664319999999999</v>
          </cell>
          <cell r="I1403">
            <v>0.1603907</v>
          </cell>
          <cell r="J1403">
            <v>0.1281716</v>
          </cell>
          <cell r="K1403">
            <v>0.13336600000000001</v>
          </cell>
          <cell r="L1403">
            <v>0.10372489999999999</v>
          </cell>
          <cell r="M1403">
            <v>9.6294500000000005E-2</v>
          </cell>
          <cell r="N1403">
            <v>0.10686909999999999</v>
          </cell>
          <cell r="O1403">
            <v>6.4494800000000005E-2</v>
          </cell>
          <cell r="P1403">
            <v>6.4306799999999997E-2</v>
          </cell>
          <cell r="Q1403">
            <v>5.9551399999999997E-2</v>
          </cell>
        </row>
        <row r="1404">
          <cell r="A1404" t="str">
            <v>informalmenos6mocupadosUruguay</v>
          </cell>
          <cell r="B1404" t="str">
            <v>informal</v>
          </cell>
          <cell r="C1404" t="str">
            <v>menos6m</v>
          </cell>
          <cell r="D1404" t="str">
            <v>ocupados</v>
          </cell>
          <cell r="E1404" t="str">
            <v>Uruguay</v>
          </cell>
          <cell r="F1404">
            <v>0.53810740000000001</v>
          </cell>
          <cell r="G1404">
            <v>0.46235660000000001</v>
          </cell>
          <cell r="H1404">
            <v>0.41389520000000002</v>
          </cell>
          <cell r="I1404">
            <v>0.40694669999999999</v>
          </cell>
          <cell r="J1404">
            <v>0.33708260000000001</v>
          </cell>
          <cell r="K1404">
            <v>0.32376290000000002</v>
          </cell>
          <cell r="L1404">
            <v>0.23598849999999999</v>
          </cell>
          <cell r="M1404">
            <v>0.26599010000000001</v>
          </cell>
          <cell r="N1404">
            <v>0.24921940000000001</v>
          </cell>
          <cell r="O1404">
            <v>0.16938149999999999</v>
          </cell>
          <cell r="P1404">
            <v>0.17384459999999999</v>
          </cell>
          <cell r="Q1404">
            <v>0.12026299999999999</v>
          </cell>
        </row>
        <row r="1405">
          <cell r="A1405" t="str">
            <v>informalmenos2aocupadosUruguay</v>
          </cell>
          <cell r="B1405" t="str">
            <v>informal</v>
          </cell>
          <cell r="C1405" t="str">
            <v>menos2a</v>
          </cell>
          <cell r="D1405" t="str">
            <v>ocupados</v>
          </cell>
          <cell r="E1405" t="str">
            <v>Uruguay</v>
          </cell>
          <cell r="F1405">
            <v>0.81611250000000002</v>
          </cell>
          <cell r="G1405">
            <v>0.72046880000000002</v>
          </cell>
          <cell r="H1405">
            <v>0.63930379999999998</v>
          </cell>
          <cell r="I1405">
            <v>0.61776739999999997</v>
          </cell>
          <cell r="J1405">
            <v>0.597611</v>
          </cell>
          <cell r="K1405">
            <v>0.51161190000000001</v>
          </cell>
          <cell r="L1405">
            <v>0.4819484</v>
          </cell>
          <cell r="M1405">
            <v>0.4637715</v>
          </cell>
          <cell r="N1405">
            <v>0.42676700000000001</v>
          </cell>
          <cell r="O1405">
            <v>0.39743079999999997</v>
          </cell>
          <cell r="P1405">
            <v>0.35909540000000001</v>
          </cell>
          <cell r="Q1405">
            <v>0.18484149999999999</v>
          </cell>
        </row>
        <row r="1406">
          <cell r="A1406" t="str">
            <v>informal5aymasocupadosUruguay</v>
          </cell>
          <cell r="B1406" t="str">
            <v>informal</v>
          </cell>
          <cell r="C1406" t="str">
            <v>5aymas</v>
          </cell>
          <cell r="D1406" t="str">
            <v>ocupados</v>
          </cell>
          <cell r="E1406" t="str">
            <v>Uruguay</v>
          </cell>
          <cell r="F1406">
            <v>2.13811E-2</v>
          </cell>
          <cell r="G1406">
            <v>6.1598300000000002E-2</v>
          </cell>
          <cell r="H1406">
            <v>0.1269729</v>
          </cell>
          <cell r="I1406">
            <v>0.14644740000000001</v>
          </cell>
          <cell r="J1406">
            <v>0.17516780000000001</v>
          </cell>
          <cell r="K1406">
            <v>0.2390005</v>
          </cell>
          <cell r="L1406">
            <v>0.27094550000000001</v>
          </cell>
          <cell r="M1406">
            <v>0.31519940000000002</v>
          </cell>
          <cell r="N1406">
            <v>0.30144759999999998</v>
          </cell>
          <cell r="O1406">
            <v>0.33942519999999998</v>
          </cell>
          <cell r="P1406">
            <v>0.4112094</v>
          </cell>
          <cell r="Q1406">
            <v>0.5491106</v>
          </cell>
        </row>
        <row r="1407">
          <cell r="A1407" t="str">
            <v>formalhasta12mocupadosUruguay</v>
          </cell>
          <cell r="B1407" t="str">
            <v>formal</v>
          </cell>
          <cell r="C1407" t="str">
            <v>hasta12m</v>
          </cell>
          <cell r="D1407" t="str">
            <v>ocupados</v>
          </cell>
          <cell r="E1407" t="str">
            <v>Uruguay</v>
          </cell>
          <cell r="F1407">
            <v>0.92890329999999999</v>
          </cell>
          <cell r="G1407">
            <v>0.59361280000000005</v>
          </cell>
          <cell r="H1407">
            <v>0.38235340000000001</v>
          </cell>
          <cell r="I1407">
            <v>0.25775500000000001</v>
          </cell>
          <cell r="J1407">
            <v>0.20786769999999999</v>
          </cell>
          <cell r="K1407">
            <v>0.1767406</v>
          </cell>
          <cell r="L1407">
            <v>0.13590240000000001</v>
          </cell>
          <cell r="M1407">
            <v>0.1239659</v>
          </cell>
          <cell r="N1407">
            <v>0.1086082</v>
          </cell>
          <cell r="O1407">
            <v>8.5667699999999999E-2</v>
          </cell>
          <cell r="P1407">
            <v>7.7290399999999995E-2</v>
          </cell>
          <cell r="Q1407">
            <v>5.1119600000000001E-2</v>
          </cell>
        </row>
        <row r="1408">
          <cell r="A1408" t="str">
            <v>formalhasta1mocupadosUruguay</v>
          </cell>
          <cell r="B1408" t="str">
            <v>formal</v>
          </cell>
          <cell r="C1408" t="str">
            <v>hasta1m</v>
          </cell>
          <cell r="D1408" t="str">
            <v>ocupados</v>
          </cell>
          <cell r="E1408" t="str">
            <v>Uruguay</v>
          </cell>
          <cell r="F1408">
            <v>0.18217649999999999</v>
          </cell>
          <cell r="G1408">
            <v>8.2125000000000004E-2</v>
          </cell>
          <cell r="H1408">
            <v>4.0328900000000001E-2</v>
          </cell>
          <cell r="I1408">
            <v>3.2602800000000001E-2</v>
          </cell>
          <cell r="J1408">
            <v>2.51188E-2</v>
          </cell>
          <cell r="K1408">
            <v>2.1680999999999999E-2</v>
          </cell>
          <cell r="L1408">
            <v>1.58364E-2</v>
          </cell>
          <cell r="M1408">
            <v>1.45459E-2</v>
          </cell>
          <cell r="N1408">
            <v>1.5675399999999999E-2</v>
          </cell>
          <cell r="O1408">
            <v>1.18101E-2</v>
          </cell>
          <cell r="P1408">
            <v>2.2417000000000001E-3</v>
          </cell>
          <cell r="Q1408">
            <v>9.7169000000000005E-3</v>
          </cell>
        </row>
        <row r="1409">
          <cell r="A1409" t="str">
            <v>formalmenos6mocupadosUruguay</v>
          </cell>
          <cell r="B1409" t="str">
            <v>formal</v>
          </cell>
          <cell r="C1409" t="str">
            <v>menos6m</v>
          </cell>
          <cell r="D1409" t="str">
            <v>ocupados</v>
          </cell>
          <cell r="E1409" t="str">
            <v>Uruguay</v>
          </cell>
          <cell r="F1409">
            <v>0.51372660000000003</v>
          </cell>
          <cell r="G1409">
            <v>0.25980120000000001</v>
          </cell>
          <cell r="H1409">
            <v>0.1514201</v>
          </cell>
          <cell r="I1409">
            <v>0.10283440000000001</v>
          </cell>
          <cell r="J1409">
            <v>7.55913E-2</v>
          </cell>
          <cell r="K1409">
            <v>6.9483000000000003E-2</v>
          </cell>
          <cell r="L1409">
            <v>5.3876199999999999E-2</v>
          </cell>
          <cell r="M1409">
            <v>4.7912000000000003E-2</v>
          </cell>
          <cell r="N1409">
            <v>4.2120299999999999E-2</v>
          </cell>
          <cell r="O1409">
            <v>3.7744800000000002E-2</v>
          </cell>
          <cell r="P1409">
            <v>1.8908399999999999E-2</v>
          </cell>
          <cell r="Q1409">
            <v>2.74609E-2</v>
          </cell>
        </row>
        <row r="1410">
          <cell r="A1410" t="str">
            <v>formalmenos2aocupadosUruguay</v>
          </cell>
          <cell r="B1410" t="str">
            <v>formal</v>
          </cell>
          <cell r="C1410" t="str">
            <v>menos2a</v>
          </cell>
          <cell r="D1410" t="str">
            <v>ocupados</v>
          </cell>
          <cell r="E1410" t="str">
            <v>Uruguay</v>
          </cell>
          <cell r="F1410">
            <v>0.92890329999999999</v>
          </cell>
          <cell r="G1410">
            <v>0.59361280000000005</v>
          </cell>
          <cell r="H1410">
            <v>0.38235340000000001</v>
          </cell>
          <cell r="I1410">
            <v>0.25775500000000001</v>
          </cell>
          <cell r="J1410">
            <v>0.20786769999999999</v>
          </cell>
          <cell r="K1410">
            <v>0.1767406</v>
          </cell>
          <cell r="L1410">
            <v>0.13590240000000001</v>
          </cell>
          <cell r="M1410">
            <v>0.1239659</v>
          </cell>
          <cell r="N1410">
            <v>0.1086082</v>
          </cell>
          <cell r="O1410">
            <v>8.5667699999999999E-2</v>
          </cell>
          <cell r="P1410">
            <v>7.7290399999999995E-2</v>
          </cell>
          <cell r="Q1410">
            <v>5.1119600000000001E-2</v>
          </cell>
        </row>
        <row r="1411">
          <cell r="A1411" t="str">
            <v>formal5aymasocupadosUruguay</v>
          </cell>
          <cell r="B1411" t="str">
            <v>formal</v>
          </cell>
          <cell r="C1411" t="str">
            <v>5aymas</v>
          </cell>
          <cell r="D1411" t="str">
            <v>ocupados</v>
          </cell>
          <cell r="E1411" t="str">
            <v>Uruguay</v>
          </cell>
          <cell r="F1411">
            <v>2.7219000000000002E-3</v>
          </cell>
          <cell r="G1411">
            <v>5.3733299999999998E-2</v>
          </cell>
          <cell r="H1411">
            <v>0.2431799</v>
          </cell>
          <cell r="I1411">
            <v>0.42737789999999998</v>
          </cell>
          <cell r="J1411">
            <v>0.54938670000000001</v>
          </cell>
          <cell r="K1411">
            <v>0.62285230000000003</v>
          </cell>
          <cell r="L1411">
            <v>0.69169610000000004</v>
          </cell>
          <cell r="M1411">
            <v>0.73544580000000004</v>
          </cell>
          <cell r="N1411">
            <v>0.76669560000000003</v>
          </cell>
          <cell r="O1411">
            <v>0.77994070000000004</v>
          </cell>
          <cell r="P1411">
            <v>0.81491230000000003</v>
          </cell>
          <cell r="Q1411">
            <v>0.74271229999999999</v>
          </cell>
        </row>
        <row r="1412">
          <cell r="A1412" t="str">
            <v>totalhasta12masalariadosUruguay</v>
          </cell>
          <cell r="B1412" t="str">
            <v>total</v>
          </cell>
          <cell r="C1412" t="str">
            <v>hasta12m</v>
          </cell>
          <cell r="D1412" t="str">
            <v>asalariados</v>
          </cell>
          <cell r="E1412" t="str">
            <v>Uruguay</v>
          </cell>
          <cell r="F1412">
            <v>0.87493569999999998</v>
          </cell>
          <cell r="G1412">
            <v>0.61413289999999998</v>
          </cell>
          <cell r="H1412">
            <v>0.40791949999999999</v>
          </cell>
          <cell r="I1412">
            <v>0.28980329999999999</v>
          </cell>
          <cell r="J1412">
            <v>0.24205689999999999</v>
          </cell>
          <cell r="K1412">
            <v>0.20768619999999999</v>
          </cell>
          <cell r="L1412">
            <v>0.16563430000000001</v>
          </cell>
          <cell r="M1412">
            <v>0.1530475</v>
          </cell>
          <cell r="N1412">
            <v>0.13852890000000001</v>
          </cell>
          <cell r="O1412">
            <v>0.1427359</v>
          </cell>
          <cell r="P1412">
            <v>0.17067450000000001</v>
          </cell>
          <cell r="Q1412">
            <v>0.1209368</v>
          </cell>
        </row>
        <row r="1413">
          <cell r="A1413" t="str">
            <v>totalhasta1masalariadosUruguay</v>
          </cell>
          <cell r="B1413" t="str">
            <v>total</v>
          </cell>
          <cell r="C1413" t="str">
            <v>hasta1m</v>
          </cell>
          <cell r="D1413" t="str">
            <v>asalariados</v>
          </cell>
          <cell r="E1413" t="str">
            <v>Uruguay</v>
          </cell>
          <cell r="F1413">
            <v>0.21018619999999999</v>
          </cell>
          <cell r="G1413">
            <v>0.1022134</v>
          </cell>
          <cell r="H1413">
            <v>5.2896899999999997E-2</v>
          </cell>
          <cell r="I1413">
            <v>4.3978499999999997E-2</v>
          </cell>
          <cell r="J1413">
            <v>3.4158899999999999E-2</v>
          </cell>
          <cell r="K1413">
            <v>3.20019E-2</v>
          </cell>
          <cell r="L1413">
            <v>2.3387700000000001E-2</v>
          </cell>
          <cell r="M1413">
            <v>2.1542200000000001E-2</v>
          </cell>
          <cell r="N1413">
            <v>2.4251600000000002E-2</v>
          </cell>
          <cell r="O1413">
            <v>2.1454000000000001E-2</v>
          </cell>
          <cell r="P1413">
            <v>2.2808700000000001E-2</v>
          </cell>
          <cell r="Q1413">
            <v>3.5735900000000001E-2</v>
          </cell>
        </row>
        <row r="1414">
          <cell r="A1414" t="str">
            <v>totalmenos6masalariadosUruguay</v>
          </cell>
          <cell r="B1414" t="str">
            <v>total</v>
          </cell>
          <cell r="C1414" t="str">
            <v>menos6m</v>
          </cell>
          <cell r="D1414" t="str">
            <v>asalariados</v>
          </cell>
          <cell r="E1414" t="str">
            <v>Uruguay</v>
          </cell>
          <cell r="F1414">
            <v>0.52539219999999998</v>
          </cell>
          <cell r="G1414">
            <v>0.2925664</v>
          </cell>
          <cell r="H1414">
            <v>0.17753579999999999</v>
          </cell>
          <cell r="I1414">
            <v>0.12990640000000001</v>
          </cell>
          <cell r="J1414">
            <v>9.8529900000000004E-2</v>
          </cell>
          <cell r="K1414">
            <v>9.2981099999999997E-2</v>
          </cell>
          <cell r="L1414">
            <v>6.9523100000000004E-2</v>
          </cell>
          <cell r="M1414">
            <v>6.6575800000000004E-2</v>
          </cell>
          <cell r="N1414">
            <v>6.1596600000000001E-2</v>
          </cell>
          <cell r="O1414">
            <v>6.1840899999999997E-2</v>
          </cell>
          <cell r="P1414">
            <v>7.0250900000000005E-2</v>
          </cell>
          <cell r="Q1414">
            <v>7.5913599999999998E-2</v>
          </cell>
        </row>
        <row r="1415">
          <cell r="A1415" t="str">
            <v>totalmenos2aasalariadosUruguay</v>
          </cell>
          <cell r="B1415" t="str">
            <v>total</v>
          </cell>
          <cell r="C1415" t="str">
            <v>menos2a</v>
          </cell>
          <cell r="D1415" t="str">
            <v>asalariados</v>
          </cell>
          <cell r="E1415" t="str">
            <v>Uruguay</v>
          </cell>
          <cell r="F1415">
            <v>0.87493569999999998</v>
          </cell>
          <cell r="G1415">
            <v>0.61413289999999998</v>
          </cell>
          <cell r="H1415">
            <v>0.40791949999999999</v>
          </cell>
          <cell r="I1415">
            <v>0.28980329999999999</v>
          </cell>
          <cell r="J1415">
            <v>0.24205689999999999</v>
          </cell>
          <cell r="K1415">
            <v>0.20768619999999999</v>
          </cell>
          <cell r="L1415">
            <v>0.16563430000000001</v>
          </cell>
          <cell r="M1415">
            <v>0.1530475</v>
          </cell>
          <cell r="N1415">
            <v>0.13852890000000001</v>
          </cell>
          <cell r="O1415">
            <v>0.1427359</v>
          </cell>
          <cell r="P1415">
            <v>0.17067450000000001</v>
          </cell>
          <cell r="Q1415">
            <v>0.1209368</v>
          </cell>
        </row>
        <row r="1416">
          <cell r="A1416" t="str">
            <v>total5aymasasalariadosUruguay</v>
          </cell>
          <cell r="B1416" t="str">
            <v>total</v>
          </cell>
          <cell r="C1416" t="str">
            <v>5aymas</v>
          </cell>
          <cell r="D1416" t="str">
            <v>asalariados</v>
          </cell>
          <cell r="E1416" t="str">
            <v>Uruguay</v>
          </cell>
          <cell r="F1416">
            <v>1.16498E-2</v>
          </cell>
          <cell r="G1416">
            <v>5.5005499999999999E-2</v>
          </cell>
          <cell r="H1416">
            <v>0.2316175</v>
          </cell>
          <cell r="I1416">
            <v>0.40236949999999999</v>
          </cell>
          <cell r="J1416">
            <v>0.51655930000000005</v>
          </cell>
          <cell r="K1416">
            <v>0.58738029999999997</v>
          </cell>
          <cell r="L1416">
            <v>0.65554559999999995</v>
          </cell>
          <cell r="M1416">
            <v>0.69947990000000004</v>
          </cell>
          <cell r="N1416">
            <v>0.72294219999999998</v>
          </cell>
          <cell r="O1416">
            <v>0.69930429999999999</v>
          </cell>
          <cell r="P1416">
            <v>0.68113389999999996</v>
          </cell>
          <cell r="Q1416">
            <v>0.64163130000000002</v>
          </cell>
        </row>
        <row r="1417">
          <cell r="A1417" t="str">
            <v>hombrehasta12masalariadosUruguay</v>
          </cell>
          <cell r="B1417" t="str">
            <v>hombre</v>
          </cell>
          <cell r="C1417" t="str">
            <v>hasta12m</v>
          </cell>
          <cell r="D1417" t="str">
            <v>asalariados</v>
          </cell>
          <cell r="E1417" t="str">
            <v>Uruguay</v>
          </cell>
          <cell r="F1417">
            <v>0.85113939999999999</v>
          </cell>
          <cell r="G1417">
            <v>0.57929370000000002</v>
          </cell>
          <cell r="H1417">
            <v>0.40921999999999997</v>
          </cell>
          <cell r="I1417">
            <v>0.28650510000000001</v>
          </cell>
          <cell r="J1417">
            <v>0.23471439999999999</v>
          </cell>
          <cell r="K1417">
            <v>0.1918359</v>
          </cell>
          <cell r="L1417">
            <v>0.16619</v>
          </cell>
          <cell r="M1417">
            <v>0.1390043</v>
          </cell>
          <cell r="N1417">
            <v>0.13503270000000001</v>
          </cell>
          <cell r="O1417">
            <v>0.1344243</v>
          </cell>
          <cell r="P1417">
            <v>0.17410110000000001</v>
          </cell>
          <cell r="Q1417">
            <v>0.1216216</v>
          </cell>
        </row>
        <row r="1418">
          <cell r="A1418" t="str">
            <v>hombrehasta1masalariadosUruguay</v>
          </cell>
          <cell r="B1418" t="str">
            <v>hombre</v>
          </cell>
          <cell r="C1418" t="str">
            <v>hasta1m</v>
          </cell>
          <cell r="D1418" t="str">
            <v>asalariados</v>
          </cell>
          <cell r="E1418" t="str">
            <v>Uruguay</v>
          </cell>
          <cell r="F1418">
            <v>0.20227880000000001</v>
          </cell>
          <cell r="G1418">
            <v>0.1000125</v>
          </cell>
          <cell r="H1418">
            <v>5.5119000000000001E-2</v>
          </cell>
          <cell r="I1418">
            <v>4.2727300000000003E-2</v>
          </cell>
          <cell r="J1418">
            <v>2.8669E-2</v>
          </cell>
          <cell r="K1418">
            <v>2.7280499999999999E-2</v>
          </cell>
          <cell r="L1418">
            <v>2.2722800000000001E-2</v>
          </cell>
          <cell r="M1418">
            <v>2.0046700000000001E-2</v>
          </cell>
          <cell r="N1418">
            <v>1.9564999999999999E-2</v>
          </cell>
          <cell r="O1418">
            <v>1.9281199999999998E-2</v>
          </cell>
          <cell r="P1418">
            <v>1.5409600000000001E-2</v>
          </cell>
          <cell r="Q1418">
            <v>2.6182400000000002E-2</v>
          </cell>
        </row>
        <row r="1419">
          <cell r="A1419" t="str">
            <v>hombremenos6masalariadosUruguay</v>
          </cell>
          <cell r="B1419" t="str">
            <v>hombre</v>
          </cell>
          <cell r="C1419" t="str">
            <v>menos6m</v>
          </cell>
          <cell r="D1419" t="str">
            <v>asalariados</v>
          </cell>
          <cell r="E1419" t="str">
            <v>Uruguay</v>
          </cell>
          <cell r="F1419">
            <v>0.50117060000000002</v>
          </cell>
          <cell r="G1419">
            <v>0.27253759999999999</v>
          </cell>
          <cell r="H1419">
            <v>0.18186379999999999</v>
          </cell>
          <cell r="I1419">
            <v>0.1325141</v>
          </cell>
          <cell r="J1419">
            <v>9.5907900000000004E-2</v>
          </cell>
          <cell r="K1419">
            <v>7.7388600000000002E-2</v>
          </cell>
          <cell r="L1419">
            <v>6.7796300000000004E-2</v>
          </cell>
          <cell r="M1419">
            <v>6.2785499999999994E-2</v>
          </cell>
          <cell r="N1419">
            <v>5.88003E-2</v>
          </cell>
          <cell r="O1419">
            <v>5.98705E-2</v>
          </cell>
          <cell r="P1419">
            <v>6.3260300000000005E-2</v>
          </cell>
          <cell r="Q1419">
            <v>7.9391900000000001E-2</v>
          </cell>
        </row>
        <row r="1420">
          <cell r="A1420" t="str">
            <v>hombremenos2aasalariadosUruguay</v>
          </cell>
          <cell r="B1420" t="str">
            <v>hombre</v>
          </cell>
          <cell r="C1420" t="str">
            <v>menos2a</v>
          </cell>
          <cell r="D1420" t="str">
            <v>asalariados</v>
          </cell>
          <cell r="E1420" t="str">
            <v>Uruguay</v>
          </cell>
          <cell r="F1420">
            <v>0.85113939999999999</v>
          </cell>
          <cell r="G1420">
            <v>0.57929370000000002</v>
          </cell>
          <cell r="H1420">
            <v>0.40921999999999997</v>
          </cell>
          <cell r="I1420">
            <v>0.28650510000000001</v>
          </cell>
          <cell r="J1420">
            <v>0.23471439999999999</v>
          </cell>
          <cell r="K1420">
            <v>0.1918359</v>
          </cell>
          <cell r="L1420">
            <v>0.16619</v>
          </cell>
          <cell r="M1420">
            <v>0.1390043</v>
          </cell>
          <cell r="N1420">
            <v>0.13503270000000001</v>
          </cell>
          <cell r="O1420">
            <v>0.1344243</v>
          </cell>
          <cell r="P1420">
            <v>0.17410110000000001</v>
          </cell>
          <cell r="Q1420">
            <v>0.1216216</v>
          </cell>
        </row>
        <row r="1421">
          <cell r="A1421" t="str">
            <v>hombre5aymasasalariadosUruguay</v>
          </cell>
          <cell r="B1421" t="str">
            <v>hombre</v>
          </cell>
          <cell r="C1421" t="str">
            <v>5aymas</v>
          </cell>
          <cell r="D1421" t="str">
            <v>asalariados</v>
          </cell>
          <cell r="E1421" t="str">
            <v>Uruguay</v>
          </cell>
          <cell r="F1421">
            <v>1.5529899999999999E-2</v>
          </cell>
          <cell r="G1421">
            <v>6.4083100000000004E-2</v>
          </cell>
          <cell r="H1421">
            <v>0.25050509999999998</v>
          </cell>
          <cell r="I1421">
            <v>0.41628680000000001</v>
          </cell>
          <cell r="J1421">
            <v>0.53591869999999997</v>
          </cell>
          <cell r="K1421">
            <v>0.62121740000000003</v>
          </cell>
          <cell r="L1421">
            <v>0.66809010000000002</v>
          </cell>
          <cell r="M1421">
            <v>0.71564669999999997</v>
          </cell>
          <cell r="N1421">
            <v>0.73025070000000003</v>
          </cell>
          <cell r="O1421">
            <v>0.72116480000000005</v>
          </cell>
          <cell r="P1421">
            <v>0.69221410000000005</v>
          </cell>
          <cell r="Q1421">
            <v>0.66300680000000001</v>
          </cell>
        </row>
        <row r="1422">
          <cell r="A1422" t="str">
            <v>mujerhasta12masalariadosUruguay</v>
          </cell>
          <cell r="B1422" t="str">
            <v>mujer</v>
          </cell>
          <cell r="C1422" t="str">
            <v>hasta12m</v>
          </cell>
          <cell r="D1422" t="str">
            <v>asalariados</v>
          </cell>
          <cell r="E1422" t="str">
            <v>Uruguay</v>
          </cell>
          <cell r="F1422">
            <v>0.91497609999999996</v>
          </cell>
          <cell r="G1422">
            <v>0.66080879999999997</v>
          </cell>
          <cell r="H1422">
            <v>0.40644760000000002</v>
          </cell>
          <cell r="I1422">
            <v>0.2934485</v>
          </cell>
          <cell r="J1422">
            <v>0.24971869999999999</v>
          </cell>
          <cell r="K1422">
            <v>0.2234254</v>
          </cell>
          <cell r="L1422">
            <v>0.16507260000000001</v>
          </cell>
          <cell r="M1422">
            <v>0.16646910000000001</v>
          </cell>
          <cell r="N1422">
            <v>0.14212250000000001</v>
          </cell>
          <cell r="O1422">
            <v>0.15073249999999999</v>
          </cell>
          <cell r="P1422">
            <v>0.16748460000000001</v>
          </cell>
          <cell r="Q1422">
            <v>0.1203095</v>
          </cell>
        </row>
        <row r="1423">
          <cell r="A1423" t="str">
            <v>mujerhasta1masalariadosUruguay</v>
          </cell>
          <cell r="B1423" t="str">
            <v>mujer</v>
          </cell>
          <cell r="C1423" t="str">
            <v>hasta1m</v>
          </cell>
          <cell r="D1423" t="str">
            <v>asalariados</v>
          </cell>
          <cell r="E1423" t="str">
            <v>Uruguay</v>
          </cell>
          <cell r="F1423">
            <v>0.22349160000000001</v>
          </cell>
          <cell r="G1423">
            <v>0.10516209999999999</v>
          </cell>
          <cell r="H1423">
            <v>5.03819E-2</v>
          </cell>
          <cell r="I1423">
            <v>4.5361400000000003E-2</v>
          </cell>
          <cell r="J1423">
            <v>3.9887499999999999E-2</v>
          </cell>
          <cell r="K1423">
            <v>3.6690100000000003E-2</v>
          </cell>
          <cell r="L1423">
            <v>2.4059899999999999E-2</v>
          </cell>
          <cell r="M1423">
            <v>2.2971499999999999E-2</v>
          </cell>
          <cell r="N1423">
            <v>2.9068699999999999E-2</v>
          </cell>
          <cell r="O1423">
            <v>2.3544499999999999E-2</v>
          </cell>
          <cell r="P1423">
            <v>2.9696699999999999E-2</v>
          </cell>
          <cell r="Q1423">
            <v>4.4487400000000003E-2</v>
          </cell>
        </row>
        <row r="1424">
          <cell r="A1424" t="str">
            <v>mujermenos6masalariadosUruguay</v>
          </cell>
          <cell r="B1424" t="str">
            <v>mujer</v>
          </cell>
          <cell r="C1424" t="str">
            <v>menos6m</v>
          </cell>
          <cell r="D1424" t="str">
            <v>asalariados</v>
          </cell>
          <cell r="E1424" t="str">
            <v>Uruguay</v>
          </cell>
          <cell r="F1424">
            <v>0.56614799999999998</v>
          </cell>
          <cell r="G1424">
            <v>0.31939990000000001</v>
          </cell>
          <cell r="H1424">
            <v>0.1726375</v>
          </cell>
          <cell r="I1424">
            <v>0.12702440000000001</v>
          </cell>
          <cell r="J1424">
            <v>0.10126599999999999</v>
          </cell>
          <cell r="K1424">
            <v>0.1084642</v>
          </cell>
          <cell r="L1424">
            <v>7.1268700000000004E-2</v>
          </cell>
          <cell r="M1424">
            <v>7.0198300000000005E-2</v>
          </cell>
          <cell r="N1424">
            <v>6.4470700000000006E-2</v>
          </cell>
          <cell r="O1424">
            <v>6.3736699999999993E-2</v>
          </cell>
          <cell r="P1424">
            <v>7.6758499999999993E-2</v>
          </cell>
          <cell r="Q1424">
            <v>7.2727299999999995E-2</v>
          </cell>
        </row>
        <row r="1425">
          <cell r="A1425" t="str">
            <v>mujermenos2aasalariadosUruguay</v>
          </cell>
          <cell r="B1425" t="str">
            <v>mujer</v>
          </cell>
          <cell r="C1425" t="str">
            <v>menos2a</v>
          </cell>
          <cell r="D1425" t="str">
            <v>asalariados</v>
          </cell>
          <cell r="E1425" t="str">
            <v>Uruguay</v>
          </cell>
          <cell r="F1425">
            <v>0.91497609999999996</v>
          </cell>
          <cell r="G1425">
            <v>0.66080879999999997</v>
          </cell>
          <cell r="H1425">
            <v>0.40644760000000002</v>
          </cell>
          <cell r="I1425">
            <v>0.2934485</v>
          </cell>
          <cell r="J1425">
            <v>0.24971869999999999</v>
          </cell>
          <cell r="K1425">
            <v>0.2234254</v>
          </cell>
          <cell r="L1425">
            <v>0.16507260000000001</v>
          </cell>
          <cell r="M1425">
            <v>0.16646910000000001</v>
          </cell>
          <cell r="N1425">
            <v>0.14212250000000001</v>
          </cell>
          <cell r="O1425">
            <v>0.15073249999999999</v>
          </cell>
          <cell r="P1425">
            <v>0.16748460000000001</v>
          </cell>
          <cell r="Q1425">
            <v>0.1203095</v>
          </cell>
        </row>
        <row r="1426">
          <cell r="A1426" t="str">
            <v>mujer5aymasasalariadosUruguay</v>
          </cell>
          <cell r="B1426" t="str">
            <v>mujer</v>
          </cell>
          <cell r="C1426" t="str">
            <v>5aymas</v>
          </cell>
          <cell r="D1426" t="str">
            <v>asalariados</v>
          </cell>
          <cell r="E1426" t="str">
            <v>Uruguay</v>
          </cell>
          <cell r="F1426">
            <v>5.1211E-3</v>
          </cell>
          <cell r="G1426">
            <v>4.2843800000000001E-2</v>
          </cell>
          <cell r="H1426">
            <v>0.21024080000000001</v>
          </cell>
          <cell r="I1426">
            <v>0.38698769999999999</v>
          </cell>
          <cell r="J1426">
            <v>0.49635820000000003</v>
          </cell>
          <cell r="K1426">
            <v>0.55378090000000002</v>
          </cell>
          <cell r="L1426">
            <v>0.6428642</v>
          </cell>
          <cell r="M1426">
            <v>0.68402859999999999</v>
          </cell>
          <cell r="N1426">
            <v>0.71543020000000002</v>
          </cell>
          <cell r="O1426">
            <v>0.6782724</v>
          </cell>
          <cell r="P1426">
            <v>0.67081919999999995</v>
          </cell>
          <cell r="Q1426">
            <v>0.62205029999999994</v>
          </cell>
        </row>
        <row r="1427">
          <cell r="A1427" t="str">
            <v>bajohasta12masalariadosUruguay</v>
          </cell>
          <cell r="B1427" t="str">
            <v>bajo</v>
          </cell>
          <cell r="C1427" t="str">
            <v>hasta12m</v>
          </cell>
          <cell r="D1427" t="str">
            <v>asalariados</v>
          </cell>
          <cell r="E1427" t="str">
            <v>Uruguay</v>
          </cell>
          <cell r="F1427">
            <v>0.81501049999999997</v>
          </cell>
          <cell r="G1427">
            <v>0.6964688</v>
          </cell>
          <cell r="H1427">
            <v>0.54659060000000004</v>
          </cell>
          <cell r="I1427">
            <v>0.44478099999999998</v>
          </cell>
          <cell r="J1427">
            <v>0.36973980000000001</v>
          </cell>
          <cell r="K1427">
            <v>0.3404219</v>
          </cell>
          <cell r="L1427">
            <v>0.25010759999999999</v>
          </cell>
          <cell r="M1427">
            <v>0.239671</v>
          </cell>
          <cell r="N1427">
            <v>0.20759710000000001</v>
          </cell>
          <cell r="O1427">
            <v>0.1927991</v>
          </cell>
          <cell r="P1427">
            <v>0.24955659999999999</v>
          </cell>
          <cell r="Q1427">
            <v>0.15686939999999999</v>
          </cell>
        </row>
        <row r="1428">
          <cell r="A1428" t="str">
            <v>bajohasta1masalariadosUruguay</v>
          </cell>
          <cell r="B1428" t="str">
            <v>bajo</v>
          </cell>
          <cell r="C1428" t="str">
            <v>hasta1m</v>
          </cell>
          <cell r="D1428" t="str">
            <v>asalariados</v>
          </cell>
          <cell r="E1428" t="str">
            <v>Uruguay</v>
          </cell>
          <cell r="F1428">
            <v>0.23678650000000001</v>
          </cell>
          <cell r="G1428">
            <v>0.18732409999999999</v>
          </cell>
          <cell r="H1428">
            <v>0.11871429999999999</v>
          </cell>
          <cell r="I1428">
            <v>9.0340900000000002E-2</v>
          </cell>
          <cell r="J1428">
            <v>6.4599500000000004E-2</v>
          </cell>
          <cell r="K1428">
            <v>6.7484100000000005E-2</v>
          </cell>
          <cell r="L1428">
            <v>3.95463E-2</v>
          </cell>
          <cell r="M1428">
            <v>3.6427800000000003E-2</v>
          </cell>
          <cell r="N1428">
            <v>3.3384900000000002E-2</v>
          </cell>
          <cell r="O1428">
            <v>3.2694500000000001E-2</v>
          </cell>
          <cell r="P1428">
            <v>4.37986E-2</v>
          </cell>
          <cell r="Q1428">
            <v>5.2289799999999997E-2</v>
          </cell>
        </row>
        <row r="1429">
          <cell r="A1429" t="str">
            <v>bajomenos6masalariadosUruguay</v>
          </cell>
          <cell r="B1429" t="str">
            <v>bajo</v>
          </cell>
          <cell r="C1429" t="str">
            <v>menos6m</v>
          </cell>
          <cell r="D1429" t="str">
            <v>asalariados</v>
          </cell>
          <cell r="E1429" t="str">
            <v>Uruguay</v>
          </cell>
          <cell r="F1429">
            <v>0.49392180000000002</v>
          </cell>
          <cell r="G1429">
            <v>0.40109739999999999</v>
          </cell>
          <cell r="H1429">
            <v>0.30369479999999999</v>
          </cell>
          <cell r="I1429">
            <v>0.2501082</v>
          </cell>
          <cell r="J1429">
            <v>0.19121450000000001</v>
          </cell>
          <cell r="K1429">
            <v>0.166438</v>
          </cell>
          <cell r="L1429">
            <v>0.1065128</v>
          </cell>
          <cell r="M1429">
            <v>0.11828370000000001</v>
          </cell>
          <cell r="N1429">
            <v>9.6816200000000005E-2</v>
          </cell>
          <cell r="O1429">
            <v>8.6585400000000007E-2</v>
          </cell>
          <cell r="P1429">
            <v>0.12921270000000001</v>
          </cell>
          <cell r="Q1429">
            <v>0.1203008</v>
          </cell>
        </row>
        <row r="1430">
          <cell r="A1430" t="str">
            <v>bajomenos2aasalariadosUruguay</v>
          </cell>
          <cell r="B1430" t="str">
            <v>bajo</v>
          </cell>
          <cell r="C1430" t="str">
            <v>menos2a</v>
          </cell>
          <cell r="D1430" t="str">
            <v>asalariados</v>
          </cell>
          <cell r="E1430" t="str">
            <v>Uruguay</v>
          </cell>
          <cell r="F1430">
            <v>0.81501049999999997</v>
          </cell>
          <cell r="G1430">
            <v>0.6964688</v>
          </cell>
          <cell r="H1430">
            <v>0.54659060000000004</v>
          </cell>
          <cell r="I1430">
            <v>0.44478099999999998</v>
          </cell>
          <cell r="J1430">
            <v>0.36973980000000001</v>
          </cell>
          <cell r="K1430">
            <v>0.3404219</v>
          </cell>
          <cell r="L1430">
            <v>0.25010759999999999</v>
          </cell>
          <cell r="M1430">
            <v>0.239671</v>
          </cell>
          <cell r="N1430">
            <v>0.20759710000000001</v>
          </cell>
          <cell r="O1430">
            <v>0.1927991</v>
          </cell>
          <cell r="P1430">
            <v>0.24955659999999999</v>
          </cell>
          <cell r="Q1430">
            <v>0.15686939999999999</v>
          </cell>
        </row>
        <row r="1431">
          <cell r="A1431" t="str">
            <v>bajo5aymasasalariadosUruguay</v>
          </cell>
          <cell r="B1431" t="str">
            <v>bajo</v>
          </cell>
          <cell r="C1431" t="str">
            <v>5aymas</v>
          </cell>
          <cell r="D1431" t="str">
            <v>asalariados</v>
          </cell>
          <cell r="E1431" t="str">
            <v>Uruguay</v>
          </cell>
          <cell r="F1431">
            <v>3.3958799999999997E-2</v>
          </cell>
          <cell r="G1431">
            <v>5.9369699999999997E-2</v>
          </cell>
          <cell r="H1431">
            <v>0.16215080000000001</v>
          </cell>
          <cell r="I1431">
            <v>0.270061</v>
          </cell>
          <cell r="J1431">
            <v>0.37684570000000001</v>
          </cell>
          <cell r="K1431">
            <v>0.41065000000000002</v>
          </cell>
          <cell r="L1431">
            <v>0.52485820000000005</v>
          </cell>
          <cell r="M1431">
            <v>0.54773629999999995</v>
          </cell>
          <cell r="N1431">
            <v>0.61265369999999997</v>
          </cell>
          <cell r="O1431">
            <v>0.61730549999999995</v>
          </cell>
          <cell r="P1431">
            <v>0.57156499999999999</v>
          </cell>
          <cell r="Q1431">
            <v>0.52699929999999995</v>
          </cell>
        </row>
        <row r="1432">
          <cell r="A1432" t="str">
            <v>mediohasta12masalariadosUruguay</v>
          </cell>
          <cell r="B1432" t="str">
            <v>medio</v>
          </cell>
          <cell r="C1432" t="str">
            <v>hasta12m</v>
          </cell>
          <cell r="D1432" t="str">
            <v>asalariados</v>
          </cell>
          <cell r="E1432" t="str">
            <v>Uruguay</v>
          </cell>
          <cell r="F1432">
            <v>0.88568440000000004</v>
          </cell>
          <cell r="G1432">
            <v>0.58972329999999995</v>
          </cell>
          <cell r="H1432">
            <v>0.39725080000000002</v>
          </cell>
          <cell r="I1432">
            <v>0.29932609999999998</v>
          </cell>
          <cell r="J1432">
            <v>0.25340119999999999</v>
          </cell>
          <cell r="K1432">
            <v>0.20692250000000001</v>
          </cell>
          <cell r="L1432">
            <v>0.18115999999999999</v>
          </cell>
          <cell r="M1432">
            <v>0.15503059999999999</v>
          </cell>
          <cell r="N1432">
            <v>0.1308926</v>
          </cell>
          <cell r="O1432">
            <v>0.13253989999999999</v>
          </cell>
          <cell r="P1432">
            <v>0.1198111</v>
          </cell>
          <cell r="Q1432">
            <v>7.45672E-2</v>
          </cell>
        </row>
        <row r="1433">
          <cell r="A1433" t="str">
            <v>mediohasta1masalariadosUruguay</v>
          </cell>
          <cell r="B1433" t="str">
            <v>medio</v>
          </cell>
          <cell r="C1433" t="str">
            <v>hasta1m</v>
          </cell>
          <cell r="D1433" t="str">
            <v>asalariados</v>
          </cell>
          <cell r="E1433" t="str">
            <v>Uruguay</v>
          </cell>
          <cell r="F1433">
            <v>0.2043816</v>
          </cell>
          <cell r="G1433">
            <v>8.9729299999999998E-2</v>
          </cell>
          <cell r="H1433">
            <v>4.9945799999999999E-2</v>
          </cell>
          <cell r="I1433">
            <v>4.2315800000000001E-2</v>
          </cell>
          <cell r="J1433">
            <v>3.34898E-2</v>
          </cell>
          <cell r="K1433">
            <v>2.91077E-2</v>
          </cell>
          <cell r="L1433">
            <v>2.3703700000000001E-2</v>
          </cell>
          <cell r="M1433">
            <v>2.31261E-2</v>
          </cell>
          <cell r="N1433">
            <v>2.6309099999999998E-2</v>
          </cell>
          <cell r="O1433">
            <v>1.72607E-2</v>
          </cell>
          <cell r="P1433">
            <v>5.7053E-3</v>
          </cell>
          <cell r="Q1433">
            <v>1.5978699999999998E-2</v>
          </cell>
        </row>
        <row r="1434">
          <cell r="A1434" t="str">
            <v>mediomenos6masalariadosUruguay</v>
          </cell>
          <cell r="B1434" t="str">
            <v>medio</v>
          </cell>
          <cell r="C1434" t="str">
            <v>menos6m</v>
          </cell>
          <cell r="D1434" t="str">
            <v>asalariados</v>
          </cell>
          <cell r="E1434" t="str">
            <v>Uruguay</v>
          </cell>
          <cell r="F1434">
            <v>0.53386330000000004</v>
          </cell>
          <cell r="G1434">
            <v>0.27720060000000002</v>
          </cell>
          <cell r="H1434">
            <v>0.1750505</v>
          </cell>
          <cell r="I1434">
            <v>0.13393360000000001</v>
          </cell>
          <cell r="J1434">
            <v>9.76664E-2</v>
          </cell>
          <cell r="K1434">
            <v>8.8891100000000001E-2</v>
          </cell>
          <cell r="L1434">
            <v>7.5395699999999996E-2</v>
          </cell>
          <cell r="M1434">
            <v>6.4518099999999995E-2</v>
          </cell>
          <cell r="N1434">
            <v>5.6790100000000003E-2</v>
          </cell>
          <cell r="O1434">
            <v>5.6704900000000003E-2</v>
          </cell>
          <cell r="P1434">
            <v>2.2231000000000001E-2</v>
          </cell>
          <cell r="Q1434">
            <v>1.5978699999999998E-2</v>
          </cell>
        </row>
        <row r="1435">
          <cell r="A1435" t="str">
            <v>mediomenos2aasalariadosUruguay</v>
          </cell>
          <cell r="B1435" t="str">
            <v>medio</v>
          </cell>
          <cell r="C1435" t="str">
            <v>menos2a</v>
          </cell>
          <cell r="D1435" t="str">
            <v>asalariados</v>
          </cell>
          <cell r="E1435" t="str">
            <v>Uruguay</v>
          </cell>
          <cell r="F1435">
            <v>0.88568440000000004</v>
          </cell>
          <cell r="G1435">
            <v>0.58972329999999995</v>
          </cell>
          <cell r="H1435">
            <v>0.39725080000000002</v>
          </cell>
          <cell r="I1435">
            <v>0.29932609999999998</v>
          </cell>
          <cell r="J1435">
            <v>0.25340119999999999</v>
          </cell>
          <cell r="K1435">
            <v>0.20692250000000001</v>
          </cell>
          <cell r="L1435">
            <v>0.18115999999999999</v>
          </cell>
          <cell r="M1435">
            <v>0.15503059999999999</v>
          </cell>
          <cell r="N1435">
            <v>0.1308926</v>
          </cell>
          <cell r="O1435">
            <v>0.13253989999999999</v>
          </cell>
          <cell r="P1435">
            <v>0.1198111</v>
          </cell>
          <cell r="Q1435">
            <v>7.45672E-2</v>
          </cell>
        </row>
        <row r="1436">
          <cell r="A1436" t="str">
            <v>medio5aymasasalariadosUruguay</v>
          </cell>
          <cell r="B1436" t="str">
            <v>medio</v>
          </cell>
          <cell r="C1436" t="str">
            <v>5aymas</v>
          </cell>
          <cell r="D1436" t="str">
            <v>asalariados</v>
          </cell>
          <cell r="E1436" t="str">
            <v>Uruguay</v>
          </cell>
          <cell r="F1436">
            <v>6.7479999999999997E-3</v>
          </cell>
          <cell r="G1436">
            <v>6.10314E-2</v>
          </cell>
          <cell r="H1436">
            <v>0.25369510000000001</v>
          </cell>
          <cell r="I1436">
            <v>0.39857530000000002</v>
          </cell>
          <cell r="J1436">
            <v>0.49327690000000002</v>
          </cell>
          <cell r="K1436">
            <v>0.58094440000000003</v>
          </cell>
          <cell r="L1436">
            <v>0.63143179999999999</v>
          </cell>
          <cell r="M1436">
            <v>0.69961949999999995</v>
          </cell>
          <cell r="N1436">
            <v>0.73015470000000005</v>
          </cell>
          <cell r="O1436">
            <v>0.71653789999999995</v>
          </cell>
          <cell r="P1436">
            <v>0.7353925</v>
          </cell>
          <cell r="Q1436">
            <v>0.77496670000000001</v>
          </cell>
        </row>
        <row r="1437">
          <cell r="A1437" t="str">
            <v>altohasta12masalariadosUruguay</v>
          </cell>
          <cell r="B1437" t="str">
            <v>alto</v>
          </cell>
          <cell r="C1437" t="str">
            <v>hasta12m</v>
          </cell>
          <cell r="D1437" t="str">
            <v>asalariados</v>
          </cell>
          <cell r="E1437" t="str">
            <v>Uruguay</v>
          </cell>
          <cell r="F1437">
            <v>1</v>
          </cell>
          <cell r="G1437">
            <v>0.64844760000000001</v>
          </cell>
          <cell r="H1437">
            <v>0.37573380000000001</v>
          </cell>
          <cell r="I1437">
            <v>0.19399810000000001</v>
          </cell>
          <cell r="J1437">
            <v>0.13363240000000001</v>
          </cell>
          <cell r="K1437">
            <v>8.9894199999999994E-2</v>
          </cell>
          <cell r="L1437">
            <v>5.0567099999999997E-2</v>
          </cell>
          <cell r="M1437">
            <v>5.1790799999999998E-2</v>
          </cell>
          <cell r="N1437">
            <v>4.4162399999999997E-2</v>
          </cell>
          <cell r="O1437">
            <v>5.5242399999999997E-2</v>
          </cell>
          <cell r="P1437">
            <v>6.1711599999999998E-2</v>
          </cell>
          <cell r="Q1437">
            <v>5.33333E-2</v>
          </cell>
        </row>
        <row r="1438">
          <cell r="A1438" t="str">
            <v>altohasta1masalariadosUruguay</v>
          </cell>
          <cell r="B1438" t="str">
            <v>alto</v>
          </cell>
          <cell r="C1438" t="str">
            <v>hasta1m</v>
          </cell>
          <cell r="D1438" t="str">
            <v>asalariados</v>
          </cell>
          <cell r="E1438" t="str">
            <v>Uruguay</v>
          </cell>
          <cell r="F1438">
            <v>0.1947431</v>
          </cell>
          <cell r="G1438">
            <v>9.6561099999999997E-2</v>
          </cell>
          <cell r="H1438">
            <v>3.37924E-2</v>
          </cell>
          <cell r="I1438">
            <v>2.3357099999999999E-2</v>
          </cell>
          <cell r="J1438">
            <v>1.5941400000000001E-2</v>
          </cell>
          <cell r="K1438">
            <v>6.8763000000000001E-3</v>
          </cell>
          <cell r="L1438">
            <v>6.6093000000000002E-3</v>
          </cell>
          <cell r="M1438">
            <v>1.4326E-3</v>
          </cell>
          <cell r="N1438">
            <v>4.6277999999999996E-3</v>
          </cell>
          <cell r="O1438">
            <v>5.6369999999999996E-3</v>
          </cell>
          <cell r="P1438">
            <v>0</v>
          </cell>
          <cell r="Q1438">
            <v>0</v>
          </cell>
        </row>
        <row r="1439">
          <cell r="A1439" t="str">
            <v>altomenos6masalariadosUruguay</v>
          </cell>
          <cell r="B1439" t="str">
            <v>alto</v>
          </cell>
          <cell r="C1439" t="str">
            <v>menos6m</v>
          </cell>
          <cell r="D1439" t="str">
            <v>asalariados</v>
          </cell>
          <cell r="E1439" t="str">
            <v>Uruguay</v>
          </cell>
          <cell r="F1439">
            <v>0.48148150000000001</v>
          </cell>
          <cell r="G1439">
            <v>0.28357250000000001</v>
          </cell>
          <cell r="H1439">
            <v>0.1351695</v>
          </cell>
          <cell r="I1439">
            <v>6.1584399999999997E-2</v>
          </cell>
          <cell r="J1439">
            <v>4.04068E-2</v>
          </cell>
          <cell r="K1439">
            <v>3.6467600000000003E-2</v>
          </cell>
          <cell r="L1439">
            <v>2.0962100000000001E-2</v>
          </cell>
          <cell r="M1439">
            <v>1.31973E-2</v>
          </cell>
          <cell r="N1439">
            <v>1.56023E-2</v>
          </cell>
          <cell r="O1439">
            <v>1.8789899999999998E-2</v>
          </cell>
          <cell r="P1439">
            <v>6.1371000000000004E-3</v>
          </cell>
          <cell r="Q1439">
            <v>0</v>
          </cell>
        </row>
        <row r="1440">
          <cell r="A1440" t="str">
            <v>altomenos2aasalariadosUruguay</v>
          </cell>
          <cell r="B1440" t="str">
            <v>alto</v>
          </cell>
          <cell r="C1440" t="str">
            <v>menos2a</v>
          </cell>
          <cell r="D1440" t="str">
            <v>asalariados</v>
          </cell>
          <cell r="E1440" t="str">
            <v>Uruguay</v>
          </cell>
          <cell r="F1440">
            <v>1</v>
          </cell>
          <cell r="G1440">
            <v>0.64844760000000001</v>
          </cell>
          <cell r="H1440">
            <v>0.37573380000000001</v>
          </cell>
          <cell r="I1440">
            <v>0.19399810000000001</v>
          </cell>
          <cell r="J1440">
            <v>0.13363240000000001</v>
          </cell>
          <cell r="K1440">
            <v>8.9894199999999994E-2</v>
          </cell>
          <cell r="L1440">
            <v>5.0567099999999997E-2</v>
          </cell>
          <cell r="M1440">
            <v>5.1790799999999998E-2</v>
          </cell>
          <cell r="N1440">
            <v>4.4162399999999997E-2</v>
          </cell>
          <cell r="O1440">
            <v>5.5242399999999997E-2</v>
          </cell>
          <cell r="P1440">
            <v>6.1711599999999998E-2</v>
          </cell>
          <cell r="Q1440">
            <v>5.33333E-2</v>
          </cell>
        </row>
        <row r="1441">
          <cell r="A1441" t="str">
            <v>alto5aymasasalariadosUruguay</v>
          </cell>
          <cell r="B1441" t="str">
            <v>alto</v>
          </cell>
          <cell r="C1441" t="str">
            <v>5aymas</v>
          </cell>
          <cell r="D1441" t="str">
            <v>asalariados</v>
          </cell>
          <cell r="E1441" t="str">
            <v>Uruguay</v>
          </cell>
          <cell r="F1441">
            <v>0</v>
          </cell>
          <cell r="G1441">
            <v>3.3211900000000003E-2</v>
          </cell>
          <cell r="H1441">
            <v>0.21741849999999999</v>
          </cell>
          <cell r="I1441">
            <v>0.4764351</v>
          </cell>
          <cell r="J1441">
            <v>0.65978769999999998</v>
          </cell>
          <cell r="K1441">
            <v>0.76184039999999997</v>
          </cell>
          <cell r="L1441">
            <v>0.83375049999999995</v>
          </cell>
          <cell r="M1441">
            <v>0.86898200000000003</v>
          </cell>
          <cell r="N1441">
            <v>0.88523070000000004</v>
          </cell>
          <cell r="O1441">
            <v>0.84153829999999996</v>
          </cell>
          <cell r="P1441">
            <v>0.86089329999999997</v>
          </cell>
          <cell r="Q1441">
            <v>0.89904759999999995</v>
          </cell>
        </row>
        <row r="1442">
          <cell r="A1442" t="str">
            <v>peqhasta12masalariadosUruguay</v>
          </cell>
          <cell r="B1442" t="str">
            <v>peq</v>
          </cell>
          <cell r="C1442" t="str">
            <v>hasta12m</v>
          </cell>
          <cell r="D1442" t="str">
            <v>asalariados</v>
          </cell>
          <cell r="E1442" t="str">
            <v>Uruguay</v>
          </cell>
          <cell r="F1442">
            <v>0.81403029999999998</v>
          </cell>
          <cell r="G1442">
            <v>0.63846769999999997</v>
          </cell>
          <cell r="H1442">
            <v>0.49020770000000002</v>
          </cell>
          <cell r="I1442">
            <v>0.44815280000000002</v>
          </cell>
          <cell r="J1442">
            <v>0.37737690000000002</v>
          </cell>
          <cell r="K1442">
            <v>0.33736769999999999</v>
          </cell>
          <cell r="L1442">
            <v>0.31108659999999999</v>
          </cell>
          <cell r="M1442">
            <v>0.28666839999999999</v>
          </cell>
          <cell r="N1442">
            <v>0.2712386</v>
          </cell>
          <cell r="O1442">
            <v>0.27119209999999999</v>
          </cell>
          <cell r="P1442">
            <v>0.30261349999999998</v>
          </cell>
          <cell r="Q1442">
            <v>0.17095369999999999</v>
          </cell>
        </row>
        <row r="1443">
          <cell r="A1443" t="str">
            <v>peqhasta1masalariadosUruguay</v>
          </cell>
          <cell r="B1443" t="str">
            <v>peq</v>
          </cell>
          <cell r="C1443" t="str">
            <v>hasta1m</v>
          </cell>
          <cell r="D1443" t="str">
            <v>asalariados</v>
          </cell>
          <cell r="E1443" t="str">
            <v>Uruguay</v>
          </cell>
          <cell r="F1443">
            <v>0.21437320000000001</v>
          </cell>
          <cell r="G1443">
            <v>0.12656500000000001</v>
          </cell>
          <cell r="H1443">
            <v>9.3779299999999996E-2</v>
          </cell>
          <cell r="I1443">
            <v>8.9309700000000006E-2</v>
          </cell>
          <cell r="J1443">
            <v>5.5837100000000001E-2</v>
          </cell>
          <cell r="K1443">
            <v>7.07956E-2</v>
          </cell>
          <cell r="L1443">
            <v>4.8848299999999997E-2</v>
          </cell>
          <cell r="M1443">
            <v>4.30187E-2</v>
          </cell>
          <cell r="N1443">
            <v>5.4007100000000002E-2</v>
          </cell>
          <cell r="O1443">
            <v>3.8057599999999997E-2</v>
          </cell>
          <cell r="P1443">
            <v>5.1237999999999999E-2</v>
          </cell>
          <cell r="Q1443">
            <v>7.0043499999999995E-2</v>
          </cell>
        </row>
        <row r="1444">
          <cell r="A1444" t="str">
            <v>peqmenos6masalariadosUruguay</v>
          </cell>
          <cell r="B1444" t="str">
            <v>peq</v>
          </cell>
          <cell r="C1444" t="str">
            <v>menos6m</v>
          </cell>
          <cell r="D1444" t="str">
            <v>asalariados</v>
          </cell>
          <cell r="E1444" t="str">
            <v>Uruguay</v>
          </cell>
          <cell r="F1444">
            <v>0.51640549999999996</v>
          </cell>
          <cell r="G1444">
            <v>0.35571330000000001</v>
          </cell>
          <cell r="H1444">
            <v>0.27073160000000002</v>
          </cell>
          <cell r="I1444">
            <v>0.25085380000000002</v>
          </cell>
          <cell r="J1444">
            <v>0.17587990000000001</v>
          </cell>
          <cell r="K1444">
            <v>0.17278569999999999</v>
          </cell>
          <cell r="L1444">
            <v>0.13127659999999999</v>
          </cell>
          <cell r="M1444">
            <v>0.13647119999999999</v>
          </cell>
          <cell r="N1444">
            <v>0.13448299999999999</v>
          </cell>
          <cell r="O1444">
            <v>0.1085441</v>
          </cell>
          <cell r="P1444">
            <v>0.15216640000000001</v>
          </cell>
          <cell r="Q1444">
            <v>0.1048674</v>
          </cell>
        </row>
        <row r="1445">
          <cell r="A1445" t="str">
            <v>peqmenos2aasalariadosUruguay</v>
          </cell>
          <cell r="B1445" t="str">
            <v>peq</v>
          </cell>
          <cell r="C1445" t="str">
            <v>menos2a</v>
          </cell>
          <cell r="D1445" t="str">
            <v>asalariados</v>
          </cell>
          <cell r="E1445" t="str">
            <v>Uruguay</v>
          </cell>
          <cell r="F1445">
            <v>0.81403029999999998</v>
          </cell>
          <cell r="G1445">
            <v>0.63846769999999997</v>
          </cell>
          <cell r="H1445">
            <v>0.49020770000000002</v>
          </cell>
          <cell r="I1445">
            <v>0.44815280000000002</v>
          </cell>
          <cell r="J1445">
            <v>0.37737690000000002</v>
          </cell>
          <cell r="K1445">
            <v>0.33736769999999999</v>
          </cell>
          <cell r="L1445">
            <v>0.31108659999999999</v>
          </cell>
          <cell r="M1445">
            <v>0.28666839999999999</v>
          </cell>
          <cell r="N1445">
            <v>0.2712386</v>
          </cell>
          <cell r="O1445">
            <v>0.27119209999999999</v>
          </cell>
          <cell r="P1445">
            <v>0.30261349999999998</v>
          </cell>
          <cell r="Q1445">
            <v>0.17095369999999999</v>
          </cell>
        </row>
        <row r="1446">
          <cell r="A1446" t="str">
            <v>peq5aymasasalariadosUruguay</v>
          </cell>
          <cell r="B1446" t="str">
            <v>peq</v>
          </cell>
          <cell r="C1446" t="str">
            <v>5aymas</v>
          </cell>
          <cell r="D1446" t="str">
            <v>asalariados</v>
          </cell>
          <cell r="E1446" t="str">
            <v>Uruguay</v>
          </cell>
          <cell r="F1446">
            <v>1.8792900000000001E-2</v>
          </cell>
          <cell r="G1446">
            <v>8.4729299999999994E-2</v>
          </cell>
          <cell r="H1446">
            <v>0.16891120000000001</v>
          </cell>
          <cell r="I1446">
            <v>0.25758049999999999</v>
          </cell>
          <cell r="J1446">
            <v>0.2988516</v>
          </cell>
          <cell r="K1446">
            <v>0.36466300000000001</v>
          </cell>
          <cell r="L1446">
            <v>0.41156409999999999</v>
          </cell>
          <cell r="M1446">
            <v>0.44790950000000002</v>
          </cell>
          <cell r="N1446">
            <v>0.4703563</v>
          </cell>
          <cell r="O1446">
            <v>0.48912040000000001</v>
          </cell>
          <cell r="P1446">
            <v>0.49209079999999999</v>
          </cell>
          <cell r="Q1446">
            <v>0.53818759999999999</v>
          </cell>
        </row>
        <row r="1447">
          <cell r="A1447" t="str">
            <v>medhasta12masalariadosUruguay</v>
          </cell>
          <cell r="B1447" t="str">
            <v>med</v>
          </cell>
          <cell r="C1447" t="str">
            <v>hasta12m</v>
          </cell>
          <cell r="D1447" t="str">
            <v>asalariados</v>
          </cell>
          <cell r="E1447" t="str">
            <v>Uruguay</v>
          </cell>
          <cell r="F1447">
            <v>0.8953409</v>
          </cell>
          <cell r="G1447">
            <v>0.62563239999999998</v>
          </cell>
          <cell r="H1447">
            <v>0.44538850000000002</v>
          </cell>
          <cell r="I1447">
            <v>0.32904810000000001</v>
          </cell>
          <cell r="J1447">
            <v>0.313691</v>
          </cell>
          <cell r="K1447">
            <v>0.25617770000000001</v>
          </cell>
          <cell r="L1447">
            <v>0.23840649999999999</v>
          </cell>
          <cell r="M1447">
            <v>0.22062570000000001</v>
          </cell>
          <cell r="N1447">
            <v>0.2087079</v>
          </cell>
          <cell r="O1447">
            <v>0.15236930000000001</v>
          </cell>
          <cell r="P1447">
            <v>0.16905800000000001</v>
          </cell>
          <cell r="Q1447">
            <v>0.1219981</v>
          </cell>
        </row>
        <row r="1448">
          <cell r="A1448" t="str">
            <v>medhasta1masalariadosUruguay</v>
          </cell>
          <cell r="B1448" t="str">
            <v>med</v>
          </cell>
          <cell r="C1448" t="str">
            <v>hasta1m</v>
          </cell>
          <cell r="D1448" t="str">
            <v>asalariados</v>
          </cell>
          <cell r="E1448" t="str">
            <v>Uruguay</v>
          </cell>
          <cell r="F1448">
            <v>0.20422589999999999</v>
          </cell>
          <cell r="G1448">
            <v>9.82407E-2</v>
          </cell>
          <cell r="H1448">
            <v>5.42674E-2</v>
          </cell>
          <cell r="I1448">
            <v>4.0814200000000002E-2</v>
          </cell>
          <cell r="J1448">
            <v>5.0066699999999999E-2</v>
          </cell>
          <cell r="K1448">
            <v>3.9016799999999997E-2</v>
          </cell>
          <cell r="L1448">
            <v>3.4343499999999999E-2</v>
          </cell>
          <cell r="M1448">
            <v>3.6417600000000001E-2</v>
          </cell>
          <cell r="N1448">
            <v>3.3084700000000002E-2</v>
          </cell>
          <cell r="O1448">
            <v>2.7854799999999999E-2</v>
          </cell>
          <cell r="P1448">
            <v>1.6219600000000001E-2</v>
          </cell>
          <cell r="Q1448">
            <v>0</v>
          </cell>
        </row>
        <row r="1449">
          <cell r="A1449" t="str">
            <v>medmenos6masalariadosUruguay</v>
          </cell>
          <cell r="B1449" t="str">
            <v>med</v>
          </cell>
          <cell r="C1449" t="str">
            <v>menos6m</v>
          </cell>
          <cell r="D1449" t="str">
            <v>asalariados</v>
          </cell>
          <cell r="E1449" t="str">
            <v>Uruguay</v>
          </cell>
          <cell r="F1449">
            <v>0.5131869</v>
          </cell>
          <cell r="G1449">
            <v>0.30037370000000002</v>
          </cell>
          <cell r="H1449">
            <v>0.2041857</v>
          </cell>
          <cell r="I1449">
            <v>0.1546341</v>
          </cell>
          <cell r="J1449">
            <v>0.13211030000000001</v>
          </cell>
          <cell r="K1449">
            <v>0.11526210000000001</v>
          </cell>
          <cell r="L1449">
            <v>0.10036630000000001</v>
          </cell>
          <cell r="M1449">
            <v>0.10223309999999999</v>
          </cell>
          <cell r="N1449">
            <v>8.4082400000000002E-2</v>
          </cell>
          <cell r="O1449">
            <v>8.4119399999999997E-2</v>
          </cell>
          <cell r="P1449">
            <v>3.5558300000000001E-2</v>
          </cell>
          <cell r="Q1449">
            <v>6.8203700000000006E-2</v>
          </cell>
        </row>
        <row r="1450">
          <cell r="A1450" t="str">
            <v>medmenos2aasalariadosUruguay</v>
          </cell>
          <cell r="B1450" t="str">
            <v>med</v>
          </cell>
          <cell r="C1450" t="str">
            <v>menos2a</v>
          </cell>
          <cell r="D1450" t="str">
            <v>asalariados</v>
          </cell>
          <cell r="E1450" t="str">
            <v>Uruguay</v>
          </cell>
          <cell r="F1450">
            <v>0.8953409</v>
          </cell>
          <cell r="G1450">
            <v>0.62563239999999998</v>
          </cell>
          <cell r="H1450">
            <v>0.44538850000000002</v>
          </cell>
          <cell r="I1450">
            <v>0.32904810000000001</v>
          </cell>
          <cell r="J1450">
            <v>0.313691</v>
          </cell>
          <cell r="K1450">
            <v>0.25617770000000001</v>
          </cell>
          <cell r="L1450">
            <v>0.23840649999999999</v>
          </cell>
          <cell r="M1450">
            <v>0.22062570000000001</v>
          </cell>
          <cell r="N1450">
            <v>0.2087079</v>
          </cell>
          <cell r="O1450">
            <v>0.15236930000000001</v>
          </cell>
          <cell r="P1450">
            <v>0.16905800000000001</v>
          </cell>
          <cell r="Q1450">
            <v>0.1219981</v>
          </cell>
        </row>
        <row r="1451">
          <cell r="A1451" t="str">
            <v>med5aymasasalariadosUruguay</v>
          </cell>
          <cell r="B1451" t="str">
            <v>med</v>
          </cell>
          <cell r="C1451" t="str">
            <v>5aymas</v>
          </cell>
          <cell r="D1451" t="str">
            <v>asalariados</v>
          </cell>
          <cell r="E1451" t="str">
            <v>Uruguay</v>
          </cell>
          <cell r="F1451">
            <v>8.1326000000000002E-3</v>
          </cell>
          <cell r="G1451">
            <v>4.2728200000000001E-2</v>
          </cell>
          <cell r="H1451">
            <v>0.20179820000000001</v>
          </cell>
          <cell r="I1451">
            <v>0.34472580000000003</v>
          </cell>
          <cell r="J1451">
            <v>0.43018200000000001</v>
          </cell>
          <cell r="K1451">
            <v>0.50100789999999995</v>
          </cell>
          <cell r="L1451">
            <v>0.54046289999999997</v>
          </cell>
          <cell r="M1451">
            <v>0.54046919999999998</v>
          </cell>
          <cell r="N1451">
            <v>0.58118190000000003</v>
          </cell>
          <cell r="O1451">
            <v>0.67062480000000002</v>
          </cell>
          <cell r="P1451">
            <v>0.63162819999999997</v>
          </cell>
          <cell r="Q1451">
            <v>0.65609989999999996</v>
          </cell>
        </row>
        <row r="1452">
          <cell r="A1452" t="str">
            <v>grandehasta12masalariadosUruguay</v>
          </cell>
          <cell r="B1452" t="str">
            <v>grande</v>
          </cell>
          <cell r="C1452" t="str">
            <v>hasta12m</v>
          </cell>
          <cell r="D1452" t="str">
            <v>asalariados</v>
          </cell>
          <cell r="E1452" t="str">
            <v>Uruguay</v>
          </cell>
          <cell r="F1452">
            <v>0.93885269999999998</v>
          </cell>
          <cell r="G1452">
            <v>0.59621939999999995</v>
          </cell>
          <cell r="H1452">
            <v>0.36297499999999999</v>
          </cell>
          <cell r="I1452">
            <v>0.2305123</v>
          </cell>
          <cell r="J1452">
            <v>0.1686571</v>
          </cell>
          <cell r="K1452">
            <v>0.1400681</v>
          </cell>
          <cell r="L1452">
            <v>8.8321800000000006E-2</v>
          </cell>
          <cell r="M1452">
            <v>8.5411899999999999E-2</v>
          </cell>
          <cell r="N1452">
            <v>6.8819900000000003E-2</v>
          </cell>
          <cell r="O1452">
            <v>6.3283699999999998E-2</v>
          </cell>
          <cell r="P1452">
            <v>5.0134400000000003E-2</v>
          </cell>
          <cell r="Q1452">
            <v>2.8880900000000001E-2</v>
          </cell>
        </row>
        <row r="1453">
          <cell r="A1453" t="str">
            <v>grandehasta1masalariadosUruguay</v>
          </cell>
          <cell r="B1453" t="str">
            <v>grande</v>
          </cell>
          <cell r="C1453" t="str">
            <v>hasta1m</v>
          </cell>
          <cell r="D1453" t="str">
            <v>asalariados</v>
          </cell>
          <cell r="E1453" t="str">
            <v>Uruguay</v>
          </cell>
          <cell r="F1453">
            <v>0.21106810000000001</v>
          </cell>
          <cell r="G1453">
            <v>9.5804E-2</v>
          </cell>
          <cell r="H1453">
            <v>4.1134499999999997E-2</v>
          </cell>
          <cell r="I1453">
            <v>3.4166799999999997E-2</v>
          </cell>
          <cell r="J1453">
            <v>2.0291799999999999E-2</v>
          </cell>
          <cell r="K1453">
            <v>1.5618699999999999E-2</v>
          </cell>
          <cell r="L1453">
            <v>1.0586999999999999E-2</v>
          </cell>
          <cell r="M1453">
            <v>9.2218000000000005E-3</v>
          </cell>
          <cell r="N1453">
            <v>1.1067199999999999E-2</v>
          </cell>
          <cell r="O1453">
            <v>8.8999999999999999E-3</v>
          </cell>
          <cell r="P1453">
            <v>0</v>
          </cell>
          <cell r="Q1453">
            <v>0</v>
          </cell>
        </row>
        <row r="1454">
          <cell r="A1454" t="str">
            <v>grandemenos6masalariadosUruguay</v>
          </cell>
          <cell r="B1454" t="str">
            <v>grande</v>
          </cell>
          <cell r="C1454" t="str">
            <v>menos6m</v>
          </cell>
          <cell r="D1454" t="str">
            <v>asalariados</v>
          </cell>
          <cell r="E1454" t="str">
            <v>Uruguay</v>
          </cell>
          <cell r="F1454">
            <v>0.55243710000000001</v>
          </cell>
          <cell r="G1454">
            <v>0.26247350000000003</v>
          </cell>
          <cell r="H1454">
            <v>0.1363067</v>
          </cell>
          <cell r="I1454">
            <v>8.7230000000000002E-2</v>
          </cell>
          <cell r="J1454">
            <v>6.0078399999999997E-2</v>
          </cell>
          <cell r="K1454">
            <v>5.5249600000000003E-2</v>
          </cell>
          <cell r="L1454">
            <v>3.6720900000000001E-2</v>
          </cell>
          <cell r="M1454">
            <v>3.10852E-2</v>
          </cell>
          <cell r="N1454">
            <v>2.9000600000000001E-2</v>
          </cell>
          <cell r="O1454">
            <v>2.4634900000000001E-2</v>
          </cell>
          <cell r="P1454">
            <v>1.2494099999999999E-2</v>
          </cell>
          <cell r="Q1454">
            <v>2.8880900000000001E-2</v>
          </cell>
        </row>
        <row r="1455">
          <cell r="A1455" t="str">
            <v>grandemenos2aasalariadosUruguay</v>
          </cell>
          <cell r="B1455" t="str">
            <v>grande</v>
          </cell>
          <cell r="C1455" t="str">
            <v>menos2a</v>
          </cell>
          <cell r="D1455" t="str">
            <v>asalariados</v>
          </cell>
          <cell r="E1455" t="str">
            <v>Uruguay</v>
          </cell>
          <cell r="F1455">
            <v>0.93885269999999998</v>
          </cell>
          <cell r="G1455">
            <v>0.59621939999999995</v>
          </cell>
          <cell r="H1455">
            <v>0.36297499999999999</v>
          </cell>
          <cell r="I1455">
            <v>0.2305123</v>
          </cell>
          <cell r="J1455">
            <v>0.1686571</v>
          </cell>
          <cell r="K1455">
            <v>0.1400681</v>
          </cell>
          <cell r="L1455">
            <v>8.8321800000000006E-2</v>
          </cell>
          <cell r="M1455">
            <v>8.5411899999999999E-2</v>
          </cell>
          <cell r="N1455">
            <v>6.8819900000000003E-2</v>
          </cell>
          <cell r="O1455">
            <v>6.3283699999999998E-2</v>
          </cell>
          <cell r="P1455">
            <v>5.0134400000000003E-2</v>
          </cell>
          <cell r="Q1455">
            <v>2.8880900000000001E-2</v>
          </cell>
        </row>
        <row r="1456">
          <cell r="A1456" t="str">
            <v>grande5aymasasalariadosUruguay</v>
          </cell>
          <cell r="B1456" t="str">
            <v>grande</v>
          </cell>
          <cell r="C1456" t="str">
            <v>5aymas</v>
          </cell>
          <cell r="D1456" t="str">
            <v>asalariados</v>
          </cell>
          <cell r="E1456" t="str">
            <v>Uruguay</v>
          </cell>
          <cell r="F1456">
            <v>5.4549000000000004E-3</v>
          </cell>
          <cell r="G1456">
            <v>5.27083E-2</v>
          </cell>
          <cell r="H1456">
            <v>0.26664290000000002</v>
          </cell>
          <cell r="I1456">
            <v>0.46740569999999998</v>
          </cell>
          <cell r="J1456">
            <v>0.6209133</v>
          </cell>
          <cell r="K1456">
            <v>0.7050961</v>
          </cell>
          <cell r="L1456">
            <v>0.78235960000000004</v>
          </cell>
          <cell r="M1456">
            <v>0.83829580000000004</v>
          </cell>
          <cell r="N1456">
            <v>0.85852059999999997</v>
          </cell>
          <cell r="O1456">
            <v>0.83502969999999999</v>
          </cell>
          <cell r="P1456">
            <v>0.88012020000000002</v>
          </cell>
          <cell r="Q1456">
            <v>0.81949459999999996</v>
          </cell>
        </row>
        <row r="1457">
          <cell r="A1457" t="str">
            <v>totalhasta12mindependienteUruguay</v>
          </cell>
          <cell r="B1457" t="str">
            <v>total</v>
          </cell>
          <cell r="C1457" t="str">
            <v>hasta12m</v>
          </cell>
          <cell r="D1457" t="str">
            <v>independiente</v>
          </cell>
          <cell r="E1457" t="str">
            <v>Uruguay</v>
          </cell>
          <cell r="F1457">
            <v>0.7108565</v>
          </cell>
          <cell r="G1457">
            <v>0.57517370000000001</v>
          </cell>
          <cell r="H1457">
            <v>0.42533159999999998</v>
          </cell>
          <cell r="I1457">
            <v>0.29550989999999999</v>
          </cell>
          <cell r="J1457">
            <v>0.21323439999999999</v>
          </cell>
          <cell r="K1457">
            <v>0.17024320000000001</v>
          </cell>
          <cell r="L1457">
            <v>0.1293386</v>
          </cell>
          <cell r="M1457">
            <v>0.1101718</v>
          </cell>
          <cell r="N1457">
            <v>0.1026314</v>
          </cell>
          <cell r="O1457">
            <v>9.4369300000000003E-2</v>
          </cell>
          <cell r="P1457">
            <v>7.9365099999999994E-2</v>
          </cell>
          <cell r="Q1457">
            <v>4.9896900000000001E-2</v>
          </cell>
        </row>
        <row r="1458">
          <cell r="A1458" t="str">
            <v>totalhasta1mindependienteUruguay</v>
          </cell>
          <cell r="B1458" t="str">
            <v>total</v>
          </cell>
          <cell r="C1458" t="str">
            <v>hasta1m</v>
          </cell>
          <cell r="D1458" t="str">
            <v>independiente</v>
          </cell>
          <cell r="E1458" t="str">
            <v>Uruguay</v>
          </cell>
          <cell r="F1458">
            <v>0.1200218</v>
          </cell>
          <cell r="G1458">
            <v>0.11738800000000001</v>
          </cell>
          <cell r="H1458">
            <v>4.67611E-2</v>
          </cell>
          <cell r="I1458">
            <v>4.2319299999999997E-2</v>
          </cell>
          <cell r="J1458">
            <v>2.2993400000000001E-2</v>
          </cell>
          <cell r="K1458">
            <v>1.58306E-2</v>
          </cell>
          <cell r="L1458">
            <v>1.0262200000000001E-2</v>
          </cell>
          <cell r="M1458">
            <v>9.9673999999999995E-3</v>
          </cell>
          <cell r="N1458">
            <v>1.00967E-2</v>
          </cell>
          <cell r="O1458">
            <v>1.13566E-2</v>
          </cell>
          <cell r="P1458">
            <v>8.6481000000000006E-3</v>
          </cell>
          <cell r="Q1458">
            <v>4.7422999999999996E-3</v>
          </cell>
        </row>
        <row r="1459">
          <cell r="A1459" t="str">
            <v>totalmenos6mindependienteUruguay</v>
          </cell>
          <cell r="B1459" t="str">
            <v>total</v>
          </cell>
          <cell r="C1459" t="str">
            <v>menos6m</v>
          </cell>
          <cell r="D1459" t="str">
            <v>independiente</v>
          </cell>
          <cell r="E1459" t="str">
            <v>Uruguay</v>
          </cell>
          <cell r="F1459">
            <v>0.37443169999999998</v>
          </cell>
          <cell r="G1459">
            <v>0.28356160000000002</v>
          </cell>
          <cell r="H1459">
            <v>0.1893079</v>
          </cell>
          <cell r="I1459">
            <v>0.13766100000000001</v>
          </cell>
          <cell r="J1459">
            <v>8.8087100000000002E-2</v>
          </cell>
          <cell r="K1459">
            <v>6.8130099999999999E-2</v>
          </cell>
          <cell r="L1459">
            <v>4.7857499999999997E-2</v>
          </cell>
          <cell r="M1459">
            <v>4.0879199999999997E-2</v>
          </cell>
          <cell r="N1459">
            <v>4.5350700000000001E-2</v>
          </cell>
          <cell r="O1459">
            <v>3.8062800000000001E-2</v>
          </cell>
          <cell r="P1459">
            <v>2.8516699999999999E-2</v>
          </cell>
          <cell r="Q1459">
            <v>1.5773200000000001E-2</v>
          </cell>
        </row>
        <row r="1460">
          <cell r="A1460" t="str">
            <v>totalmenos2aindependienteUruguay</v>
          </cell>
          <cell r="B1460" t="str">
            <v>total</v>
          </cell>
          <cell r="C1460" t="str">
            <v>menos2a</v>
          </cell>
          <cell r="D1460" t="str">
            <v>independiente</v>
          </cell>
          <cell r="E1460" t="str">
            <v>Uruguay</v>
          </cell>
          <cell r="F1460">
            <v>0.7108565</v>
          </cell>
          <cell r="G1460">
            <v>0.57517370000000001</v>
          </cell>
          <cell r="H1460">
            <v>0.42533159999999998</v>
          </cell>
          <cell r="I1460">
            <v>0.29550989999999999</v>
          </cell>
          <cell r="J1460">
            <v>0.21323439999999999</v>
          </cell>
          <cell r="K1460">
            <v>0.17024320000000001</v>
          </cell>
          <cell r="L1460">
            <v>0.1293386</v>
          </cell>
          <cell r="M1460">
            <v>0.1101718</v>
          </cell>
          <cell r="N1460">
            <v>0.1026314</v>
          </cell>
          <cell r="O1460">
            <v>9.4369300000000003E-2</v>
          </cell>
          <cell r="P1460">
            <v>7.9365099999999994E-2</v>
          </cell>
          <cell r="Q1460">
            <v>4.9896900000000001E-2</v>
          </cell>
        </row>
        <row r="1461">
          <cell r="A1461" t="str">
            <v>total5aymasindependienteUruguay</v>
          </cell>
          <cell r="B1461" t="str">
            <v>total</v>
          </cell>
          <cell r="C1461" t="str">
            <v>5aymas</v>
          </cell>
          <cell r="D1461" t="str">
            <v>independiente</v>
          </cell>
          <cell r="E1461" t="str">
            <v>Uruguay</v>
          </cell>
          <cell r="F1461">
            <v>2.7277699999999998E-2</v>
          </cell>
          <cell r="G1461">
            <v>0.1053465</v>
          </cell>
          <cell r="H1461">
            <v>0.25299890000000003</v>
          </cell>
          <cell r="I1461">
            <v>0.402889</v>
          </cell>
          <cell r="J1461">
            <v>0.54825599999999997</v>
          </cell>
          <cell r="K1461">
            <v>0.62503810000000004</v>
          </cell>
          <cell r="L1461">
            <v>0.72003349999999999</v>
          </cell>
          <cell r="M1461">
            <v>0.74347070000000004</v>
          </cell>
          <cell r="N1461">
            <v>0.77242860000000002</v>
          </cell>
          <cell r="O1461">
            <v>0.75396560000000001</v>
          </cell>
          <cell r="P1461">
            <v>0.78642579999999995</v>
          </cell>
          <cell r="Q1461">
            <v>0.83628860000000005</v>
          </cell>
        </row>
        <row r="1462">
          <cell r="A1462" t="str">
            <v>hombrehasta12mindependienteUruguay</v>
          </cell>
          <cell r="B1462" t="str">
            <v>hombre</v>
          </cell>
          <cell r="C1462" t="str">
            <v>hasta12m</v>
          </cell>
          <cell r="D1462" t="str">
            <v>independiente</v>
          </cell>
          <cell r="E1462" t="str">
            <v>Uruguay</v>
          </cell>
          <cell r="F1462">
            <v>0.67061669999999995</v>
          </cell>
          <cell r="G1462">
            <v>0.53379880000000002</v>
          </cell>
          <cell r="H1462">
            <v>0.37463150000000001</v>
          </cell>
          <cell r="I1462">
            <v>0.26372069999999997</v>
          </cell>
          <cell r="J1462">
            <v>0.17501659999999999</v>
          </cell>
          <cell r="K1462">
            <v>0.1534751</v>
          </cell>
          <cell r="L1462">
            <v>0.113424</v>
          </cell>
          <cell r="M1462">
            <v>9.9227599999999999E-2</v>
          </cell>
          <cell r="N1462">
            <v>8.4433400000000006E-2</v>
          </cell>
          <cell r="O1462">
            <v>6.9075300000000006E-2</v>
          </cell>
          <cell r="P1462">
            <v>7.5386400000000006E-2</v>
          </cell>
          <cell r="Q1462">
            <v>5.1475800000000002E-2</v>
          </cell>
        </row>
        <row r="1463">
          <cell r="A1463" t="str">
            <v>hombrehasta1mindependienteUruguay</v>
          </cell>
          <cell r="B1463" t="str">
            <v>hombre</v>
          </cell>
          <cell r="C1463" t="str">
            <v>hasta1m</v>
          </cell>
          <cell r="D1463" t="str">
            <v>independiente</v>
          </cell>
          <cell r="E1463" t="str">
            <v>Uruguay</v>
          </cell>
          <cell r="F1463">
            <v>0.1203878</v>
          </cell>
          <cell r="G1463">
            <v>0.1084885</v>
          </cell>
          <cell r="H1463">
            <v>3.7160600000000002E-2</v>
          </cell>
          <cell r="I1463">
            <v>4.1209299999999997E-2</v>
          </cell>
          <cell r="J1463">
            <v>2.1435699999999999E-2</v>
          </cell>
          <cell r="K1463">
            <v>1.0951199999999999E-2</v>
          </cell>
          <cell r="L1463">
            <v>6.1875000000000003E-3</v>
          </cell>
          <cell r="M1463">
            <v>6.5446999999999996E-3</v>
          </cell>
          <cell r="N1463">
            <v>1.10928E-2</v>
          </cell>
          <cell r="O1463">
            <v>6.0216999999999996E-3</v>
          </cell>
          <cell r="P1463">
            <v>7.0550999999999999E-3</v>
          </cell>
          <cell r="Q1463">
            <v>8.0815000000000001E-3</v>
          </cell>
        </row>
        <row r="1464">
          <cell r="A1464" t="str">
            <v>hombremenos6mindependienteUruguay</v>
          </cell>
          <cell r="B1464" t="str">
            <v>hombre</v>
          </cell>
          <cell r="C1464" t="str">
            <v>menos6m</v>
          </cell>
          <cell r="D1464" t="str">
            <v>independiente</v>
          </cell>
          <cell r="E1464" t="str">
            <v>Uruguay</v>
          </cell>
          <cell r="F1464">
            <v>0.33153779999999999</v>
          </cell>
          <cell r="G1464">
            <v>0.27072249999999998</v>
          </cell>
          <cell r="H1464">
            <v>0.154616</v>
          </cell>
          <cell r="I1464">
            <v>0.13247539999999999</v>
          </cell>
          <cell r="J1464">
            <v>7.8472899999999998E-2</v>
          </cell>
          <cell r="K1464">
            <v>5.94212E-2</v>
          </cell>
          <cell r="L1464">
            <v>4.5566299999999997E-2</v>
          </cell>
          <cell r="M1464">
            <v>3.3495900000000002E-2</v>
          </cell>
          <cell r="N1464">
            <v>3.5891100000000002E-2</v>
          </cell>
          <cell r="O1464">
            <v>2.6865799999999999E-2</v>
          </cell>
          <cell r="P1464">
            <v>2.46532E-2</v>
          </cell>
          <cell r="Q1464">
            <v>1.73928E-2</v>
          </cell>
        </row>
        <row r="1465">
          <cell r="A1465" t="str">
            <v>hombremenos2aindependienteUruguay</v>
          </cell>
          <cell r="B1465" t="str">
            <v>hombre</v>
          </cell>
          <cell r="C1465" t="str">
            <v>menos2a</v>
          </cell>
          <cell r="D1465" t="str">
            <v>independiente</v>
          </cell>
          <cell r="E1465" t="str">
            <v>Uruguay</v>
          </cell>
          <cell r="F1465">
            <v>0.67061669999999995</v>
          </cell>
          <cell r="G1465">
            <v>0.53379880000000002</v>
          </cell>
          <cell r="H1465">
            <v>0.37463150000000001</v>
          </cell>
          <cell r="I1465">
            <v>0.26372069999999997</v>
          </cell>
          <cell r="J1465">
            <v>0.17501659999999999</v>
          </cell>
          <cell r="K1465">
            <v>0.1534751</v>
          </cell>
          <cell r="L1465">
            <v>0.113424</v>
          </cell>
          <cell r="M1465">
            <v>9.9227599999999999E-2</v>
          </cell>
          <cell r="N1465">
            <v>8.4433400000000006E-2</v>
          </cell>
          <cell r="O1465">
            <v>6.9075300000000006E-2</v>
          </cell>
          <cell r="P1465">
            <v>7.5386400000000006E-2</v>
          </cell>
          <cell r="Q1465">
            <v>5.1475800000000002E-2</v>
          </cell>
        </row>
        <row r="1466">
          <cell r="A1466" t="str">
            <v>hombre5aymasindependienteUruguay</v>
          </cell>
          <cell r="B1466" t="str">
            <v>hombre</v>
          </cell>
          <cell r="C1466" t="str">
            <v>5aymas</v>
          </cell>
          <cell r="D1466" t="str">
            <v>independiente</v>
          </cell>
          <cell r="E1466" t="str">
            <v>Uruguay</v>
          </cell>
          <cell r="F1466">
            <v>4.03986E-2</v>
          </cell>
          <cell r="G1466">
            <v>0.1117021</v>
          </cell>
          <cell r="H1466">
            <v>0.29123349999999998</v>
          </cell>
          <cell r="I1466">
            <v>0.44431300000000001</v>
          </cell>
          <cell r="J1466">
            <v>0.60559989999999997</v>
          </cell>
          <cell r="K1466">
            <v>0.67027749999999997</v>
          </cell>
          <cell r="L1466">
            <v>0.75889200000000001</v>
          </cell>
          <cell r="M1466">
            <v>0.77219510000000002</v>
          </cell>
          <cell r="N1466">
            <v>0.81894020000000001</v>
          </cell>
          <cell r="O1466">
            <v>0.7888368</v>
          </cell>
          <cell r="P1466">
            <v>0.81149420000000005</v>
          </cell>
          <cell r="Q1466">
            <v>0.85207310000000003</v>
          </cell>
        </row>
        <row r="1467">
          <cell r="A1467" t="str">
            <v>mujerhasta12mindependienteUruguay</v>
          </cell>
          <cell r="B1467" t="str">
            <v>mujer</v>
          </cell>
          <cell r="C1467" t="str">
            <v>hasta12m</v>
          </cell>
          <cell r="D1467" t="str">
            <v>independiente</v>
          </cell>
          <cell r="E1467" t="str">
            <v>Uruguay</v>
          </cell>
          <cell r="F1467">
            <v>0.79451289999999997</v>
          </cell>
          <cell r="G1467">
            <v>0.64294790000000002</v>
          </cell>
          <cell r="H1467">
            <v>0.4963591</v>
          </cell>
          <cell r="I1467">
            <v>0.34587709999999999</v>
          </cell>
          <cell r="J1467">
            <v>0.27142769999999999</v>
          </cell>
          <cell r="K1467">
            <v>0.19469590000000001</v>
          </cell>
          <cell r="L1467">
            <v>0.1534123</v>
          </cell>
          <cell r="M1467">
            <v>0.1280857</v>
          </cell>
          <cell r="N1467">
            <v>0.1317352</v>
          </cell>
          <cell r="O1467">
            <v>0.13794129999999999</v>
          </cell>
          <cell r="P1467">
            <v>8.8240499999999999E-2</v>
          </cell>
          <cell r="Q1467">
            <v>4.7654700000000001E-2</v>
          </cell>
        </row>
        <row r="1468">
          <cell r="A1468" t="str">
            <v>mujerhasta1mindependienteUruguay</v>
          </cell>
          <cell r="B1468" t="str">
            <v>mujer</v>
          </cell>
          <cell r="C1468" t="str">
            <v>hasta1m</v>
          </cell>
          <cell r="D1468" t="str">
            <v>independiente</v>
          </cell>
          <cell r="E1468" t="str">
            <v>Uruguay</v>
          </cell>
          <cell r="F1468">
            <v>0.1192609</v>
          </cell>
          <cell r="G1468">
            <v>0.1319659</v>
          </cell>
          <cell r="H1468">
            <v>6.0210800000000002E-2</v>
          </cell>
          <cell r="I1468">
            <v>4.4077999999999999E-2</v>
          </cell>
          <cell r="J1468">
            <v>2.53653E-2</v>
          </cell>
          <cell r="K1468">
            <v>2.2946100000000001E-2</v>
          </cell>
          <cell r="L1468">
            <v>1.6426E-2</v>
          </cell>
          <cell r="M1468">
            <v>1.5569899999999999E-2</v>
          </cell>
          <cell r="N1468">
            <v>8.5038000000000006E-3</v>
          </cell>
          <cell r="O1468">
            <v>2.0546600000000002E-2</v>
          </cell>
          <cell r="P1468">
            <v>1.22016E-2</v>
          </cell>
          <cell r="Q1468">
            <v>0</v>
          </cell>
        </row>
        <row r="1469">
          <cell r="A1469" t="str">
            <v>mujermenos6mindependienteUruguay</v>
          </cell>
          <cell r="B1469" t="str">
            <v>mujer</v>
          </cell>
          <cell r="C1469" t="str">
            <v>menos6m</v>
          </cell>
          <cell r="D1469" t="str">
            <v>independiente</v>
          </cell>
          <cell r="E1469" t="str">
            <v>Uruguay</v>
          </cell>
          <cell r="F1469">
            <v>0.46360580000000001</v>
          </cell>
          <cell r="G1469">
            <v>0.30459249999999999</v>
          </cell>
          <cell r="H1469">
            <v>0.23790890000000001</v>
          </cell>
          <cell r="I1469">
            <v>0.14587710000000001</v>
          </cell>
          <cell r="J1469">
            <v>0.10272630000000001</v>
          </cell>
          <cell r="K1469">
            <v>8.0830200000000005E-2</v>
          </cell>
          <cell r="L1469">
            <v>5.1323399999999998E-2</v>
          </cell>
          <cell r="M1469">
            <v>5.2964299999999999E-2</v>
          </cell>
          <cell r="N1469">
            <v>6.0479400000000003E-2</v>
          </cell>
          <cell r="O1469">
            <v>5.7350900000000003E-2</v>
          </cell>
          <cell r="P1469">
            <v>3.7135300000000003E-2</v>
          </cell>
          <cell r="Q1469">
            <v>1.34731E-2</v>
          </cell>
        </row>
        <row r="1470">
          <cell r="A1470" t="str">
            <v>mujermenos2aindependienteUruguay</v>
          </cell>
          <cell r="B1470" t="str">
            <v>mujer</v>
          </cell>
          <cell r="C1470" t="str">
            <v>menos2a</v>
          </cell>
          <cell r="D1470" t="str">
            <v>independiente</v>
          </cell>
          <cell r="E1470" t="str">
            <v>Uruguay</v>
          </cell>
          <cell r="F1470">
            <v>0.79451289999999997</v>
          </cell>
          <cell r="G1470">
            <v>0.64294790000000002</v>
          </cell>
          <cell r="H1470">
            <v>0.4963591</v>
          </cell>
          <cell r="I1470">
            <v>0.34587709999999999</v>
          </cell>
          <cell r="J1470">
            <v>0.27142769999999999</v>
          </cell>
          <cell r="K1470">
            <v>0.19469590000000001</v>
          </cell>
          <cell r="L1470">
            <v>0.1534123</v>
          </cell>
          <cell r="M1470">
            <v>0.1280857</v>
          </cell>
          <cell r="N1470">
            <v>0.1317352</v>
          </cell>
          <cell r="O1470">
            <v>0.13794129999999999</v>
          </cell>
          <cell r="P1470">
            <v>8.8240499999999999E-2</v>
          </cell>
          <cell r="Q1470">
            <v>4.7654700000000001E-2</v>
          </cell>
        </row>
        <row r="1471">
          <cell r="A1471" t="str">
            <v>mujer5aymasindependienteUruguay</v>
          </cell>
          <cell r="B1471" t="str">
            <v>mujer</v>
          </cell>
          <cell r="C1471" t="str">
            <v>5aymas</v>
          </cell>
          <cell r="D1471" t="str">
            <v>independiente</v>
          </cell>
          <cell r="E1471" t="str">
            <v>Uruguay</v>
          </cell>
          <cell r="F1471">
            <v>0</v>
          </cell>
          <cell r="G1471">
            <v>9.4935599999999995E-2</v>
          </cell>
          <cell r="H1471">
            <v>0.1994348</v>
          </cell>
          <cell r="I1471">
            <v>0.33725640000000001</v>
          </cell>
          <cell r="J1471">
            <v>0.46094000000000002</v>
          </cell>
          <cell r="K1471">
            <v>0.55906599999999995</v>
          </cell>
          <cell r="L1471">
            <v>0.66125330000000004</v>
          </cell>
          <cell r="M1471">
            <v>0.69645349999999995</v>
          </cell>
          <cell r="N1471">
            <v>0.69804270000000002</v>
          </cell>
          <cell r="O1471">
            <v>0.69389590000000001</v>
          </cell>
          <cell r="P1471">
            <v>0.73050400000000004</v>
          </cell>
          <cell r="Q1471">
            <v>0.81387229999999999</v>
          </cell>
        </row>
        <row r="1472">
          <cell r="A1472" t="str">
            <v>bajohasta12mindependienteUruguay</v>
          </cell>
          <cell r="B1472" t="str">
            <v>bajo</v>
          </cell>
          <cell r="C1472" t="str">
            <v>hasta12m</v>
          </cell>
          <cell r="D1472" t="str">
            <v>independiente</v>
          </cell>
          <cell r="E1472" t="str">
            <v>Uruguay</v>
          </cell>
          <cell r="F1472">
            <v>0.62979350000000001</v>
          </cell>
          <cell r="G1472">
            <v>0.55402980000000002</v>
          </cell>
          <cell r="H1472">
            <v>0.38645420000000003</v>
          </cell>
          <cell r="I1472">
            <v>0.3859995</v>
          </cell>
          <cell r="J1472">
            <v>0.29964390000000002</v>
          </cell>
          <cell r="K1472">
            <v>0.24030799999999999</v>
          </cell>
          <cell r="L1472">
            <v>0.15599730000000001</v>
          </cell>
          <cell r="M1472">
            <v>0.14063200000000001</v>
          </cell>
          <cell r="N1472">
            <v>0.13627690000000001</v>
          </cell>
          <cell r="O1472">
            <v>0.11752559999999999</v>
          </cell>
          <cell r="P1472">
            <v>0.10358729999999999</v>
          </cell>
          <cell r="Q1472">
            <v>6.5367800000000004E-2</v>
          </cell>
        </row>
        <row r="1473">
          <cell r="A1473" t="str">
            <v>bajohasta1mindependienteUruguay</v>
          </cell>
          <cell r="B1473" t="str">
            <v>bajo</v>
          </cell>
          <cell r="C1473" t="str">
            <v>hasta1m</v>
          </cell>
          <cell r="D1473" t="str">
            <v>independiente</v>
          </cell>
          <cell r="E1473" t="str">
            <v>Uruguay</v>
          </cell>
          <cell r="F1473">
            <v>0.16076699999999999</v>
          </cell>
          <cell r="G1473">
            <v>0.12567159999999999</v>
          </cell>
          <cell r="H1473">
            <v>5.3470299999999998E-2</v>
          </cell>
          <cell r="I1473">
            <v>7.5918200000000005E-2</v>
          </cell>
          <cell r="J1473">
            <v>4.5192200000000002E-2</v>
          </cell>
          <cell r="K1473">
            <v>2.7486799999999999E-2</v>
          </cell>
          <cell r="L1473">
            <v>7.7492999999999998E-3</v>
          </cell>
          <cell r="M1473">
            <v>1.61776E-2</v>
          </cell>
          <cell r="N1473">
            <v>1.34935E-2</v>
          </cell>
          <cell r="O1473">
            <v>1.94912E-2</v>
          </cell>
          <cell r="P1473">
            <v>1.6334100000000001E-2</v>
          </cell>
          <cell r="Q1473">
            <v>3.6416999999999999E-3</v>
          </cell>
        </row>
        <row r="1474">
          <cell r="A1474" t="str">
            <v>bajomenos6mindependienteUruguay</v>
          </cell>
          <cell r="B1474" t="str">
            <v>bajo</v>
          </cell>
          <cell r="C1474" t="str">
            <v>menos6m</v>
          </cell>
          <cell r="D1474" t="str">
            <v>independiente</v>
          </cell>
          <cell r="E1474" t="str">
            <v>Uruguay</v>
          </cell>
          <cell r="F1474">
            <v>0.43608649999999999</v>
          </cell>
          <cell r="G1474">
            <v>0.2868657</v>
          </cell>
          <cell r="H1474">
            <v>0.21849440000000001</v>
          </cell>
          <cell r="I1474">
            <v>0.22639880000000001</v>
          </cell>
          <cell r="J1474">
            <v>0.1495763</v>
          </cell>
          <cell r="K1474">
            <v>0.1285702</v>
          </cell>
          <cell r="L1474">
            <v>5.73619E-2</v>
          </cell>
          <cell r="M1474">
            <v>6.1098600000000003E-2</v>
          </cell>
          <cell r="N1474">
            <v>5.3620599999999997E-2</v>
          </cell>
          <cell r="O1474">
            <v>5.8473700000000003E-2</v>
          </cell>
          <cell r="P1474">
            <v>4.1558999999999999E-2</v>
          </cell>
          <cell r="Q1474">
            <v>2.3124499999999999E-2</v>
          </cell>
        </row>
        <row r="1475">
          <cell r="A1475" t="str">
            <v>bajomenos2aindependienteUruguay</v>
          </cell>
          <cell r="B1475" t="str">
            <v>bajo</v>
          </cell>
          <cell r="C1475" t="str">
            <v>menos2a</v>
          </cell>
          <cell r="D1475" t="str">
            <v>independiente</v>
          </cell>
          <cell r="E1475" t="str">
            <v>Uruguay</v>
          </cell>
          <cell r="F1475">
            <v>0.62979350000000001</v>
          </cell>
          <cell r="G1475">
            <v>0.55402980000000002</v>
          </cell>
          <cell r="H1475">
            <v>0.38645420000000003</v>
          </cell>
          <cell r="I1475">
            <v>0.3859995</v>
          </cell>
          <cell r="J1475">
            <v>0.29964390000000002</v>
          </cell>
          <cell r="K1475">
            <v>0.24030799999999999</v>
          </cell>
          <cell r="L1475">
            <v>0.15599730000000001</v>
          </cell>
          <cell r="M1475">
            <v>0.14063200000000001</v>
          </cell>
          <cell r="N1475">
            <v>0.13627690000000001</v>
          </cell>
          <cell r="O1475">
            <v>0.11752559999999999</v>
          </cell>
          <cell r="P1475">
            <v>0.10358729999999999</v>
          </cell>
          <cell r="Q1475">
            <v>6.5367800000000004E-2</v>
          </cell>
        </row>
        <row r="1476">
          <cell r="A1476" t="str">
            <v>bajo5aymasindependienteUruguay</v>
          </cell>
          <cell r="B1476" t="str">
            <v>bajo</v>
          </cell>
          <cell r="C1476" t="str">
            <v>5aymas</v>
          </cell>
          <cell r="D1476" t="str">
            <v>independiente</v>
          </cell>
          <cell r="E1476" t="str">
            <v>Uruguay</v>
          </cell>
          <cell r="F1476">
            <v>3.6381499999999997E-2</v>
          </cell>
          <cell r="G1476">
            <v>0.13104479999999999</v>
          </cell>
          <cell r="H1476">
            <v>0.32543509999999998</v>
          </cell>
          <cell r="I1476">
            <v>0.34200150000000001</v>
          </cell>
          <cell r="J1476">
            <v>0.40734369999999998</v>
          </cell>
          <cell r="K1476">
            <v>0.52717340000000001</v>
          </cell>
          <cell r="L1476">
            <v>0.64454180000000005</v>
          </cell>
          <cell r="M1476">
            <v>0.67163280000000003</v>
          </cell>
          <cell r="N1476">
            <v>0.73097840000000003</v>
          </cell>
          <cell r="O1476">
            <v>0.67649490000000001</v>
          </cell>
          <cell r="P1476">
            <v>0.72294009999999997</v>
          </cell>
          <cell r="Q1476">
            <v>0.79843410000000004</v>
          </cell>
        </row>
        <row r="1477">
          <cell r="A1477" t="str">
            <v>mediohasta12mindependienteUruguay</v>
          </cell>
          <cell r="B1477" t="str">
            <v>medio</v>
          </cell>
          <cell r="C1477" t="str">
            <v>hasta12m</v>
          </cell>
          <cell r="D1477" t="str">
            <v>independiente</v>
          </cell>
          <cell r="E1477" t="str">
            <v>Uruguay</v>
          </cell>
          <cell r="F1477">
            <v>0.75995100000000004</v>
          </cell>
          <cell r="G1477">
            <v>0.58255590000000002</v>
          </cell>
          <cell r="H1477">
            <v>0.41946840000000002</v>
          </cell>
          <cell r="I1477">
            <v>0.29714380000000001</v>
          </cell>
          <cell r="J1477">
            <v>0.23294690000000001</v>
          </cell>
          <cell r="K1477">
            <v>0.17016590000000001</v>
          </cell>
          <cell r="L1477">
            <v>0.13576179999999999</v>
          </cell>
          <cell r="M1477">
            <v>0.1090791</v>
          </cell>
          <cell r="N1477">
            <v>0.10003430000000001</v>
          </cell>
          <cell r="O1477">
            <v>9.2910999999999994E-2</v>
          </cell>
          <cell r="P1477">
            <v>5.0330199999999999E-2</v>
          </cell>
          <cell r="Q1477">
            <v>2.5714299999999999E-2</v>
          </cell>
        </row>
        <row r="1478">
          <cell r="A1478" t="str">
            <v>mediohasta1mindependienteUruguay</v>
          </cell>
          <cell r="B1478" t="str">
            <v>medio</v>
          </cell>
          <cell r="C1478" t="str">
            <v>hasta1m</v>
          </cell>
          <cell r="D1478" t="str">
            <v>independiente</v>
          </cell>
          <cell r="E1478" t="str">
            <v>Uruguay</v>
          </cell>
          <cell r="F1478">
            <v>9.4917299999999996E-2</v>
          </cell>
          <cell r="G1478">
            <v>0.11666849999999999</v>
          </cell>
          <cell r="H1478">
            <v>4.3095500000000002E-2</v>
          </cell>
          <cell r="I1478">
            <v>4.0501000000000002E-2</v>
          </cell>
          <cell r="J1478">
            <v>2.3280700000000001E-2</v>
          </cell>
          <cell r="K1478">
            <v>1.4425500000000001E-2</v>
          </cell>
          <cell r="L1478">
            <v>1.54567E-2</v>
          </cell>
          <cell r="M1478">
            <v>9.7102999999999998E-3</v>
          </cell>
          <cell r="N1478">
            <v>1.14501E-2</v>
          </cell>
          <cell r="O1478">
            <v>7.1469999999999997E-3</v>
          </cell>
          <cell r="P1478">
            <v>0</v>
          </cell>
          <cell r="Q1478">
            <v>8.2539999999999992E-3</v>
          </cell>
        </row>
        <row r="1479">
          <cell r="A1479" t="str">
            <v>mediomenos6mindependienteUruguay</v>
          </cell>
          <cell r="B1479" t="str">
            <v>medio</v>
          </cell>
          <cell r="C1479" t="str">
            <v>menos6m</v>
          </cell>
          <cell r="D1479" t="str">
            <v>independiente</v>
          </cell>
          <cell r="E1479" t="str">
            <v>Uruguay</v>
          </cell>
          <cell r="F1479">
            <v>0.33129209999999998</v>
          </cell>
          <cell r="G1479">
            <v>0.27548610000000001</v>
          </cell>
          <cell r="H1479">
            <v>0.1848747</v>
          </cell>
          <cell r="I1479">
            <v>0.13039919999999999</v>
          </cell>
          <cell r="J1479">
            <v>9.1120699999999999E-2</v>
          </cell>
          <cell r="K1479">
            <v>5.6966999999999997E-2</v>
          </cell>
          <cell r="L1479">
            <v>5.19347E-2</v>
          </cell>
          <cell r="M1479">
            <v>3.8139899999999997E-2</v>
          </cell>
          <cell r="N1479">
            <v>5.1628399999999998E-2</v>
          </cell>
          <cell r="O1479">
            <v>2.8008499999999999E-2</v>
          </cell>
          <cell r="P1479">
            <v>7.3175000000000002E-3</v>
          </cell>
          <cell r="Q1479">
            <v>8.2539999999999992E-3</v>
          </cell>
        </row>
        <row r="1480">
          <cell r="A1480" t="str">
            <v>mediomenos2aindependienteUruguay</v>
          </cell>
          <cell r="B1480" t="str">
            <v>medio</v>
          </cell>
          <cell r="C1480" t="str">
            <v>menos2a</v>
          </cell>
          <cell r="D1480" t="str">
            <v>independiente</v>
          </cell>
          <cell r="E1480" t="str">
            <v>Uruguay</v>
          </cell>
          <cell r="F1480">
            <v>0.75995100000000004</v>
          </cell>
          <cell r="G1480">
            <v>0.58255590000000002</v>
          </cell>
          <cell r="H1480">
            <v>0.41946840000000002</v>
          </cell>
          <cell r="I1480">
            <v>0.29714380000000001</v>
          </cell>
          <cell r="J1480">
            <v>0.23294690000000001</v>
          </cell>
          <cell r="K1480">
            <v>0.17016590000000001</v>
          </cell>
          <cell r="L1480">
            <v>0.13576179999999999</v>
          </cell>
          <cell r="M1480">
            <v>0.1090791</v>
          </cell>
          <cell r="N1480">
            <v>0.10003430000000001</v>
          </cell>
          <cell r="O1480">
            <v>9.2910999999999994E-2</v>
          </cell>
          <cell r="P1480">
            <v>5.0330199999999999E-2</v>
          </cell>
          <cell r="Q1480">
            <v>2.5714299999999999E-2</v>
          </cell>
        </row>
        <row r="1481">
          <cell r="A1481" t="str">
            <v>medio5aymasindependienteUruguay</v>
          </cell>
          <cell r="B1481" t="str">
            <v>medio</v>
          </cell>
          <cell r="C1481" t="str">
            <v>5aymas</v>
          </cell>
          <cell r="D1481" t="str">
            <v>independiente</v>
          </cell>
          <cell r="E1481" t="str">
            <v>Uruguay</v>
          </cell>
          <cell r="F1481">
            <v>2.3270099999999998E-2</v>
          </cell>
          <cell r="G1481">
            <v>0.1109363</v>
          </cell>
          <cell r="H1481">
            <v>0.27685080000000001</v>
          </cell>
          <cell r="I1481">
            <v>0.4166569</v>
          </cell>
          <cell r="J1481">
            <v>0.54895939999999999</v>
          </cell>
          <cell r="K1481">
            <v>0.61492170000000002</v>
          </cell>
          <cell r="L1481">
            <v>0.71569890000000003</v>
          </cell>
          <cell r="M1481">
            <v>0.74046500000000004</v>
          </cell>
          <cell r="N1481">
            <v>0.76208430000000005</v>
          </cell>
          <cell r="O1481">
            <v>0.79341320000000004</v>
          </cell>
          <cell r="P1481">
            <v>0.85204360000000001</v>
          </cell>
          <cell r="Q1481">
            <v>0.89809530000000004</v>
          </cell>
        </row>
        <row r="1482">
          <cell r="A1482" t="str">
            <v>altohasta12mindependienteUruguay</v>
          </cell>
          <cell r="B1482" t="str">
            <v>alto</v>
          </cell>
          <cell r="C1482" t="str">
            <v>hasta12m</v>
          </cell>
          <cell r="D1482" t="str">
            <v>independiente</v>
          </cell>
          <cell r="E1482" t="str">
            <v>Uruguay</v>
          </cell>
          <cell r="F1482">
            <v>0.73366830000000005</v>
          </cell>
          <cell r="G1482">
            <v>0.57742780000000005</v>
          </cell>
          <cell r="H1482">
            <v>0.47265990000000002</v>
          </cell>
          <cell r="I1482">
            <v>0.21334629999999999</v>
          </cell>
          <cell r="J1482">
            <v>0.1034012</v>
          </cell>
          <cell r="K1482">
            <v>8.9766100000000001E-2</v>
          </cell>
          <cell r="L1482">
            <v>8.1676799999999994E-2</v>
          </cell>
          <cell r="M1482">
            <v>6.08818E-2</v>
          </cell>
          <cell r="N1482">
            <v>3.7367900000000003E-2</v>
          </cell>
          <cell r="O1482">
            <v>3.95036E-2</v>
          </cell>
          <cell r="P1482">
            <v>5.5444199999999999E-2</v>
          </cell>
          <cell r="Q1482">
            <v>4.1587899999999997E-2</v>
          </cell>
        </row>
        <row r="1483">
          <cell r="A1483" t="str">
            <v>altohasta1mindependienteUruguay</v>
          </cell>
          <cell r="B1483" t="str">
            <v>alto</v>
          </cell>
          <cell r="C1483" t="str">
            <v>hasta1m</v>
          </cell>
          <cell r="D1483" t="str">
            <v>independiente</v>
          </cell>
          <cell r="E1483" t="str">
            <v>Uruguay</v>
          </cell>
          <cell r="F1483">
            <v>0.1155779</v>
          </cell>
          <cell r="G1483">
            <v>0.10804900000000001</v>
          </cell>
          <cell r="H1483">
            <v>4.8934199999999997E-2</v>
          </cell>
          <cell r="I1483">
            <v>1.6278600000000001E-2</v>
          </cell>
          <cell r="J1483">
            <v>4.7754E-3</v>
          </cell>
          <cell r="K1483">
            <v>5.5652999999999996E-3</v>
          </cell>
          <cell r="L1483">
            <v>2.5929E-3</v>
          </cell>
          <cell r="M1483">
            <v>0</v>
          </cell>
          <cell r="N1483">
            <v>0</v>
          </cell>
          <cell r="O1483">
            <v>0</v>
          </cell>
          <cell r="P1483">
            <v>0</v>
          </cell>
          <cell r="Q1483">
            <v>0</v>
          </cell>
        </row>
        <row r="1484">
          <cell r="A1484" t="str">
            <v>altomenos6mindependienteUruguay</v>
          </cell>
          <cell r="B1484" t="str">
            <v>alto</v>
          </cell>
          <cell r="C1484" t="str">
            <v>menos6m</v>
          </cell>
          <cell r="D1484" t="str">
            <v>independiente</v>
          </cell>
          <cell r="E1484" t="str">
            <v>Uruguay</v>
          </cell>
          <cell r="F1484">
            <v>0.45226129999999998</v>
          </cell>
          <cell r="G1484">
            <v>0.3101487</v>
          </cell>
          <cell r="H1484">
            <v>0.17330860000000001</v>
          </cell>
          <cell r="I1484">
            <v>7.3415300000000003E-2</v>
          </cell>
          <cell r="J1484">
            <v>3.2940299999999999E-2</v>
          </cell>
          <cell r="K1484">
            <v>2.3600900000000001E-2</v>
          </cell>
          <cell r="L1484">
            <v>2.7117499999999999E-2</v>
          </cell>
          <cell r="M1484">
            <v>1.2945399999999999E-2</v>
          </cell>
          <cell r="N1484">
            <v>1.42921E-2</v>
          </cell>
          <cell r="O1484">
            <v>8.4797999999999991E-3</v>
          </cell>
          <cell r="P1484">
            <v>2.6052100000000002E-2</v>
          </cell>
          <cell r="Q1484">
            <v>0</v>
          </cell>
        </row>
        <row r="1485">
          <cell r="A1485" t="str">
            <v>altomenos2aindependienteUruguay</v>
          </cell>
          <cell r="B1485" t="str">
            <v>alto</v>
          </cell>
          <cell r="C1485" t="str">
            <v>menos2a</v>
          </cell>
          <cell r="D1485" t="str">
            <v>independiente</v>
          </cell>
          <cell r="E1485" t="str">
            <v>Uruguay</v>
          </cell>
          <cell r="F1485">
            <v>0.73366830000000005</v>
          </cell>
          <cell r="G1485">
            <v>0.57742780000000005</v>
          </cell>
          <cell r="H1485">
            <v>0.47265990000000002</v>
          </cell>
          <cell r="I1485">
            <v>0.21334629999999999</v>
          </cell>
          <cell r="J1485">
            <v>0.1034012</v>
          </cell>
          <cell r="K1485">
            <v>8.9766100000000001E-2</v>
          </cell>
          <cell r="L1485">
            <v>8.1676799999999994E-2</v>
          </cell>
          <cell r="M1485">
            <v>6.08818E-2</v>
          </cell>
          <cell r="N1485">
            <v>3.7367900000000003E-2</v>
          </cell>
          <cell r="O1485">
            <v>3.95036E-2</v>
          </cell>
          <cell r="P1485">
            <v>5.5444199999999999E-2</v>
          </cell>
          <cell r="Q1485">
            <v>4.1587899999999997E-2</v>
          </cell>
        </row>
        <row r="1486">
          <cell r="A1486" t="str">
            <v>alto5aymasindependienteUruguay</v>
          </cell>
          <cell r="B1486" t="str">
            <v>alto</v>
          </cell>
          <cell r="C1486" t="str">
            <v>5aymas</v>
          </cell>
          <cell r="D1486" t="str">
            <v>independiente</v>
          </cell>
          <cell r="E1486" t="str">
            <v>Uruguay</v>
          </cell>
          <cell r="F1486">
            <v>0</v>
          </cell>
          <cell r="G1486">
            <v>4.5931800000000002E-2</v>
          </cell>
          <cell r="H1486">
            <v>0.13623730000000001</v>
          </cell>
          <cell r="I1486">
            <v>0.43078909999999998</v>
          </cell>
          <cell r="J1486">
            <v>0.65861029999999998</v>
          </cell>
          <cell r="K1486">
            <v>0.76038340000000004</v>
          </cell>
          <cell r="L1486">
            <v>0.82595070000000004</v>
          </cell>
          <cell r="M1486">
            <v>0.87298129999999996</v>
          </cell>
          <cell r="N1486">
            <v>0.88223910000000005</v>
          </cell>
          <cell r="O1486">
            <v>0.86349529999999997</v>
          </cell>
          <cell r="P1486">
            <v>0.86873750000000005</v>
          </cell>
          <cell r="Q1486">
            <v>0.84877130000000001</v>
          </cell>
        </row>
        <row r="1487">
          <cell r="A1487" t="str">
            <v>totalmenos12mocupadosArgentina</v>
          </cell>
          <cell r="B1487" t="str">
            <v>total</v>
          </cell>
          <cell r="C1487" t="str">
            <v>menos12m</v>
          </cell>
          <cell r="D1487" t="str">
            <v>ocupados</v>
          </cell>
          <cell r="E1487" t="str">
            <v>Argentina</v>
          </cell>
          <cell r="F1487">
            <v>0.61375190000000002</v>
          </cell>
          <cell r="G1487">
            <v>0.37517660000000003</v>
          </cell>
          <cell r="H1487">
            <v>0.2505906</v>
          </cell>
          <cell r="I1487">
            <v>0.16904340000000001</v>
          </cell>
          <cell r="J1487">
            <v>0.12558359999999999</v>
          </cell>
          <cell r="K1487">
            <v>0.12276819999999999</v>
          </cell>
          <cell r="L1487">
            <v>8.8560100000000003E-2</v>
          </cell>
          <cell r="M1487">
            <v>9.1692700000000002E-2</v>
          </cell>
          <cell r="N1487">
            <v>7.9936499999999994E-2</v>
          </cell>
          <cell r="O1487">
            <v>6.5785399999999994E-2</v>
          </cell>
          <cell r="P1487">
            <v>0.1059233</v>
          </cell>
          <cell r="Q1487">
            <v>6.2935900000000003E-2</v>
          </cell>
        </row>
        <row r="1488">
          <cell r="A1488" t="str">
            <v>totalhasta3mocupadosArgentina</v>
          </cell>
          <cell r="B1488" t="str">
            <v>total</v>
          </cell>
          <cell r="C1488" t="str">
            <v>hasta3m</v>
          </cell>
          <cell r="D1488" t="str">
            <v>ocupados</v>
          </cell>
          <cell r="E1488" t="str">
            <v>Argentina</v>
          </cell>
          <cell r="F1488">
            <v>0.37992979999999998</v>
          </cell>
          <cell r="G1488">
            <v>0.20024790000000001</v>
          </cell>
          <cell r="H1488">
            <v>0.1216859</v>
          </cell>
          <cell r="I1488">
            <v>7.5916399999999995E-2</v>
          </cell>
          <cell r="J1488">
            <v>6.1479600000000002E-2</v>
          </cell>
          <cell r="K1488">
            <v>5.7944200000000001E-2</v>
          </cell>
          <cell r="L1488">
            <v>4.9438299999999998E-2</v>
          </cell>
          <cell r="M1488">
            <v>5.0896799999999999E-2</v>
          </cell>
          <cell r="N1488">
            <v>4.0296100000000001E-2</v>
          </cell>
          <cell r="O1488">
            <v>3.83434E-2</v>
          </cell>
          <cell r="P1488">
            <v>6.1249600000000001E-2</v>
          </cell>
          <cell r="Q1488">
            <v>3.4022400000000001E-2</v>
          </cell>
        </row>
        <row r="1489">
          <cell r="A1489" t="str">
            <v>hombremenos12mocupadosArgentina</v>
          </cell>
          <cell r="B1489" t="str">
            <v>hombre</v>
          </cell>
          <cell r="C1489" t="str">
            <v>menos12m</v>
          </cell>
          <cell r="D1489" t="str">
            <v>ocupados</v>
          </cell>
          <cell r="E1489" t="str">
            <v>Argentina</v>
          </cell>
          <cell r="F1489">
            <v>0.59433879999999994</v>
          </cell>
          <cell r="G1489">
            <v>0.34476299999999999</v>
          </cell>
          <cell r="H1489">
            <v>0.23979610000000001</v>
          </cell>
          <cell r="I1489">
            <v>0.16122</v>
          </cell>
          <cell r="J1489">
            <v>0.12566640000000001</v>
          </cell>
          <cell r="K1489">
            <v>0.1198897</v>
          </cell>
          <cell r="L1489">
            <v>7.4886999999999995E-2</v>
          </cell>
          <cell r="M1489">
            <v>8.9547199999999993E-2</v>
          </cell>
          <cell r="N1489">
            <v>8.3461999999999995E-2</v>
          </cell>
          <cell r="O1489">
            <v>6.4100699999999997E-2</v>
          </cell>
          <cell r="P1489">
            <v>9.8501000000000005E-2</v>
          </cell>
          <cell r="Q1489">
            <v>7.5139499999999998E-2</v>
          </cell>
        </row>
        <row r="1490">
          <cell r="A1490" t="str">
            <v>hombrehasta3mocupadosArgentina</v>
          </cell>
          <cell r="B1490" t="str">
            <v>hombre</v>
          </cell>
          <cell r="C1490" t="str">
            <v>hasta3m</v>
          </cell>
          <cell r="D1490" t="str">
            <v>ocupados</v>
          </cell>
          <cell r="E1490" t="str">
            <v>Argentina</v>
          </cell>
          <cell r="F1490">
            <v>0.37371840000000001</v>
          </cell>
          <cell r="G1490">
            <v>0.1905434</v>
          </cell>
          <cell r="H1490">
            <v>0.12309100000000001</v>
          </cell>
          <cell r="I1490">
            <v>7.7601000000000003E-2</v>
          </cell>
          <cell r="J1490">
            <v>6.3391199999999995E-2</v>
          </cell>
          <cell r="K1490">
            <v>5.2787899999999999E-2</v>
          </cell>
          <cell r="L1490">
            <v>4.7532699999999997E-2</v>
          </cell>
          <cell r="M1490">
            <v>5.0850899999999997E-2</v>
          </cell>
          <cell r="N1490">
            <v>4.6208100000000002E-2</v>
          </cell>
          <cell r="O1490">
            <v>3.9475999999999997E-2</v>
          </cell>
          <cell r="P1490">
            <v>5.6312800000000003E-2</v>
          </cell>
          <cell r="Q1490">
            <v>4.4030300000000001E-2</v>
          </cell>
        </row>
        <row r="1491">
          <cell r="A1491" t="str">
            <v>mujermenos12mocupadosArgentina</v>
          </cell>
          <cell r="B1491" t="str">
            <v>mujer</v>
          </cell>
          <cell r="C1491" t="str">
            <v>menos12m</v>
          </cell>
          <cell r="D1491" t="str">
            <v>ocupados</v>
          </cell>
          <cell r="E1491" t="str">
            <v>Argentina</v>
          </cell>
          <cell r="F1491">
            <v>0.65512590000000004</v>
          </cell>
          <cell r="G1491">
            <v>0.43048690000000001</v>
          </cell>
          <cell r="H1491">
            <v>0.26563819999999999</v>
          </cell>
          <cell r="I1491">
            <v>0.1800493</v>
          </cell>
          <cell r="J1491">
            <v>0.12547420000000001</v>
          </cell>
          <cell r="K1491">
            <v>0.12637889999999999</v>
          </cell>
          <cell r="L1491">
            <v>0.10503899999999999</v>
          </cell>
          <cell r="M1491">
            <v>9.4620499999999996E-2</v>
          </cell>
          <cell r="N1491">
            <v>7.5109599999999999E-2</v>
          </cell>
          <cell r="O1491">
            <v>6.8504200000000001E-2</v>
          </cell>
          <cell r="P1491">
            <v>0.1184268</v>
          </cell>
          <cell r="Q1491">
            <v>4.2701200000000002E-2</v>
          </cell>
        </row>
        <row r="1492">
          <cell r="A1492" t="str">
            <v>mujerhasta3mocupadosArgentina</v>
          </cell>
          <cell r="B1492" t="str">
            <v>mujer</v>
          </cell>
          <cell r="C1492" t="str">
            <v>hasta3m</v>
          </cell>
          <cell r="D1492" t="str">
            <v>ocupados</v>
          </cell>
          <cell r="E1492" t="str">
            <v>Argentina</v>
          </cell>
          <cell r="F1492">
            <v>0.39316760000000001</v>
          </cell>
          <cell r="G1492">
            <v>0.21789639999999999</v>
          </cell>
          <cell r="H1492">
            <v>0.11972729999999999</v>
          </cell>
          <cell r="I1492">
            <v>7.3546600000000004E-2</v>
          </cell>
          <cell r="J1492">
            <v>5.8954699999999999E-2</v>
          </cell>
          <cell r="K1492">
            <v>6.4412200000000003E-2</v>
          </cell>
          <cell r="L1492">
            <v>5.1734799999999997E-2</v>
          </cell>
          <cell r="M1492">
            <v>5.0959299999999999E-2</v>
          </cell>
          <cell r="N1492">
            <v>3.2201899999999999E-2</v>
          </cell>
          <cell r="O1492">
            <v>3.6515600000000002E-2</v>
          </cell>
          <cell r="P1492">
            <v>6.9566199999999995E-2</v>
          </cell>
          <cell r="Q1492">
            <v>1.7428300000000001E-2</v>
          </cell>
        </row>
        <row r="1493">
          <cell r="A1493" t="str">
            <v>bajomenos12mocupadosArgentina</v>
          </cell>
          <cell r="B1493" t="str">
            <v>bajo</v>
          </cell>
          <cell r="C1493" t="str">
            <v>menos12m</v>
          </cell>
          <cell r="D1493" t="str">
            <v>ocupados</v>
          </cell>
          <cell r="E1493" t="str">
            <v>Argentina</v>
          </cell>
          <cell r="F1493">
            <v>0.61145000000000005</v>
          </cell>
          <cell r="G1493">
            <v>0.42130909999999999</v>
          </cell>
          <cell r="H1493">
            <v>0.31929010000000002</v>
          </cell>
          <cell r="I1493">
            <v>0.28326000000000001</v>
          </cell>
          <cell r="J1493">
            <v>0.1977604</v>
          </cell>
          <cell r="K1493">
            <v>0.20826449999999999</v>
          </cell>
          <cell r="L1493">
            <v>0.1318165</v>
          </cell>
          <cell r="M1493">
            <v>0.1121578</v>
          </cell>
          <cell r="N1493">
            <v>0.1327304</v>
          </cell>
          <cell r="O1493">
            <v>8.6083099999999996E-2</v>
          </cell>
          <cell r="P1493">
            <v>0.1208473</v>
          </cell>
          <cell r="Q1493">
            <v>7.26353E-2</v>
          </cell>
        </row>
        <row r="1494">
          <cell r="A1494" t="str">
            <v>bajohasta3mocupadosArgentina</v>
          </cell>
          <cell r="B1494" t="str">
            <v>bajo</v>
          </cell>
          <cell r="C1494" t="str">
            <v>hasta3m</v>
          </cell>
          <cell r="D1494" t="str">
            <v>ocupados</v>
          </cell>
          <cell r="E1494" t="str">
            <v>Argentina</v>
          </cell>
          <cell r="F1494">
            <v>0.40088279999999998</v>
          </cell>
          <cell r="G1494">
            <v>0.26064789999999999</v>
          </cell>
          <cell r="H1494">
            <v>0.19128419999999999</v>
          </cell>
          <cell r="I1494">
            <v>0.15198210000000001</v>
          </cell>
          <cell r="J1494">
            <v>0.1064671</v>
          </cell>
          <cell r="K1494">
            <v>0.1207168</v>
          </cell>
          <cell r="L1494">
            <v>8.0765699999999996E-2</v>
          </cell>
          <cell r="M1494">
            <v>5.4043599999999997E-2</v>
          </cell>
          <cell r="N1494">
            <v>6.4319799999999996E-2</v>
          </cell>
          <cell r="O1494">
            <v>4.6186400000000002E-2</v>
          </cell>
          <cell r="P1494">
            <v>8.2245899999999997E-2</v>
          </cell>
          <cell r="Q1494">
            <v>6.4829999999999999E-2</v>
          </cell>
        </row>
        <row r="1495">
          <cell r="A1495" t="str">
            <v>mediomenos12mocupadosArgentina</v>
          </cell>
          <cell r="B1495" t="str">
            <v>medio</v>
          </cell>
          <cell r="C1495" t="str">
            <v>menos12m</v>
          </cell>
          <cell r="D1495" t="str">
            <v>ocupados</v>
          </cell>
          <cell r="E1495" t="str">
            <v>Argentina</v>
          </cell>
          <cell r="F1495">
            <v>0.60390630000000001</v>
          </cell>
          <cell r="G1495">
            <v>0.3733495</v>
          </cell>
          <cell r="H1495">
            <v>0.2600017</v>
          </cell>
          <cell r="I1495">
            <v>0.18322820000000001</v>
          </cell>
          <cell r="J1495">
            <v>0.1337217</v>
          </cell>
          <cell r="K1495">
            <v>0.1247197</v>
          </cell>
          <cell r="L1495">
            <v>9.2026700000000003E-2</v>
          </cell>
          <cell r="M1495">
            <v>0.10759870000000001</v>
          </cell>
          <cell r="N1495">
            <v>8.0268599999999996E-2</v>
          </cell>
          <cell r="O1495">
            <v>7.1341399999999999E-2</v>
          </cell>
          <cell r="P1495">
            <v>0.1487077</v>
          </cell>
          <cell r="Q1495">
            <v>7.7192999999999998E-2</v>
          </cell>
        </row>
        <row r="1496">
          <cell r="A1496" t="str">
            <v>mediohasta3mocupadosArgentina</v>
          </cell>
          <cell r="B1496" t="str">
            <v>medio</v>
          </cell>
          <cell r="C1496" t="str">
            <v>hasta3m</v>
          </cell>
          <cell r="D1496" t="str">
            <v>ocupados</v>
          </cell>
          <cell r="E1496" t="str">
            <v>Argentina</v>
          </cell>
          <cell r="F1496">
            <v>0.37596499999999999</v>
          </cell>
          <cell r="G1496">
            <v>0.19801969999999999</v>
          </cell>
          <cell r="H1496">
            <v>0.135708</v>
          </cell>
          <cell r="I1496">
            <v>8.6068000000000006E-2</v>
          </cell>
          <cell r="J1496">
            <v>7.4319399999999994E-2</v>
          </cell>
          <cell r="K1496">
            <v>5.8347900000000001E-2</v>
          </cell>
          <cell r="L1496">
            <v>4.2756500000000003E-2</v>
          </cell>
          <cell r="M1496">
            <v>6.6135299999999994E-2</v>
          </cell>
          <cell r="N1496">
            <v>4.17188E-2</v>
          </cell>
          <cell r="O1496">
            <v>4.5454799999999997E-2</v>
          </cell>
          <cell r="P1496">
            <v>5.9153699999999997E-2</v>
          </cell>
          <cell r="Q1496">
            <v>1.7446400000000001E-2</v>
          </cell>
        </row>
        <row r="1497">
          <cell r="A1497" t="str">
            <v>altomenos12mocupadosArgentina</v>
          </cell>
          <cell r="B1497" t="str">
            <v>alto</v>
          </cell>
          <cell r="C1497" t="str">
            <v>menos12m</v>
          </cell>
          <cell r="D1497" t="str">
            <v>ocupados</v>
          </cell>
          <cell r="E1497" t="str">
            <v>Argentina</v>
          </cell>
          <cell r="F1497">
            <v>0.66653790000000002</v>
          </cell>
          <cell r="G1497">
            <v>0.3615584</v>
          </cell>
          <cell r="H1497">
            <v>0.22816790000000001</v>
          </cell>
          <cell r="I1497">
            <v>0.113663</v>
          </cell>
          <cell r="J1497">
            <v>8.9295700000000006E-2</v>
          </cell>
          <cell r="K1497">
            <v>6.9197999999999996E-2</v>
          </cell>
          <cell r="L1497">
            <v>5.2981899999999998E-2</v>
          </cell>
          <cell r="M1497">
            <v>5.2263400000000002E-2</v>
          </cell>
          <cell r="N1497">
            <v>2.9088300000000001E-2</v>
          </cell>
          <cell r="O1497">
            <v>3.0038599999999999E-2</v>
          </cell>
          <cell r="P1497">
            <v>3.2632599999999998E-2</v>
          </cell>
          <cell r="Q1497">
            <v>3.8655000000000002E-2</v>
          </cell>
        </row>
        <row r="1498">
          <cell r="A1498" t="str">
            <v>altohasta3mocupadosArgentina</v>
          </cell>
          <cell r="B1498" t="str">
            <v>alto</v>
          </cell>
          <cell r="C1498" t="str">
            <v>hasta3m</v>
          </cell>
          <cell r="D1498" t="str">
            <v>ocupados</v>
          </cell>
          <cell r="E1498" t="str">
            <v>Argentina</v>
          </cell>
          <cell r="F1498">
            <v>0.36774059999999997</v>
          </cell>
          <cell r="G1498">
            <v>0.18212100000000001</v>
          </cell>
          <cell r="H1498">
            <v>9.4165200000000004E-2</v>
          </cell>
          <cell r="I1498">
            <v>3.8258899999999998E-2</v>
          </cell>
          <cell r="J1498">
            <v>3.1451899999999998E-2</v>
          </cell>
          <cell r="K1498">
            <v>1.9910299999999999E-2</v>
          </cell>
          <cell r="L1498">
            <v>3.3368399999999999E-2</v>
          </cell>
          <cell r="M1498">
            <v>2.97002E-2</v>
          </cell>
          <cell r="N1498">
            <v>1.5930900000000001E-2</v>
          </cell>
          <cell r="O1498">
            <v>1.8703299999999999E-2</v>
          </cell>
          <cell r="P1498">
            <v>2.90774E-2</v>
          </cell>
          <cell r="Q1498">
            <v>1.14804E-2</v>
          </cell>
        </row>
        <row r="1499">
          <cell r="A1499" t="str">
            <v>peqmenos12mocupadosArgentina</v>
          </cell>
          <cell r="B1499" t="str">
            <v>peq</v>
          </cell>
          <cell r="C1499" t="str">
            <v>menos12m</v>
          </cell>
          <cell r="D1499" t="str">
            <v>ocupados</v>
          </cell>
          <cell r="E1499" t="str">
            <v>Argentina</v>
          </cell>
          <cell r="F1499">
            <v>0.63209930000000003</v>
          </cell>
          <cell r="G1499">
            <v>0.43407109999999999</v>
          </cell>
          <cell r="H1499">
            <v>0.30632029999999999</v>
          </cell>
          <cell r="I1499">
            <v>0.22420229999999999</v>
          </cell>
          <cell r="J1499">
            <v>0.1658618</v>
          </cell>
          <cell r="K1499">
            <v>0.14896899999999999</v>
          </cell>
          <cell r="L1499">
            <v>0.119048</v>
          </cell>
          <cell r="M1499">
            <v>0.1261148</v>
          </cell>
          <cell r="N1499">
            <v>9.2191300000000004E-2</v>
          </cell>
          <cell r="O1499">
            <v>8.9367600000000005E-2</v>
          </cell>
          <cell r="P1499">
            <v>0.11207010000000001</v>
          </cell>
          <cell r="Q1499">
            <v>8.4834000000000007E-2</v>
          </cell>
        </row>
        <row r="1500">
          <cell r="A1500" t="str">
            <v>peqhasta3mocupadosArgentina</v>
          </cell>
          <cell r="B1500" t="str">
            <v>peq</v>
          </cell>
          <cell r="C1500" t="str">
            <v>hasta3m</v>
          </cell>
          <cell r="D1500" t="str">
            <v>ocupados</v>
          </cell>
          <cell r="E1500" t="str">
            <v>Argentina</v>
          </cell>
          <cell r="F1500">
            <v>0.40295730000000002</v>
          </cell>
          <cell r="G1500">
            <v>0.26245479999999999</v>
          </cell>
          <cell r="H1500">
            <v>0.174787</v>
          </cell>
          <cell r="I1500">
            <v>0.10898339999999999</v>
          </cell>
          <cell r="J1500">
            <v>9.8327399999999995E-2</v>
          </cell>
          <cell r="K1500">
            <v>8.1869700000000004E-2</v>
          </cell>
          <cell r="L1500">
            <v>7.0219799999999999E-2</v>
          </cell>
          <cell r="M1500">
            <v>7.5528399999999996E-2</v>
          </cell>
          <cell r="N1500">
            <v>4.9796199999999999E-2</v>
          </cell>
          <cell r="O1500">
            <v>5.3666800000000001E-2</v>
          </cell>
          <cell r="P1500">
            <v>6.9293900000000005E-2</v>
          </cell>
          <cell r="Q1500">
            <v>4.5879999999999997E-2</v>
          </cell>
        </row>
        <row r="1501">
          <cell r="A1501" t="str">
            <v>medmenos12mocupadosArgentina</v>
          </cell>
          <cell r="B1501" t="str">
            <v>med</v>
          </cell>
          <cell r="C1501" t="str">
            <v>menos12m</v>
          </cell>
          <cell r="D1501" t="str">
            <v>ocupados</v>
          </cell>
          <cell r="E1501" t="str">
            <v>Argentina</v>
          </cell>
          <cell r="F1501">
            <v>0.52415179999999995</v>
          </cell>
          <cell r="G1501">
            <v>0.35161369999999997</v>
          </cell>
          <cell r="H1501">
            <v>0.27149220000000002</v>
          </cell>
          <cell r="I1501">
            <v>0.1759057</v>
          </cell>
          <cell r="J1501">
            <v>9.6551799999999993E-2</v>
          </cell>
          <cell r="K1501">
            <v>0.1134681</v>
          </cell>
          <cell r="L1501">
            <v>6.7091200000000004E-2</v>
          </cell>
          <cell r="M1501">
            <v>8.6432700000000001E-2</v>
          </cell>
          <cell r="N1501">
            <v>8.1781300000000001E-2</v>
          </cell>
          <cell r="O1501">
            <v>4.0663199999999997E-2</v>
          </cell>
          <cell r="P1501">
            <v>0.1123398</v>
          </cell>
          <cell r="Q1501">
            <v>4.5855999999999996E-3</v>
          </cell>
        </row>
        <row r="1502">
          <cell r="A1502" t="str">
            <v>medhasta3mocupadosArgentina</v>
          </cell>
          <cell r="B1502" t="str">
            <v>med</v>
          </cell>
          <cell r="C1502" t="str">
            <v>hasta3m</v>
          </cell>
          <cell r="D1502" t="str">
            <v>ocupados</v>
          </cell>
          <cell r="E1502" t="str">
            <v>Argentina</v>
          </cell>
          <cell r="F1502">
            <v>0.33174310000000001</v>
          </cell>
          <cell r="G1502">
            <v>0.14801810000000001</v>
          </cell>
          <cell r="H1502">
            <v>0.1130704</v>
          </cell>
          <cell r="I1502">
            <v>7.6986200000000005E-2</v>
          </cell>
          <cell r="J1502">
            <v>3.5062099999999999E-2</v>
          </cell>
          <cell r="K1502">
            <v>5.2105400000000003E-2</v>
          </cell>
          <cell r="L1502">
            <v>3.2106999999999997E-2</v>
          </cell>
          <cell r="M1502">
            <v>4.10914E-2</v>
          </cell>
          <cell r="N1502">
            <v>4.2476800000000002E-2</v>
          </cell>
          <cell r="O1502">
            <v>1.22828E-2</v>
          </cell>
          <cell r="P1502">
            <v>6.33074E-2</v>
          </cell>
          <cell r="Q1502">
            <v>4.5855999999999996E-3</v>
          </cell>
        </row>
        <row r="1503">
          <cell r="A1503" t="str">
            <v>grandemenos12mocupadosArgentina</v>
          </cell>
          <cell r="B1503" t="str">
            <v>grande</v>
          </cell>
          <cell r="C1503" t="str">
            <v>menos12m</v>
          </cell>
          <cell r="D1503" t="str">
            <v>ocupados</v>
          </cell>
          <cell r="E1503" t="str">
            <v>Argentina</v>
          </cell>
          <cell r="F1503">
            <v>0.63090749999999995</v>
          </cell>
          <cell r="G1503">
            <v>0.26634819999999998</v>
          </cell>
          <cell r="H1503">
            <v>0.16463269999999999</v>
          </cell>
          <cell r="I1503">
            <v>9.4073100000000007E-2</v>
          </cell>
          <cell r="J1503">
            <v>0.100327</v>
          </cell>
          <cell r="K1503">
            <v>5.5200699999999998E-2</v>
          </cell>
          <cell r="L1503">
            <v>4.4823099999999998E-2</v>
          </cell>
          <cell r="M1503">
            <v>3.9900100000000001E-2</v>
          </cell>
          <cell r="N1503">
            <v>2.6544499999999999E-2</v>
          </cell>
          <cell r="O1503">
            <v>1.5876000000000001E-2</v>
          </cell>
          <cell r="P1503">
            <v>2.6066800000000001E-2</v>
          </cell>
          <cell r="Q1503">
            <v>4.4164700000000001E-2</v>
          </cell>
        </row>
        <row r="1504">
          <cell r="A1504" t="str">
            <v>grandehasta3mocupadosArgentina</v>
          </cell>
          <cell r="B1504" t="str">
            <v>grande</v>
          </cell>
          <cell r="C1504" t="str">
            <v>hasta3m</v>
          </cell>
          <cell r="D1504" t="str">
            <v>ocupados</v>
          </cell>
          <cell r="E1504" t="str">
            <v>Argentina</v>
          </cell>
          <cell r="F1504">
            <v>0.2610961</v>
          </cell>
          <cell r="G1504">
            <v>0.13741200000000001</v>
          </cell>
          <cell r="H1504">
            <v>7.1537299999999998E-2</v>
          </cell>
          <cell r="I1504">
            <v>3.6887400000000001E-2</v>
          </cell>
          <cell r="J1504">
            <v>3.79409E-2</v>
          </cell>
          <cell r="K1504">
            <v>1.7802200000000001E-2</v>
          </cell>
          <cell r="L1504">
            <v>2.7692499999999998E-2</v>
          </cell>
          <cell r="M1504">
            <v>2.6486800000000001E-2</v>
          </cell>
          <cell r="N1504">
            <v>1.7556499999999999E-2</v>
          </cell>
          <cell r="O1504">
            <v>1.32695E-2</v>
          </cell>
          <cell r="P1504">
            <v>7.1406000000000004E-3</v>
          </cell>
          <cell r="Q1504">
            <v>0</v>
          </cell>
        </row>
        <row r="1505">
          <cell r="A1505" t="str">
            <v>informalmenos12mocupadosArgentina</v>
          </cell>
          <cell r="B1505" t="str">
            <v>informal</v>
          </cell>
          <cell r="C1505" t="str">
            <v>menos12m</v>
          </cell>
          <cell r="D1505" t="str">
            <v>ocupados</v>
          </cell>
          <cell r="E1505" t="str">
            <v>Argentina</v>
          </cell>
          <cell r="F1505">
            <v>0.66578990000000005</v>
          </cell>
          <cell r="G1505">
            <v>0.51473659999999999</v>
          </cell>
          <cell r="H1505">
            <v>0.43851770000000001</v>
          </cell>
          <cell r="I1505">
            <v>0.34859639999999997</v>
          </cell>
          <cell r="J1505">
            <v>0.33013300000000001</v>
          </cell>
          <cell r="K1505">
            <v>0.32641870000000001</v>
          </cell>
          <cell r="L1505">
            <v>0.23434379999999999</v>
          </cell>
          <cell r="M1505">
            <v>0.27335520000000002</v>
          </cell>
          <cell r="N1505">
            <v>0.25059360000000003</v>
          </cell>
          <cell r="O1505">
            <v>0.19429650000000001</v>
          </cell>
          <cell r="P1505">
            <v>0.19909930000000001</v>
          </cell>
          <cell r="Q1505">
            <v>5.7093600000000001E-2</v>
          </cell>
        </row>
        <row r="1506">
          <cell r="A1506" t="str">
            <v>informalhasta3mocupadosArgentina</v>
          </cell>
          <cell r="B1506" t="str">
            <v>informal</v>
          </cell>
          <cell r="C1506" t="str">
            <v>hasta3m</v>
          </cell>
          <cell r="D1506" t="str">
            <v>ocupados</v>
          </cell>
          <cell r="E1506" t="str">
            <v>Argentina</v>
          </cell>
          <cell r="F1506">
            <v>0.4332993</v>
          </cell>
          <cell r="G1506">
            <v>0.32015690000000002</v>
          </cell>
          <cell r="H1506">
            <v>0.25055440000000001</v>
          </cell>
          <cell r="I1506">
            <v>0.1875194</v>
          </cell>
          <cell r="J1506">
            <v>0.18876699999999999</v>
          </cell>
          <cell r="K1506">
            <v>0.17799770000000001</v>
          </cell>
          <cell r="L1506">
            <v>0.1436943</v>
          </cell>
          <cell r="M1506">
            <v>0.1673694</v>
          </cell>
          <cell r="N1506">
            <v>0.12846379999999999</v>
          </cell>
          <cell r="O1506">
            <v>0.1234711</v>
          </cell>
          <cell r="P1506">
            <v>0.11990140000000001</v>
          </cell>
          <cell r="Q1506">
            <v>4.4514600000000001E-2</v>
          </cell>
        </row>
        <row r="1507">
          <cell r="A1507" t="str">
            <v>formalmenos12mocupadosArgentina</v>
          </cell>
          <cell r="B1507" t="str">
            <v>formal</v>
          </cell>
          <cell r="C1507" t="str">
            <v>menos12m</v>
          </cell>
          <cell r="D1507" t="str">
            <v>ocupados</v>
          </cell>
          <cell r="E1507" t="str">
            <v>Argentina</v>
          </cell>
          <cell r="F1507">
            <v>0.4809446</v>
          </cell>
          <cell r="G1507">
            <v>0.25068430000000003</v>
          </cell>
          <cell r="H1507">
            <v>0.1624071</v>
          </cell>
          <cell r="I1507">
            <v>9.2454499999999995E-2</v>
          </cell>
          <cell r="J1507">
            <v>6.7175100000000001E-2</v>
          </cell>
          <cell r="K1507">
            <v>5.43369E-2</v>
          </cell>
          <cell r="L1507">
            <v>3.4936200000000001E-2</v>
          </cell>
          <cell r="M1507">
            <v>3.4526099999999997E-2</v>
          </cell>
          <cell r="N1507">
            <v>2.2758199999999999E-2</v>
          </cell>
          <cell r="O1507">
            <v>1.6863E-2</v>
          </cell>
          <cell r="P1507">
            <v>5.5497199999999997E-2</v>
          </cell>
          <cell r="Q1507">
            <v>8.8294499999999998E-2</v>
          </cell>
        </row>
        <row r="1508">
          <cell r="A1508" t="str">
            <v>formalhasta3mocupadosArgentina</v>
          </cell>
          <cell r="B1508" t="str">
            <v>formal</v>
          </cell>
          <cell r="C1508" t="str">
            <v>hasta3m</v>
          </cell>
          <cell r="D1508" t="str">
            <v>ocupados</v>
          </cell>
          <cell r="E1508" t="str">
            <v>Argentina</v>
          </cell>
          <cell r="F1508">
            <v>0.23641129999999999</v>
          </cell>
          <cell r="G1508">
            <v>9.80018E-2</v>
          </cell>
          <cell r="H1508">
            <v>6.0837799999999997E-2</v>
          </cell>
          <cell r="I1508">
            <v>3.22514E-2</v>
          </cell>
          <cell r="J1508">
            <v>2.0216600000000001E-2</v>
          </cell>
          <cell r="K1508">
            <v>1.5635300000000001E-2</v>
          </cell>
          <cell r="L1508">
            <v>1.57296E-2</v>
          </cell>
          <cell r="M1508">
            <v>1.33787E-2</v>
          </cell>
          <cell r="N1508">
            <v>9.9784000000000001E-3</v>
          </cell>
          <cell r="O1508">
            <v>6.0102000000000003E-3</v>
          </cell>
          <cell r="P1508">
            <v>2.49435E-2</v>
          </cell>
          <cell r="Q1508">
            <v>3.2223999999999998E-3</v>
          </cell>
        </row>
        <row r="1509">
          <cell r="A1509" t="str">
            <v>totalmenos12mocupadosBolivia</v>
          </cell>
          <cell r="B1509" t="str">
            <v>total</v>
          </cell>
          <cell r="C1509" t="str">
            <v>menos12m</v>
          </cell>
          <cell r="D1509" t="str">
            <v>ocupados</v>
          </cell>
          <cell r="E1509" t="str">
            <v>Bolivia</v>
          </cell>
          <cell r="F1509">
            <v>0.33776230000000002</v>
          </cell>
          <cell r="G1509">
            <v>0.30022720000000003</v>
          </cell>
          <cell r="H1509">
            <v>0.1988026</v>
          </cell>
          <cell r="I1509">
            <v>0.1254991</v>
          </cell>
          <cell r="J1509">
            <v>0.117024</v>
          </cell>
          <cell r="K1509">
            <v>9.4678600000000002E-2</v>
          </cell>
          <cell r="L1509">
            <v>8.1414799999999996E-2</v>
          </cell>
          <cell r="M1509">
            <v>5.9805400000000002E-2</v>
          </cell>
          <cell r="N1509">
            <v>4.8650899999999997E-2</v>
          </cell>
          <cell r="O1509">
            <v>6.5209400000000001E-2</v>
          </cell>
          <cell r="P1509">
            <v>3.6053700000000001E-2</v>
          </cell>
          <cell r="Q1509">
            <v>3.9218700000000002E-2</v>
          </cell>
        </row>
        <row r="1510">
          <cell r="A1510" t="str">
            <v>totalhasta3mocupadosBolivia</v>
          </cell>
          <cell r="B1510" t="str">
            <v>total</v>
          </cell>
          <cell r="C1510" t="str">
            <v>hasta3m</v>
          </cell>
          <cell r="D1510" t="str">
            <v>ocupados</v>
          </cell>
          <cell r="E1510" t="str">
            <v>Bolivia</v>
          </cell>
          <cell r="F1510">
            <v>0.16840550000000001</v>
          </cell>
          <cell r="G1510">
            <v>0.13472700000000001</v>
          </cell>
          <cell r="H1510">
            <v>9.0369699999999997E-2</v>
          </cell>
          <cell r="I1510">
            <v>6.0616799999999998E-2</v>
          </cell>
          <cell r="J1510">
            <v>5.3744399999999998E-2</v>
          </cell>
          <cell r="K1510">
            <v>4.12082E-2</v>
          </cell>
          <cell r="L1510">
            <v>3.8183500000000002E-2</v>
          </cell>
          <cell r="M1510">
            <v>2.6864200000000001E-2</v>
          </cell>
          <cell r="N1510">
            <v>2.2569800000000001E-2</v>
          </cell>
          <cell r="O1510">
            <v>4.5533700000000003E-2</v>
          </cell>
          <cell r="P1510">
            <v>2.7686599999999999E-2</v>
          </cell>
          <cell r="Q1510">
            <v>3.9218700000000002E-2</v>
          </cell>
        </row>
        <row r="1511">
          <cell r="A1511" t="str">
            <v>hombremenos12mocupadosBolivia</v>
          </cell>
          <cell r="B1511" t="str">
            <v>hombre</v>
          </cell>
          <cell r="C1511" t="str">
            <v>menos12m</v>
          </cell>
          <cell r="D1511" t="str">
            <v>ocupados</v>
          </cell>
          <cell r="E1511" t="str">
            <v>Bolivia</v>
          </cell>
          <cell r="F1511">
            <v>0.32329249999999998</v>
          </cell>
          <cell r="G1511">
            <v>0.27918229999999999</v>
          </cell>
          <cell r="H1511">
            <v>0.1692661</v>
          </cell>
          <cell r="I1511">
            <v>0.1113624</v>
          </cell>
          <cell r="J1511">
            <v>0.1056</v>
          </cell>
          <cell r="K1511">
            <v>9.1155899999999998E-2</v>
          </cell>
          <cell r="L1511">
            <v>8.8529200000000002E-2</v>
          </cell>
          <cell r="M1511">
            <v>6.6448599999999997E-2</v>
          </cell>
          <cell r="N1511">
            <v>5.7531199999999998E-2</v>
          </cell>
          <cell r="O1511">
            <v>4.4566399999999999E-2</v>
          </cell>
          <cell r="P1511">
            <v>4.3961E-2</v>
          </cell>
          <cell r="Q1511">
            <v>1.0004799999999999E-2</v>
          </cell>
        </row>
        <row r="1512">
          <cell r="A1512" t="str">
            <v>hombrehasta3mocupadosBolivia</v>
          </cell>
          <cell r="B1512" t="str">
            <v>hombre</v>
          </cell>
          <cell r="C1512" t="str">
            <v>hasta3m</v>
          </cell>
          <cell r="D1512" t="str">
            <v>ocupados</v>
          </cell>
          <cell r="E1512" t="str">
            <v>Bolivia</v>
          </cell>
          <cell r="F1512">
            <v>0.15955730000000001</v>
          </cell>
          <cell r="G1512">
            <v>0.13417589999999999</v>
          </cell>
          <cell r="H1512">
            <v>6.3619899999999993E-2</v>
          </cell>
          <cell r="I1512">
            <v>4.22967E-2</v>
          </cell>
          <cell r="J1512">
            <v>5.4603899999999997E-2</v>
          </cell>
          <cell r="K1512">
            <v>4.7905299999999998E-2</v>
          </cell>
          <cell r="L1512">
            <v>5.0588099999999997E-2</v>
          </cell>
          <cell r="M1512">
            <v>2.8983499999999999E-2</v>
          </cell>
          <cell r="N1512">
            <v>2.4670899999999999E-2</v>
          </cell>
          <cell r="O1512">
            <v>1.9369999999999998E-2</v>
          </cell>
          <cell r="P1512">
            <v>4.3961E-2</v>
          </cell>
          <cell r="Q1512">
            <v>1.0004799999999999E-2</v>
          </cell>
        </row>
        <row r="1513">
          <cell r="A1513" t="str">
            <v>mujermenos12mocupadosBolivia</v>
          </cell>
          <cell r="B1513" t="str">
            <v>mujer</v>
          </cell>
          <cell r="C1513" t="str">
            <v>menos12m</v>
          </cell>
          <cell r="D1513" t="str">
            <v>ocupados</v>
          </cell>
          <cell r="E1513" t="str">
            <v>Bolivia</v>
          </cell>
          <cell r="F1513">
            <v>0.35533199999999998</v>
          </cell>
          <cell r="G1513">
            <v>0.32934609999999997</v>
          </cell>
          <cell r="H1513">
            <v>0.2343462</v>
          </cell>
          <cell r="I1513">
            <v>0.14419799999999999</v>
          </cell>
          <cell r="J1513">
            <v>0.12981880000000001</v>
          </cell>
          <cell r="K1513">
            <v>9.8758799999999994E-2</v>
          </cell>
          <cell r="L1513">
            <v>7.2987099999999999E-2</v>
          </cell>
          <cell r="M1513">
            <v>5.1532000000000001E-2</v>
          </cell>
          <cell r="N1513">
            <v>3.6084499999999999E-2</v>
          </cell>
          <cell r="O1513">
            <v>9.4174999999999995E-2</v>
          </cell>
          <cell r="P1513">
            <v>2.5816499999999999E-2</v>
          </cell>
          <cell r="Q1513">
            <v>8.9297500000000002E-2</v>
          </cell>
        </row>
        <row r="1514">
          <cell r="A1514" t="str">
            <v>mujerhasta3mocupadosBolivia</v>
          </cell>
          <cell r="B1514" t="str">
            <v>mujer</v>
          </cell>
          <cell r="C1514" t="str">
            <v>hasta3m</v>
          </cell>
          <cell r="D1514" t="str">
            <v>ocupados</v>
          </cell>
          <cell r="E1514" t="str">
            <v>Bolivia</v>
          </cell>
          <cell r="F1514">
            <v>0.17914910000000001</v>
          </cell>
          <cell r="G1514">
            <v>0.13548959999999999</v>
          </cell>
          <cell r="H1514">
            <v>0.1225599</v>
          </cell>
          <cell r="I1514">
            <v>8.4849300000000002E-2</v>
          </cell>
          <cell r="J1514">
            <v>5.2781599999999998E-2</v>
          </cell>
          <cell r="K1514">
            <v>3.3451300000000003E-2</v>
          </cell>
          <cell r="L1514">
            <v>2.3488800000000001E-2</v>
          </cell>
          <cell r="M1514">
            <v>2.4224900000000001E-2</v>
          </cell>
          <cell r="N1514">
            <v>1.9596700000000002E-2</v>
          </cell>
          <cell r="O1514">
            <v>8.2245899999999997E-2</v>
          </cell>
          <cell r="P1514">
            <v>6.6170999999999999E-3</v>
          </cell>
          <cell r="Q1514">
            <v>8.9297500000000002E-2</v>
          </cell>
        </row>
        <row r="1515">
          <cell r="A1515" t="str">
            <v>bajomenos12mocupadosBolivia</v>
          </cell>
          <cell r="B1515" t="str">
            <v>bajo</v>
          </cell>
          <cell r="C1515" t="str">
            <v>menos12m</v>
          </cell>
          <cell r="D1515" t="str">
            <v>ocupados</v>
          </cell>
          <cell r="E1515" t="str">
            <v>Bolivia</v>
          </cell>
          <cell r="F1515">
            <v>0.39886329999999998</v>
          </cell>
          <cell r="G1515">
            <v>0.28636800000000001</v>
          </cell>
          <cell r="H1515">
            <v>0.34100570000000002</v>
          </cell>
          <cell r="I1515">
            <v>6.7504300000000003E-2</v>
          </cell>
          <cell r="J1515">
            <v>5.2064600000000003E-2</v>
          </cell>
          <cell r="K1515">
            <v>0.36014220000000002</v>
          </cell>
          <cell r="L1515">
            <v>0.1144685</v>
          </cell>
          <cell r="M1515">
            <v>7.5296199999999994E-2</v>
          </cell>
          <cell r="N1515">
            <v>0.1132938</v>
          </cell>
          <cell r="O1515">
            <v>0.24038390000000001</v>
          </cell>
          <cell r="P1515">
            <v>0</v>
          </cell>
          <cell r="Q1515">
            <v>0</v>
          </cell>
        </row>
        <row r="1516">
          <cell r="A1516" t="str">
            <v>bajohasta3mocupadosBolivia</v>
          </cell>
          <cell r="B1516" t="str">
            <v>bajo</v>
          </cell>
          <cell r="C1516" t="str">
            <v>hasta3m</v>
          </cell>
          <cell r="D1516" t="str">
            <v>ocupados</v>
          </cell>
          <cell r="E1516" t="str">
            <v>Bolivia</v>
          </cell>
          <cell r="F1516">
            <v>0.2780842</v>
          </cell>
          <cell r="G1516">
            <v>0.11271680000000001</v>
          </cell>
          <cell r="H1516">
            <v>0.1027348</v>
          </cell>
          <cell r="I1516">
            <v>3.4327000000000003E-2</v>
          </cell>
          <cell r="J1516">
            <v>2.7068100000000001E-2</v>
          </cell>
          <cell r="K1516">
            <v>0.16565769999999999</v>
          </cell>
          <cell r="L1516">
            <v>7.4704699999999999E-2</v>
          </cell>
          <cell r="M1516">
            <v>4.9640200000000002E-2</v>
          </cell>
          <cell r="N1516">
            <v>6.0414799999999998E-2</v>
          </cell>
          <cell r="O1516">
            <v>0.18106369999999999</v>
          </cell>
          <cell r="P1516">
            <v>0</v>
          </cell>
          <cell r="Q1516">
            <v>0</v>
          </cell>
        </row>
        <row r="1517">
          <cell r="A1517" t="str">
            <v>mediomenos12mocupadosBolivia</v>
          </cell>
          <cell r="B1517" t="str">
            <v>medio</v>
          </cell>
          <cell r="C1517" t="str">
            <v>menos12m</v>
          </cell>
          <cell r="D1517" t="str">
            <v>ocupados</v>
          </cell>
          <cell r="E1517" t="str">
            <v>Bolivia</v>
          </cell>
          <cell r="F1517">
            <v>0.33128039999999997</v>
          </cell>
          <cell r="G1517">
            <v>0.29452289999999998</v>
          </cell>
          <cell r="H1517">
            <v>0.1774027</v>
          </cell>
          <cell r="I1517">
            <v>0.16329450000000001</v>
          </cell>
          <cell r="J1517">
            <v>0.105142</v>
          </cell>
          <cell r="K1517">
            <v>5.9580000000000001E-2</v>
          </cell>
          <cell r="L1517">
            <v>8.9021199999999995E-2</v>
          </cell>
          <cell r="M1517">
            <v>4.9589000000000001E-2</v>
          </cell>
          <cell r="N1517">
            <v>1.7605200000000001E-2</v>
          </cell>
          <cell r="O1517">
            <v>5.1809300000000003E-2</v>
          </cell>
          <cell r="P1517">
            <v>5.3303700000000002E-2</v>
          </cell>
          <cell r="Q1517">
            <v>0</v>
          </cell>
        </row>
        <row r="1518">
          <cell r="A1518" t="str">
            <v>mediohasta3mocupadosBolivia</v>
          </cell>
          <cell r="B1518" t="str">
            <v>medio</v>
          </cell>
          <cell r="C1518" t="str">
            <v>hasta3m</v>
          </cell>
          <cell r="D1518" t="str">
            <v>ocupados</v>
          </cell>
          <cell r="E1518" t="str">
            <v>Bolivia</v>
          </cell>
          <cell r="F1518">
            <v>0.16354759999999999</v>
          </cell>
          <cell r="G1518">
            <v>0.14548240000000001</v>
          </cell>
          <cell r="H1518">
            <v>8.8993100000000006E-2</v>
          </cell>
          <cell r="I1518">
            <v>8.3180799999999999E-2</v>
          </cell>
          <cell r="J1518">
            <v>6.5347799999999998E-2</v>
          </cell>
          <cell r="K1518">
            <v>2.0961899999999999E-2</v>
          </cell>
          <cell r="L1518">
            <v>2.2882599999999999E-2</v>
          </cell>
          <cell r="M1518">
            <v>2.2851199999999999E-2</v>
          </cell>
          <cell r="N1518">
            <v>1.7605200000000001E-2</v>
          </cell>
          <cell r="O1518">
            <v>3.2542500000000002E-2</v>
          </cell>
          <cell r="P1518">
            <v>5.3303700000000002E-2</v>
          </cell>
          <cell r="Q1518">
            <v>0</v>
          </cell>
        </row>
        <row r="1519">
          <cell r="A1519" t="str">
            <v>altomenos12mocupadosBolivia</v>
          </cell>
          <cell r="B1519" t="str">
            <v>alto</v>
          </cell>
          <cell r="C1519" t="str">
            <v>menos12m</v>
          </cell>
          <cell r="D1519" t="str">
            <v>ocupados</v>
          </cell>
          <cell r="E1519" t="str">
            <v>Bolivia</v>
          </cell>
          <cell r="F1519">
            <v>0.30161520000000003</v>
          </cell>
          <cell r="G1519">
            <v>0.31742730000000002</v>
          </cell>
          <cell r="H1519">
            <v>0.2095678</v>
          </cell>
          <cell r="I1519">
            <v>0.1183551</v>
          </cell>
          <cell r="J1519">
            <v>0.120751</v>
          </cell>
          <cell r="K1519">
            <v>0.1105396</v>
          </cell>
          <cell r="L1519">
            <v>7.8906599999999993E-2</v>
          </cell>
          <cell r="M1519">
            <v>7.4552099999999996E-2</v>
          </cell>
          <cell r="N1519">
            <v>3.4854700000000002E-2</v>
          </cell>
          <cell r="O1519">
            <v>2.0604500000000001E-2</v>
          </cell>
          <cell r="P1519">
            <v>2.3167500000000001E-2</v>
          </cell>
          <cell r="Q1519">
            <v>0</v>
          </cell>
        </row>
        <row r="1520">
          <cell r="A1520" t="str">
            <v>altohasta3mocupadosBolivia</v>
          </cell>
          <cell r="B1520" t="str">
            <v>alto</v>
          </cell>
          <cell r="C1520" t="str">
            <v>hasta3m</v>
          </cell>
          <cell r="D1520" t="str">
            <v>ocupados</v>
          </cell>
          <cell r="E1520" t="str">
            <v>Bolivia</v>
          </cell>
          <cell r="F1520">
            <v>5.5497999999999999E-2</v>
          </cell>
          <cell r="G1520">
            <v>0.12870860000000001</v>
          </cell>
          <cell r="H1520">
            <v>8.9872900000000006E-2</v>
          </cell>
          <cell r="I1520">
            <v>4.2233899999999998E-2</v>
          </cell>
          <cell r="J1520">
            <v>3.3062000000000001E-2</v>
          </cell>
          <cell r="K1520">
            <v>4.6860100000000002E-2</v>
          </cell>
          <cell r="L1520">
            <v>2.6335899999999999E-2</v>
          </cell>
          <cell r="M1520">
            <v>2.7054000000000002E-2</v>
          </cell>
          <cell r="N1520">
            <v>6.9144999999999996E-3</v>
          </cell>
          <cell r="O1520">
            <v>9.0203999999999996E-3</v>
          </cell>
          <cell r="P1520">
            <v>2.3167500000000001E-2</v>
          </cell>
          <cell r="Q1520">
            <v>0</v>
          </cell>
        </row>
        <row r="1521">
          <cell r="A1521" t="str">
            <v>peqmenos12mocupadosBolivia</v>
          </cell>
          <cell r="B1521" t="str">
            <v>peq</v>
          </cell>
          <cell r="C1521" t="str">
            <v>menos12m</v>
          </cell>
          <cell r="D1521" t="str">
            <v>ocupados</v>
          </cell>
          <cell r="E1521" t="str">
            <v>Bolivia</v>
          </cell>
          <cell r="F1521">
            <v>0.30200199999999999</v>
          </cell>
          <cell r="G1521">
            <v>0.23306869999999999</v>
          </cell>
          <cell r="H1521">
            <v>0.18986980000000001</v>
          </cell>
          <cell r="I1521">
            <v>0.1231146</v>
          </cell>
          <cell r="J1521">
            <v>0.10188560000000001</v>
          </cell>
          <cell r="K1521">
            <v>8.6287299999999997E-2</v>
          </cell>
          <cell r="L1521">
            <v>7.6782900000000001E-2</v>
          </cell>
          <cell r="M1521">
            <v>6.1750699999999999E-2</v>
          </cell>
          <cell r="N1521">
            <v>3.9292399999999998E-2</v>
          </cell>
          <cell r="O1521">
            <v>7.72399E-2</v>
          </cell>
          <cell r="P1521">
            <v>3.5632299999999999E-2</v>
          </cell>
          <cell r="Q1521">
            <v>2.42986E-2</v>
          </cell>
        </row>
        <row r="1522">
          <cell r="A1522" t="str">
            <v>peqhasta3mocupadosBolivia</v>
          </cell>
          <cell r="B1522" t="str">
            <v>peq</v>
          </cell>
          <cell r="C1522" t="str">
            <v>hasta3m</v>
          </cell>
          <cell r="D1522" t="str">
            <v>ocupados</v>
          </cell>
          <cell r="E1522" t="str">
            <v>Bolivia</v>
          </cell>
          <cell r="F1522">
            <v>0.15061769999999999</v>
          </cell>
          <cell r="G1522">
            <v>0.1113108</v>
          </cell>
          <cell r="H1522">
            <v>7.8609999999999999E-2</v>
          </cell>
          <cell r="I1522">
            <v>6.8029300000000001E-2</v>
          </cell>
          <cell r="J1522">
            <v>5.4444600000000003E-2</v>
          </cell>
          <cell r="K1522">
            <v>3.8387600000000001E-2</v>
          </cell>
          <cell r="L1522">
            <v>4.06206E-2</v>
          </cell>
          <cell r="M1522">
            <v>2.62977E-2</v>
          </cell>
          <cell r="N1522">
            <v>1.5084500000000001E-2</v>
          </cell>
          <cell r="O1522">
            <v>5.7103000000000001E-2</v>
          </cell>
          <cell r="P1522">
            <v>3.07733E-2</v>
          </cell>
          <cell r="Q1522">
            <v>2.42986E-2</v>
          </cell>
        </row>
        <row r="1523">
          <cell r="A1523" t="str">
            <v>medmenos12mocupadosBolivia</v>
          </cell>
          <cell r="B1523" t="str">
            <v>med</v>
          </cell>
          <cell r="C1523" t="str">
            <v>menos12m</v>
          </cell>
          <cell r="D1523" t="str">
            <v>ocupados</v>
          </cell>
          <cell r="E1523" t="str">
            <v>Bolivia</v>
          </cell>
          <cell r="F1523">
            <v>0.44621280000000002</v>
          </cell>
          <cell r="G1523">
            <v>0.3687627</v>
          </cell>
          <cell r="H1523">
            <v>0.20760670000000001</v>
          </cell>
          <cell r="I1523">
            <v>0.13749349999999999</v>
          </cell>
          <cell r="J1523">
            <v>0.14856720000000001</v>
          </cell>
          <cell r="K1523">
            <v>0.1057279</v>
          </cell>
          <cell r="L1523">
            <v>8.2963700000000001E-2</v>
          </cell>
          <cell r="M1523">
            <v>7.5626700000000005E-2</v>
          </cell>
          <cell r="N1523">
            <v>7.8542000000000001E-2</v>
          </cell>
          <cell r="O1523">
            <v>5.0834999999999998E-2</v>
          </cell>
          <cell r="P1523">
            <v>1.8339399999999999E-2</v>
          </cell>
          <cell r="Q1523">
            <v>0</v>
          </cell>
        </row>
        <row r="1524">
          <cell r="A1524" t="str">
            <v>medhasta3mocupadosBolivia</v>
          </cell>
          <cell r="B1524" t="str">
            <v>med</v>
          </cell>
          <cell r="C1524" t="str">
            <v>hasta3m</v>
          </cell>
          <cell r="D1524" t="str">
            <v>ocupados</v>
          </cell>
          <cell r="E1524" t="str">
            <v>Bolivia</v>
          </cell>
          <cell r="F1524">
            <v>0.2389173</v>
          </cell>
          <cell r="G1524">
            <v>0.1502436</v>
          </cell>
          <cell r="H1524">
            <v>9.4601699999999997E-2</v>
          </cell>
          <cell r="I1524">
            <v>5.9164000000000001E-2</v>
          </cell>
          <cell r="J1524">
            <v>5.6297399999999997E-2</v>
          </cell>
          <cell r="K1524">
            <v>4.1667200000000001E-2</v>
          </cell>
          <cell r="L1524">
            <v>4.7581600000000002E-2</v>
          </cell>
          <cell r="M1524">
            <v>3.51671E-2</v>
          </cell>
          <cell r="N1524">
            <v>4.5000900000000003E-2</v>
          </cell>
          <cell r="O1524">
            <v>1.7497499999999999E-2</v>
          </cell>
          <cell r="P1524">
            <v>1.8339399999999999E-2</v>
          </cell>
          <cell r="Q1524">
            <v>0</v>
          </cell>
        </row>
        <row r="1525">
          <cell r="A1525" t="str">
            <v>grandemenos12mocupadosBolivia</v>
          </cell>
          <cell r="B1525" t="str">
            <v>grande</v>
          </cell>
          <cell r="C1525" t="str">
            <v>menos12m</v>
          </cell>
          <cell r="D1525" t="str">
            <v>ocupados</v>
          </cell>
          <cell r="E1525" t="str">
            <v>Bolivia</v>
          </cell>
          <cell r="F1525">
            <v>0.32292910000000002</v>
          </cell>
          <cell r="G1525">
            <v>0.44581120000000002</v>
          </cell>
          <cell r="H1525">
            <v>0.2137146</v>
          </cell>
          <cell r="I1525">
            <v>0.1125437</v>
          </cell>
          <cell r="J1525">
            <v>0.1222077</v>
          </cell>
          <cell r="K1525">
            <v>0.1141673</v>
          </cell>
          <cell r="L1525">
            <v>0.1013775</v>
          </cell>
          <cell r="M1525">
            <v>2.4735300000000002E-2</v>
          </cell>
          <cell r="N1525">
            <v>5.06116E-2</v>
          </cell>
          <cell r="O1525">
            <v>0</v>
          </cell>
          <cell r="P1525">
            <v>0.1427281</v>
          </cell>
          <cell r="Q1525">
            <v>0.2127956</v>
          </cell>
        </row>
        <row r="1526">
          <cell r="A1526" t="str">
            <v>grandehasta3mocupadosBolivia</v>
          </cell>
          <cell r="B1526" t="str">
            <v>grande</v>
          </cell>
          <cell r="C1526" t="str">
            <v>hasta3m</v>
          </cell>
          <cell r="D1526" t="str">
            <v>ocupados</v>
          </cell>
          <cell r="E1526" t="str">
            <v>Bolivia</v>
          </cell>
          <cell r="F1526">
            <v>0.1162469</v>
          </cell>
          <cell r="G1526">
            <v>0.2060873</v>
          </cell>
          <cell r="H1526">
            <v>0.12280430000000001</v>
          </cell>
          <cell r="I1526">
            <v>3.8173899999999997E-2</v>
          </cell>
          <cell r="J1526">
            <v>4.6994300000000003E-2</v>
          </cell>
          <cell r="K1526">
            <v>5.2607000000000001E-2</v>
          </cell>
          <cell r="L1526">
            <v>1.2727799999999999E-2</v>
          </cell>
          <cell r="M1526">
            <v>1.6303399999999999E-2</v>
          </cell>
          <cell r="N1526">
            <v>2.6598799999999999E-2</v>
          </cell>
          <cell r="O1526">
            <v>0</v>
          </cell>
          <cell r="P1526">
            <v>0</v>
          </cell>
          <cell r="Q1526">
            <v>0.2127956</v>
          </cell>
        </row>
        <row r="1527">
          <cell r="A1527" t="str">
            <v>informalmenos12mocupadosBolivia</v>
          </cell>
          <cell r="B1527" t="str">
            <v>informal</v>
          </cell>
          <cell r="C1527" t="str">
            <v>menos12m</v>
          </cell>
          <cell r="D1527" t="str">
            <v>ocupados</v>
          </cell>
          <cell r="E1527" t="str">
            <v>Bolivia</v>
          </cell>
          <cell r="F1527">
            <v>0.32183</v>
          </cell>
          <cell r="G1527">
            <v>0.31045</v>
          </cell>
          <cell r="H1527">
            <v>0.24255109999999999</v>
          </cell>
          <cell r="I1527">
            <v>0.16253509999999999</v>
          </cell>
          <cell r="J1527">
            <v>0.19689670000000001</v>
          </cell>
          <cell r="K1527">
            <v>0.16590969999999999</v>
          </cell>
          <cell r="L1527">
            <v>0.1618426</v>
          </cell>
          <cell r="M1527">
            <v>0.10781159999999999</v>
          </cell>
          <cell r="N1527">
            <v>7.7698100000000006E-2</v>
          </cell>
          <cell r="O1527">
            <v>0.1249169</v>
          </cell>
          <cell r="P1527">
            <v>9.4649399999999995E-2</v>
          </cell>
          <cell r="Q1527">
            <v>0.14668790000000001</v>
          </cell>
        </row>
        <row r="1528">
          <cell r="A1528" t="str">
            <v>informalhasta3mocupadosBolivia</v>
          </cell>
          <cell r="B1528" t="str">
            <v>informal</v>
          </cell>
          <cell r="C1528" t="str">
            <v>hasta3m</v>
          </cell>
          <cell r="D1528" t="str">
            <v>ocupados</v>
          </cell>
          <cell r="E1528" t="str">
            <v>Bolivia</v>
          </cell>
          <cell r="F1528">
            <v>0.16961850000000001</v>
          </cell>
          <cell r="G1528">
            <v>0.15948470000000001</v>
          </cell>
          <cell r="H1528">
            <v>0.1171147</v>
          </cell>
          <cell r="I1528">
            <v>9.8811800000000005E-2</v>
          </cell>
          <cell r="J1528">
            <v>9.7842399999999996E-2</v>
          </cell>
          <cell r="K1528">
            <v>9.5232700000000003E-2</v>
          </cell>
          <cell r="L1528">
            <v>8.6714200000000005E-2</v>
          </cell>
          <cell r="M1528">
            <v>6.1662000000000002E-2</v>
          </cell>
          <cell r="N1528">
            <v>6.5304000000000001E-2</v>
          </cell>
          <cell r="O1528">
            <v>8.9855400000000002E-2</v>
          </cell>
          <cell r="P1528">
            <v>7.3300900000000002E-2</v>
          </cell>
          <cell r="Q1528">
            <v>0.14668790000000001</v>
          </cell>
        </row>
        <row r="1529">
          <cell r="A1529" t="str">
            <v>formalmenos12mocupadosBolivia</v>
          </cell>
          <cell r="B1529" t="str">
            <v>formal</v>
          </cell>
          <cell r="C1529" t="str">
            <v>menos12m</v>
          </cell>
          <cell r="D1529" t="str">
            <v>ocupados</v>
          </cell>
          <cell r="E1529" t="str">
            <v>Bolivia</v>
          </cell>
          <cell r="F1529">
            <v>0.4606557</v>
          </cell>
          <cell r="G1529">
            <v>0.38905669999999998</v>
          </cell>
          <cell r="H1529">
            <v>0.17295199999999999</v>
          </cell>
          <cell r="I1529">
            <v>0.13736499999999999</v>
          </cell>
          <cell r="J1529">
            <v>8.0418500000000004E-2</v>
          </cell>
          <cell r="K1529">
            <v>8.0165799999999995E-2</v>
          </cell>
          <cell r="L1529">
            <v>4.1869200000000002E-2</v>
          </cell>
          <cell r="M1529">
            <v>4.5676500000000002E-2</v>
          </cell>
          <cell r="N1529">
            <v>3.2469999999999999E-2</v>
          </cell>
          <cell r="O1529">
            <v>5.4390099999999997E-2</v>
          </cell>
          <cell r="P1529">
            <v>0</v>
          </cell>
          <cell r="Q1529">
            <v>0</v>
          </cell>
        </row>
        <row r="1530">
          <cell r="A1530" t="str">
            <v>formalhasta3mocupadosBolivia</v>
          </cell>
          <cell r="B1530" t="str">
            <v>formal</v>
          </cell>
          <cell r="C1530" t="str">
            <v>hasta3m</v>
          </cell>
          <cell r="D1530" t="str">
            <v>ocupados</v>
          </cell>
          <cell r="E1530" t="str">
            <v>Bolivia</v>
          </cell>
          <cell r="F1530">
            <v>0.1029144</v>
          </cell>
          <cell r="G1530">
            <v>0.11921519999999999</v>
          </cell>
          <cell r="H1530">
            <v>7.5790800000000005E-2</v>
          </cell>
          <cell r="I1530">
            <v>3.5331899999999999E-2</v>
          </cell>
          <cell r="J1530">
            <v>3.0460399999999999E-2</v>
          </cell>
          <cell r="K1530">
            <v>1.3809699999999999E-2</v>
          </cell>
          <cell r="L1530">
            <v>1.5961599999999999E-2</v>
          </cell>
          <cell r="M1530">
            <v>1.2808099999999999E-2</v>
          </cell>
          <cell r="N1530">
            <v>9.1967000000000004E-3</v>
          </cell>
          <cell r="O1530">
            <v>3.9005400000000003E-2</v>
          </cell>
          <cell r="P1530">
            <v>0</v>
          </cell>
          <cell r="Q1530">
            <v>0</v>
          </cell>
        </row>
        <row r="1531">
          <cell r="A1531" t="str">
            <v>totalmenos12mocupadosBrazil</v>
          </cell>
          <cell r="B1531" t="str">
            <v>total</v>
          </cell>
          <cell r="C1531" t="str">
            <v>menos12m</v>
          </cell>
          <cell r="D1531" t="str">
            <v>ocupados</v>
          </cell>
          <cell r="E1531" t="str">
            <v>Brazil</v>
          </cell>
          <cell r="F1531">
            <v>0.5646215</v>
          </cell>
          <cell r="G1531">
            <v>0.36260290000000001</v>
          </cell>
          <cell r="H1531">
            <v>0.2418148</v>
          </cell>
          <cell r="I1531">
            <v>0.181232</v>
          </cell>
          <cell r="J1531">
            <v>0.15643679999999999</v>
          </cell>
          <cell r="K1531">
            <v>0.1227824</v>
          </cell>
          <cell r="L1531">
            <v>0.1048697</v>
          </cell>
          <cell r="M1531">
            <v>8.7026900000000004E-2</v>
          </cell>
          <cell r="N1531">
            <v>7.6325100000000007E-2</v>
          </cell>
          <cell r="O1531">
            <v>6.1645899999999997E-2</v>
          </cell>
          <cell r="P1531">
            <v>5.7565199999999997E-2</v>
          </cell>
          <cell r="Q1531">
            <v>5.2661100000000002E-2</v>
          </cell>
        </row>
        <row r="1532">
          <cell r="A1532" t="str">
            <v>totalhasta3mocupadosBrazil</v>
          </cell>
          <cell r="B1532" t="str">
            <v>total</v>
          </cell>
          <cell r="C1532" t="str">
            <v>hasta3m</v>
          </cell>
          <cell r="D1532" t="str">
            <v>ocupados</v>
          </cell>
          <cell r="E1532" t="str">
            <v>Brazil</v>
          </cell>
          <cell r="F1532">
            <v>0.2437983</v>
          </cell>
          <cell r="G1532">
            <v>0.14143700000000001</v>
          </cell>
          <cell r="H1532">
            <v>9.1825199999999996E-2</v>
          </cell>
          <cell r="I1532">
            <v>6.6762500000000002E-2</v>
          </cell>
          <cell r="J1532">
            <v>5.7825799999999997E-2</v>
          </cell>
          <cell r="K1532">
            <v>4.3189199999999997E-2</v>
          </cell>
          <cell r="L1532">
            <v>3.8633300000000002E-2</v>
          </cell>
          <cell r="M1532">
            <v>3.2909099999999997E-2</v>
          </cell>
          <cell r="N1532">
            <v>2.8155199999999998E-2</v>
          </cell>
          <cell r="O1532">
            <v>2.4128500000000001E-2</v>
          </cell>
          <cell r="P1532">
            <v>2.1787399999999998E-2</v>
          </cell>
          <cell r="Q1532">
            <v>3.3736299999999997E-2</v>
          </cell>
        </row>
        <row r="1533">
          <cell r="A1533" t="str">
            <v>hombremenos12mocupadosBrazil</v>
          </cell>
          <cell r="B1533" t="str">
            <v>hombre</v>
          </cell>
          <cell r="C1533" t="str">
            <v>menos12m</v>
          </cell>
          <cell r="D1533" t="str">
            <v>ocupados</v>
          </cell>
          <cell r="E1533" t="str">
            <v>Brazil</v>
          </cell>
          <cell r="F1533">
            <v>0.52959480000000003</v>
          </cell>
          <cell r="G1533">
            <v>0.34774250000000001</v>
          </cell>
          <cell r="H1533">
            <v>0.23187389999999999</v>
          </cell>
          <cell r="I1533">
            <v>0.17458409999999999</v>
          </cell>
          <cell r="J1533">
            <v>0.1434346</v>
          </cell>
          <cell r="K1533">
            <v>0.113052</v>
          </cell>
          <cell r="L1533">
            <v>9.8697300000000002E-2</v>
          </cell>
          <cell r="M1533">
            <v>8.4467899999999999E-2</v>
          </cell>
          <cell r="N1533">
            <v>7.4182499999999998E-2</v>
          </cell>
          <cell r="O1533">
            <v>6.3659999999999994E-2</v>
          </cell>
          <cell r="P1533">
            <v>6.0925600000000003E-2</v>
          </cell>
          <cell r="Q1533">
            <v>6.0269000000000003E-2</v>
          </cell>
        </row>
        <row r="1534">
          <cell r="A1534" t="str">
            <v>hombrehasta3mocupadosBrazil</v>
          </cell>
          <cell r="B1534" t="str">
            <v>hombre</v>
          </cell>
          <cell r="C1534" t="str">
            <v>hasta3m</v>
          </cell>
          <cell r="D1534" t="str">
            <v>ocupados</v>
          </cell>
          <cell r="E1534" t="str">
            <v>Brazil</v>
          </cell>
          <cell r="F1534">
            <v>0.2281879</v>
          </cell>
          <cell r="G1534">
            <v>0.13348550000000001</v>
          </cell>
          <cell r="H1534">
            <v>8.9003499999999999E-2</v>
          </cell>
          <cell r="I1534">
            <v>6.5905500000000006E-2</v>
          </cell>
          <cell r="J1534">
            <v>5.3106E-2</v>
          </cell>
          <cell r="K1534">
            <v>3.9774900000000002E-2</v>
          </cell>
          <cell r="L1534">
            <v>3.76564E-2</v>
          </cell>
          <cell r="M1534">
            <v>3.34693E-2</v>
          </cell>
          <cell r="N1534">
            <v>2.8903600000000002E-2</v>
          </cell>
          <cell r="O1534">
            <v>2.3344899999999998E-2</v>
          </cell>
          <cell r="P1534">
            <v>2.2855E-2</v>
          </cell>
          <cell r="Q1534">
            <v>3.6746000000000001E-2</v>
          </cell>
        </row>
        <row r="1535">
          <cell r="A1535" t="str">
            <v>mujermenos12mocupadosBrazil</v>
          </cell>
          <cell r="B1535" t="str">
            <v>mujer</v>
          </cell>
          <cell r="C1535" t="str">
            <v>menos12m</v>
          </cell>
          <cell r="D1535" t="str">
            <v>ocupados</v>
          </cell>
          <cell r="E1535" t="str">
            <v>Brazil</v>
          </cell>
          <cell r="F1535">
            <v>0.61500350000000004</v>
          </cell>
          <cell r="G1535">
            <v>0.3826215</v>
          </cell>
          <cell r="H1535">
            <v>0.2543319</v>
          </cell>
          <cell r="I1535">
            <v>0.18932009999999999</v>
          </cell>
          <cell r="J1535">
            <v>0.17229359999999999</v>
          </cell>
          <cell r="K1535">
            <v>0.13442899999999999</v>
          </cell>
          <cell r="L1535">
            <v>0.11238049999999999</v>
          </cell>
          <cell r="M1535">
            <v>9.02834E-2</v>
          </cell>
          <cell r="N1535">
            <v>7.9434599999999994E-2</v>
          </cell>
          <cell r="O1535">
            <v>5.8214700000000001E-2</v>
          </cell>
          <cell r="P1535">
            <v>5.17233E-2</v>
          </cell>
          <cell r="Q1535">
            <v>3.7825900000000003E-2</v>
          </cell>
        </row>
        <row r="1536">
          <cell r="A1536" t="str">
            <v>mujerhasta3mocupadosBrazil</v>
          </cell>
          <cell r="B1536" t="str">
            <v>mujer</v>
          </cell>
          <cell r="C1536" t="str">
            <v>hasta3m</v>
          </cell>
          <cell r="D1536" t="str">
            <v>ocupados</v>
          </cell>
          <cell r="E1536" t="str">
            <v>Brazil</v>
          </cell>
          <cell r="F1536">
            <v>0.2662523</v>
          </cell>
          <cell r="G1536">
            <v>0.15214849999999999</v>
          </cell>
          <cell r="H1536">
            <v>9.5378299999999999E-2</v>
          </cell>
          <cell r="I1536">
            <v>6.7805099999999993E-2</v>
          </cell>
          <cell r="J1536">
            <v>6.3581799999999994E-2</v>
          </cell>
          <cell r="K1536">
            <v>4.7275999999999999E-2</v>
          </cell>
          <cell r="L1536">
            <v>3.9822000000000003E-2</v>
          </cell>
          <cell r="M1536">
            <v>3.2196200000000001E-2</v>
          </cell>
          <cell r="N1536">
            <v>2.7068999999999999E-2</v>
          </cell>
          <cell r="O1536">
            <v>2.54635E-2</v>
          </cell>
          <cell r="P1536">
            <v>1.9931500000000001E-2</v>
          </cell>
          <cell r="Q1536">
            <v>2.7867699999999999E-2</v>
          </cell>
        </row>
        <row r="1537">
          <cell r="A1537" t="str">
            <v>bajomenos12mocupadosBrazil</v>
          </cell>
          <cell r="B1537" t="str">
            <v>bajo</v>
          </cell>
          <cell r="C1537" t="str">
            <v>menos12m</v>
          </cell>
          <cell r="D1537" t="str">
            <v>ocupados</v>
          </cell>
          <cell r="E1537" t="str">
            <v>Brazil</v>
          </cell>
          <cell r="F1537">
            <v>0.57434149999999995</v>
          </cell>
          <cell r="G1537">
            <v>0.4176242</v>
          </cell>
          <cell r="H1537">
            <v>0.32223309999999999</v>
          </cell>
          <cell r="I1537">
            <v>0.2444963</v>
          </cell>
          <cell r="J1537">
            <v>0.19644039999999999</v>
          </cell>
          <cell r="K1537">
            <v>0.1644883</v>
          </cell>
          <cell r="L1537">
            <v>0.13762170000000001</v>
          </cell>
          <cell r="M1537">
            <v>0.1110912</v>
          </cell>
          <cell r="N1537">
            <v>8.90349E-2</v>
          </cell>
          <cell r="O1537">
            <v>6.3364400000000001E-2</v>
          </cell>
          <cell r="P1537">
            <v>6.3430200000000006E-2</v>
          </cell>
          <cell r="Q1537">
            <v>4.8619099999999998E-2</v>
          </cell>
        </row>
        <row r="1538">
          <cell r="A1538" t="str">
            <v>bajohasta3mocupadosBrazil</v>
          </cell>
          <cell r="B1538" t="str">
            <v>bajo</v>
          </cell>
          <cell r="C1538" t="str">
            <v>hasta3m</v>
          </cell>
          <cell r="D1538" t="str">
            <v>ocupados</v>
          </cell>
          <cell r="E1538" t="str">
            <v>Brazil</v>
          </cell>
          <cell r="F1538">
            <v>0.27916099999999999</v>
          </cell>
          <cell r="G1538">
            <v>0.18957579999999999</v>
          </cell>
          <cell r="H1538">
            <v>0.1349001</v>
          </cell>
          <cell r="I1538">
            <v>0.1039703</v>
          </cell>
          <cell r="J1538">
            <v>7.9740500000000006E-2</v>
          </cell>
          <cell r="K1538">
            <v>5.7790800000000003E-2</v>
          </cell>
          <cell r="L1538">
            <v>5.2315899999999999E-2</v>
          </cell>
          <cell r="M1538">
            <v>4.2862699999999997E-2</v>
          </cell>
          <cell r="N1538">
            <v>3.18651E-2</v>
          </cell>
          <cell r="O1538">
            <v>2.7684199999999999E-2</v>
          </cell>
          <cell r="P1538">
            <v>2.39066E-2</v>
          </cell>
          <cell r="Q1538">
            <v>3.5698399999999998E-2</v>
          </cell>
        </row>
        <row r="1539">
          <cell r="A1539" t="str">
            <v>mediomenos12mocupadosBrazil</v>
          </cell>
          <cell r="B1539" t="str">
            <v>medio</v>
          </cell>
          <cell r="C1539" t="str">
            <v>menos12m</v>
          </cell>
          <cell r="D1539" t="str">
            <v>ocupados</v>
          </cell>
          <cell r="E1539" t="str">
            <v>Brazil</v>
          </cell>
          <cell r="F1539">
            <v>0.56476519999999997</v>
          </cell>
          <cell r="G1539">
            <v>0.35359360000000001</v>
          </cell>
          <cell r="H1539">
            <v>0.2432358</v>
          </cell>
          <cell r="I1539">
            <v>0.17682780000000001</v>
          </cell>
          <cell r="J1539">
            <v>0.15079310000000001</v>
          </cell>
          <cell r="K1539">
            <v>0.1049479</v>
          </cell>
          <cell r="L1539">
            <v>9.5453099999999999E-2</v>
          </cell>
          <cell r="M1539">
            <v>7.0053099999999993E-2</v>
          </cell>
          <cell r="N1539">
            <v>6.5009700000000004E-2</v>
          </cell>
          <cell r="O1539">
            <v>7.1994600000000006E-2</v>
          </cell>
          <cell r="P1539">
            <v>4.4291700000000003E-2</v>
          </cell>
          <cell r="Q1539">
            <v>4.2608699999999999E-2</v>
          </cell>
        </row>
        <row r="1540">
          <cell r="A1540" t="str">
            <v>mediohasta3mocupadosBrazil</v>
          </cell>
          <cell r="B1540" t="str">
            <v>medio</v>
          </cell>
          <cell r="C1540" t="str">
            <v>hasta3m</v>
          </cell>
          <cell r="D1540" t="str">
            <v>ocupados</v>
          </cell>
          <cell r="E1540" t="str">
            <v>Brazil</v>
          </cell>
          <cell r="F1540">
            <v>0.22608790000000001</v>
          </cell>
          <cell r="G1540">
            <v>0.1363645</v>
          </cell>
          <cell r="H1540">
            <v>9.3445799999999996E-2</v>
          </cell>
          <cell r="I1540">
            <v>6.3301999999999997E-2</v>
          </cell>
          <cell r="J1540">
            <v>5.22865E-2</v>
          </cell>
          <cell r="K1540">
            <v>3.5370400000000003E-2</v>
          </cell>
          <cell r="L1540">
            <v>3.2808799999999999E-2</v>
          </cell>
          <cell r="M1540">
            <v>2.5198100000000001E-2</v>
          </cell>
          <cell r="N1540">
            <v>2.3831600000000001E-2</v>
          </cell>
          <cell r="O1540">
            <v>2.1474199999999999E-2</v>
          </cell>
          <cell r="P1540">
            <v>6.6598999999999998E-3</v>
          </cell>
          <cell r="Q1540">
            <v>2.8790199999999998E-2</v>
          </cell>
        </row>
        <row r="1541">
          <cell r="A1541" t="str">
            <v>altomenos12mocupadosBrazil</v>
          </cell>
          <cell r="B1541" t="str">
            <v>alto</v>
          </cell>
          <cell r="C1541" t="str">
            <v>menos12m</v>
          </cell>
          <cell r="D1541" t="str">
            <v>ocupados</v>
          </cell>
          <cell r="E1541" t="str">
            <v>Brazil</v>
          </cell>
          <cell r="F1541">
            <v>0.46831810000000001</v>
          </cell>
          <cell r="G1541">
            <v>0.33160329999999999</v>
          </cell>
          <cell r="H1541">
            <v>0.17619599999999999</v>
          </cell>
          <cell r="I1541">
            <v>0.1184113</v>
          </cell>
          <cell r="J1541">
            <v>9.4217999999999996E-2</v>
          </cell>
          <cell r="K1541">
            <v>6.42736E-2</v>
          </cell>
          <cell r="L1541">
            <v>5.1930499999999997E-2</v>
          </cell>
          <cell r="M1541">
            <v>4.3509600000000002E-2</v>
          </cell>
          <cell r="N1541">
            <v>4.6279300000000002E-2</v>
          </cell>
          <cell r="O1541">
            <v>3.42885E-2</v>
          </cell>
          <cell r="P1541">
            <v>2.8809499999999998E-2</v>
          </cell>
          <cell r="Q1541">
            <v>4.1828400000000002E-2</v>
          </cell>
        </row>
        <row r="1542">
          <cell r="A1542" t="str">
            <v>altohasta3mocupadosBrazil</v>
          </cell>
          <cell r="B1542" t="str">
            <v>alto</v>
          </cell>
          <cell r="C1542" t="str">
            <v>hasta3m</v>
          </cell>
          <cell r="D1542" t="str">
            <v>ocupados</v>
          </cell>
          <cell r="E1542" t="str">
            <v>Brazil</v>
          </cell>
          <cell r="F1542">
            <v>0.15753629999999999</v>
          </cell>
          <cell r="G1542">
            <v>0.1055241</v>
          </cell>
          <cell r="H1542">
            <v>5.5310600000000001E-2</v>
          </cell>
          <cell r="I1542">
            <v>3.20796E-2</v>
          </cell>
          <cell r="J1542">
            <v>2.7408700000000001E-2</v>
          </cell>
          <cell r="K1542">
            <v>2.4546399999999999E-2</v>
          </cell>
          <cell r="L1542">
            <v>1.8770800000000001E-2</v>
          </cell>
          <cell r="M1542">
            <v>1.5602599999999999E-2</v>
          </cell>
          <cell r="N1542">
            <v>1.5064900000000001E-2</v>
          </cell>
          <cell r="O1542">
            <v>1.18931E-2</v>
          </cell>
          <cell r="P1542">
            <v>1.6743000000000001E-2</v>
          </cell>
          <cell r="Q1542">
            <v>2.8353799999999998E-2</v>
          </cell>
        </row>
        <row r="1543">
          <cell r="A1543" t="str">
            <v>peqmenos12mocupadosBrazil</v>
          </cell>
          <cell r="B1543" t="str">
            <v>peq</v>
          </cell>
          <cell r="C1543" t="str">
            <v>menos12m</v>
          </cell>
          <cell r="D1543" t="str">
            <v>ocupados</v>
          </cell>
          <cell r="E1543" t="str">
            <v>Brazil</v>
          </cell>
          <cell r="F1543">
            <v>0.56455480000000002</v>
          </cell>
          <cell r="G1543">
            <v>0.38816840000000002</v>
          </cell>
          <cell r="H1543">
            <v>0.26492759999999999</v>
          </cell>
          <cell r="I1543">
            <v>0.20280110000000001</v>
          </cell>
          <cell r="J1543">
            <v>0.1630453</v>
          </cell>
          <cell r="K1543">
            <v>0.1365548</v>
          </cell>
          <cell r="L1543">
            <v>0.1221747</v>
          </cell>
          <cell r="M1543">
            <v>0.1036229</v>
          </cell>
          <cell r="N1543">
            <v>8.2132800000000006E-2</v>
          </cell>
          <cell r="O1543">
            <v>9.2546299999999998E-2</v>
          </cell>
          <cell r="P1543">
            <v>0.1021209</v>
          </cell>
          <cell r="Q1543">
            <v>5.3199200000000002E-2</v>
          </cell>
        </row>
        <row r="1544">
          <cell r="A1544" t="str">
            <v>peqhasta3mocupadosBrazil</v>
          </cell>
          <cell r="B1544" t="str">
            <v>peq</v>
          </cell>
          <cell r="C1544" t="str">
            <v>hasta3m</v>
          </cell>
          <cell r="D1544" t="str">
            <v>ocupados</v>
          </cell>
          <cell r="E1544" t="str">
            <v>Brazil</v>
          </cell>
          <cell r="F1544">
            <v>0.28814770000000001</v>
          </cell>
          <cell r="G1544">
            <v>0.16775380000000001</v>
          </cell>
          <cell r="H1544">
            <v>0.1074098</v>
          </cell>
          <cell r="I1544">
            <v>8.3790299999999998E-2</v>
          </cell>
          <cell r="J1544">
            <v>6.6143800000000003E-2</v>
          </cell>
          <cell r="K1544">
            <v>6.2194399999999997E-2</v>
          </cell>
          <cell r="L1544">
            <v>5.8807999999999999E-2</v>
          </cell>
          <cell r="M1544">
            <v>4.3244400000000002E-2</v>
          </cell>
          <cell r="N1544">
            <v>3.4305200000000001E-2</v>
          </cell>
          <cell r="O1544">
            <v>3.2642200000000003E-2</v>
          </cell>
          <cell r="P1544">
            <v>2.6764799999999998E-2</v>
          </cell>
          <cell r="Q1544">
            <v>1.7160399999999999E-2</v>
          </cell>
        </row>
        <row r="1545">
          <cell r="A1545" t="str">
            <v>medmenos12mocupadosBrazil</v>
          </cell>
          <cell r="B1545" t="str">
            <v>med</v>
          </cell>
          <cell r="C1545" t="str">
            <v>menos12m</v>
          </cell>
          <cell r="D1545" t="str">
            <v>ocupados</v>
          </cell>
          <cell r="E1545" t="str">
            <v>Brazil</v>
          </cell>
          <cell r="F1545">
            <v>0.58331029999999995</v>
          </cell>
          <cell r="G1545">
            <v>0.34968500000000002</v>
          </cell>
          <cell r="H1545">
            <v>0.2492297</v>
          </cell>
          <cell r="I1545">
            <v>0.19366369999999999</v>
          </cell>
          <cell r="J1545">
            <v>0.1782695</v>
          </cell>
          <cell r="K1545">
            <v>0.16077179999999999</v>
          </cell>
          <cell r="L1545">
            <v>0.14100499999999999</v>
          </cell>
          <cell r="M1545">
            <v>0.1187653</v>
          </cell>
          <cell r="N1545">
            <v>0.13310430000000001</v>
          </cell>
          <cell r="O1545">
            <v>9.6004300000000001E-2</v>
          </cell>
          <cell r="P1545">
            <v>0.1231419</v>
          </cell>
          <cell r="Q1545">
            <v>5.29395E-2</v>
          </cell>
        </row>
        <row r="1546">
          <cell r="A1546" t="str">
            <v>medhasta3mocupadosBrazil</v>
          </cell>
          <cell r="B1546" t="str">
            <v>med</v>
          </cell>
          <cell r="C1546" t="str">
            <v>hasta3m</v>
          </cell>
          <cell r="D1546" t="str">
            <v>ocupados</v>
          </cell>
          <cell r="E1546" t="str">
            <v>Brazil</v>
          </cell>
          <cell r="F1546">
            <v>0.24922469999999999</v>
          </cell>
          <cell r="G1546">
            <v>0.136327</v>
          </cell>
          <cell r="H1546">
            <v>9.3674199999999999E-2</v>
          </cell>
          <cell r="I1546">
            <v>7.7034400000000003E-2</v>
          </cell>
          <cell r="J1546">
            <v>5.8498099999999997E-2</v>
          </cell>
          <cell r="K1546">
            <v>5.0197899999999997E-2</v>
          </cell>
          <cell r="L1546">
            <v>4.97878E-2</v>
          </cell>
          <cell r="M1546">
            <v>3.95357E-2</v>
          </cell>
          <cell r="N1546">
            <v>4.6904399999999999E-2</v>
          </cell>
          <cell r="O1546">
            <v>3.9691999999999998E-2</v>
          </cell>
          <cell r="P1546">
            <v>8.2167000000000004E-2</v>
          </cell>
          <cell r="Q1546">
            <v>1.8448599999999999E-2</v>
          </cell>
        </row>
        <row r="1547">
          <cell r="A1547" t="str">
            <v>grandemenos12mocupadosBrazil</v>
          </cell>
          <cell r="B1547" t="str">
            <v>grande</v>
          </cell>
          <cell r="C1547" t="str">
            <v>menos12m</v>
          </cell>
          <cell r="D1547" t="str">
            <v>ocupados</v>
          </cell>
          <cell r="E1547" t="str">
            <v>Brazil</v>
          </cell>
          <cell r="F1547">
            <v>0.61796269999999998</v>
          </cell>
          <cell r="G1547">
            <v>0.37855369999999999</v>
          </cell>
          <cell r="H1547">
            <v>0.25679049999999998</v>
          </cell>
          <cell r="I1547">
            <v>0.2015016</v>
          </cell>
          <cell r="J1547">
            <v>0.1776673</v>
          </cell>
          <cell r="K1547">
            <v>0.14669479999999999</v>
          </cell>
          <cell r="L1547">
            <v>0.12613840000000001</v>
          </cell>
          <cell r="M1547">
            <v>0.1165482</v>
          </cell>
          <cell r="N1547">
            <v>0.1171601</v>
          </cell>
          <cell r="O1547">
            <v>9.8075899999999994E-2</v>
          </cell>
          <cell r="P1547">
            <v>8.3209599999999995E-2</v>
          </cell>
          <cell r="Q1547">
            <v>2.6532199999999999E-2</v>
          </cell>
        </row>
        <row r="1548">
          <cell r="A1548" t="str">
            <v>grandehasta3mocupadosBrazil</v>
          </cell>
          <cell r="B1548" t="str">
            <v>grande</v>
          </cell>
          <cell r="C1548" t="str">
            <v>hasta3m</v>
          </cell>
          <cell r="D1548" t="str">
            <v>ocupados</v>
          </cell>
          <cell r="E1548" t="str">
            <v>Brazil</v>
          </cell>
          <cell r="F1548">
            <v>0.2407157</v>
          </cell>
          <cell r="G1548">
            <v>0.14397199999999999</v>
          </cell>
          <cell r="H1548">
            <v>9.8479899999999995E-2</v>
          </cell>
          <cell r="I1548">
            <v>6.9717100000000004E-2</v>
          </cell>
          <cell r="J1548">
            <v>6.3818399999999997E-2</v>
          </cell>
          <cell r="K1548">
            <v>4.9006399999999999E-2</v>
          </cell>
          <cell r="L1548">
            <v>4.0754100000000001E-2</v>
          </cell>
          <cell r="M1548">
            <v>4.2319700000000002E-2</v>
          </cell>
          <cell r="N1548">
            <v>4.0151600000000003E-2</v>
          </cell>
          <cell r="O1548">
            <v>3.22507E-2</v>
          </cell>
          <cell r="P1548">
            <v>6.8849999999999996E-3</v>
          </cell>
          <cell r="Q1548">
            <v>1.9720600000000001E-2</v>
          </cell>
        </row>
        <row r="1549">
          <cell r="A1549" t="str">
            <v>informalmenos12mocupadosBrazil</v>
          </cell>
          <cell r="B1549" t="str">
            <v>informal</v>
          </cell>
          <cell r="C1549" t="str">
            <v>menos12m</v>
          </cell>
          <cell r="D1549" t="str">
            <v>ocupados</v>
          </cell>
          <cell r="E1549" t="str">
            <v>Brazil</v>
          </cell>
          <cell r="F1549">
            <v>0.58650179999999996</v>
          </cell>
          <cell r="G1549">
            <v>0.46842240000000002</v>
          </cell>
          <cell r="H1549">
            <v>0.39169009999999999</v>
          </cell>
          <cell r="I1549">
            <v>0.32440089999999999</v>
          </cell>
          <cell r="J1549">
            <v>0.28613929999999999</v>
          </cell>
          <cell r="K1549">
            <v>0.25846170000000002</v>
          </cell>
          <cell r="L1549">
            <v>0.22810820000000001</v>
          </cell>
          <cell r="M1549">
            <v>0.2004802</v>
          </cell>
          <cell r="N1549">
            <v>0.15259110000000001</v>
          </cell>
          <cell r="O1549">
            <v>0.12907920000000001</v>
          </cell>
          <cell r="P1549">
            <v>0.1069799</v>
          </cell>
          <cell r="Q1549">
            <v>9.6694000000000002E-2</v>
          </cell>
        </row>
        <row r="1550">
          <cell r="A1550" t="str">
            <v>informalhasta3mocupadosBrazil</v>
          </cell>
          <cell r="B1550" t="str">
            <v>informal</v>
          </cell>
          <cell r="C1550" t="str">
            <v>hasta3m</v>
          </cell>
          <cell r="D1550" t="str">
            <v>ocupados</v>
          </cell>
          <cell r="E1550" t="str">
            <v>Brazil</v>
          </cell>
          <cell r="F1550">
            <v>0.29054099999999999</v>
          </cell>
          <cell r="G1550">
            <v>0.23691390000000001</v>
          </cell>
          <cell r="H1550">
            <v>0.18584049999999999</v>
          </cell>
          <cell r="I1550">
            <v>0.16972390000000001</v>
          </cell>
          <cell r="J1550">
            <v>0.1408953</v>
          </cell>
          <cell r="K1550">
            <v>0.11655740000000001</v>
          </cell>
          <cell r="L1550">
            <v>0.11876159999999999</v>
          </cell>
          <cell r="M1550">
            <v>8.9074799999999996E-2</v>
          </cell>
          <cell r="N1550">
            <v>6.3227099999999994E-2</v>
          </cell>
          <cell r="O1550">
            <v>6.7134100000000002E-2</v>
          </cell>
          <cell r="P1550">
            <v>4.1623300000000002E-2</v>
          </cell>
          <cell r="Q1550">
            <v>6.1496099999999998E-2</v>
          </cell>
        </row>
        <row r="1551">
          <cell r="A1551" t="str">
            <v>formalmenos12mocupadosBrazil</v>
          </cell>
          <cell r="B1551" t="str">
            <v>formal</v>
          </cell>
          <cell r="C1551" t="str">
            <v>menos12m</v>
          </cell>
          <cell r="D1551" t="str">
            <v>ocupados</v>
          </cell>
          <cell r="E1551" t="str">
            <v>Brazil</v>
          </cell>
          <cell r="F1551">
            <v>0.56963169999999996</v>
          </cell>
          <cell r="G1551">
            <v>0.34395629999999999</v>
          </cell>
          <cell r="H1551">
            <v>0.2251948</v>
          </cell>
          <cell r="I1551">
            <v>0.16948440000000001</v>
          </cell>
          <cell r="J1551">
            <v>0.14768300000000001</v>
          </cell>
          <cell r="K1551">
            <v>0.11623650000000001</v>
          </cell>
          <cell r="L1551">
            <v>9.7846299999999997E-2</v>
          </cell>
          <cell r="M1551">
            <v>8.3674899999999997E-2</v>
          </cell>
          <cell r="N1551">
            <v>7.6633000000000007E-2</v>
          </cell>
          <cell r="O1551">
            <v>5.6464899999999998E-2</v>
          </cell>
          <cell r="P1551">
            <v>5.4017099999999998E-2</v>
          </cell>
          <cell r="Q1551">
            <v>4.2954000000000004E-3</v>
          </cell>
        </row>
        <row r="1552">
          <cell r="A1552" t="str">
            <v>formalhasta3mocupadosBrazil</v>
          </cell>
          <cell r="B1552" t="str">
            <v>formal</v>
          </cell>
          <cell r="C1552" t="str">
            <v>hasta3m</v>
          </cell>
          <cell r="D1552" t="str">
            <v>ocupados</v>
          </cell>
          <cell r="E1552" t="str">
            <v>Brazil</v>
          </cell>
          <cell r="F1552">
            <v>0.202018</v>
          </cell>
          <cell r="G1552">
            <v>0.1161089</v>
          </cell>
          <cell r="H1552">
            <v>7.5351899999999999E-2</v>
          </cell>
          <cell r="I1552">
            <v>5.16601E-2</v>
          </cell>
          <cell r="J1552">
            <v>4.6203599999999997E-2</v>
          </cell>
          <cell r="K1552">
            <v>3.4643500000000001E-2</v>
          </cell>
          <cell r="L1552">
            <v>2.85738E-2</v>
          </cell>
          <cell r="M1552">
            <v>2.7034300000000001E-2</v>
          </cell>
          <cell r="N1552">
            <v>2.4461699999999999E-2</v>
          </cell>
          <cell r="O1552">
            <v>1.5821399999999999E-2</v>
          </cell>
          <cell r="P1552">
            <v>1.1713400000000001E-2</v>
          </cell>
          <cell r="Q1552">
            <v>4.2954000000000004E-3</v>
          </cell>
        </row>
        <row r="1553">
          <cell r="A1553" t="str">
            <v>totalmenos12mocupadosColombia</v>
          </cell>
          <cell r="B1553" t="str">
            <v>total</v>
          </cell>
          <cell r="C1553" t="str">
            <v>menos12m</v>
          </cell>
          <cell r="D1553" t="str">
            <v>ocupados</v>
          </cell>
          <cell r="E1553" t="str">
            <v>Colombia</v>
          </cell>
          <cell r="F1553">
            <v>0.67436240000000003</v>
          </cell>
          <cell r="G1553">
            <v>0.54396900000000004</v>
          </cell>
          <cell r="H1553">
            <v>0.39870240000000001</v>
          </cell>
          <cell r="I1553">
            <v>0.31713540000000001</v>
          </cell>
          <cell r="J1553">
            <v>0.25779570000000002</v>
          </cell>
          <cell r="K1553">
            <v>0.2406845</v>
          </cell>
          <cell r="L1553">
            <v>0.20147390000000001</v>
          </cell>
          <cell r="M1553">
            <v>0.19912879999999999</v>
          </cell>
          <cell r="N1553">
            <v>0.16545750000000001</v>
          </cell>
          <cell r="O1553">
            <v>0.17782429999999999</v>
          </cell>
          <cell r="P1553">
            <v>0.1369543</v>
          </cell>
          <cell r="Q1553">
            <v>0.12852040000000001</v>
          </cell>
        </row>
        <row r="1554">
          <cell r="A1554" t="str">
            <v>totalhasta3mocupadosColombia</v>
          </cell>
          <cell r="B1554" t="str">
            <v>total</v>
          </cell>
          <cell r="C1554" t="str">
            <v>hasta3m</v>
          </cell>
          <cell r="D1554" t="str">
            <v>ocupados</v>
          </cell>
          <cell r="E1554" t="str">
            <v>Colombia</v>
          </cell>
          <cell r="F1554">
            <v>0.43034640000000002</v>
          </cell>
          <cell r="G1554">
            <v>0.2940352</v>
          </cell>
          <cell r="H1554">
            <v>0.1903513</v>
          </cell>
          <cell r="I1554">
            <v>0.14979899999999999</v>
          </cell>
          <cell r="J1554">
            <v>0.12701309999999999</v>
          </cell>
          <cell r="K1554">
            <v>0.1135063</v>
          </cell>
          <cell r="L1554">
            <v>0.10644000000000001</v>
          </cell>
          <cell r="M1554">
            <v>0.1041879</v>
          </cell>
          <cell r="N1554">
            <v>8.2019900000000007E-2</v>
          </cell>
          <cell r="O1554">
            <v>0.1019053</v>
          </cell>
          <cell r="P1554">
            <v>8.5070800000000002E-2</v>
          </cell>
          <cell r="Q1554">
            <v>7.3699600000000004E-2</v>
          </cell>
        </row>
        <row r="1555">
          <cell r="A1555" t="str">
            <v>hombremenos12mocupadosColombia</v>
          </cell>
          <cell r="B1555" t="str">
            <v>hombre</v>
          </cell>
          <cell r="C1555" t="str">
            <v>menos12m</v>
          </cell>
          <cell r="D1555" t="str">
            <v>ocupados</v>
          </cell>
          <cell r="E1555" t="str">
            <v>Colombia</v>
          </cell>
          <cell r="F1555">
            <v>0.6586767</v>
          </cell>
          <cell r="G1555">
            <v>0.52465969999999995</v>
          </cell>
          <cell r="H1555">
            <v>0.37388769999999999</v>
          </cell>
          <cell r="I1555">
            <v>0.29570960000000002</v>
          </cell>
          <cell r="J1555">
            <v>0.2304368</v>
          </cell>
          <cell r="K1555">
            <v>0.22770170000000001</v>
          </cell>
          <cell r="L1555">
            <v>0.1878563</v>
          </cell>
          <cell r="M1555">
            <v>0.1912056</v>
          </cell>
          <cell r="N1555">
            <v>0.15428710000000001</v>
          </cell>
          <cell r="O1555">
            <v>0.14475850000000001</v>
          </cell>
          <cell r="P1555">
            <v>0.12584609999999999</v>
          </cell>
          <cell r="Q1555">
            <v>0.1255378</v>
          </cell>
        </row>
        <row r="1556">
          <cell r="A1556" t="str">
            <v>hombrehasta3mocupadosColombia</v>
          </cell>
          <cell r="B1556" t="str">
            <v>hombre</v>
          </cell>
          <cell r="C1556" t="str">
            <v>hasta3m</v>
          </cell>
          <cell r="D1556" t="str">
            <v>ocupados</v>
          </cell>
          <cell r="E1556" t="str">
            <v>Colombia</v>
          </cell>
          <cell r="F1556">
            <v>0.41860999999999998</v>
          </cell>
          <cell r="G1556">
            <v>0.27975519999999998</v>
          </cell>
          <cell r="H1556">
            <v>0.1850811</v>
          </cell>
          <cell r="I1556">
            <v>0.14408260000000001</v>
          </cell>
          <cell r="J1556">
            <v>0.122321</v>
          </cell>
          <cell r="K1556">
            <v>0.1110309</v>
          </cell>
          <cell r="L1556">
            <v>0.1076095</v>
          </cell>
          <cell r="M1556">
            <v>0.1067446</v>
          </cell>
          <cell r="N1556">
            <v>8.0238400000000001E-2</v>
          </cell>
          <cell r="O1556">
            <v>8.4703399999999998E-2</v>
          </cell>
          <cell r="P1556">
            <v>8.8031399999999996E-2</v>
          </cell>
          <cell r="Q1556">
            <v>6.9630300000000006E-2</v>
          </cell>
        </row>
        <row r="1557">
          <cell r="A1557" t="str">
            <v>mujermenos12mocupadosColombia</v>
          </cell>
          <cell r="B1557" t="str">
            <v>mujer</v>
          </cell>
          <cell r="C1557" t="str">
            <v>menos12m</v>
          </cell>
          <cell r="D1557" t="str">
            <v>ocupados</v>
          </cell>
          <cell r="E1557" t="str">
            <v>Colombia</v>
          </cell>
          <cell r="F1557">
            <v>0.69732000000000005</v>
          </cell>
          <cell r="G1557">
            <v>0.56883450000000002</v>
          </cell>
          <cell r="H1557">
            <v>0.42989480000000002</v>
          </cell>
          <cell r="I1557">
            <v>0.34258060000000001</v>
          </cell>
          <cell r="J1557">
            <v>0.28614980000000001</v>
          </cell>
          <cell r="K1557">
            <v>0.25512360000000001</v>
          </cell>
          <cell r="L1557">
            <v>0.21670020000000001</v>
          </cell>
          <cell r="M1557">
            <v>0.208727</v>
          </cell>
          <cell r="N1557">
            <v>0.17962980000000001</v>
          </cell>
          <cell r="O1557">
            <v>0.22736319999999999</v>
          </cell>
          <cell r="P1557">
            <v>0.15362480000000001</v>
          </cell>
          <cell r="Q1557">
            <v>0.1337248</v>
          </cell>
        </row>
        <row r="1558">
          <cell r="A1558" t="str">
            <v>mujerhasta3mocupadosColombia</v>
          </cell>
          <cell r="B1558" t="str">
            <v>mujer</v>
          </cell>
          <cell r="C1558" t="str">
            <v>hasta3m</v>
          </cell>
          <cell r="D1558" t="str">
            <v>ocupados</v>
          </cell>
          <cell r="E1558" t="str">
            <v>Colombia</v>
          </cell>
          <cell r="F1558">
            <v>0.44752380000000003</v>
          </cell>
          <cell r="G1558">
            <v>0.31242419999999999</v>
          </cell>
          <cell r="H1558">
            <v>0.19697609999999999</v>
          </cell>
          <cell r="I1558">
            <v>0.1565877</v>
          </cell>
          <cell r="J1558">
            <v>0.13187589999999999</v>
          </cell>
          <cell r="K1558">
            <v>0.1162593</v>
          </cell>
          <cell r="L1558">
            <v>0.1051323</v>
          </cell>
          <cell r="M1558">
            <v>0.10109070000000001</v>
          </cell>
          <cell r="N1558">
            <v>8.42802E-2</v>
          </cell>
          <cell r="O1558">
            <v>0.12767709999999999</v>
          </cell>
          <cell r="P1558">
            <v>8.0627699999999997E-2</v>
          </cell>
          <cell r="Q1558">
            <v>8.08001E-2</v>
          </cell>
        </row>
        <row r="1559">
          <cell r="A1559" t="str">
            <v>bajomenos12mocupadosColombia</v>
          </cell>
          <cell r="B1559" t="str">
            <v>bajo</v>
          </cell>
          <cell r="C1559" t="str">
            <v>menos12m</v>
          </cell>
          <cell r="D1559" t="str">
            <v>ocupados</v>
          </cell>
          <cell r="E1559" t="str">
            <v>Colombia</v>
          </cell>
          <cell r="F1559">
            <v>0.69861700000000004</v>
          </cell>
          <cell r="G1559">
            <v>0.5296035</v>
          </cell>
          <cell r="H1559">
            <v>0.42544769999999998</v>
          </cell>
          <cell r="I1559">
            <v>0.36014930000000001</v>
          </cell>
          <cell r="J1559">
            <v>0.29346499999999998</v>
          </cell>
          <cell r="K1559">
            <v>0.31530180000000002</v>
          </cell>
          <cell r="L1559">
            <v>0.2405302</v>
          </cell>
          <cell r="M1559">
            <v>0.23486009999999999</v>
          </cell>
          <cell r="N1559">
            <v>0.20596639999999999</v>
          </cell>
          <cell r="O1559">
            <v>0.1965644</v>
          </cell>
          <cell r="P1559">
            <v>0.14444580000000001</v>
          </cell>
          <cell r="Q1559">
            <v>0.144735</v>
          </cell>
        </row>
        <row r="1560">
          <cell r="A1560" t="str">
            <v>bajohasta3mocupadosColombia</v>
          </cell>
          <cell r="B1560" t="str">
            <v>bajo</v>
          </cell>
          <cell r="C1560" t="str">
            <v>hasta3m</v>
          </cell>
          <cell r="D1560" t="str">
            <v>ocupados</v>
          </cell>
          <cell r="E1560" t="str">
            <v>Colombia</v>
          </cell>
          <cell r="F1560">
            <v>0.53956959999999998</v>
          </cell>
          <cell r="G1560">
            <v>0.34775339999999999</v>
          </cell>
          <cell r="H1560">
            <v>0.26952310000000002</v>
          </cell>
          <cell r="I1560">
            <v>0.17781469999999999</v>
          </cell>
          <cell r="J1560">
            <v>0.17025019999999999</v>
          </cell>
          <cell r="K1560">
            <v>0.16611680000000001</v>
          </cell>
          <cell r="L1560">
            <v>0.1403121</v>
          </cell>
          <cell r="M1560">
            <v>0.14521410000000001</v>
          </cell>
          <cell r="N1560">
            <v>0.1061512</v>
          </cell>
          <cell r="O1560">
            <v>0.11571430000000001</v>
          </cell>
          <cell r="P1560">
            <v>8.9281799999999994E-2</v>
          </cell>
          <cell r="Q1560">
            <v>9.0016399999999996E-2</v>
          </cell>
        </row>
        <row r="1561">
          <cell r="A1561" t="str">
            <v>mediomenos12mocupadosColombia</v>
          </cell>
          <cell r="B1561" t="str">
            <v>medio</v>
          </cell>
          <cell r="C1561" t="str">
            <v>menos12m</v>
          </cell>
          <cell r="D1561" t="str">
            <v>ocupados</v>
          </cell>
          <cell r="E1561" t="str">
            <v>Colombia</v>
          </cell>
          <cell r="F1561">
            <v>0.65632069999999998</v>
          </cell>
          <cell r="G1561">
            <v>0.55936399999999997</v>
          </cell>
          <cell r="H1561">
            <v>0.42727159999999997</v>
          </cell>
          <cell r="I1561">
            <v>0.34572649999999999</v>
          </cell>
          <cell r="J1561">
            <v>0.2796611</v>
          </cell>
          <cell r="K1561">
            <v>0.25433319999999998</v>
          </cell>
          <cell r="L1561">
            <v>0.21598290000000001</v>
          </cell>
          <cell r="M1561">
            <v>0.20031489999999999</v>
          </cell>
          <cell r="N1561">
            <v>0.14409710000000001</v>
          </cell>
          <cell r="O1561">
            <v>0.18658189999999999</v>
          </cell>
          <cell r="P1561">
            <v>0.14766550000000001</v>
          </cell>
          <cell r="Q1561">
            <v>9.0238100000000002E-2</v>
          </cell>
        </row>
        <row r="1562">
          <cell r="A1562" t="str">
            <v>mediohasta3mocupadosColombia</v>
          </cell>
          <cell r="B1562" t="str">
            <v>medio</v>
          </cell>
          <cell r="C1562" t="str">
            <v>hasta3m</v>
          </cell>
          <cell r="D1562" t="str">
            <v>ocupados</v>
          </cell>
          <cell r="E1562" t="str">
            <v>Colombia</v>
          </cell>
          <cell r="F1562">
            <v>0.41750340000000002</v>
          </cell>
          <cell r="G1562">
            <v>0.31845449999999997</v>
          </cell>
          <cell r="H1562">
            <v>0.21279390000000001</v>
          </cell>
          <cell r="I1562">
            <v>0.1704</v>
          </cell>
          <cell r="J1562">
            <v>0.13779820000000001</v>
          </cell>
          <cell r="K1562">
            <v>0.12171079999999999</v>
          </cell>
          <cell r="L1562">
            <v>0.1090141</v>
          </cell>
          <cell r="M1562">
            <v>0.10715379999999999</v>
          </cell>
          <cell r="N1562">
            <v>6.2088400000000002E-2</v>
          </cell>
          <cell r="O1562">
            <v>8.9007299999999998E-2</v>
          </cell>
          <cell r="P1562">
            <v>9.41443E-2</v>
          </cell>
          <cell r="Q1562">
            <v>4.7576800000000002E-2</v>
          </cell>
        </row>
        <row r="1563">
          <cell r="A1563" t="str">
            <v>altomenos12mocupadosColombia</v>
          </cell>
          <cell r="B1563" t="str">
            <v>alto</v>
          </cell>
          <cell r="C1563" t="str">
            <v>menos12m</v>
          </cell>
          <cell r="D1563" t="str">
            <v>ocupados</v>
          </cell>
          <cell r="E1563" t="str">
            <v>Colombia</v>
          </cell>
          <cell r="F1563">
            <v>0.73921789999999998</v>
          </cell>
          <cell r="G1563">
            <v>0.53253439999999996</v>
          </cell>
          <cell r="H1563">
            <v>0.36222890000000002</v>
          </cell>
          <cell r="I1563">
            <v>0.26903280000000002</v>
          </cell>
          <cell r="J1563">
            <v>0.21408430000000001</v>
          </cell>
          <cell r="K1563">
            <v>0.1591011</v>
          </cell>
          <cell r="L1563">
            <v>0.14162630000000001</v>
          </cell>
          <cell r="M1563">
            <v>0.14757999999999999</v>
          </cell>
          <cell r="N1563">
            <v>0.12556390000000001</v>
          </cell>
          <cell r="O1563">
            <v>0.114257</v>
          </cell>
          <cell r="P1563">
            <v>8.4572700000000001E-2</v>
          </cell>
          <cell r="Q1563">
            <v>8.8599399999999995E-2</v>
          </cell>
        </row>
        <row r="1564">
          <cell r="A1564" t="str">
            <v>altohasta3mocupadosColombia</v>
          </cell>
          <cell r="B1564" t="str">
            <v>alto</v>
          </cell>
          <cell r="C1564" t="str">
            <v>hasta3m</v>
          </cell>
          <cell r="D1564" t="str">
            <v>ocupados</v>
          </cell>
          <cell r="E1564" t="str">
            <v>Colombia</v>
          </cell>
          <cell r="F1564">
            <v>0.43369099999999999</v>
          </cell>
          <cell r="G1564">
            <v>0.25731500000000002</v>
          </cell>
          <cell r="H1564">
            <v>0.14999219999999999</v>
          </cell>
          <cell r="I1564">
            <v>0.117872</v>
          </cell>
          <cell r="J1564">
            <v>9.1354500000000005E-2</v>
          </cell>
          <cell r="K1564">
            <v>5.7594800000000002E-2</v>
          </cell>
          <cell r="L1564">
            <v>6.9148699999999994E-2</v>
          </cell>
          <cell r="M1564">
            <v>4.2143100000000003E-2</v>
          </cell>
          <cell r="N1564">
            <v>6.8432300000000001E-2</v>
          </cell>
          <cell r="O1564">
            <v>8.1838099999999997E-2</v>
          </cell>
          <cell r="P1564">
            <v>5.0666000000000003E-2</v>
          </cell>
          <cell r="Q1564">
            <v>1.40619E-2</v>
          </cell>
        </row>
        <row r="1565">
          <cell r="A1565" t="str">
            <v>peqmenos12mocupadosColombia</v>
          </cell>
          <cell r="B1565" t="str">
            <v>peq</v>
          </cell>
          <cell r="C1565" t="str">
            <v>menos12m</v>
          </cell>
          <cell r="D1565" t="str">
            <v>ocupados</v>
          </cell>
          <cell r="E1565" t="str">
            <v>Colombia</v>
          </cell>
          <cell r="F1565">
            <v>0.62940059999999998</v>
          </cell>
          <cell r="G1565">
            <v>0.51312069999999999</v>
          </cell>
          <cell r="H1565">
            <v>0.4119681</v>
          </cell>
          <cell r="I1565">
            <v>0.32218599999999997</v>
          </cell>
          <cell r="J1565">
            <v>0.26970519999999998</v>
          </cell>
          <cell r="K1565">
            <v>0.26179819999999998</v>
          </cell>
          <cell r="L1565">
            <v>0.2055949</v>
          </cell>
          <cell r="M1565">
            <v>0.20237150000000001</v>
          </cell>
          <cell r="N1565">
            <v>0.17802860000000001</v>
          </cell>
          <cell r="O1565">
            <v>0.17452229999999999</v>
          </cell>
          <cell r="P1565">
            <v>0.1342701</v>
          </cell>
          <cell r="Q1565">
            <v>0.12793309999999999</v>
          </cell>
        </row>
        <row r="1566">
          <cell r="A1566" t="str">
            <v>peqhasta3mocupadosColombia</v>
          </cell>
          <cell r="B1566" t="str">
            <v>peq</v>
          </cell>
          <cell r="C1566" t="str">
            <v>hasta3m</v>
          </cell>
          <cell r="D1566" t="str">
            <v>ocupados</v>
          </cell>
          <cell r="E1566" t="str">
            <v>Colombia</v>
          </cell>
          <cell r="F1566">
            <v>0.42079539999999999</v>
          </cell>
          <cell r="G1566">
            <v>0.29707319999999998</v>
          </cell>
          <cell r="H1566">
            <v>0.2220164</v>
          </cell>
          <cell r="I1566">
            <v>0.18036189999999999</v>
          </cell>
          <cell r="J1566">
            <v>0.1465264</v>
          </cell>
          <cell r="K1566">
            <v>0.1315529</v>
          </cell>
          <cell r="L1566">
            <v>0.114133</v>
          </cell>
          <cell r="M1566">
            <v>0.11860130000000001</v>
          </cell>
          <cell r="N1566">
            <v>9.4630800000000001E-2</v>
          </cell>
          <cell r="O1566">
            <v>0.1027564</v>
          </cell>
          <cell r="P1566">
            <v>8.8039199999999998E-2</v>
          </cell>
          <cell r="Q1566">
            <v>7.7784800000000001E-2</v>
          </cell>
        </row>
        <row r="1567">
          <cell r="A1567" t="str">
            <v>medmenos12mocupadosColombia</v>
          </cell>
          <cell r="B1567" t="str">
            <v>med</v>
          </cell>
          <cell r="C1567" t="str">
            <v>menos12m</v>
          </cell>
          <cell r="D1567" t="str">
            <v>ocupados</v>
          </cell>
          <cell r="E1567" t="str">
            <v>Colombia</v>
          </cell>
          <cell r="F1567">
            <v>0.71462239999999999</v>
          </cell>
          <cell r="G1567">
            <v>0.61375389999999996</v>
          </cell>
          <cell r="H1567">
            <v>0.46361390000000002</v>
          </cell>
          <cell r="I1567">
            <v>0.38520680000000002</v>
          </cell>
          <cell r="J1567">
            <v>0.3166834</v>
          </cell>
          <cell r="K1567">
            <v>0.2665498</v>
          </cell>
          <cell r="L1567">
            <v>0.24910450000000001</v>
          </cell>
          <cell r="M1567">
            <v>0.27173510000000001</v>
          </cell>
          <cell r="N1567">
            <v>0.15749289999999999</v>
          </cell>
          <cell r="O1567">
            <v>0.19164519999999999</v>
          </cell>
          <cell r="P1567">
            <v>0.20751839999999999</v>
          </cell>
          <cell r="Q1567">
            <v>8.3522200000000005E-2</v>
          </cell>
        </row>
        <row r="1568">
          <cell r="A1568" t="str">
            <v>medhasta3mocupadosColombia</v>
          </cell>
          <cell r="B1568" t="str">
            <v>med</v>
          </cell>
          <cell r="C1568" t="str">
            <v>hasta3m</v>
          </cell>
          <cell r="D1568" t="str">
            <v>ocupados</v>
          </cell>
          <cell r="E1568" t="str">
            <v>Colombia</v>
          </cell>
          <cell r="F1568">
            <v>0.44789230000000002</v>
          </cell>
          <cell r="G1568">
            <v>0.35052369999999999</v>
          </cell>
          <cell r="H1568">
            <v>0.22629009999999999</v>
          </cell>
          <cell r="I1568">
            <v>0.1713075</v>
          </cell>
          <cell r="J1568">
            <v>0.12984760000000001</v>
          </cell>
          <cell r="K1568">
            <v>0.1378723</v>
          </cell>
          <cell r="L1568">
            <v>0.1226373</v>
          </cell>
          <cell r="M1568">
            <v>0.1255638</v>
          </cell>
          <cell r="N1568">
            <v>6.7964399999999994E-2</v>
          </cell>
          <cell r="O1568">
            <v>0.123395</v>
          </cell>
          <cell r="P1568">
            <v>7.1299899999999999E-2</v>
          </cell>
          <cell r="Q1568">
            <v>2.0467699999999998E-2</v>
          </cell>
        </row>
        <row r="1569">
          <cell r="A1569" t="str">
            <v>grandemenos12mocupadosColombia</v>
          </cell>
          <cell r="B1569" t="str">
            <v>grande</v>
          </cell>
          <cell r="C1569" t="str">
            <v>menos12m</v>
          </cell>
          <cell r="D1569" t="str">
            <v>ocupados</v>
          </cell>
          <cell r="E1569" t="str">
            <v>Colombia</v>
          </cell>
          <cell r="F1569">
            <v>0.86146690000000004</v>
          </cell>
          <cell r="G1569">
            <v>0.55432389999999998</v>
          </cell>
          <cell r="H1569">
            <v>0.35056219999999999</v>
          </cell>
          <cell r="I1569">
            <v>0.2824545</v>
          </cell>
          <cell r="J1569">
            <v>0.20836389999999999</v>
          </cell>
          <cell r="K1569">
            <v>0.185527</v>
          </cell>
          <cell r="L1569">
            <v>0.16965749999999999</v>
          </cell>
          <cell r="M1569">
            <v>0.15207129999999999</v>
          </cell>
          <cell r="N1569">
            <v>0.1268474</v>
          </cell>
          <cell r="O1569">
            <v>0.19174069999999999</v>
          </cell>
          <cell r="P1569">
            <v>0.1235367</v>
          </cell>
          <cell r="Q1569">
            <v>0.26513140000000002</v>
          </cell>
        </row>
        <row r="1570">
          <cell r="A1570" t="str">
            <v>grandehasta3mocupadosColombia</v>
          </cell>
          <cell r="B1570" t="str">
            <v>grande</v>
          </cell>
          <cell r="C1570" t="str">
            <v>hasta3m</v>
          </cell>
          <cell r="D1570" t="str">
            <v>ocupados</v>
          </cell>
          <cell r="E1570" t="str">
            <v>Colombia</v>
          </cell>
          <cell r="F1570">
            <v>0.45891680000000001</v>
          </cell>
          <cell r="G1570">
            <v>0.25585869999999999</v>
          </cell>
          <cell r="H1570">
            <v>0.13569419999999999</v>
          </cell>
          <cell r="I1570">
            <v>0.1030744</v>
          </cell>
          <cell r="J1570">
            <v>9.1837500000000002E-2</v>
          </cell>
          <cell r="K1570">
            <v>6.5240000000000006E-2</v>
          </cell>
          <cell r="L1570">
            <v>8.1706200000000007E-2</v>
          </cell>
          <cell r="M1570">
            <v>4.99637E-2</v>
          </cell>
          <cell r="N1570">
            <v>4.5614300000000003E-2</v>
          </cell>
          <cell r="O1570">
            <v>7.7609300000000006E-2</v>
          </cell>
          <cell r="P1570">
            <v>5.4914400000000002E-2</v>
          </cell>
          <cell r="Q1570">
            <v>3.5185899999999999E-2</v>
          </cell>
        </row>
        <row r="1571">
          <cell r="A1571" t="str">
            <v>informalmenos12mocupadosColombia</v>
          </cell>
          <cell r="B1571" t="str">
            <v>informal</v>
          </cell>
          <cell r="C1571" t="str">
            <v>menos12m</v>
          </cell>
          <cell r="D1571" t="str">
            <v>ocupados</v>
          </cell>
          <cell r="E1571" t="str">
            <v>Colombia</v>
          </cell>
          <cell r="F1571">
            <v>0.66388999999999998</v>
          </cell>
          <cell r="G1571">
            <v>0.62804890000000002</v>
          </cell>
          <cell r="H1571">
            <v>0.55920250000000005</v>
          </cell>
          <cell r="I1571">
            <v>0.49449910000000002</v>
          </cell>
          <cell r="J1571">
            <v>0.44740449999999998</v>
          </cell>
          <cell r="K1571">
            <v>0.45513419999999999</v>
          </cell>
          <cell r="L1571">
            <v>0.42417349999999998</v>
          </cell>
          <cell r="M1571">
            <v>0.42330800000000002</v>
          </cell>
          <cell r="N1571">
            <v>0.396569</v>
          </cell>
          <cell r="O1571">
            <v>0.34895530000000002</v>
          </cell>
          <cell r="P1571">
            <v>0.35350150000000002</v>
          </cell>
          <cell r="Q1571">
            <v>0.28024939999999998</v>
          </cell>
        </row>
        <row r="1572">
          <cell r="A1572" t="str">
            <v>informalhasta3mocupadosColombia</v>
          </cell>
          <cell r="B1572" t="str">
            <v>informal</v>
          </cell>
          <cell r="C1572" t="str">
            <v>hasta3m</v>
          </cell>
          <cell r="D1572" t="str">
            <v>ocupados</v>
          </cell>
          <cell r="E1572" t="str">
            <v>Colombia</v>
          </cell>
          <cell r="F1572">
            <v>0.4352915</v>
          </cell>
          <cell r="G1572">
            <v>0.40159260000000002</v>
          </cell>
          <cell r="H1572">
            <v>0.34499220000000003</v>
          </cell>
          <cell r="I1572">
            <v>0.28918650000000001</v>
          </cell>
          <cell r="J1572">
            <v>0.25850410000000001</v>
          </cell>
          <cell r="K1572">
            <v>0.2453477</v>
          </cell>
          <cell r="L1572">
            <v>0.25003029999999998</v>
          </cell>
          <cell r="M1572">
            <v>0.26590320000000001</v>
          </cell>
          <cell r="N1572">
            <v>0.22962830000000001</v>
          </cell>
          <cell r="O1572">
            <v>0.2432725</v>
          </cell>
          <cell r="P1572">
            <v>0.24390000000000001</v>
          </cell>
          <cell r="Q1572">
            <v>0.18972820000000001</v>
          </cell>
        </row>
        <row r="1573">
          <cell r="A1573" t="str">
            <v>formalmenos12mocupadosColombia</v>
          </cell>
          <cell r="B1573" t="str">
            <v>formal</v>
          </cell>
          <cell r="C1573" t="str">
            <v>menos12m</v>
          </cell>
          <cell r="D1573" t="str">
            <v>ocupados</v>
          </cell>
          <cell r="E1573" t="str">
            <v>Colombia</v>
          </cell>
          <cell r="F1573">
            <v>0.79506980000000005</v>
          </cell>
          <cell r="G1573">
            <v>0.52829619999999999</v>
          </cell>
          <cell r="H1573">
            <v>0.3490316</v>
          </cell>
          <cell r="I1573">
            <v>0.26834419999999998</v>
          </cell>
          <cell r="J1573">
            <v>0.2067533</v>
          </cell>
          <cell r="K1573">
            <v>0.17934059999999999</v>
          </cell>
          <cell r="L1573">
            <v>0.1582964</v>
          </cell>
          <cell r="M1573">
            <v>0.147702</v>
          </cell>
          <cell r="N1573">
            <v>0.10768709999999999</v>
          </cell>
          <cell r="O1573">
            <v>9.8019200000000001E-2</v>
          </cell>
          <cell r="P1573">
            <v>1.23304E-2</v>
          </cell>
          <cell r="Q1573">
            <v>0</v>
          </cell>
        </row>
        <row r="1574">
          <cell r="A1574" t="str">
            <v>formalhasta3mocupadosColombia</v>
          </cell>
          <cell r="B1574" t="str">
            <v>formal</v>
          </cell>
          <cell r="C1574" t="str">
            <v>hasta3m</v>
          </cell>
          <cell r="D1574" t="str">
            <v>ocupados</v>
          </cell>
          <cell r="E1574" t="str">
            <v>Colombia</v>
          </cell>
          <cell r="F1574">
            <v>0.35785280000000003</v>
          </cell>
          <cell r="G1574">
            <v>0.2240444</v>
          </cell>
          <cell r="H1574">
            <v>0.13482930000000001</v>
          </cell>
          <cell r="I1574">
            <v>0.10007530000000001</v>
          </cell>
          <cell r="J1574">
            <v>7.8361899999999998E-2</v>
          </cell>
          <cell r="K1574">
            <v>6.8925200000000006E-2</v>
          </cell>
          <cell r="L1574">
            <v>7.1337499999999998E-2</v>
          </cell>
          <cell r="M1574">
            <v>4.85849E-2</v>
          </cell>
          <cell r="N1574">
            <v>3.015E-2</v>
          </cell>
          <cell r="O1574">
            <v>4.3787100000000002E-2</v>
          </cell>
          <cell r="P1574">
            <v>1.23304E-2</v>
          </cell>
          <cell r="Q1574">
            <v>0</v>
          </cell>
        </row>
        <row r="1575">
          <cell r="A1575" t="str">
            <v>totalmenos12mocupadosDominican Republic</v>
          </cell>
          <cell r="B1575" t="str">
            <v>total</v>
          </cell>
          <cell r="C1575" t="str">
            <v>menos12m</v>
          </cell>
          <cell r="D1575" t="str">
            <v>ocupados</v>
          </cell>
          <cell r="E1575" t="str">
            <v>Dominican Republic</v>
          </cell>
          <cell r="F1575">
            <v>0.63569690000000001</v>
          </cell>
          <cell r="G1575">
            <v>0.44650040000000002</v>
          </cell>
          <cell r="H1575">
            <v>0.32156059999999997</v>
          </cell>
          <cell r="I1575">
            <v>0.19871220000000001</v>
          </cell>
          <cell r="J1575">
            <v>0.1459587</v>
          </cell>
          <cell r="K1575">
            <v>0.1293483</v>
          </cell>
          <cell r="L1575">
            <v>0.1469876</v>
          </cell>
          <cell r="M1575">
            <v>9.1733499999999996E-2</v>
          </cell>
          <cell r="N1575">
            <v>3.6064800000000001E-2</v>
          </cell>
          <cell r="O1575">
            <v>3.9772099999999998E-2</v>
          </cell>
          <cell r="P1575">
            <v>6.31187E-2</v>
          </cell>
          <cell r="Q1575">
            <v>3.22116E-2</v>
          </cell>
        </row>
        <row r="1576">
          <cell r="A1576" t="str">
            <v>totalhasta3mocupadosDominican Republic</v>
          </cell>
          <cell r="B1576" t="str">
            <v>total</v>
          </cell>
          <cell r="C1576" t="str">
            <v>hasta3m</v>
          </cell>
          <cell r="D1576" t="str">
            <v>ocupados</v>
          </cell>
          <cell r="E1576" t="str">
            <v>Dominican Republic</v>
          </cell>
          <cell r="F1576">
            <v>0.33067380000000002</v>
          </cell>
          <cell r="G1576">
            <v>0.203509</v>
          </cell>
          <cell r="H1576">
            <v>0.1461761</v>
          </cell>
          <cell r="I1576">
            <v>5.9110999999999997E-2</v>
          </cell>
          <cell r="J1576">
            <v>4.2564999999999999E-2</v>
          </cell>
          <cell r="K1576">
            <v>5.0341200000000003E-2</v>
          </cell>
          <cell r="L1576">
            <v>4.9199800000000002E-2</v>
          </cell>
          <cell r="M1576">
            <v>2.7171399999999998E-2</v>
          </cell>
          <cell r="N1576">
            <v>0</v>
          </cell>
          <cell r="O1576">
            <v>2.7741999999999999E-2</v>
          </cell>
          <cell r="P1576">
            <v>1.94083E-2</v>
          </cell>
          <cell r="Q1576">
            <v>3.22116E-2</v>
          </cell>
        </row>
        <row r="1577">
          <cell r="A1577" t="str">
            <v>hombremenos12mocupadosDominican Republic</v>
          </cell>
          <cell r="B1577" t="str">
            <v>hombre</v>
          </cell>
          <cell r="C1577" t="str">
            <v>menos12m</v>
          </cell>
          <cell r="D1577" t="str">
            <v>ocupados</v>
          </cell>
          <cell r="E1577" t="str">
            <v>Dominican Republic</v>
          </cell>
          <cell r="F1577">
            <v>0.58696970000000004</v>
          </cell>
          <cell r="G1577">
            <v>0.45166640000000002</v>
          </cell>
          <cell r="H1577">
            <v>0.26296629999999999</v>
          </cell>
          <cell r="I1577">
            <v>0.16737079999999999</v>
          </cell>
          <cell r="J1577">
            <v>0.19680159999999999</v>
          </cell>
          <cell r="K1577">
            <v>0.1220991</v>
          </cell>
          <cell r="L1577">
            <v>0.19084699999999999</v>
          </cell>
          <cell r="M1577">
            <v>0.10367270000000001</v>
          </cell>
          <cell r="N1577">
            <v>3.0574E-2</v>
          </cell>
          <cell r="O1577">
            <v>7.1709400000000006E-2</v>
          </cell>
          <cell r="P1577">
            <v>2.9426600000000001E-2</v>
          </cell>
          <cell r="Q1577">
            <v>3.3598900000000001E-2</v>
          </cell>
        </row>
        <row r="1578">
          <cell r="A1578" t="str">
            <v>hombrehasta3mocupadosDominican Republic</v>
          </cell>
          <cell r="B1578" t="str">
            <v>hombre</v>
          </cell>
          <cell r="C1578" t="str">
            <v>hasta3m</v>
          </cell>
          <cell r="D1578" t="str">
            <v>ocupados</v>
          </cell>
          <cell r="E1578" t="str">
            <v>Dominican Republic</v>
          </cell>
          <cell r="F1578">
            <v>0.27064009999999999</v>
          </cell>
          <cell r="G1578">
            <v>0.19071630000000001</v>
          </cell>
          <cell r="H1578">
            <v>0.12506210000000001</v>
          </cell>
          <cell r="I1578">
            <v>4.9706699999999999E-2</v>
          </cell>
          <cell r="J1578">
            <v>5.3260599999999998E-2</v>
          </cell>
          <cell r="K1578">
            <v>4.8706399999999997E-2</v>
          </cell>
          <cell r="L1578">
            <v>8.4634899999999999E-2</v>
          </cell>
          <cell r="M1578">
            <v>3.9898299999999998E-2</v>
          </cell>
          <cell r="N1578">
            <v>0</v>
          </cell>
          <cell r="O1578">
            <v>5.0019000000000001E-2</v>
          </cell>
          <cell r="P1578">
            <v>2.9426600000000001E-2</v>
          </cell>
          <cell r="Q1578">
            <v>3.3598900000000001E-2</v>
          </cell>
        </row>
        <row r="1579">
          <cell r="A1579" t="str">
            <v>mujermenos12mocupadosDominican Republic</v>
          </cell>
          <cell r="B1579" t="str">
            <v>mujer</v>
          </cell>
          <cell r="C1579" t="str">
            <v>menos12m</v>
          </cell>
          <cell r="D1579" t="str">
            <v>ocupados</v>
          </cell>
          <cell r="E1579" t="str">
            <v>Dominican Republic</v>
          </cell>
          <cell r="F1579">
            <v>0.71553730000000004</v>
          </cell>
          <cell r="G1579">
            <v>0.4395038</v>
          </cell>
          <cell r="H1579">
            <v>0.38768789999999997</v>
          </cell>
          <cell r="I1579">
            <v>0.23576530000000001</v>
          </cell>
          <cell r="J1579">
            <v>8.7820800000000004E-2</v>
          </cell>
          <cell r="K1579">
            <v>0.13794439999999999</v>
          </cell>
          <cell r="L1579">
            <v>9.4270300000000001E-2</v>
          </cell>
          <cell r="M1579">
            <v>7.6928800000000006E-2</v>
          </cell>
          <cell r="N1579">
            <v>4.3833700000000003E-2</v>
          </cell>
          <cell r="O1579">
            <v>0</v>
          </cell>
          <cell r="P1579">
            <v>0.12838939999999999</v>
          </cell>
          <cell r="Q1579">
            <v>0</v>
          </cell>
        </row>
        <row r="1580">
          <cell r="A1580" t="str">
            <v>mujerhasta3mocupadosDominican Republic</v>
          </cell>
          <cell r="B1580" t="str">
            <v>mujer</v>
          </cell>
          <cell r="C1580" t="str">
            <v>hasta3m</v>
          </cell>
          <cell r="D1580" t="str">
            <v>ocupados</v>
          </cell>
          <cell r="E1580" t="str">
            <v>Dominican Republic</v>
          </cell>
          <cell r="F1580">
            <v>0.42903999999999998</v>
          </cell>
          <cell r="G1580">
            <v>0.220835</v>
          </cell>
          <cell r="H1580">
            <v>0.17000460000000001</v>
          </cell>
          <cell r="I1580">
            <v>7.0229200000000006E-2</v>
          </cell>
          <cell r="J1580">
            <v>3.0334799999999999E-2</v>
          </cell>
          <cell r="K1580">
            <v>5.2279899999999997E-2</v>
          </cell>
          <cell r="L1580">
            <v>6.6083000000000001E-3</v>
          </cell>
          <cell r="M1580">
            <v>1.1390000000000001E-2</v>
          </cell>
          <cell r="N1580">
            <v>0</v>
          </cell>
          <cell r="O1580">
            <v>0</v>
          </cell>
          <cell r="P1580">
            <v>0</v>
          </cell>
          <cell r="Q1580">
            <v>0</v>
          </cell>
        </row>
        <row r="1581">
          <cell r="A1581" t="str">
            <v>bajomenos12mocupadosDominican Republic</v>
          </cell>
          <cell r="B1581" t="str">
            <v>bajo</v>
          </cell>
          <cell r="C1581" t="str">
            <v>menos12m</v>
          </cell>
          <cell r="D1581" t="str">
            <v>ocupados</v>
          </cell>
          <cell r="E1581" t="str">
            <v>Dominican Republic</v>
          </cell>
          <cell r="F1581">
            <v>0.73180590000000001</v>
          </cell>
          <cell r="G1581">
            <v>0.41088249999999998</v>
          </cell>
          <cell r="H1581">
            <v>0.41205429999999998</v>
          </cell>
          <cell r="I1581">
            <v>0.30157420000000001</v>
          </cell>
          <cell r="J1581">
            <v>0.18530250000000001</v>
          </cell>
          <cell r="K1581">
            <v>0.1593465</v>
          </cell>
          <cell r="L1581">
            <v>0.2062339</v>
          </cell>
          <cell r="M1581">
            <v>0.1611409</v>
          </cell>
          <cell r="N1581">
            <v>7.0827200000000007E-2</v>
          </cell>
          <cell r="O1581">
            <v>8.5149100000000005E-2</v>
          </cell>
          <cell r="P1581">
            <v>6.6956299999999996E-2</v>
          </cell>
          <cell r="Q1581">
            <v>5.2631600000000001E-2</v>
          </cell>
        </row>
        <row r="1582">
          <cell r="A1582" t="str">
            <v>bajohasta3mocupadosDominican Republic</v>
          </cell>
          <cell r="B1582" t="str">
            <v>bajo</v>
          </cell>
          <cell r="C1582" t="str">
            <v>hasta3m</v>
          </cell>
          <cell r="D1582" t="str">
            <v>ocupados</v>
          </cell>
          <cell r="E1582" t="str">
            <v>Dominican Republic</v>
          </cell>
          <cell r="F1582">
            <v>0.23688690000000001</v>
          </cell>
          <cell r="G1582">
            <v>0.22395599999999999</v>
          </cell>
          <cell r="H1582">
            <v>0.27334779999999997</v>
          </cell>
          <cell r="I1582">
            <v>0.1259953</v>
          </cell>
          <cell r="J1582">
            <v>6.8989900000000007E-2</v>
          </cell>
          <cell r="K1582">
            <v>3.5660200000000003E-2</v>
          </cell>
          <cell r="L1582">
            <v>7.9046000000000005E-2</v>
          </cell>
          <cell r="M1582">
            <v>5.0229900000000001E-2</v>
          </cell>
          <cell r="N1582">
            <v>0</v>
          </cell>
          <cell r="O1582">
            <v>5.9393500000000002E-2</v>
          </cell>
          <cell r="P1582">
            <v>0</v>
          </cell>
          <cell r="Q1582">
            <v>5.2631600000000001E-2</v>
          </cell>
        </row>
        <row r="1583">
          <cell r="A1583" t="str">
            <v>mediomenos12mocupadosDominican Republic</v>
          </cell>
          <cell r="B1583" t="str">
            <v>medio</v>
          </cell>
          <cell r="C1583" t="str">
            <v>menos12m</v>
          </cell>
          <cell r="D1583" t="str">
            <v>ocupados</v>
          </cell>
          <cell r="E1583" t="str">
            <v>Dominican Republic</v>
          </cell>
          <cell r="F1583">
            <v>0.68156760000000005</v>
          </cell>
          <cell r="G1583">
            <v>0.42332150000000002</v>
          </cell>
          <cell r="H1583">
            <v>0.33615420000000001</v>
          </cell>
          <cell r="I1583">
            <v>0.20568020000000001</v>
          </cell>
          <cell r="J1583">
            <v>0.17598610000000001</v>
          </cell>
          <cell r="K1583">
            <v>0.15889919999999999</v>
          </cell>
          <cell r="L1583">
            <v>0.1713674</v>
          </cell>
          <cell r="M1583">
            <v>0.19263659999999999</v>
          </cell>
          <cell r="N1583">
            <v>9.7319999999999993E-3</v>
          </cell>
          <cell r="O1583">
            <v>0</v>
          </cell>
          <cell r="P1583">
            <v>0.10322389999999999</v>
          </cell>
          <cell r="Q1583">
            <v>0</v>
          </cell>
        </row>
        <row r="1584">
          <cell r="A1584" t="str">
            <v>mediohasta3mocupadosDominican Republic</v>
          </cell>
          <cell r="B1584" t="str">
            <v>medio</v>
          </cell>
          <cell r="C1584" t="str">
            <v>hasta3m</v>
          </cell>
          <cell r="D1584" t="str">
            <v>ocupados</v>
          </cell>
          <cell r="E1584" t="str">
            <v>Dominican Republic</v>
          </cell>
          <cell r="F1584">
            <v>0.41704170000000002</v>
          </cell>
          <cell r="G1584">
            <v>0.214253</v>
          </cell>
          <cell r="H1584">
            <v>0.10431600000000001</v>
          </cell>
          <cell r="I1584">
            <v>5.3539700000000003E-2</v>
          </cell>
          <cell r="J1584">
            <v>4.0083300000000002E-2</v>
          </cell>
          <cell r="K1584">
            <v>7.7949199999999996E-2</v>
          </cell>
          <cell r="L1584">
            <v>3.8606700000000001E-2</v>
          </cell>
          <cell r="M1584">
            <v>5.1611799999999999E-2</v>
          </cell>
          <cell r="N1584">
            <v>0</v>
          </cell>
          <cell r="O1584">
            <v>0</v>
          </cell>
          <cell r="P1584">
            <v>0.10322389999999999</v>
          </cell>
          <cell r="Q1584">
            <v>0</v>
          </cell>
        </row>
        <row r="1585">
          <cell r="A1585" t="str">
            <v>altomenos12mocupadosDominican Republic</v>
          </cell>
          <cell r="B1585" t="str">
            <v>alto</v>
          </cell>
          <cell r="C1585" t="str">
            <v>menos12m</v>
          </cell>
          <cell r="D1585" t="str">
            <v>ocupados</v>
          </cell>
          <cell r="E1585" t="str">
            <v>Dominican Republic</v>
          </cell>
          <cell r="F1585">
            <v>0.2264197</v>
          </cell>
          <cell r="G1585">
            <v>0.4894578</v>
          </cell>
          <cell r="H1585">
            <v>0.27814240000000001</v>
          </cell>
          <cell r="I1585">
            <v>0.1592413</v>
          </cell>
          <cell r="J1585">
            <v>9.9498000000000003E-2</v>
          </cell>
          <cell r="K1585">
            <v>7.8014299999999995E-2</v>
          </cell>
          <cell r="L1585">
            <v>9.2363299999999995E-2</v>
          </cell>
          <cell r="M1585">
            <v>6.4634000000000002E-3</v>
          </cell>
          <cell r="N1585">
            <v>1.5197E-2</v>
          </cell>
          <cell r="O1585">
            <v>0</v>
          </cell>
          <cell r="P1585">
            <v>0</v>
          </cell>
          <cell r="Q1585">
            <v>0</v>
          </cell>
        </row>
        <row r="1586">
          <cell r="A1586" t="str">
            <v>altohasta3mocupadosDominican Republic</v>
          </cell>
          <cell r="B1586" t="str">
            <v>alto</v>
          </cell>
          <cell r="C1586" t="str">
            <v>hasta3m</v>
          </cell>
          <cell r="D1586" t="str">
            <v>ocupados</v>
          </cell>
          <cell r="E1586" t="str">
            <v>Dominican Republic</v>
          </cell>
          <cell r="F1586">
            <v>9.3953099999999998E-2</v>
          </cell>
          <cell r="G1586">
            <v>0.18233279999999999</v>
          </cell>
          <cell r="H1586">
            <v>0.15236769999999999</v>
          </cell>
          <cell r="I1586">
            <v>4.2911499999999998E-2</v>
          </cell>
          <cell r="J1586">
            <v>3.1271599999999997E-2</v>
          </cell>
          <cell r="K1586">
            <v>3.7240200000000001E-2</v>
          </cell>
          <cell r="L1586">
            <v>3.6551199999999999E-2</v>
          </cell>
          <cell r="M1586">
            <v>3.2899000000000001E-3</v>
          </cell>
          <cell r="N1586">
            <v>0</v>
          </cell>
          <cell r="O1586">
            <v>0</v>
          </cell>
          <cell r="P1586">
            <v>0</v>
          </cell>
          <cell r="Q1586">
            <v>0</v>
          </cell>
        </row>
        <row r="1587">
          <cell r="A1587" t="str">
            <v>peqmenos12mocupadosDominican Republic</v>
          </cell>
          <cell r="B1587" t="str">
            <v>peq</v>
          </cell>
          <cell r="C1587" t="str">
            <v>menos12m</v>
          </cell>
          <cell r="D1587" t="str">
            <v>ocupados</v>
          </cell>
          <cell r="E1587" t="str">
            <v>Dominican Republic</v>
          </cell>
          <cell r="F1587">
            <v>0.59638670000000005</v>
          </cell>
          <cell r="G1587">
            <v>0.64312519999999995</v>
          </cell>
          <cell r="H1587">
            <v>0.49664560000000002</v>
          </cell>
          <cell r="I1587">
            <v>0.44443820000000001</v>
          </cell>
          <cell r="J1587">
            <v>0.23808409999999999</v>
          </cell>
          <cell r="K1587">
            <v>0.35230509999999998</v>
          </cell>
          <cell r="L1587">
            <v>0.2280702</v>
          </cell>
          <cell r="M1587">
            <v>0.15906329999999999</v>
          </cell>
          <cell r="N1587">
            <v>0.23472850000000001</v>
          </cell>
          <cell r="O1587">
            <v>0</v>
          </cell>
          <cell r="P1587">
            <v>0</v>
          </cell>
          <cell r="Q1587">
            <v>0</v>
          </cell>
        </row>
        <row r="1588">
          <cell r="A1588" t="str">
            <v>peqhasta3mocupadosDominican Republic</v>
          </cell>
          <cell r="B1588" t="str">
            <v>peq</v>
          </cell>
          <cell r="C1588" t="str">
            <v>hasta3m</v>
          </cell>
          <cell r="D1588" t="str">
            <v>ocupados</v>
          </cell>
          <cell r="E1588" t="str">
            <v>Dominican Republic</v>
          </cell>
          <cell r="F1588">
            <v>0.27421489999999998</v>
          </cell>
          <cell r="G1588">
            <v>0.35586620000000002</v>
          </cell>
          <cell r="H1588">
            <v>0.24004110000000001</v>
          </cell>
          <cell r="I1588">
            <v>7.8466300000000003E-2</v>
          </cell>
          <cell r="J1588">
            <v>7.2401900000000005E-2</v>
          </cell>
          <cell r="K1588">
            <v>9.6401100000000003E-2</v>
          </cell>
          <cell r="L1588">
            <v>8.2524299999999995E-2</v>
          </cell>
          <cell r="M1588">
            <v>6.4629000000000006E-2</v>
          </cell>
          <cell r="N1588">
            <v>0</v>
          </cell>
          <cell r="O1588">
            <v>0</v>
          </cell>
          <cell r="P1588">
            <v>0</v>
          </cell>
          <cell r="Q1588">
            <v>0</v>
          </cell>
        </row>
        <row r="1589">
          <cell r="A1589" t="str">
            <v>medmenos12mocupadosDominican Republic</v>
          </cell>
          <cell r="B1589" t="str">
            <v>med</v>
          </cell>
          <cell r="C1589" t="str">
            <v>menos12m</v>
          </cell>
          <cell r="D1589" t="str">
            <v>ocupados</v>
          </cell>
          <cell r="E1589" t="str">
            <v>Dominican Republic</v>
          </cell>
          <cell r="F1589">
            <v>0.59701490000000002</v>
          </cell>
          <cell r="G1589">
            <v>0.36555690000000002</v>
          </cell>
          <cell r="H1589">
            <v>0.41931069999999998</v>
          </cell>
          <cell r="I1589">
            <v>0.21867490000000001</v>
          </cell>
          <cell r="J1589">
            <v>0.2226902</v>
          </cell>
          <cell r="K1589">
            <v>0.1138783</v>
          </cell>
          <cell r="L1589">
            <v>0.2341761</v>
          </cell>
          <cell r="M1589">
            <v>0.20760609999999999</v>
          </cell>
          <cell r="N1589">
            <v>1.1482600000000001E-2</v>
          </cell>
          <cell r="O1589">
            <v>0.18524869999999999</v>
          </cell>
          <cell r="P1589">
            <v>8.3452899999999997E-2</v>
          </cell>
          <cell r="Q1589">
            <v>0.1639437</v>
          </cell>
        </row>
        <row r="1590">
          <cell r="A1590" t="str">
            <v>medhasta3mocupadosDominican Republic</v>
          </cell>
          <cell r="B1590" t="str">
            <v>med</v>
          </cell>
          <cell r="C1590" t="str">
            <v>hasta3m</v>
          </cell>
          <cell r="D1590" t="str">
            <v>ocupados</v>
          </cell>
          <cell r="E1590" t="str">
            <v>Dominican Republic</v>
          </cell>
          <cell r="F1590">
            <v>0.26886589999999999</v>
          </cell>
          <cell r="G1590">
            <v>0.1559875</v>
          </cell>
          <cell r="H1590">
            <v>0.13233259999999999</v>
          </cell>
          <cell r="I1590">
            <v>6.2893400000000002E-2</v>
          </cell>
          <cell r="J1590">
            <v>4.9890499999999997E-2</v>
          </cell>
          <cell r="K1590">
            <v>5.6612799999999998E-2</v>
          </cell>
          <cell r="L1590">
            <v>0.1014809</v>
          </cell>
          <cell r="M1590">
            <v>4.1673300000000003E-2</v>
          </cell>
          <cell r="N1590">
            <v>0</v>
          </cell>
          <cell r="O1590">
            <v>0.18524869999999999</v>
          </cell>
          <cell r="P1590">
            <v>8.3452899999999997E-2</v>
          </cell>
          <cell r="Q1590">
            <v>0.1639437</v>
          </cell>
        </row>
        <row r="1591">
          <cell r="A1591" t="str">
            <v>grandemenos12mocupadosDominican Republic</v>
          </cell>
          <cell r="B1591" t="str">
            <v>grande</v>
          </cell>
          <cell r="C1591" t="str">
            <v>menos12m</v>
          </cell>
          <cell r="D1591" t="str">
            <v>ocupados</v>
          </cell>
          <cell r="E1591" t="str">
            <v>Dominican Republic</v>
          </cell>
          <cell r="F1591">
            <v>0.73868049999999996</v>
          </cell>
          <cell r="G1591">
            <v>0.4146862</v>
          </cell>
          <cell r="H1591">
            <v>0.23130780000000001</v>
          </cell>
          <cell r="I1591">
            <v>0.1160606</v>
          </cell>
          <cell r="J1591">
            <v>0.1014311</v>
          </cell>
          <cell r="K1591">
            <v>9.5682500000000004E-2</v>
          </cell>
          <cell r="L1591">
            <v>0.102955</v>
          </cell>
          <cell r="M1591">
            <v>5.4318600000000002E-2</v>
          </cell>
          <cell r="N1591">
            <v>3.69974E-2</v>
          </cell>
          <cell r="O1591">
            <v>1.6952399999999999E-2</v>
          </cell>
          <cell r="P1591">
            <v>6.4037800000000006E-2</v>
          </cell>
          <cell r="Q1591">
            <v>0</v>
          </cell>
        </row>
        <row r="1592">
          <cell r="A1592" t="str">
            <v>grandehasta3mocupadosDominican Republic</v>
          </cell>
          <cell r="B1592" t="str">
            <v>grande</v>
          </cell>
          <cell r="C1592" t="str">
            <v>hasta3m</v>
          </cell>
          <cell r="D1592" t="str">
            <v>ocupados</v>
          </cell>
          <cell r="E1592" t="str">
            <v>Dominican Republic</v>
          </cell>
          <cell r="F1592">
            <v>0.48370679999999999</v>
          </cell>
          <cell r="G1592">
            <v>0.1689869</v>
          </cell>
          <cell r="H1592">
            <v>0.12850800000000001</v>
          </cell>
          <cell r="I1592">
            <v>5.13505E-2</v>
          </cell>
          <cell r="J1592">
            <v>3.4950799999999997E-2</v>
          </cell>
          <cell r="K1592">
            <v>3.9788200000000003E-2</v>
          </cell>
          <cell r="L1592">
            <v>2.5078099999999999E-2</v>
          </cell>
          <cell r="M1592">
            <v>2.0348399999999999E-2</v>
          </cell>
          <cell r="N1592">
            <v>0</v>
          </cell>
          <cell r="O1592">
            <v>2.8346000000000001E-3</v>
          </cell>
          <cell r="P1592">
            <v>0</v>
          </cell>
          <cell r="Q1592">
            <v>0</v>
          </cell>
        </row>
        <row r="1593">
          <cell r="A1593" t="str">
            <v>informalmenos12mocupadosDominican Republic</v>
          </cell>
          <cell r="B1593" t="str">
            <v>informal</v>
          </cell>
          <cell r="C1593" t="str">
            <v>menos12m</v>
          </cell>
          <cell r="D1593" t="str">
            <v>ocupados</v>
          </cell>
          <cell r="E1593" t="str">
            <v>Dominican Republic</v>
          </cell>
          <cell r="F1593">
            <v>0.66065850000000004</v>
          </cell>
          <cell r="G1593">
            <v>0.58467970000000002</v>
          </cell>
          <cell r="H1593">
            <v>0.55397099999999999</v>
          </cell>
          <cell r="I1593">
            <v>0.38864690000000002</v>
          </cell>
          <cell r="J1593">
            <v>0.35594150000000002</v>
          </cell>
          <cell r="K1593">
            <v>0.35917169999999998</v>
          </cell>
          <cell r="L1593">
            <v>0.3265865</v>
          </cell>
          <cell r="M1593">
            <v>0.43188480000000001</v>
          </cell>
          <cell r="N1593">
            <v>6.0610499999999998E-2</v>
          </cell>
          <cell r="O1593">
            <v>0.33009929999999998</v>
          </cell>
          <cell r="P1593">
            <v>8.0899399999999996E-2</v>
          </cell>
          <cell r="Q1593">
            <v>0.1622074</v>
          </cell>
        </row>
        <row r="1594">
          <cell r="A1594" t="str">
            <v>informalhasta3mocupadosDominican Republic</v>
          </cell>
          <cell r="B1594" t="str">
            <v>informal</v>
          </cell>
          <cell r="C1594" t="str">
            <v>hasta3m</v>
          </cell>
          <cell r="D1594" t="str">
            <v>ocupados</v>
          </cell>
          <cell r="E1594" t="str">
            <v>Dominican Republic</v>
          </cell>
          <cell r="F1594">
            <v>0.35235559999999999</v>
          </cell>
          <cell r="G1594">
            <v>0.27514699999999997</v>
          </cell>
          <cell r="H1594">
            <v>0.23305390000000001</v>
          </cell>
          <cell r="I1594">
            <v>0.1060145</v>
          </cell>
          <cell r="J1594">
            <v>0.1136839</v>
          </cell>
          <cell r="K1594">
            <v>0.15253430000000001</v>
          </cell>
          <cell r="L1594">
            <v>0.18592449999999999</v>
          </cell>
          <cell r="M1594">
            <v>0.12290040000000001</v>
          </cell>
          <cell r="N1594">
            <v>0</v>
          </cell>
          <cell r="O1594">
            <v>0.24948020000000001</v>
          </cell>
          <cell r="P1594">
            <v>8.0899399999999996E-2</v>
          </cell>
          <cell r="Q1594">
            <v>0.1622074</v>
          </cell>
        </row>
        <row r="1595">
          <cell r="A1595" t="str">
            <v>formalmenos12mocupadosDominican Republic</v>
          </cell>
          <cell r="B1595" t="str">
            <v>formal</v>
          </cell>
          <cell r="C1595" t="str">
            <v>menos12m</v>
          </cell>
          <cell r="D1595" t="str">
            <v>ocupados</v>
          </cell>
          <cell r="E1595" t="str">
            <v>Dominican Republic</v>
          </cell>
          <cell r="F1595">
            <v>0.57464340000000003</v>
          </cell>
          <cell r="G1595">
            <v>0.35455510000000001</v>
          </cell>
          <cell r="H1595">
            <v>0.21169470000000001</v>
          </cell>
          <cell r="I1595">
            <v>0.11758780000000001</v>
          </cell>
          <cell r="J1595">
            <v>9.7425200000000003E-2</v>
          </cell>
          <cell r="K1595">
            <v>6.9646799999999995E-2</v>
          </cell>
          <cell r="L1595">
            <v>0.1074088</v>
          </cell>
          <cell r="M1595">
            <v>3.7030300000000002E-2</v>
          </cell>
          <cell r="N1595">
            <v>3.2828900000000001E-2</v>
          </cell>
          <cell r="O1595">
            <v>6.9687000000000004E-3</v>
          </cell>
          <cell r="P1595">
            <v>5.7506599999999998E-2</v>
          </cell>
          <cell r="Q1595">
            <v>0</v>
          </cell>
        </row>
        <row r="1596">
          <cell r="A1596" t="str">
            <v>formalhasta3mocupadosDominican Republic</v>
          </cell>
          <cell r="B1596" t="str">
            <v>formal</v>
          </cell>
          <cell r="C1596" t="str">
            <v>hasta3m</v>
          </cell>
          <cell r="D1596" t="str">
            <v>ocupados</v>
          </cell>
          <cell r="E1596" t="str">
            <v>Dominican Republic</v>
          </cell>
          <cell r="F1596">
            <v>0.27764220000000001</v>
          </cell>
          <cell r="G1596">
            <v>0.1558407</v>
          </cell>
          <cell r="H1596">
            <v>0.1051069</v>
          </cell>
          <cell r="I1596">
            <v>3.90777E-2</v>
          </cell>
          <cell r="J1596">
            <v>2.61272E-2</v>
          </cell>
          <cell r="K1596">
            <v>2.37945E-2</v>
          </cell>
          <cell r="L1596">
            <v>1.90694E-2</v>
          </cell>
          <cell r="M1596">
            <v>1.1776200000000001E-2</v>
          </cell>
          <cell r="N1596">
            <v>0</v>
          </cell>
          <cell r="O1596">
            <v>2.6882999999999998E-3</v>
          </cell>
          <cell r="P1596">
            <v>0</v>
          </cell>
          <cell r="Q1596">
            <v>0</v>
          </cell>
        </row>
        <row r="1597">
          <cell r="A1597" t="str">
            <v>totalmenos12mocupadosEcuador</v>
          </cell>
          <cell r="B1597" t="str">
            <v>total</v>
          </cell>
          <cell r="C1597" t="str">
            <v>menos12m</v>
          </cell>
          <cell r="D1597" t="str">
            <v>ocupados</v>
          </cell>
          <cell r="E1597" t="str">
            <v>Ecuador</v>
          </cell>
          <cell r="F1597">
            <v>0.48090729999999998</v>
          </cell>
          <cell r="G1597">
            <v>0.31042160000000002</v>
          </cell>
          <cell r="H1597">
            <v>0.17204169999999999</v>
          </cell>
          <cell r="I1597">
            <v>0.1362766</v>
          </cell>
          <cell r="J1597">
            <v>0.1074571</v>
          </cell>
          <cell r="K1597">
            <v>8.6247099999999993E-2</v>
          </cell>
          <cell r="L1597">
            <v>5.8658299999999997E-2</v>
          </cell>
          <cell r="M1597">
            <v>5.7785999999999997E-2</v>
          </cell>
          <cell r="N1597">
            <v>5.3991200000000003E-2</v>
          </cell>
          <cell r="O1597">
            <v>3.3497800000000001E-2</v>
          </cell>
          <cell r="P1597">
            <v>2.9281700000000001E-2</v>
          </cell>
          <cell r="Q1597">
            <v>4.9567100000000003E-2</v>
          </cell>
        </row>
        <row r="1598">
          <cell r="A1598" t="str">
            <v>totalhasta3mocupadosEcuador</v>
          </cell>
          <cell r="B1598" t="str">
            <v>total</v>
          </cell>
          <cell r="C1598" t="str">
            <v>hasta3m</v>
          </cell>
          <cell r="D1598" t="str">
            <v>ocupados</v>
          </cell>
          <cell r="E1598" t="str">
            <v>Ecuador</v>
          </cell>
          <cell r="F1598">
            <v>0.48090729999999998</v>
          </cell>
          <cell r="G1598">
            <v>0.31042160000000002</v>
          </cell>
          <cell r="H1598">
            <v>0.17204169999999999</v>
          </cell>
          <cell r="I1598">
            <v>0.1362766</v>
          </cell>
          <cell r="J1598">
            <v>0.1074571</v>
          </cell>
          <cell r="K1598">
            <v>8.6247099999999993E-2</v>
          </cell>
          <cell r="L1598">
            <v>5.8658299999999997E-2</v>
          </cell>
          <cell r="M1598">
            <v>5.7785999999999997E-2</v>
          </cell>
          <cell r="N1598">
            <v>5.3991200000000003E-2</v>
          </cell>
          <cell r="O1598">
            <v>3.3497800000000001E-2</v>
          </cell>
          <cell r="P1598">
            <v>2.9281700000000001E-2</v>
          </cell>
          <cell r="Q1598">
            <v>4.9567100000000003E-2</v>
          </cell>
        </row>
        <row r="1599">
          <cell r="A1599" t="str">
            <v>hombremenos12mocupadosEcuador</v>
          </cell>
          <cell r="B1599" t="str">
            <v>hombre</v>
          </cell>
          <cell r="C1599" t="str">
            <v>menos12m</v>
          </cell>
          <cell r="D1599" t="str">
            <v>ocupados</v>
          </cell>
          <cell r="E1599" t="str">
            <v>Ecuador</v>
          </cell>
          <cell r="F1599">
            <v>0.44099240000000001</v>
          </cell>
          <cell r="G1599">
            <v>0.30175469999999999</v>
          </cell>
          <cell r="H1599">
            <v>0.1760449</v>
          </cell>
          <cell r="I1599">
            <v>0.1245854</v>
          </cell>
          <cell r="J1599">
            <v>9.1864899999999999E-2</v>
          </cell>
          <cell r="K1599">
            <v>6.0072199999999999E-2</v>
          </cell>
          <cell r="L1599">
            <v>3.56642E-2</v>
          </cell>
          <cell r="M1599">
            <v>4.6966599999999997E-2</v>
          </cell>
          <cell r="N1599">
            <v>5.5826800000000003E-2</v>
          </cell>
          <cell r="O1599">
            <v>2.7325800000000001E-2</v>
          </cell>
          <cell r="P1599">
            <v>1.2111500000000001E-2</v>
          </cell>
          <cell r="Q1599">
            <v>6.17172E-2</v>
          </cell>
        </row>
        <row r="1600">
          <cell r="A1600" t="str">
            <v>hombrehasta3mocupadosEcuador</v>
          </cell>
          <cell r="B1600" t="str">
            <v>hombre</v>
          </cell>
          <cell r="C1600" t="str">
            <v>hasta3m</v>
          </cell>
          <cell r="D1600" t="str">
            <v>ocupados</v>
          </cell>
          <cell r="E1600" t="str">
            <v>Ecuador</v>
          </cell>
          <cell r="F1600">
            <v>0.44099240000000001</v>
          </cell>
          <cell r="G1600">
            <v>0.30175469999999999</v>
          </cell>
          <cell r="H1600">
            <v>0.1760449</v>
          </cell>
          <cell r="I1600">
            <v>0.1245854</v>
          </cell>
          <cell r="J1600">
            <v>9.1864899999999999E-2</v>
          </cell>
          <cell r="K1600">
            <v>6.0072199999999999E-2</v>
          </cell>
          <cell r="L1600">
            <v>3.56642E-2</v>
          </cell>
          <cell r="M1600">
            <v>4.6966599999999997E-2</v>
          </cell>
          <cell r="N1600">
            <v>5.5826800000000003E-2</v>
          </cell>
          <cell r="O1600">
            <v>2.7325800000000001E-2</v>
          </cell>
          <cell r="P1600">
            <v>1.2111500000000001E-2</v>
          </cell>
          <cell r="Q1600">
            <v>6.17172E-2</v>
          </cell>
        </row>
        <row r="1601">
          <cell r="A1601" t="str">
            <v>mujermenos12mocupadosEcuador</v>
          </cell>
          <cell r="B1601" t="str">
            <v>mujer</v>
          </cell>
          <cell r="C1601" t="str">
            <v>menos12m</v>
          </cell>
          <cell r="D1601" t="str">
            <v>ocupados</v>
          </cell>
          <cell r="E1601" t="str">
            <v>Ecuador</v>
          </cell>
          <cell r="F1601">
            <v>0.57052729999999996</v>
          </cell>
          <cell r="G1601">
            <v>0.32598349999999998</v>
          </cell>
          <cell r="H1601">
            <v>0.16596449999999999</v>
          </cell>
          <cell r="I1601">
            <v>0.1531496</v>
          </cell>
          <cell r="J1601">
            <v>0.12849840000000001</v>
          </cell>
          <cell r="K1601">
            <v>0.1218414</v>
          </cell>
          <cell r="L1601">
            <v>8.7645799999999996E-2</v>
          </cell>
          <cell r="M1601">
            <v>7.1803000000000006E-2</v>
          </cell>
          <cell r="N1601">
            <v>5.1317599999999998E-2</v>
          </cell>
          <cell r="O1601">
            <v>4.3921500000000002E-2</v>
          </cell>
          <cell r="P1601">
            <v>6.25304E-2</v>
          </cell>
          <cell r="Q1601">
            <v>1.9069300000000001E-2</v>
          </cell>
        </row>
        <row r="1602">
          <cell r="A1602" t="str">
            <v>mujerhasta3mocupadosEcuador</v>
          </cell>
          <cell r="B1602" t="str">
            <v>mujer</v>
          </cell>
          <cell r="C1602" t="str">
            <v>hasta3m</v>
          </cell>
          <cell r="D1602" t="str">
            <v>ocupados</v>
          </cell>
          <cell r="E1602" t="str">
            <v>Ecuador</v>
          </cell>
          <cell r="F1602">
            <v>0.57052729999999996</v>
          </cell>
          <cell r="G1602">
            <v>0.32598349999999998</v>
          </cell>
          <cell r="H1602">
            <v>0.16596449999999999</v>
          </cell>
          <cell r="I1602">
            <v>0.1531496</v>
          </cell>
          <cell r="J1602">
            <v>0.12849840000000001</v>
          </cell>
          <cell r="K1602">
            <v>0.1218414</v>
          </cell>
          <cell r="L1602">
            <v>8.7645799999999996E-2</v>
          </cell>
          <cell r="M1602">
            <v>7.1803000000000006E-2</v>
          </cell>
          <cell r="N1602">
            <v>5.1317599999999998E-2</v>
          </cell>
          <cell r="O1602">
            <v>4.3921500000000002E-2</v>
          </cell>
          <cell r="P1602">
            <v>6.25304E-2</v>
          </cell>
          <cell r="Q1602">
            <v>1.9069300000000001E-2</v>
          </cell>
        </row>
        <row r="1603">
          <cell r="A1603" t="str">
            <v>bajomenos12mocupadosEcuador</v>
          </cell>
          <cell r="B1603" t="str">
            <v>bajo</v>
          </cell>
          <cell r="C1603" t="str">
            <v>menos12m</v>
          </cell>
          <cell r="D1603" t="str">
            <v>ocupados</v>
          </cell>
          <cell r="E1603" t="str">
            <v>Ecuador</v>
          </cell>
          <cell r="F1603">
            <v>0.395563</v>
          </cell>
          <cell r="G1603">
            <v>0.2015536</v>
          </cell>
          <cell r="H1603">
            <v>0.164436</v>
          </cell>
          <cell r="I1603">
            <v>0.12817719999999999</v>
          </cell>
          <cell r="J1603">
            <v>0.10783860000000001</v>
          </cell>
          <cell r="K1603">
            <v>8.4662799999999996E-2</v>
          </cell>
          <cell r="L1603">
            <v>6.4552399999999996E-2</v>
          </cell>
          <cell r="M1603">
            <v>8.0163100000000001E-2</v>
          </cell>
          <cell r="N1603">
            <v>5.8965299999999998E-2</v>
          </cell>
          <cell r="O1603">
            <v>4.9898999999999999E-2</v>
          </cell>
          <cell r="P1603">
            <v>3.3879100000000002E-2</v>
          </cell>
          <cell r="Q1603">
            <v>5.7385899999999997E-2</v>
          </cell>
        </row>
        <row r="1604">
          <cell r="A1604" t="str">
            <v>bajohasta3mocupadosEcuador</v>
          </cell>
          <cell r="B1604" t="str">
            <v>bajo</v>
          </cell>
          <cell r="C1604" t="str">
            <v>hasta3m</v>
          </cell>
          <cell r="D1604" t="str">
            <v>ocupados</v>
          </cell>
          <cell r="E1604" t="str">
            <v>Ecuador</v>
          </cell>
          <cell r="F1604">
            <v>0.395563</v>
          </cell>
          <cell r="G1604">
            <v>0.2015536</v>
          </cell>
          <cell r="H1604">
            <v>0.164436</v>
          </cell>
          <cell r="I1604">
            <v>0.12817719999999999</v>
          </cell>
          <cell r="J1604">
            <v>0.10783860000000001</v>
          </cell>
          <cell r="K1604">
            <v>8.4662799999999996E-2</v>
          </cell>
          <cell r="L1604">
            <v>6.4552399999999996E-2</v>
          </cell>
          <cell r="M1604">
            <v>8.0163100000000001E-2</v>
          </cell>
          <cell r="N1604">
            <v>5.8965299999999998E-2</v>
          </cell>
          <cell r="O1604">
            <v>4.9898999999999999E-2</v>
          </cell>
          <cell r="P1604">
            <v>3.3879100000000002E-2</v>
          </cell>
          <cell r="Q1604">
            <v>5.7385899999999997E-2</v>
          </cell>
        </row>
        <row r="1605">
          <cell r="A1605" t="str">
            <v>mediomenos12mocupadosEcuador</v>
          </cell>
          <cell r="B1605" t="str">
            <v>medio</v>
          </cell>
          <cell r="C1605" t="str">
            <v>menos12m</v>
          </cell>
          <cell r="D1605" t="str">
            <v>ocupados</v>
          </cell>
          <cell r="E1605" t="str">
            <v>Ecuador</v>
          </cell>
          <cell r="F1605">
            <v>0.49272310000000002</v>
          </cell>
          <cell r="G1605">
            <v>0.34987970000000002</v>
          </cell>
          <cell r="H1605">
            <v>0.15544050000000001</v>
          </cell>
          <cell r="I1605">
            <v>0.15883439999999999</v>
          </cell>
          <cell r="J1605">
            <v>0.1042783</v>
          </cell>
          <cell r="K1605">
            <v>7.4852299999999997E-2</v>
          </cell>
          <cell r="L1605">
            <v>6.1695399999999997E-2</v>
          </cell>
          <cell r="M1605">
            <v>6.8527599999999994E-2</v>
          </cell>
          <cell r="N1605">
            <v>7.5199600000000005E-2</v>
          </cell>
          <cell r="O1605">
            <v>1.7567699999999999E-2</v>
          </cell>
          <cell r="P1605">
            <v>2.7772600000000001E-2</v>
          </cell>
          <cell r="Q1605">
            <v>0</v>
          </cell>
        </row>
        <row r="1606">
          <cell r="A1606" t="str">
            <v>mediohasta3mocupadosEcuador</v>
          </cell>
          <cell r="B1606" t="str">
            <v>medio</v>
          </cell>
          <cell r="C1606" t="str">
            <v>hasta3m</v>
          </cell>
          <cell r="D1606" t="str">
            <v>ocupados</v>
          </cell>
          <cell r="E1606" t="str">
            <v>Ecuador</v>
          </cell>
          <cell r="F1606">
            <v>0.49272310000000002</v>
          </cell>
          <cell r="G1606">
            <v>0.34987970000000002</v>
          </cell>
          <cell r="H1606">
            <v>0.15544050000000001</v>
          </cell>
          <cell r="I1606">
            <v>0.15883439999999999</v>
          </cell>
          <cell r="J1606">
            <v>0.1042783</v>
          </cell>
          <cell r="K1606">
            <v>7.4852299999999997E-2</v>
          </cell>
          <cell r="L1606">
            <v>6.1695399999999997E-2</v>
          </cell>
          <cell r="M1606">
            <v>6.8527599999999994E-2</v>
          </cell>
          <cell r="N1606">
            <v>7.5199600000000005E-2</v>
          </cell>
          <cell r="O1606">
            <v>1.7567699999999999E-2</v>
          </cell>
          <cell r="P1606">
            <v>2.7772600000000001E-2</v>
          </cell>
          <cell r="Q1606">
            <v>0</v>
          </cell>
        </row>
        <row r="1607">
          <cell r="A1607" t="str">
            <v>altomenos12mocupadosEcuador</v>
          </cell>
          <cell r="B1607" t="str">
            <v>alto</v>
          </cell>
          <cell r="C1607" t="str">
            <v>menos12m</v>
          </cell>
          <cell r="D1607" t="str">
            <v>ocupados</v>
          </cell>
          <cell r="E1607" t="str">
            <v>Ecuador</v>
          </cell>
          <cell r="F1607">
            <v>0.56353779999999998</v>
          </cell>
          <cell r="G1607">
            <v>0.27199770000000001</v>
          </cell>
          <cell r="H1607">
            <v>0.19440399999999999</v>
          </cell>
          <cell r="I1607">
            <v>0.1117568</v>
          </cell>
          <cell r="J1607">
            <v>0.1118847</v>
          </cell>
          <cell r="K1607">
            <v>0.1035647</v>
          </cell>
          <cell r="L1607">
            <v>4.8898200000000003E-2</v>
          </cell>
          <cell r="M1607">
            <v>2.2159700000000001E-2</v>
          </cell>
          <cell r="N1607">
            <v>2.71116E-2</v>
          </cell>
          <cell r="O1607">
            <v>1.60345E-2</v>
          </cell>
          <cell r="P1607">
            <v>6.0927000000000004E-3</v>
          </cell>
          <cell r="Q1607">
            <v>7.2602799999999995E-2</v>
          </cell>
        </row>
        <row r="1608">
          <cell r="A1608" t="str">
            <v>altohasta3mocupadosEcuador</v>
          </cell>
          <cell r="B1608" t="str">
            <v>alto</v>
          </cell>
          <cell r="C1608" t="str">
            <v>hasta3m</v>
          </cell>
          <cell r="D1608" t="str">
            <v>ocupados</v>
          </cell>
          <cell r="E1608" t="str">
            <v>Ecuador</v>
          </cell>
          <cell r="F1608">
            <v>0.56353779999999998</v>
          </cell>
          <cell r="G1608">
            <v>0.27199770000000001</v>
          </cell>
          <cell r="H1608">
            <v>0.19440399999999999</v>
          </cell>
          <cell r="I1608">
            <v>0.1117568</v>
          </cell>
          <cell r="J1608">
            <v>0.1118847</v>
          </cell>
          <cell r="K1608">
            <v>0.1035647</v>
          </cell>
          <cell r="L1608">
            <v>4.8898200000000003E-2</v>
          </cell>
          <cell r="M1608">
            <v>2.2159700000000001E-2</v>
          </cell>
          <cell r="N1608">
            <v>2.71116E-2</v>
          </cell>
          <cell r="O1608">
            <v>1.60345E-2</v>
          </cell>
          <cell r="P1608">
            <v>6.0927000000000004E-3</v>
          </cell>
          <cell r="Q1608">
            <v>7.2602799999999995E-2</v>
          </cell>
        </row>
        <row r="1609">
          <cell r="A1609" t="str">
            <v>peqmenos12mocupadosEcuador</v>
          </cell>
          <cell r="B1609" t="str">
            <v>peq</v>
          </cell>
          <cell r="C1609" t="str">
            <v>menos12m</v>
          </cell>
          <cell r="D1609" t="str">
            <v>ocupados</v>
          </cell>
          <cell r="E1609" t="str">
            <v>Ecuador</v>
          </cell>
          <cell r="F1609">
            <v>0.41632730000000001</v>
          </cell>
          <cell r="G1609">
            <v>0.2636192</v>
          </cell>
          <cell r="H1609">
            <v>0.14153930000000001</v>
          </cell>
          <cell r="I1609">
            <v>0.1447666</v>
          </cell>
          <cell r="J1609">
            <v>9.8099599999999995E-2</v>
          </cell>
          <cell r="K1609">
            <v>7.5181799999999993E-2</v>
          </cell>
          <cell r="L1609">
            <v>7.0846000000000006E-2</v>
          </cell>
          <cell r="M1609">
            <v>6.8176399999999998E-2</v>
          </cell>
          <cell r="N1609">
            <v>6.8587700000000001E-2</v>
          </cell>
          <cell r="O1609">
            <v>3.6934099999999997E-2</v>
          </cell>
          <cell r="P1609">
            <v>3.1943699999999998E-2</v>
          </cell>
          <cell r="Q1609">
            <v>4.4212099999999997E-2</v>
          </cell>
        </row>
        <row r="1610">
          <cell r="A1610" t="str">
            <v>peqhasta3mocupadosEcuador</v>
          </cell>
          <cell r="B1610" t="str">
            <v>peq</v>
          </cell>
          <cell r="C1610" t="str">
            <v>hasta3m</v>
          </cell>
          <cell r="D1610" t="str">
            <v>ocupados</v>
          </cell>
          <cell r="E1610" t="str">
            <v>Ecuador</v>
          </cell>
          <cell r="F1610">
            <v>0.41632730000000001</v>
          </cell>
          <cell r="G1610">
            <v>0.2636192</v>
          </cell>
          <cell r="H1610">
            <v>0.14153930000000001</v>
          </cell>
          <cell r="I1610">
            <v>0.1447666</v>
          </cell>
          <cell r="J1610">
            <v>9.8099599999999995E-2</v>
          </cell>
          <cell r="K1610">
            <v>7.5181799999999993E-2</v>
          </cell>
          <cell r="L1610">
            <v>7.0846000000000006E-2</v>
          </cell>
          <cell r="M1610">
            <v>6.8176399999999998E-2</v>
          </cell>
          <cell r="N1610">
            <v>6.8587700000000001E-2</v>
          </cell>
          <cell r="O1610">
            <v>3.6934099999999997E-2</v>
          </cell>
          <cell r="P1610">
            <v>3.1943699999999998E-2</v>
          </cell>
          <cell r="Q1610">
            <v>4.4212099999999997E-2</v>
          </cell>
        </row>
        <row r="1611">
          <cell r="A1611" t="str">
            <v>medmenos12mocupadosEcuador</v>
          </cell>
          <cell r="B1611" t="str">
            <v>med</v>
          </cell>
          <cell r="C1611" t="str">
            <v>menos12m</v>
          </cell>
          <cell r="D1611" t="str">
            <v>ocupados</v>
          </cell>
          <cell r="E1611" t="str">
            <v>Ecuador</v>
          </cell>
          <cell r="F1611">
            <v>0.56918659999999999</v>
          </cell>
          <cell r="G1611">
            <v>0.30862010000000001</v>
          </cell>
          <cell r="H1611">
            <v>0.18908659999999999</v>
          </cell>
          <cell r="I1611">
            <v>9.7249000000000002E-2</v>
          </cell>
          <cell r="J1611">
            <v>0.1342518</v>
          </cell>
          <cell r="K1611">
            <v>0.13380629999999999</v>
          </cell>
          <cell r="L1611">
            <v>6.5495999999999999E-2</v>
          </cell>
          <cell r="M1611">
            <v>5.3568400000000002E-2</v>
          </cell>
          <cell r="N1611">
            <v>6.3196500000000003E-2</v>
          </cell>
          <cell r="O1611">
            <v>4.2765200000000003E-2</v>
          </cell>
          <cell r="P1611">
            <v>2.2864700000000002E-2</v>
          </cell>
          <cell r="Q1611">
            <v>0.1150267</v>
          </cell>
        </row>
        <row r="1612">
          <cell r="A1612" t="str">
            <v>medhasta3mocupadosEcuador</v>
          </cell>
          <cell r="B1612" t="str">
            <v>med</v>
          </cell>
          <cell r="C1612" t="str">
            <v>hasta3m</v>
          </cell>
          <cell r="D1612" t="str">
            <v>ocupados</v>
          </cell>
          <cell r="E1612" t="str">
            <v>Ecuador</v>
          </cell>
          <cell r="F1612">
            <v>0.56918659999999999</v>
          </cell>
          <cell r="G1612">
            <v>0.30862010000000001</v>
          </cell>
          <cell r="H1612">
            <v>0.18908659999999999</v>
          </cell>
          <cell r="I1612">
            <v>9.7249000000000002E-2</v>
          </cell>
          <cell r="J1612">
            <v>0.1342518</v>
          </cell>
          <cell r="K1612">
            <v>0.13380629999999999</v>
          </cell>
          <cell r="L1612">
            <v>6.5495999999999999E-2</v>
          </cell>
          <cell r="M1612">
            <v>5.3568400000000002E-2</v>
          </cell>
          <cell r="N1612">
            <v>6.3196500000000003E-2</v>
          </cell>
          <cell r="O1612">
            <v>4.2765200000000003E-2</v>
          </cell>
          <cell r="P1612">
            <v>2.2864700000000002E-2</v>
          </cell>
          <cell r="Q1612">
            <v>0.1150267</v>
          </cell>
        </row>
        <row r="1613">
          <cell r="A1613" t="str">
            <v>grandemenos12mocupadosEcuador</v>
          </cell>
          <cell r="B1613" t="str">
            <v>grande</v>
          </cell>
          <cell r="C1613" t="str">
            <v>menos12m</v>
          </cell>
          <cell r="D1613" t="str">
            <v>ocupados</v>
          </cell>
          <cell r="E1613" t="str">
            <v>Ecuador</v>
          </cell>
          <cell r="F1613">
            <v>0.65449369999999996</v>
          </cell>
          <cell r="G1613">
            <v>0.38884180000000002</v>
          </cell>
          <cell r="H1613">
            <v>0.19694890000000001</v>
          </cell>
          <cell r="I1613">
            <v>0.1472917</v>
          </cell>
          <cell r="J1613">
            <v>0.1069161</v>
          </cell>
          <cell r="K1613">
            <v>7.82278E-2</v>
          </cell>
          <cell r="L1613">
            <v>2.8001600000000001E-2</v>
          </cell>
          <cell r="M1613">
            <v>3.4252100000000001E-2</v>
          </cell>
          <cell r="N1613">
            <v>1.44446E-2</v>
          </cell>
          <cell r="O1613">
            <v>1.8127600000000001E-2</v>
          </cell>
          <cell r="P1613">
            <v>1.6278899999999999E-2</v>
          </cell>
          <cell r="Q1613">
            <v>0</v>
          </cell>
        </row>
        <row r="1614">
          <cell r="A1614" t="str">
            <v>grandehasta3mocupadosEcuador</v>
          </cell>
          <cell r="B1614" t="str">
            <v>grande</v>
          </cell>
          <cell r="C1614" t="str">
            <v>hasta3m</v>
          </cell>
          <cell r="D1614" t="str">
            <v>ocupados</v>
          </cell>
          <cell r="E1614" t="str">
            <v>Ecuador</v>
          </cell>
          <cell r="F1614">
            <v>0.65449369999999996</v>
          </cell>
          <cell r="G1614">
            <v>0.38884180000000002</v>
          </cell>
          <cell r="H1614">
            <v>0.19694890000000001</v>
          </cell>
          <cell r="I1614">
            <v>0.1472917</v>
          </cell>
          <cell r="J1614">
            <v>0.1069161</v>
          </cell>
          <cell r="K1614">
            <v>7.82278E-2</v>
          </cell>
          <cell r="L1614">
            <v>2.8001600000000001E-2</v>
          </cell>
          <cell r="M1614">
            <v>3.4252100000000001E-2</v>
          </cell>
          <cell r="N1614">
            <v>1.44446E-2</v>
          </cell>
          <cell r="O1614">
            <v>1.8127600000000001E-2</v>
          </cell>
          <cell r="P1614">
            <v>1.6278899999999999E-2</v>
          </cell>
          <cell r="Q1614">
            <v>0</v>
          </cell>
        </row>
        <row r="1615">
          <cell r="A1615" t="str">
            <v>informalmenos12mocupadosEcuador</v>
          </cell>
          <cell r="B1615" t="str">
            <v>informal</v>
          </cell>
          <cell r="C1615" t="str">
            <v>menos12m</v>
          </cell>
          <cell r="D1615" t="str">
            <v>ocupados</v>
          </cell>
          <cell r="E1615" t="str">
            <v>Ecuador</v>
          </cell>
          <cell r="F1615">
            <v>0.48610520000000002</v>
          </cell>
          <cell r="G1615">
            <v>0.3386748</v>
          </cell>
          <cell r="H1615">
            <v>0.24715619999999999</v>
          </cell>
          <cell r="I1615">
            <v>0.18027779999999999</v>
          </cell>
          <cell r="J1615">
            <v>0.16912150000000001</v>
          </cell>
          <cell r="K1615">
            <v>0.14028479999999999</v>
          </cell>
          <cell r="L1615">
            <v>0.1039592</v>
          </cell>
          <cell r="M1615">
            <v>9.5106999999999997E-2</v>
          </cell>
          <cell r="N1615">
            <v>0.18800020000000001</v>
          </cell>
          <cell r="O1615">
            <v>7.0383200000000007E-2</v>
          </cell>
          <cell r="P1615">
            <v>3.7657599999999999E-2</v>
          </cell>
          <cell r="Q1615">
            <v>0.16082440000000001</v>
          </cell>
        </row>
        <row r="1616">
          <cell r="A1616" t="str">
            <v>informalhasta3mocupadosEcuador</v>
          </cell>
          <cell r="B1616" t="str">
            <v>informal</v>
          </cell>
          <cell r="C1616" t="str">
            <v>hasta3m</v>
          </cell>
          <cell r="D1616" t="str">
            <v>ocupados</v>
          </cell>
          <cell r="E1616" t="str">
            <v>Ecuador</v>
          </cell>
          <cell r="F1616">
            <v>0.48610520000000002</v>
          </cell>
          <cell r="G1616">
            <v>0.3386748</v>
          </cell>
          <cell r="H1616">
            <v>0.24715619999999999</v>
          </cell>
          <cell r="I1616">
            <v>0.18027779999999999</v>
          </cell>
          <cell r="J1616">
            <v>0.16912150000000001</v>
          </cell>
          <cell r="K1616">
            <v>0.14028479999999999</v>
          </cell>
          <cell r="L1616">
            <v>0.1039592</v>
          </cell>
          <cell r="M1616">
            <v>9.5106999999999997E-2</v>
          </cell>
          <cell r="N1616">
            <v>0.18800020000000001</v>
          </cell>
          <cell r="O1616">
            <v>7.0383200000000007E-2</v>
          </cell>
          <cell r="P1616">
            <v>3.7657599999999999E-2</v>
          </cell>
          <cell r="Q1616">
            <v>0.16082440000000001</v>
          </cell>
        </row>
        <row r="1617">
          <cell r="A1617" t="str">
            <v>formalmenos12mocupadosEcuador</v>
          </cell>
          <cell r="B1617" t="str">
            <v>formal</v>
          </cell>
          <cell r="C1617" t="str">
            <v>menos12m</v>
          </cell>
          <cell r="D1617" t="str">
            <v>ocupados</v>
          </cell>
          <cell r="E1617" t="str">
            <v>Ecuador</v>
          </cell>
          <cell r="F1617">
            <v>0.56270600000000004</v>
          </cell>
          <cell r="G1617">
            <v>0.30189260000000001</v>
          </cell>
          <cell r="H1617">
            <v>0.1587517</v>
          </cell>
          <cell r="I1617">
            <v>0.1175964</v>
          </cell>
          <cell r="J1617">
            <v>9.8976599999999998E-2</v>
          </cell>
          <cell r="K1617">
            <v>8.60982E-2</v>
          </cell>
          <cell r="L1617">
            <v>3.9285500000000001E-2</v>
          </cell>
          <cell r="M1617">
            <v>3.9549899999999999E-2</v>
          </cell>
          <cell r="N1617">
            <v>1.3374E-2</v>
          </cell>
          <cell r="O1617">
            <v>1.6895500000000001E-2</v>
          </cell>
          <cell r="P1617">
            <v>1.5410999999999999E-2</v>
          </cell>
          <cell r="Q1617">
            <v>2.4522800000000001E-2</v>
          </cell>
        </row>
        <row r="1618">
          <cell r="A1618" t="str">
            <v>formalhasta3mocupadosEcuador</v>
          </cell>
          <cell r="B1618" t="str">
            <v>formal</v>
          </cell>
          <cell r="C1618" t="str">
            <v>hasta3m</v>
          </cell>
          <cell r="D1618" t="str">
            <v>ocupados</v>
          </cell>
          <cell r="E1618" t="str">
            <v>Ecuador</v>
          </cell>
          <cell r="F1618">
            <v>0.56270600000000004</v>
          </cell>
          <cell r="G1618">
            <v>0.30189260000000001</v>
          </cell>
          <cell r="H1618">
            <v>0.1587517</v>
          </cell>
          <cell r="I1618">
            <v>0.1175964</v>
          </cell>
          <cell r="J1618">
            <v>9.8976599999999998E-2</v>
          </cell>
          <cell r="K1618">
            <v>8.60982E-2</v>
          </cell>
          <cell r="L1618">
            <v>3.9285500000000001E-2</v>
          </cell>
          <cell r="M1618">
            <v>3.9549899999999999E-2</v>
          </cell>
          <cell r="N1618">
            <v>1.3374E-2</v>
          </cell>
          <cell r="O1618">
            <v>1.6895500000000001E-2</v>
          </cell>
          <cell r="P1618">
            <v>1.5410999999999999E-2</v>
          </cell>
          <cell r="Q1618">
            <v>2.4522800000000001E-2</v>
          </cell>
        </row>
        <row r="1619">
          <cell r="A1619" t="str">
            <v>totalmenos12mocupadosGuatemala</v>
          </cell>
          <cell r="B1619" t="str">
            <v>total</v>
          </cell>
          <cell r="C1619" t="str">
            <v>menos12m</v>
          </cell>
          <cell r="D1619" t="str">
            <v>ocupados</v>
          </cell>
          <cell r="E1619" t="str">
            <v>Guatemala</v>
          </cell>
          <cell r="F1619">
            <v>0.44976719999999998</v>
          </cell>
          <cell r="G1619">
            <v>0.33883069999999998</v>
          </cell>
          <cell r="H1619">
            <v>0.24906410000000001</v>
          </cell>
          <cell r="I1619">
            <v>0.2373441</v>
          </cell>
          <cell r="J1619">
            <v>0.18781229999999999</v>
          </cell>
          <cell r="K1619">
            <v>0.16853319999999999</v>
          </cell>
          <cell r="L1619">
            <v>0.1320008</v>
          </cell>
          <cell r="M1619">
            <v>0.1042077</v>
          </cell>
          <cell r="N1619">
            <v>8.8583099999999998E-2</v>
          </cell>
          <cell r="O1619">
            <v>0.16414809999999999</v>
          </cell>
          <cell r="P1619">
            <v>8.8909600000000005E-2</v>
          </cell>
          <cell r="Q1619">
            <v>2.24437E-2</v>
          </cell>
        </row>
        <row r="1620">
          <cell r="A1620" t="str">
            <v>totalhasta3mocupadosGuatemala</v>
          </cell>
          <cell r="B1620" t="str">
            <v>total</v>
          </cell>
          <cell r="C1620" t="str">
            <v>hasta3m</v>
          </cell>
          <cell r="D1620" t="str">
            <v>ocupados</v>
          </cell>
          <cell r="E1620" t="str">
            <v>Guatemala</v>
          </cell>
          <cell r="F1620">
            <v>0.2286086</v>
          </cell>
          <cell r="G1620">
            <v>0.16668730000000001</v>
          </cell>
          <cell r="H1620">
            <v>0.1185877</v>
          </cell>
          <cell r="I1620">
            <v>9.0030899999999997E-2</v>
          </cell>
          <cell r="J1620">
            <v>0.1021364</v>
          </cell>
          <cell r="K1620">
            <v>0.10320799999999999</v>
          </cell>
          <cell r="L1620">
            <v>6.8866700000000003E-2</v>
          </cell>
          <cell r="M1620">
            <v>5.8151099999999997E-2</v>
          </cell>
          <cell r="N1620">
            <v>4.4116200000000001E-2</v>
          </cell>
          <cell r="O1620">
            <v>0.130025</v>
          </cell>
          <cell r="P1620">
            <v>7.7186500000000005E-2</v>
          </cell>
          <cell r="Q1620">
            <v>2.24437E-2</v>
          </cell>
        </row>
        <row r="1621">
          <cell r="A1621" t="str">
            <v>hombremenos12mocupadosGuatemala</v>
          </cell>
          <cell r="B1621" t="str">
            <v>hombre</v>
          </cell>
          <cell r="C1621" t="str">
            <v>menos12m</v>
          </cell>
          <cell r="D1621" t="str">
            <v>ocupados</v>
          </cell>
          <cell r="E1621" t="str">
            <v>Guatemala</v>
          </cell>
          <cell r="F1621">
            <v>0.42640879999999998</v>
          </cell>
          <cell r="G1621">
            <v>0.32856380000000002</v>
          </cell>
          <cell r="H1621">
            <v>0.2448921</v>
          </cell>
          <cell r="I1621">
            <v>0.26042189999999998</v>
          </cell>
          <cell r="J1621">
            <v>0.19519790000000001</v>
          </cell>
          <cell r="K1621">
            <v>0.16675970000000001</v>
          </cell>
          <cell r="L1621">
            <v>0.1340441</v>
          </cell>
          <cell r="M1621">
            <v>0.1216125</v>
          </cell>
          <cell r="N1621">
            <v>0.1157921</v>
          </cell>
          <cell r="O1621">
            <v>0.21760460000000001</v>
          </cell>
          <cell r="P1621">
            <v>8.8336300000000006E-2</v>
          </cell>
          <cell r="Q1621">
            <v>3.0719E-2</v>
          </cell>
        </row>
        <row r="1622">
          <cell r="A1622" t="str">
            <v>hombrehasta3mocupadosGuatemala</v>
          </cell>
          <cell r="B1622" t="str">
            <v>hombre</v>
          </cell>
          <cell r="C1622" t="str">
            <v>hasta3m</v>
          </cell>
          <cell r="D1622" t="str">
            <v>ocupados</v>
          </cell>
          <cell r="E1622" t="str">
            <v>Guatemala</v>
          </cell>
          <cell r="F1622">
            <v>0.20209869999999999</v>
          </cell>
          <cell r="G1622">
            <v>0.1739955</v>
          </cell>
          <cell r="H1622">
            <v>0.1268803</v>
          </cell>
          <cell r="I1622">
            <v>9.9484500000000003E-2</v>
          </cell>
          <cell r="J1622">
            <v>0.1165089</v>
          </cell>
          <cell r="K1622">
            <v>0.1168836</v>
          </cell>
          <cell r="L1622">
            <v>7.5314000000000006E-2</v>
          </cell>
          <cell r="M1622">
            <v>6.80037E-2</v>
          </cell>
          <cell r="N1622">
            <v>5.64594E-2</v>
          </cell>
          <cell r="O1622">
            <v>0.16612840000000001</v>
          </cell>
          <cell r="P1622">
            <v>7.3710399999999995E-2</v>
          </cell>
          <cell r="Q1622">
            <v>3.0719E-2</v>
          </cell>
        </row>
        <row r="1623">
          <cell r="A1623" t="str">
            <v>mujermenos12mocupadosGuatemala</v>
          </cell>
          <cell r="B1623" t="str">
            <v>mujer</v>
          </cell>
          <cell r="C1623" t="str">
            <v>menos12m</v>
          </cell>
          <cell r="D1623" t="str">
            <v>ocupados</v>
          </cell>
          <cell r="E1623" t="str">
            <v>Guatemala</v>
          </cell>
          <cell r="F1623">
            <v>0.50004570000000004</v>
          </cell>
          <cell r="G1623">
            <v>0.35589860000000001</v>
          </cell>
          <cell r="H1623">
            <v>0.2558203</v>
          </cell>
          <cell r="I1623">
            <v>0.2050515</v>
          </cell>
          <cell r="J1623">
            <v>0.17574880000000001</v>
          </cell>
          <cell r="K1623">
            <v>0.1716559</v>
          </cell>
          <cell r="L1623">
            <v>0.128939</v>
          </cell>
          <cell r="M1623">
            <v>7.5354699999999997E-2</v>
          </cell>
          <cell r="N1623">
            <v>3.7791100000000001E-2</v>
          </cell>
          <cell r="O1623">
            <v>5.9031300000000002E-2</v>
          </cell>
          <cell r="P1623">
            <v>9.12245E-2</v>
          </cell>
          <cell r="Q1623">
            <v>0</v>
          </cell>
        </row>
        <row r="1624">
          <cell r="A1624" t="str">
            <v>mujerhasta3mocupadosGuatemala</v>
          </cell>
          <cell r="B1624" t="str">
            <v>mujer</v>
          </cell>
          <cell r="C1624" t="str">
            <v>hasta3m</v>
          </cell>
          <cell r="D1624" t="str">
            <v>ocupados</v>
          </cell>
          <cell r="E1624" t="str">
            <v>Guatemala</v>
          </cell>
          <cell r="F1624">
            <v>0.2856707</v>
          </cell>
          <cell r="G1624">
            <v>0.15453800000000001</v>
          </cell>
          <cell r="H1624">
            <v>0.1051584</v>
          </cell>
          <cell r="I1624">
            <v>7.6802499999999996E-2</v>
          </cell>
          <cell r="J1624">
            <v>7.8660599999999997E-2</v>
          </cell>
          <cell r="K1624">
            <v>7.9128799999999999E-2</v>
          </cell>
          <cell r="L1624">
            <v>5.9205599999999997E-2</v>
          </cell>
          <cell r="M1624">
            <v>4.1817800000000002E-2</v>
          </cell>
          <cell r="N1624">
            <v>2.1074499999999999E-2</v>
          </cell>
          <cell r="O1624">
            <v>5.9031300000000002E-2</v>
          </cell>
          <cell r="P1624">
            <v>9.12245E-2</v>
          </cell>
          <cell r="Q1624">
            <v>0</v>
          </cell>
        </row>
        <row r="1625">
          <cell r="A1625" t="str">
            <v>bajomenos12mocupadosGuatemala</v>
          </cell>
          <cell r="B1625" t="str">
            <v>bajo</v>
          </cell>
          <cell r="C1625" t="str">
            <v>menos12m</v>
          </cell>
          <cell r="D1625" t="str">
            <v>ocupados</v>
          </cell>
          <cell r="E1625" t="str">
            <v>Guatemala</v>
          </cell>
          <cell r="F1625">
            <v>0.48020089999999999</v>
          </cell>
          <cell r="G1625">
            <v>0.3902119</v>
          </cell>
          <cell r="H1625">
            <v>0.26378180000000001</v>
          </cell>
          <cell r="I1625">
            <v>0.28140150000000003</v>
          </cell>
          <cell r="J1625">
            <v>0.19343150000000001</v>
          </cell>
          <cell r="K1625">
            <v>0.21774060000000001</v>
          </cell>
          <cell r="L1625">
            <v>8.3817699999999995E-2</v>
          </cell>
          <cell r="M1625">
            <v>0.1099125</v>
          </cell>
          <cell r="N1625">
            <v>7.4683100000000002E-2</v>
          </cell>
          <cell r="O1625">
            <v>0.1474927</v>
          </cell>
          <cell r="P1625">
            <v>2.6471100000000001E-2</v>
          </cell>
          <cell r="Q1625">
            <v>2.40661E-2</v>
          </cell>
        </row>
        <row r="1626">
          <cell r="A1626" t="str">
            <v>bajohasta3mocupadosGuatemala</v>
          </cell>
          <cell r="B1626" t="str">
            <v>bajo</v>
          </cell>
          <cell r="C1626" t="str">
            <v>hasta3m</v>
          </cell>
          <cell r="D1626" t="str">
            <v>ocupados</v>
          </cell>
          <cell r="E1626" t="str">
            <v>Guatemala</v>
          </cell>
          <cell r="F1626">
            <v>0.268932</v>
          </cell>
          <cell r="G1626">
            <v>0.23157230000000001</v>
          </cell>
          <cell r="H1626">
            <v>0.1512376</v>
          </cell>
          <cell r="I1626">
            <v>0.1144671</v>
          </cell>
          <cell r="J1626">
            <v>0.120726</v>
          </cell>
          <cell r="K1626">
            <v>0.1239272</v>
          </cell>
          <cell r="L1626">
            <v>4.1393899999999997E-2</v>
          </cell>
          <cell r="M1626">
            <v>6.1312699999999998E-2</v>
          </cell>
          <cell r="N1626">
            <v>4.6100700000000001E-2</v>
          </cell>
          <cell r="O1626">
            <v>0.1308066</v>
          </cell>
          <cell r="P1626">
            <v>2.6471100000000001E-2</v>
          </cell>
          <cell r="Q1626">
            <v>2.40661E-2</v>
          </cell>
        </row>
        <row r="1627">
          <cell r="A1627" t="str">
            <v>mediomenos12mocupadosGuatemala</v>
          </cell>
          <cell r="B1627" t="str">
            <v>medio</v>
          </cell>
          <cell r="C1627" t="str">
            <v>menos12m</v>
          </cell>
          <cell r="D1627" t="str">
            <v>ocupados</v>
          </cell>
          <cell r="E1627" t="str">
            <v>Guatemala</v>
          </cell>
          <cell r="F1627">
            <v>0.41663600000000001</v>
          </cell>
          <cell r="G1627">
            <v>0.33462890000000001</v>
          </cell>
          <cell r="H1627">
            <v>0.23757449999999999</v>
          </cell>
          <cell r="I1627">
            <v>0.2116159</v>
          </cell>
          <cell r="J1627">
            <v>0.19467419999999999</v>
          </cell>
          <cell r="K1627">
            <v>0.12519379999999999</v>
          </cell>
          <cell r="L1627">
            <v>0.1887171</v>
          </cell>
          <cell r="M1627">
            <v>3.8809499999999997E-2</v>
          </cell>
          <cell r="N1627">
            <v>5.9761700000000001E-2</v>
          </cell>
          <cell r="O1627">
            <v>0.1155407</v>
          </cell>
          <cell r="P1627">
            <v>0</v>
          </cell>
          <cell r="Q1627">
            <v>0</v>
          </cell>
        </row>
        <row r="1628">
          <cell r="A1628" t="str">
            <v>mediohasta3mocupadosGuatemala</v>
          </cell>
          <cell r="B1628" t="str">
            <v>medio</v>
          </cell>
          <cell r="C1628" t="str">
            <v>hasta3m</v>
          </cell>
          <cell r="D1628" t="str">
            <v>ocupados</v>
          </cell>
          <cell r="E1628" t="str">
            <v>Guatemala</v>
          </cell>
          <cell r="F1628">
            <v>0.17395070000000001</v>
          </cell>
          <cell r="G1628">
            <v>0.1517358</v>
          </cell>
          <cell r="H1628">
            <v>9.6959299999999998E-2</v>
          </cell>
          <cell r="I1628">
            <v>6.7201200000000003E-2</v>
          </cell>
          <cell r="J1628">
            <v>9.0772500000000006E-2</v>
          </cell>
          <cell r="K1628">
            <v>7.7822000000000002E-2</v>
          </cell>
          <cell r="L1628">
            <v>8.2468700000000006E-2</v>
          </cell>
          <cell r="M1628">
            <v>2.3803600000000001E-2</v>
          </cell>
          <cell r="N1628">
            <v>0</v>
          </cell>
          <cell r="O1628">
            <v>8.2471100000000006E-2</v>
          </cell>
          <cell r="P1628">
            <v>0</v>
          </cell>
          <cell r="Q1628">
            <v>0</v>
          </cell>
        </row>
        <row r="1629">
          <cell r="A1629" t="str">
            <v>altomenos12mocupadosGuatemala</v>
          </cell>
          <cell r="B1629" t="str">
            <v>alto</v>
          </cell>
          <cell r="C1629" t="str">
            <v>menos12m</v>
          </cell>
          <cell r="D1629" t="str">
            <v>ocupados</v>
          </cell>
          <cell r="E1629" t="str">
            <v>Guatemala</v>
          </cell>
          <cell r="F1629">
            <v>0.56584540000000005</v>
          </cell>
          <cell r="G1629">
            <v>0.228854</v>
          </cell>
          <cell r="H1629">
            <v>0.1941591</v>
          </cell>
          <cell r="I1629">
            <v>0.11913550000000001</v>
          </cell>
          <cell r="J1629">
            <v>0.1425498</v>
          </cell>
          <cell r="K1629">
            <v>4.2697100000000002E-2</v>
          </cell>
          <cell r="L1629">
            <v>6.8879399999999993E-2</v>
          </cell>
          <cell r="M1629">
            <v>2.47017E-2</v>
          </cell>
          <cell r="N1629">
            <v>0.2145271</v>
          </cell>
          <cell r="O1629">
            <v>6.7423899999999995E-2</v>
          </cell>
          <cell r="P1629">
            <v>0</v>
          </cell>
          <cell r="Q1629">
            <v>0</v>
          </cell>
        </row>
        <row r="1630">
          <cell r="A1630" t="str">
            <v>altohasta3mocupadosGuatemala</v>
          </cell>
          <cell r="B1630" t="str">
            <v>alto</v>
          </cell>
          <cell r="C1630" t="str">
            <v>hasta3m</v>
          </cell>
          <cell r="D1630" t="str">
            <v>ocupados</v>
          </cell>
          <cell r="E1630" t="str">
            <v>Guatemala</v>
          </cell>
          <cell r="F1630">
            <v>0.38445200000000002</v>
          </cell>
          <cell r="G1630">
            <v>0.10051690000000001</v>
          </cell>
          <cell r="H1630">
            <v>4.8174300000000003E-2</v>
          </cell>
          <cell r="I1630">
            <v>2.7835200000000001E-2</v>
          </cell>
          <cell r="J1630">
            <v>3.92529E-2</v>
          </cell>
          <cell r="K1630">
            <v>1.7718100000000001E-2</v>
          </cell>
          <cell r="L1630">
            <v>8.6160000000000004E-3</v>
          </cell>
          <cell r="M1630">
            <v>0</v>
          </cell>
          <cell r="N1630">
            <v>4.6601900000000002E-2</v>
          </cell>
          <cell r="O1630">
            <v>6.7423899999999995E-2</v>
          </cell>
          <cell r="P1630">
            <v>0</v>
          </cell>
          <cell r="Q1630">
            <v>0</v>
          </cell>
        </row>
        <row r="1631">
          <cell r="A1631" t="str">
            <v>peqmenos12mocupadosGuatemala</v>
          </cell>
          <cell r="B1631" t="str">
            <v>peq</v>
          </cell>
          <cell r="C1631" t="str">
            <v>menos12m</v>
          </cell>
          <cell r="D1631" t="str">
            <v>ocupados</v>
          </cell>
          <cell r="E1631" t="str">
            <v>Guatemala</v>
          </cell>
          <cell r="F1631">
            <v>0.39770470000000002</v>
          </cell>
          <cell r="G1631">
            <v>0.34486339999999999</v>
          </cell>
          <cell r="H1631">
            <v>0.2484034</v>
          </cell>
          <cell r="I1631">
            <v>0.22508719999999999</v>
          </cell>
          <cell r="J1631">
            <v>0.21176339999999999</v>
          </cell>
          <cell r="K1631">
            <v>0.19387589999999999</v>
          </cell>
          <cell r="L1631">
            <v>0.1166469</v>
          </cell>
          <cell r="M1631">
            <v>0.1277276</v>
          </cell>
          <cell r="N1631">
            <v>4.2458599999999999E-2</v>
          </cell>
          <cell r="O1631">
            <v>0.18329380000000001</v>
          </cell>
          <cell r="P1631">
            <v>8.8913699999999998E-2</v>
          </cell>
          <cell r="Q1631">
            <v>1.2613900000000001E-2</v>
          </cell>
        </row>
        <row r="1632">
          <cell r="A1632" t="str">
            <v>peqhasta3mocupadosGuatemala</v>
          </cell>
          <cell r="B1632" t="str">
            <v>peq</v>
          </cell>
          <cell r="C1632" t="str">
            <v>hasta3m</v>
          </cell>
          <cell r="D1632" t="str">
            <v>ocupados</v>
          </cell>
          <cell r="E1632" t="str">
            <v>Guatemala</v>
          </cell>
          <cell r="F1632">
            <v>0.2260277</v>
          </cell>
          <cell r="G1632">
            <v>0.1687487</v>
          </cell>
          <cell r="H1632">
            <v>0.13982220000000001</v>
          </cell>
          <cell r="I1632">
            <v>8.1609000000000001E-2</v>
          </cell>
          <cell r="J1632">
            <v>0.1147936</v>
          </cell>
          <cell r="K1632">
            <v>0.1249755</v>
          </cell>
          <cell r="L1632">
            <v>6.6987400000000002E-2</v>
          </cell>
          <cell r="M1632">
            <v>8.51547E-2</v>
          </cell>
          <cell r="N1632">
            <v>2.5139999999999999E-2</v>
          </cell>
          <cell r="O1632">
            <v>0.16177230000000001</v>
          </cell>
          <cell r="P1632">
            <v>8.8913699999999998E-2</v>
          </cell>
          <cell r="Q1632">
            <v>1.2613900000000001E-2</v>
          </cell>
        </row>
        <row r="1633">
          <cell r="A1633" t="str">
            <v>medmenos12mocupadosGuatemala</v>
          </cell>
          <cell r="B1633" t="str">
            <v>med</v>
          </cell>
          <cell r="C1633" t="str">
            <v>menos12m</v>
          </cell>
          <cell r="D1633" t="str">
            <v>ocupados</v>
          </cell>
          <cell r="E1633" t="str">
            <v>Guatemala</v>
          </cell>
          <cell r="F1633">
            <v>0.58600379999999996</v>
          </cell>
          <cell r="G1633">
            <v>0.2909561</v>
          </cell>
          <cell r="H1633">
            <v>0.29081249999999997</v>
          </cell>
          <cell r="I1633">
            <v>0.25155159999999999</v>
          </cell>
          <cell r="J1633">
            <v>0.17430200000000001</v>
          </cell>
          <cell r="K1633">
            <v>0.13478319999999999</v>
          </cell>
          <cell r="L1633">
            <v>0.2455222</v>
          </cell>
          <cell r="M1633">
            <v>6.4511899999999997E-2</v>
          </cell>
          <cell r="N1633">
            <v>0.20770620000000001</v>
          </cell>
          <cell r="O1633">
            <v>0.10256659999999999</v>
          </cell>
          <cell r="P1633">
            <v>0</v>
          </cell>
          <cell r="Q1633">
            <v>0.20119629999999999</v>
          </cell>
        </row>
        <row r="1634">
          <cell r="A1634" t="str">
            <v>medhasta3mocupadosGuatemala</v>
          </cell>
          <cell r="B1634" t="str">
            <v>med</v>
          </cell>
          <cell r="C1634" t="str">
            <v>hasta3m</v>
          </cell>
          <cell r="D1634" t="str">
            <v>ocupados</v>
          </cell>
          <cell r="E1634" t="str">
            <v>Guatemala</v>
          </cell>
          <cell r="F1634">
            <v>0.27225549999999998</v>
          </cell>
          <cell r="G1634">
            <v>0.15288460000000001</v>
          </cell>
          <cell r="H1634">
            <v>0.11056920000000001</v>
          </cell>
          <cell r="I1634">
            <v>0.1024697</v>
          </cell>
          <cell r="J1634">
            <v>8.2932099999999995E-2</v>
          </cell>
          <cell r="K1634">
            <v>7.5703500000000007E-2</v>
          </cell>
          <cell r="L1634">
            <v>0.1180108</v>
          </cell>
          <cell r="M1634">
            <v>0</v>
          </cell>
          <cell r="N1634">
            <v>0.10300289999999999</v>
          </cell>
          <cell r="O1634">
            <v>5.8204400000000003E-2</v>
          </cell>
          <cell r="P1634">
            <v>0</v>
          </cell>
          <cell r="Q1634">
            <v>0.20119629999999999</v>
          </cell>
        </row>
        <row r="1635">
          <cell r="A1635" t="str">
            <v>grandemenos12mocupadosGuatemala</v>
          </cell>
          <cell r="B1635" t="str">
            <v>grande</v>
          </cell>
          <cell r="C1635" t="str">
            <v>menos12m</v>
          </cell>
          <cell r="D1635" t="str">
            <v>ocupados</v>
          </cell>
          <cell r="E1635" t="str">
            <v>Guatemala</v>
          </cell>
          <cell r="F1635">
            <v>0.52159580000000005</v>
          </cell>
          <cell r="G1635">
            <v>0.39935870000000001</v>
          </cell>
          <cell r="H1635">
            <v>0.18462110000000001</v>
          </cell>
          <cell r="I1635">
            <v>0.24849879999999999</v>
          </cell>
          <cell r="J1635">
            <v>0.10908420000000001</v>
          </cell>
          <cell r="K1635">
            <v>0.1116144</v>
          </cell>
          <cell r="L1635">
            <v>3.2296199999999997E-2</v>
          </cell>
          <cell r="M1635">
            <v>5.5717500000000003E-2</v>
          </cell>
          <cell r="N1635">
            <v>0.1341397</v>
          </cell>
          <cell r="O1635">
            <v>0.12907640000000001</v>
          </cell>
          <cell r="P1635">
            <v>0.22516079999999999</v>
          </cell>
          <cell r="Q1635">
            <v>0</v>
          </cell>
        </row>
        <row r="1636">
          <cell r="A1636" t="str">
            <v>grandehasta3mocupadosGuatemala</v>
          </cell>
          <cell r="B1636" t="str">
            <v>grande</v>
          </cell>
          <cell r="C1636" t="str">
            <v>hasta3m</v>
          </cell>
          <cell r="D1636" t="str">
            <v>ocupados</v>
          </cell>
          <cell r="E1636" t="str">
            <v>Guatemala</v>
          </cell>
          <cell r="F1636">
            <v>0.1173096</v>
          </cell>
          <cell r="G1636">
            <v>0.18313760000000001</v>
          </cell>
          <cell r="H1636">
            <v>6.5921300000000002E-2</v>
          </cell>
          <cell r="I1636">
            <v>9.2406699999999994E-2</v>
          </cell>
          <cell r="J1636">
            <v>8.4141999999999995E-2</v>
          </cell>
          <cell r="K1636">
            <v>5.1725E-2</v>
          </cell>
          <cell r="L1636">
            <v>0</v>
          </cell>
          <cell r="M1636">
            <v>2.2972699999999999E-2</v>
          </cell>
          <cell r="N1636">
            <v>4.4305499999999998E-2</v>
          </cell>
          <cell r="O1636">
            <v>0</v>
          </cell>
          <cell r="P1636">
            <v>0</v>
          </cell>
          <cell r="Q1636">
            <v>0</v>
          </cell>
        </row>
        <row r="1637">
          <cell r="A1637" t="str">
            <v>informalmenos12mocupadosGuatemala</v>
          </cell>
          <cell r="B1637" t="str">
            <v>informal</v>
          </cell>
          <cell r="C1637" t="str">
            <v>menos12m</v>
          </cell>
          <cell r="D1637" t="str">
            <v>ocupados</v>
          </cell>
          <cell r="E1637" t="str">
            <v>Guatemala</v>
          </cell>
          <cell r="F1637">
            <v>0.44007580000000002</v>
          </cell>
          <cell r="G1637">
            <v>0.39056469999999999</v>
          </cell>
          <cell r="H1637">
            <v>0.32842130000000003</v>
          </cell>
          <cell r="I1637">
            <v>0.38983459999999998</v>
          </cell>
          <cell r="J1637">
            <v>0.30594919999999998</v>
          </cell>
          <cell r="K1637">
            <v>0.3320013</v>
          </cell>
          <cell r="L1637">
            <v>0.29532940000000002</v>
          </cell>
          <cell r="M1637">
            <v>0.23372970000000001</v>
          </cell>
          <cell r="N1637">
            <v>0.20039750000000001</v>
          </cell>
          <cell r="O1637">
            <v>0.35780220000000001</v>
          </cell>
          <cell r="P1637">
            <v>0.24592629999999999</v>
          </cell>
          <cell r="Q1637">
            <v>0.11311450000000001</v>
          </cell>
        </row>
        <row r="1638">
          <cell r="A1638" t="str">
            <v>informalhasta3mocupadosGuatemala</v>
          </cell>
          <cell r="B1638" t="str">
            <v>informal</v>
          </cell>
          <cell r="C1638" t="str">
            <v>hasta3m</v>
          </cell>
          <cell r="D1638" t="str">
            <v>ocupados</v>
          </cell>
          <cell r="E1638" t="str">
            <v>Guatemala</v>
          </cell>
          <cell r="F1638">
            <v>0.22978609999999999</v>
          </cell>
          <cell r="G1638">
            <v>0.21460319999999999</v>
          </cell>
          <cell r="H1638">
            <v>0.15086240000000001</v>
          </cell>
          <cell r="I1638">
            <v>0.15662290000000001</v>
          </cell>
          <cell r="J1638">
            <v>0.2055459</v>
          </cell>
          <cell r="K1638">
            <v>0.219333</v>
          </cell>
          <cell r="L1638">
            <v>0.1792077</v>
          </cell>
          <cell r="M1638">
            <v>0.12685650000000001</v>
          </cell>
          <cell r="N1638">
            <v>0.1363926</v>
          </cell>
          <cell r="O1638">
            <v>0.28426000000000001</v>
          </cell>
          <cell r="P1638">
            <v>0.24592629999999999</v>
          </cell>
          <cell r="Q1638">
            <v>0.11311450000000001</v>
          </cell>
        </row>
        <row r="1639">
          <cell r="A1639" t="str">
            <v>formalmenos12mocupadosGuatemala</v>
          </cell>
          <cell r="B1639" t="str">
            <v>formal</v>
          </cell>
          <cell r="C1639" t="str">
            <v>menos12m</v>
          </cell>
          <cell r="D1639" t="str">
            <v>ocupados</v>
          </cell>
          <cell r="E1639" t="str">
            <v>Guatemala</v>
          </cell>
          <cell r="F1639">
            <v>0.5290859</v>
          </cell>
          <cell r="G1639">
            <v>0.28705510000000001</v>
          </cell>
          <cell r="H1639">
            <v>0.17050319999999999</v>
          </cell>
          <cell r="I1639">
            <v>0.13194710000000001</v>
          </cell>
          <cell r="J1639">
            <v>7.7987899999999999E-2</v>
          </cell>
          <cell r="K1639">
            <v>4.2997199999999999E-2</v>
          </cell>
          <cell r="L1639">
            <v>7.3425000000000004E-2</v>
          </cell>
          <cell r="M1639">
            <v>8.2337999999999995E-3</v>
          </cell>
          <cell r="N1639">
            <v>9.7822599999999996E-2</v>
          </cell>
          <cell r="O1639">
            <v>5.9701499999999998E-2</v>
          </cell>
          <cell r="P1639">
            <v>0.1232877</v>
          </cell>
          <cell r="Q1639">
            <v>0</v>
          </cell>
        </row>
        <row r="1640">
          <cell r="A1640" t="str">
            <v>formalhasta3mocupadosGuatemala</v>
          </cell>
          <cell r="B1640" t="str">
            <v>formal</v>
          </cell>
          <cell r="C1640" t="str">
            <v>hasta3m</v>
          </cell>
          <cell r="D1640" t="str">
            <v>ocupados</v>
          </cell>
          <cell r="E1640" t="str">
            <v>Guatemala</v>
          </cell>
          <cell r="F1640">
            <v>0.11323560000000001</v>
          </cell>
          <cell r="G1640">
            <v>0.1045208</v>
          </cell>
          <cell r="H1640">
            <v>6.2695500000000001E-2</v>
          </cell>
          <cell r="I1640">
            <v>4.0628999999999998E-2</v>
          </cell>
          <cell r="J1640">
            <v>3.3876499999999997E-2</v>
          </cell>
          <cell r="K1640">
            <v>1.54062E-2</v>
          </cell>
          <cell r="L1640">
            <v>1.4833300000000001E-2</v>
          </cell>
          <cell r="M1640">
            <v>0</v>
          </cell>
          <cell r="N1640">
            <v>0</v>
          </cell>
          <cell r="O1640">
            <v>0</v>
          </cell>
          <cell r="P1640">
            <v>0</v>
          </cell>
          <cell r="Q1640">
            <v>0</v>
          </cell>
        </row>
        <row r="1641">
          <cell r="A1641" t="str">
            <v>totalmenos12mocupadosMexico</v>
          </cell>
          <cell r="B1641" t="str">
            <v>total</v>
          </cell>
          <cell r="C1641" t="str">
            <v>menos12m</v>
          </cell>
          <cell r="D1641" t="str">
            <v>ocupados</v>
          </cell>
          <cell r="E1641" t="str">
            <v>Mexico</v>
          </cell>
          <cell r="F1641">
            <v>0.54990859999999997</v>
          </cell>
          <cell r="G1641">
            <v>0.35956500000000002</v>
          </cell>
          <cell r="H1641">
            <v>0.22936790000000001</v>
          </cell>
          <cell r="I1641">
            <v>0.1821286</v>
          </cell>
          <cell r="J1641">
            <v>0.14691170000000001</v>
          </cell>
          <cell r="K1641">
            <v>0.1109517</v>
          </cell>
          <cell r="L1641">
            <v>8.2014000000000004E-2</v>
          </cell>
          <cell r="M1641">
            <v>8.8443400000000005E-2</v>
          </cell>
          <cell r="N1641">
            <v>7.6734399999999994E-2</v>
          </cell>
          <cell r="O1641">
            <v>6.5629199999999999E-2</v>
          </cell>
        </row>
        <row r="1642">
          <cell r="A1642" t="str">
            <v>totalhasta3mocupadosMexico</v>
          </cell>
          <cell r="B1642" t="str">
            <v>total</v>
          </cell>
          <cell r="C1642" t="str">
            <v>hasta3m</v>
          </cell>
          <cell r="D1642" t="str">
            <v>ocupados</v>
          </cell>
          <cell r="E1642" t="str">
            <v>Mexico</v>
          </cell>
          <cell r="F1642">
            <v>0.2485561</v>
          </cell>
          <cell r="G1642">
            <v>0.13414010000000001</v>
          </cell>
          <cell r="H1642">
            <v>7.5934100000000004E-2</v>
          </cell>
          <cell r="I1642">
            <v>7.2098999999999996E-2</v>
          </cell>
          <cell r="J1642">
            <v>5.5060699999999997E-2</v>
          </cell>
          <cell r="K1642">
            <v>4.5592399999999998E-2</v>
          </cell>
          <cell r="L1642">
            <v>3.1389199999999999E-2</v>
          </cell>
          <cell r="M1642">
            <v>4.0471899999999998E-2</v>
          </cell>
          <cell r="N1642">
            <v>3.03859E-2</v>
          </cell>
          <cell r="O1642">
            <v>2.68217E-2</v>
          </cell>
        </row>
        <row r="1643">
          <cell r="A1643" t="str">
            <v>hombremenos12mocupadosMexico</v>
          </cell>
          <cell r="B1643" t="str">
            <v>hombre</v>
          </cell>
          <cell r="C1643" t="str">
            <v>menos12m</v>
          </cell>
          <cell r="D1643" t="str">
            <v>ocupados</v>
          </cell>
          <cell r="E1643" t="str">
            <v>Mexico</v>
          </cell>
          <cell r="F1643">
            <v>0.5205708</v>
          </cell>
          <cell r="G1643">
            <v>0.33416279999999998</v>
          </cell>
          <cell r="H1643">
            <v>0.21770880000000001</v>
          </cell>
          <cell r="I1643">
            <v>0.17766380000000001</v>
          </cell>
          <cell r="J1643">
            <v>0.1285867</v>
          </cell>
          <cell r="K1643">
            <v>0.1030002</v>
          </cell>
          <cell r="L1643">
            <v>7.6671400000000001E-2</v>
          </cell>
          <cell r="M1643">
            <v>7.7838000000000004E-2</v>
          </cell>
          <cell r="N1643">
            <v>7.73755E-2</v>
          </cell>
          <cell r="O1643">
            <v>6.0131400000000002E-2</v>
          </cell>
        </row>
        <row r="1644">
          <cell r="A1644" t="str">
            <v>hombrehasta3mocupadosMexico</v>
          </cell>
          <cell r="B1644" t="str">
            <v>hombre</v>
          </cell>
          <cell r="C1644" t="str">
            <v>hasta3m</v>
          </cell>
          <cell r="D1644" t="str">
            <v>ocupados</v>
          </cell>
          <cell r="E1644" t="str">
            <v>Mexico</v>
          </cell>
          <cell r="F1644">
            <v>0.21934020000000001</v>
          </cell>
          <cell r="G1644">
            <v>0.131276</v>
          </cell>
          <cell r="H1644">
            <v>6.8190100000000003E-2</v>
          </cell>
          <cell r="I1644">
            <v>7.4483800000000003E-2</v>
          </cell>
          <cell r="J1644">
            <v>5.2997799999999998E-2</v>
          </cell>
          <cell r="K1644">
            <v>4.4393799999999997E-2</v>
          </cell>
          <cell r="L1644">
            <v>3.1785399999999998E-2</v>
          </cell>
          <cell r="M1644">
            <v>3.4318000000000001E-2</v>
          </cell>
          <cell r="N1644">
            <v>3.2242600000000003E-2</v>
          </cell>
          <cell r="O1644">
            <v>1.99814E-2</v>
          </cell>
        </row>
        <row r="1645">
          <cell r="A1645" t="str">
            <v>mujermenos12mocupadosMexico</v>
          </cell>
          <cell r="B1645" t="str">
            <v>mujer</v>
          </cell>
          <cell r="C1645" t="str">
            <v>menos12m</v>
          </cell>
          <cell r="D1645" t="str">
            <v>ocupados</v>
          </cell>
          <cell r="E1645" t="str">
            <v>Mexico</v>
          </cell>
          <cell r="F1645">
            <v>0.59727620000000003</v>
          </cell>
          <cell r="G1645">
            <v>0.39900910000000001</v>
          </cell>
          <cell r="H1645">
            <v>0.2453005</v>
          </cell>
          <cell r="I1645">
            <v>0.18835170000000001</v>
          </cell>
          <cell r="J1645">
            <v>0.17146110000000001</v>
          </cell>
          <cell r="K1645">
            <v>0.1217126</v>
          </cell>
          <cell r="L1645">
            <v>8.8853299999999996E-2</v>
          </cell>
          <cell r="M1645">
            <v>0.1038729</v>
          </cell>
          <cell r="N1645">
            <v>7.5723799999999994E-2</v>
          </cell>
          <cell r="O1645">
            <v>7.5679200000000002E-2</v>
          </cell>
        </row>
        <row r="1646">
          <cell r="A1646" t="str">
            <v>mujerhasta3mocupadosMexico</v>
          </cell>
          <cell r="B1646" t="str">
            <v>mujer</v>
          </cell>
          <cell r="C1646" t="str">
            <v>hasta3m</v>
          </cell>
          <cell r="D1646" t="str">
            <v>ocupados</v>
          </cell>
          <cell r="E1646" t="str">
            <v>Mexico</v>
          </cell>
          <cell r="F1646">
            <v>0.29572670000000001</v>
          </cell>
          <cell r="G1646">
            <v>0.1385873</v>
          </cell>
          <cell r="H1646">
            <v>8.6516800000000005E-2</v>
          </cell>
          <cell r="I1646">
            <v>6.87749E-2</v>
          </cell>
          <cell r="J1646">
            <v>5.7824300000000002E-2</v>
          </cell>
          <cell r="K1646">
            <v>4.72145E-2</v>
          </cell>
          <cell r="L1646">
            <v>3.0882099999999999E-2</v>
          </cell>
          <cell r="M1646">
            <v>4.94251E-2</v>
          </cell>
          <cell r="N1646">
            <v>2.7458799999999998E-2</v>
          </cell>
          <cell r="O1646">
            <v>3.9325800000000001E-2</v>
          </cell>
        </row>
        <row r="1647">
          <cell r="A1647" t="str">
            <v>bajomenos12mocupadosMexico</v>
          </cell>
          <cell r="B1647" t="str">
            <v>bajo</v>
          </cell>
          <cell r="C1647" t="str">
            <v>menos12m</v>
          </cell>
          <cell r="D1647" t="str">
            <v>ocupados</v>
          </cell>
          <cell r="E1647" t="str">
            <v>Mexico</v>
          </cell>
          <cell r="F1647">
            <v>0.51947169999999998</v>
          </cell>
          <cell r="G1647">
            <v>0.34021319999999999</v>
          </cell>
          <cell r="H1647">
            <v>0.25735530000000001</v>
          </cell>
          <cell r="I1647">
            <v>0.2062205</v>
          </cell>
          <cell r="J1647">
            <v>0.18038280000000001</v>
          </cell>
          <cell r="K1647">
            <v>0.1511257</v>
          </cell>
          <cell r="L1647">
            <v>0.1077714</v>
          </cell>
          <cell r="M1647">
            <v>0.12757379999999999</v>
          </cell>
          <cell r="N1647">
            <v>0.10106329999999999</v>
          </cell>
          <cell r="O1647">
            <v>8.7166900000000005E-2</v>
          </cell>
        </row>
        <row r="1648">
          <cell r="A1648" t="str">
            <v>bajohasta3mocupadosMexico</v>
          </cell>
          <cell r="B1648" t="str">
            <v>bajo</v>
          </cell>
          <cell r="C1648" t="str">
            <v>hasta3m</v>
          </cell>
          <cell r="D1648" t="str">
            <v>ocupados</v>
          </cell>
          <cell r="E1648" t="str">
            <v>Mexico</v>
          </cell>
          <cell r="F1648">
            <v>0.2307912</v>
          </cell>
          <cell r="G1648">
            <v>0.1636196</v>
          </cell>
          <cell r="H1648">
            <v>0.1101956</v>
          </cell>
          <cell r="I1648">
            <v>9.14127E-2</v>
          </cell>
          <cell r="J1648">
            <v>9.0286099999999994E-2</v>
          </cell>
          <cell r="K1648">
            <v>6.6659800000000005E-2</v>
          </cell>
          <cell r="L1648">
            <v>4.5141399999999998E-2</v>
          </cell>
          <cell r="M1648">
            <v>6.8337700000000001E-2</v>
          </cell>
          <cell r="N1648">
            <v>4.6153699999999999E-2</v>
          </cell>
          <cell r="O1648">
            <v>3.9489900000000001E-2</v>
          </cell>
        </row>
        <row r="1649">
          <cell r="A1649" t="str">
            <v>mediomenos12mocupadosMexico</v>
          </cell>
          <cell r="B1649" t="str">
            <v>medio</v>
          </cell>
          <cell r="C1649" t="str">
            <v>menos12m</v>
          </cell>
          <cell r="D1649" t="str">
            <v>ocupados</v>
          </cell>
          <cell r="E1649" t="str">
            <v>Mexico</v>
          </cell>
          <cell r="F1649">
            <v>0.53691880000000003</v>
          </cell>
          <cell r="G1649">
            <v>0.31834119999999999</v>
          </cell>
          <cell r="H1649">
            <v>0.24863740000000001</v>
          </cell>
          <cell r="I1649">
            <v>0.2030014</v>
          </cell>
          <cell r="J1649">
            <v>0.163911</v>
          </cell>
          <cell r="K1649">
            <v>0.1194708</v>
          </cell>
          <cell r="L1649">
            <v>9.4815700000000003E-2</v>
          </cell>
          <cell r="M1649">
            <v>9.8743999999999998E-2</v>
          </cell>
          <cell r="N1649">
            <v>7.3400999999999994E-2</v>
          </cell>
          <cell r="O1649">
            <v>6.7312499999999997E-2</v>
          </cell>
        </row>
        <row r="1650">
          <cell r="A1650" t="str">
            <v>mediohasta3mocupadosMexico</v>
          </cell>
          <cell r="B1650" t="str">
            <v>medio</v>
          </cell>
          <cell r="C1650" t="str">
            <v>hasta3m</v>
          </cell>
          <cell r="D1650" t="str">
            <v>ocupados</v>
          </cell>
          <cell r="E1650" t="str">
            <v>Mexico</v>
          </cell>
          <cell r="F1650">
            <v>0.25319219999999998</v>
          </cell>
          <cell r="G1650">
            <v>0.13081110000000001</v>
          </cell>
          <cell r="H1650">
            <v>9.6761899999999998E-2</v>
          </cell>
          <cell r="I1650">
            <v>7.8594800000000006E-2</v>
          </cell>
          <cell r="J1650">
            <v>5.67497E-2</v>
          </cell>
          <cell r="K1650">
            <v>4.6141500000000002E-2</v>
          </cell>
          <cell r="L1650">
            <v>3.4065699999999997E-2</v>
          </cell>
          <cell r="M1650">
            <v>3.8601999999999997E-2</v>
          </cell>
          <cell r="N1650">
            <v>2.9572500000000002E-2</v>
          </cell>
          <cell r="O1650">
            <v>2.2280500000000002E-2</v>
          </cell>
        </row>
        <row r="1651">
          <cell r="A1651" t="str">
            <v>altomenos12mocupadosMexico</v>
          </cell>
          <cell r="B1651" t="str">
            <v>alto</v>
          </cell>
          <cell r="C1651" t="str">
            <v>menos12m</v>
          </cell>
          <cell r="D1651" t="str">
            <v>ocupados</v>
          </cell>
          <cell r="E1651" t="str">
            <v>Mexico</v>
          </cell>
          <cell r="F1651">
            <v>0.65991900000000003</v>
          </cell>
          <cell r="G1651">
            <v>0.39644439999999997</v>
          </cell>
          <cell r="H1651">
            <v>0.2120254</v>
          </cell>
          <cell r="I1651">
            <v>0.15796360000000001</v>
          </cell>
          <cell r="J1651">
            <v>0.1142019</v>
          </cell>
          <cell r="K1651">
            <v>8.1431500000000004E-2</v>
          </cell>
          <cell r="L1651">
            <v>5.45181E-2</v>
          </cell>
          <cell r="M1651">
            <v>4.5138499999999998E-2</v>
          </cell>
          <cell r="N1651">
            <v>4.7059499999999997E-2</v>
          </cell>
          <cell r="O1651">
            <v>1.3722699999999999E-2</v>
          </cell>
        </row>
        <row r="1652">
          <cell r="A1652" t="str">
            <v>altohasta3mocupadosMexico</v>
          </cell>
          <cell r="B1652" t="str">
            <v>alto</v>
          </cell>
          <cell r="C1652" t="str">
            <v>hasta3m</v>
          </cell>
          <cell r="D1652" t="str">
            <v>ocupados</v>
          </cell>
          <cell r="E1652" t="str">
            <v>Mexico</v>
          </cell>
          <cell r="F1652">
            <v>0.25811499999999998</v>
          </cell>
          <cell r="G1652">
            <v>0.13018009999999999</v>
          </cell>
          <cell r="H1652">
            <v>5.6307099999999999E-2</v>
          </cell>
          <cell r="I1652">
            <v>6.0803599999999999E-2</v>
          </cell>
          <cell r="J1652">
            <v>3.6926599999999997E-2</v>
          </cell>
          <cell r="K1652">
            <v>3.4526899999999999E-2</v>
          </cell>
          <cell r="L1652">
            <v>2.05428E-2</v>
          </cell>
          <cell r="M1652">
            <v>1.67408E-2</v>
          </cell>
          <cell r="N1652">
            <v>9.9600000000000001E-3</v>
          </cell>
          <cell r="O1652">
            <v>6.7739999999999999E-4</v>
          </cell>
        </row>
        <row r="1653">
          <cell r="A1653" t="str">
            <v>peqmenos12mocupadosMexico</v>
          </cell>
          <cell r="B1653" t="str">
            <v>peq</v>
          </cell>
          <cell r="C1653" t="str">
            <v>menos12m</v>
          </cell>
          <cell r="D1653" t="str">
            <v>ocupados</v>
          </cell>
          <cell r="E1653" t="str">
            <v>Mexico</v>
          </cell>
          <cell r="F1653">
            <v>0.48952220000000002</v>
          </cell>
          <cell r="G1653">
            <v>0.31315399999999999</v>
          </cell>
          <cell r="H1653">
            <v>0.2305256</v>
          </cell>
          <cell r="I1653">
            <v>0.1892886</v>
          </cell>
          <cell r="J1653">
            <v>0.1635364</v>
          </cell>
          <cell r="K1653">
            <v>0.12015240000000001</v>
          </cell>
          <cell r="L1653">
            <v>9.7439999999999999E-2</v>
          </cell>
          <cell r="M1653">
            <v>0.1093354</v>
          </cell>
          <cell r="N1653">
            <v>8.4318500000000005E-2</v>
          </cell>
          <cell r="O1653">
            <v>7.6897999999999994E-2</v>
          </cell>
        </row>
        <row r="1654">
          <cell r="A1654" t="str">
            <v>peqhasta3mocupadosMexico</v>
          </cell>
          <cell r="B1654" t="str">
            <v>peq</v>
          </cell>
          <cell r="C1654" t="str">
            <v>hasta3m</v>
          </cell>
          <cell r="D1654" t="str">
            <v>ocupados</v>
          </cell>
          <cell r="E1654" t="str">
            <v>Mexico</v>
          </cell>
          <cell r="F1654">
            <v>0.2352696</v>
          </cell>
          <cell r="G1654">
            <v>0.12584200000000001</v>
          </cell>
          <cell r="H1654">
            <v>9.9686399999999994E-2</v>
          </cell>
          <cell r="I1654">
            <v>7.7939499999999995E-2</v>
          </cell>
          <cell r="J1654">
            <v>6.61215E-2</v>
          </cell>
          <cell r="K1654">
            <v>5.3711599999999998E-2</v>
          </cell>
          <cell r="L1654">
            <v>3.8673100000000002E-2</v>
          </cell>
          <cell r="M1654">
            <v>5.3622000000000003E-2</v>
          </cell>
          <cell r="N1654">
            <v>3.61958E-2</v>
          </cell>
          <cell r="O1654">
            <v>3.4093699999999998E-2</v>
          </cell>
        </row>
        <row r="1655">
          <cell r="A1655" t="str">
            <v>medmenos12mocupadosMexico</v>
          </cell>
          <cell r="B1655" t="str">
            <v>med</v>
          </cell>
          <cell r="C1655" t="str">
            <v>menos12m</v>
          </cell>
          <cell r="D1655" t="str">
            <v>ocupados</v>
          </cell>
          <cell r="E1655" t="str">
            <v>Mexico</v>
          </cell>
          <cell r="F1655">
            <v>0.63169520000000001</v>
          </cell>
          <cell r="G1655">
            <v>0.40276070000000003</v>
          </cell>
          <cell r="H1655">
            <v>0.23606389999999999</v>
          </cell>
          <cell r="I1655">
            <v>0.21474579999999999</v>
          </cell>
          <cell r="J1655">
            <v>0.18368599999999999</v>
          </cell>
          <cell r="K1655">
            <v>0.1198077</v>
          </cell>
          <cell r="L1655">
            <v>7.8183699999999995E-2</v>
          </cell>
          <cell r="M1655">
            <v>7.9329499999999997E-2</v>
          </cell>
          <cell r="N1655">
            <v>7.1517800000000006E-2</v>
          </cell>
          <cell r="O1655">
            <v>3.4776799999999997E-2</v>
          </cell>
        </row>
        <row r="1656">
          <cell r="A1656" t="str">
            <v>medhasta3mocupadosMexico</v>
          </cell>
          <cell r="B1656" t="str">
            <v>med</v>
          </cell>
          <cell r="C1656" t="str">
            <v>hasta3m</v>
          </cell>
          <cell r="D1656" t="str">
            <v>ocupados</v>
          </cell>
          <cell r="E1656" t="str">
            <v>Mexico</v>
          </cell>
          <cell r="F1656">
            <v>0.25091829999999998</v>
          </cell>
          <cell r="G1656">
            <v>0.16404830000000001</v>
          </cell>
          <cell r="H1656">
            <v>6.7056400000000002E-2</v>
          </cell>
          <cell r="I1656">
            <v>9.3328700000000001E-2</v>
          </cell>
          <cell r="J1656">
            <v>4.9117300000000003E-2</v>
          </cell>
          <cell r="K1656">
            <v>4.5943600000000001E-2</v>
          </cell>
          <cell r="L1656">
            <v>3.2685600000000002E-2</v>
          </cell>
          <cell r="M1656">
            <v>3.74513E-2</v>
          </cell>
          <cell r="N1656">
            <v>3.8307800000000003E-2</v>
          </cell>
          <cell r="O1656">
            <v>1.5689700000000001E-2</v>
          </cell>
        </row>
        <row r="1657">
          <cell r="A1657" t="str">
            <v>grandemenos12mocupadosMexico</v>
          </cell>
          <cell r="B1657" t="str">
            <v>grande</v>
          </cell>
          <cell r="C1657" t="str">
            <v>menos12m</v>
          </cell>
          <cell r="D1657" t="str">
            <v>ocupados</v>
          </cell>
          <cell r="E1657" t="str">
            <v>Mexico</v>
          </cell>
          <cell r="F1657">
            <v>0.69781079999999995</v>
          </cell>
          <cell r="G1657">
            <v>0.38786470000000001</v>
          </cell>
          <cell r="H1657">
            <v>0.21097969999999999</v>
          </cell>
          <cell r="I1657">
            <v>0.14989440000000001</v>
          </cell>
          <cell r="J1657">
            <v>9.4111899999999998E-2</v>
          </cell>
          <cell r="K1657">
            <v>8.3918900000000005E-2</v>
          </cell>
          <cell r="L1657">
            <v>4.9720500000000001E-2</v>
          </cell>
          <cell r="M1657">
            <v>4.7357400000000001E-2</v>
          </cell>
          <cell r="N1657">
            <v>6.3636799999999993E-2</v>
          </cell>
          <cell r="O1657">
            <v>3.9053299999999999E-2</v>
          </cell>
        </row>
        <row r="1658">
          <cell r="A1658" t="str">
            <v>grandehasta3mocupadosMexico</v>
          </cell>
          <cell r="B1658" t="str">
            <v>grande</v>
          </cell>
          <cell r="C1658" t="str">
            <v>hasta3m</v>
          </cell>
          <cell r="D1658" t="str">
            <v>ocupados</v>
          </cell>
          <cell r="E1658" t="str">
            <v>Mexico</v>
          </cell>
          <cell r="F1658">
            <v>0.28706930000000003</v>
          </cell>
          <cell r="G1658">
            <v>0.1154775</v>
          </cell>
          <cell r="H1658">
            <v>4.9058299999999999E-2</v>
          </cell>
          <cell r="I1658">
            <v>5.0526399999999999E-2</v>
          </cell>
          <cell r="J1658">
            <v>3.6120899999999997E-2</v>
          </cell>
          <cell r="K1658">
            <v>3.10677E-2</v>
          </cell>
          <cell r="L1658">
            <v>1.66153E-2</v>
          </cell>
          <cell r="M1658">
            <v>1.2959099999999999E-2</v>
          </cell>
          <cell r="N1658">
            <v>1.54019E-2</v>
          </cell>
          <cell r="O1658">
            <v>6.4670999999999999E-3</v>
          </cell>
        </row>
        <row r="1659">
          <cell r="A1659" t="str">
            <v>informalmenos12mocupadosMexico</v>
          </cell>
          <cell r="B1659" t="str">
            <v>informal</v>
          </cell>
          <cell r="C1659" t="str">
            <v>menos12m</v>
          </cell>
          <cell r="D1659" t="str">
            <v>ocupados</v>
          </cell>
          <cell r="E1659" t="str">
            <v>Mexico</v>
          </cell>
          <cell r="F1659">
            <v>0.53156979999999998</v>
          </cell>
          <cell r="G1659">
            <v>0.38198460000000001</v>
          </cell>
          <cell r="H1659">
            <v>0.29090250000000001</v>
          </cell>
          <cell r="I1659">
            <v>0.2705629</v>
          </cell>
          <cell r="J1659">
            <v>0.22889499999999999</v>
          </cell>
          <cell r="K1659">
            <v>0.21700759999999999</v>
          </cell>
          <cell r="L1659">
            <v>0.17274349999999999</v>
          </cell>
          <cell r="M1659">
            <v>0.1822135</v>
          </cell>
          <cell r="N1659">
            <v>0.1760719</v>
          </cell>
          <cell r="O1659">
            <v>0.12498040000000001</v>
          </cell>
        </row>
        <row r="1660">
          <cell r="A1660" t="str">
            <v>informalhasta3mocupadosMexico</v>
          </cell>
          <cell r="B1660" t="str">
            <v>informal</v>
          </cell>
          <cell r="C1660" t="str">
            <v>hasta3m</v>
          </cell>
          <cell r="D1660" t="str">
            <v>ocupados</v>
          </cell>
          <cell r="E1660" t="str">
            <v>Mexico</v>
          </cell>
          <cell r="F1660">
            <v>0.2443883</v>
          </cell>
          <cell r="G1660">
            <v>0.16931170000000001</v>
          </cell>
          <cell r="H1660">
            <v>0.1155062</v>
          </cell>
          <cell r="I1660">
            <v>0.131055</v>
          </cell>
          <cell r="J1660">
            <v>0.1014958</v>
          </cell>
          <cell r="K1660">
            <v>0.1033955</v>
          </cell>
          <cell r="L1660">
            <v>7.1330000000000005E-2</v>
          </cell>
          <cell r="M1660">
            <v>9.32201E-2</v>
          </cell>
          <cell r="N1660">
            <v>8.5925699999999994E-2</v>
          </cell>
          <cell r="O1660">
            <v>6.0922499999999997E-2</v>
          </cell>
        </row>
        <row r="1661">
          <cell r="A1661" t="str">
            <v>formalmenos12mocupadosMexico</v>
          </cell>
          <cell r="B1661" t="str">
            <v>formal</v>
          </cell>
          <cell r="C1661" t="str">
            <v>menos12m</v>
          </cell>
          <cell r="D1661" t="str">
            <v>ocupados</v>
          </cell>
          <cell r="E1661" t="str">
            <v>Mexico</v>
          </cell>
          <cell r="F1661">
            <v>0.62220169999999997</v>
          </cell>
          <cell r="G1661">
            <v>0.35289880000000001</v>
          </cell>
          <cell r="H1661">
            <v>0.20706859999999999</v>
          </cell>
          <cell r="I1661">
            <v>0.14527029999999999</v>
          </cell>
          <cell r="J1661">
            <v>0.11959740000000001</v>
          </cell>
          <cell r="K1661">
            <v>8.0146800000000004E-2</v>
          </cell>
          <cell r="L1661">
            <v>5.4195899999999998E-2</v>
          </cell>
          <cell r="M1661">
            <v>4.6524799999999998E-2</v>
          </cell>
          <cell r="N1661">
            <v>4.7074199999999997E-2</v>
          </cell>
          <cell r="O1661">
            <v>3.8060299999999998E-2</v>
          </cell>
        </row>
        <row r="1662">
          <cell r="A1662" t="str">
            <v>formalhasta3mocupadosMexico</v>
          </cell>
          <cell r="B1662" t="str">
            <v>formal</v>
          </cell>
          <cell r="C1662" t="str">
            <v>hasta3m</v>
          </cell>
          <cell r="D1662" t="str">
            <v>ocupados</v>
          </cell>
          <cell r="E1662" t="str">
            <v>Mexico</v>
          </cell>
          <cell r="F1662">
            <v>0.25469550000000002</v>
          </cell>
          <cell r="G1662">
            <v>0.1112834</v>
          </cell>
          <cell r="H1662">
            <v>5.3975000000000002E-2</v>
          </cell>
          <cell r="I1662">
            <v>4.5265600000000003E-2</v>
          </cell>
          <cell r="J1662">
            <v>3.6769799999999998E-2</v>
          </cell>
          <cell r="K1662">
            <v>2.9299499999999999E-2</v>
          </cell>
          <cell r="L1662">
            <v>1.847E-2</v>
          </cell>
          <cell r="M1662">
            <v>1.5976799999999999E-2</v>
          </cell>
          <cell r="N1662">
            <v>1.24312E-2</v>
          </cell>
          <cell r="O1662">
            <v>1.0529500000000001E-2</v>
          </cell>
        </row>
        <row r="1663">
          <cell r="A1663" t="str">
            <v>totalmenos12mocupadosPanama</v>
          </cell>
          <cell r="B1663" t="str">
            <v>total</v>
          </cell>
          <cell r="C1663" t="str">
            <v>menos12m</v>
          </cell>
          <cell r="D1663" t="str">
            <v>ocupados</v>
          </cell>
          <cell r="E1663" t="str">
            <v>Panama</v>
          </cell>
          <cell r="F1663">
            <v>0.6448642</v>
          </cell>
          <cell r="G1663">
            <v>0.43768360000000001</v>
          </cell>
          <cell r="H1663">
            <v>0.3172586</v>
          </cell>
          <cell r="I1663">
            <v>0.2269301</v>
          </cell>
          <cell r="J1663">
            <v>0.1716887</v>
          </cell>
          <cell r="K1663">
            <v>0.1565019</v>
          </cell>
          <cell r="L1663">
            <v>0.13664180000000001</v>
          </cell>
          <cell r="M1663">
            <v>0.1062468</v>
          </cell>
          <cell r="N1663">
            <v>9.0961399999999998E-2</v>
          </cell>
          <cell r="O1663">
            <v>8.8736300000000004E-2</v>
          </cell>
          <cell r="P1663">
            <v>9.5820000000000002E-2</v>
          </cell>
          <cell r="Q1663">
            <v>5.5134900000000001E-2</v>
          </cell>
        </row>
        <row r="1664">
          <cell r="A1664" t="str">
            <v>totalhasta3mocupadosPanama</v>
          </cell>
          <cell r="B1664" t="str">
            <v>total</v>
          </cell>
          <cell r="C1664" t="str">
            <v>hasta3m</v>
          </cell>
          <cell r="D1664" t="str">
            <v>ocupados</v>
          </cell>
          <cell r="E1664" t="str">
            <v>Panama</v>
          </cell>
          <cell r="F1664">
            <v>0.42928500000000003</v>
          </cell>
          <cell r="G1664">
            <v>0.23391729999999999</v>
          </cell>
          <cell r="H1664">
            <v>0.16783790000000001</v>
          </cell>
          <cell r="I1664">
            <v>0.1232588</v>
          </cell>
          <cell r="J1664">
            <v>9.5384899999999995E-2</v>
          </cell>
          <cell r="K1664">
            <v>9.2935900000000002E-2</v>
          </cell>
          <cell r="L1664">
            <v>7.7216400000000004E-2</v>
          </cell>
          <cell r="M1664">
            <v>6.3968700000000003E-2</v>
          </cell>
          <cell r="N1664">
            <v>5.1348699999999997E-2</v>
          </cell>
          <cell r="O1664">
            <v>4.3248500000000002E-2</v>
          </cell>
          <cell r="P1664">
            <v>6.8615599999999999E-2</v>
          </cell>
          <cell r="Q1664">
            <v>5.5134900000000001E-2</v>
          </cell>
        </row>
        <row r="1665">
          <cell r="A1665" t="str">
            <v>hombremenos12mocupadosPanama</v>
          </cell>
          <cell r="B1665" t="str">
            <v>hombre</v>
          </cell>
          <cell r="C1665" t="str">
            <v>menos12m</v>
          </cell>
          <cell r="D1665" t="str">
            <v>ocupados</v>
          </cell>
          <cell r="E1665" t="str">
            <v>Panama</v>
          </cell>
          <cell r="F1665">
            <v>0.61921309999999996</v>
          </cell>
          <cell r="G1665">
            <v>0.44683689999999998</v>
          </cell>
          <cell r="H1665">
            <v>0.33207959999999997</v>
          </cell>
          <cell r="I1665">
            <v>0.23341200000000001</v>
          </cell>
          <cell r="J1665">
            <v>0.17026830000000001</v>
          </cell>
          <cell r="K1665">
            <v>0.1609362</v>
          </cell>
          <cell r="L1665">
            <v>0.12757389999999999</v>
          </cell>
          <cell r="M1665">
            <v>0.1176065</v>
          </cell>
          <cell r="N1665">
            <v>0.115172</v>
          </cell>
          <cell r="O1665">
            <v>0.1008106</v>
          </cell>
          <cell r="P1665">
            <v>7.68118E-2</v>
          </cell>
          <cell r="Q1665">
            <v>7.5797000000000003E-2</v>
          </cell>
        </row>
        <row r="1666">
          <cell r="A1666" t="str">
            <v>hombrehasta3mocupadosPanama</v>
          </cell>
          <cell r="B1666" t="str">
            <v>hombre</v>
          </cell>
          <cell r="C1666" t="str">
            <v>hasta3m</v>
          </cell>
          <cell r="D1666" t="str">
            <v>ocupados</v>
          </cell>
          <cell r="E1666" t="str">
            <v>Panama</v>
          </cell>
          <cell r="F1666">
            <v>0.37652560000000002</v>
          </cell>
          <cell r="G1666">
            <v>0.2398169</v>
          </cell>
          <cell r="H1666">
            <v>0.1763036</v>
          </cell>
          <cell r="I1666">
            <v>0.1228938</v>
          </cell>
          <cell r="J1666">
            <v>9.6870300000000006E-2</v>
          </cell>
          <cell r="K1666">
            <v>9.6711500000000006E-2</v>
          </cell>
          <cell r="L1666">
            <v>7.3942400000000005E-2</v>
          </cell>
          <cell r="M1666">
            <v>6.9889099999999996E-2</v>
          </cell>
          <cell r="N1666">
            <v>6.1826399999999997E-2</v>
          </cell>
          <cell r="O1666">
            <v>5.7516600000000001E-2</v>
          </cell>
          <cell r="P1666">
            <v>5.7458099999999998E-2</v>
          </cell>
          <cell r="Q1666">
            <v>7.5797000000000003E-2</v>
          </cell>
        </row>
        <row r="1667">
          <cell r="A1667" t="str">
            <v>mujermenos12mocupadosPanama</v>
          </cell>
          <cell r="B1667" t="str">
            <v>mujer</v>
          </cell>
          <cell r="C1667" t="str">
            <v>menos12m</v>
          </cell>
          <cell r="D1667" t="str">
            <v>ocupados</v>
          </cell>
          <cell r="E1667" t="str">
            <v>Panama</v>
          </cell>
          <cell r="F1667">
            <v>0.6883281</v>
          </cell>
          <cell r="G1667">
            <v>0.42312870000000002</v>
          </cell>
          <cell r="H1667">
            <v>0.29916759999999998</v>
          </cell>
          <cell r="I1667">
            <v>0.21837490000000001</v>
          </cell>
          <cell r="J1667">
            <v>0.1734637</v>
          </cell>
          <cell r="K1667">
            <v>0.15067949999999999</v>
          </cell>
          <cell r="L1667">
            <v>0.14839169999999999</v>
          </cell>
          <cell r="M1667">
            <v>9.4338599999999995E-2</v>
          </cell>
          <cell r="N1667">
            <v>6.0416200000000003E-2</v>
          </cell>
          <cell r="O1667">
            <v>6.2742900000000004E-2</v>
          </cell>
          <cell r="P1667">
            <v>0.1437918</v>
          </cell>
          <cell r="Q1667">
            <v>0</v>
          </cell>
        </row>
        <row r="1668">
          <cell r="A1668" t="str">
            <v>mujerhasta3mocupadosPanama</v>
          </cell>
          <cell r="B1668" t="str">
            <v>mujer</v>
          </cell>
          <cell r="C1668" t="str">
            <v>hasta3m</v>
          </cell>
          <cell r="D1668" t="str">
            <v>ocupados</v>
          </cell>
          <cell r="E1668" t="str">
            <v>Panama</v>
          </cell>
          <cell r="F1668">
            <v>0.51868210000000003</v>
          </cell>
          <cell r="G1668">
            <v>0.22453619999999999</v>
          </cell>
          <cell r="H1668">
            <v>0.15750439999999999</v>
          </cell>
          <cell r="I1668">
            <v>0.1237404</v>
          </cell>
          <cell r="J1668">
            <v>9.3528899999999998E-2</v>
          </cell>
          <cell r="K1668">
            <v>8.7978299999999995E-2</v>
          </cell>
          <cell r="L1668">
            <v>8.1458699999999995E-2</v>
          </cell>
          <cell r="M1668">
            <v>5.7762500000000001E-2</v>
          </cell>
          <cell r="N1668">
            <v>3.81296E-2</v>
          </cell>
          <cell r="O1668">
            <v>1.2532700000000001E-2</v>
          </cell>
          <cell r="P1668">
            <v>9.6774200000000005E-2</v>
          </cell>
          <cell r="Q1668">
            <v>0</v>
          </cell>
        </row>
        <row r="1669">
          <cell r="A1669" t="str">
            <v>bajomenos12mocupadosPanama</v>
          </cell>
          <cell r="B1669" t="str">
            <v>bajo</v>
          </cell>
          <cell r="C1669" t="str">
            <v>menos12m</v>
          </cell>
          <cell r="D1669" t="str">
            <v>ocupados</v>
          </cell>
          <cell r="E1669" t="str">
            <v>Panama</v>
          </cell>
          <cell r="F1669">
            <v>0.61239670000000002</v>
          </cell>
          <cell r="G1669">
            <v>0.48982340000000002</v>
          </cell>
          <cell r="H1669">
            <v>0.3022881</v>
          </cell>
          <cell r="I1669">
            <v>0.35578880000000002</v>
          </cell>
          <cell r="J1669">
            <v>0.25265320000000002</v>
          </cell>
          <cell r="K1669">
            <v>0.2527006</v>
          </cell>
          <cell r="L1669">
            <v>0.19061239999999999</v>
          </cell>
          <cell r="M1669">
            <v>0.20798059999999999</v>
          </cell>
          <cell r="N1669">
            <v>0.14639369999999999</v>
          </cell>
          <cell r="O1669">
            <v>7.7262499999999998E-2</v>
          </cell>
          <cell r="P1669">
            <v>7.8452300000000003E-2</v>
          </cell>
          <cell r="Q1669">
            <v>0.1186354</v>
          </cell>
        </row>
        <row r="1670">
          <cell r="A1670" t="str">
            <v>bajohasta3mocupadosPanama</v>
          </cell>
          <cell r="B1670" t="str">
            <v>bajo</v>
          </cell>
          <cell r="C1670" t="str">
            <v>hasta3m</v>
          </cell>
          <cell r="D1670" t="str">
            <v>ocupados</v>
          </cell>
          <cell r="E1670" t="str">
            <v>Panama</v>
          </cell>
          <cell r="F1670">
            <v>0.44586779999999998</v>
          </cell>
          <cell r="G1670">
            <v>0.33777309999999999</v>
          </cell>
          <cell r="H1670">
            <v>0.11773550000000001</v>
          </cell>
          <cell r="I1670">
            <v>0.24991540000000001</v>
          </cell>
          <cell r="J1670">
            <v>0.1971927</v>
          </cell>
          <cell r="K1670">
            <v>0.121656</v>
          </cell>
          <cell r="L1670">
            <v>0.121665</v>
          </cell>
          <cell r="M1670">
            <v>0.12871830000000001</v>
          </cell>
          <cell r="N1670">
            <v>0.10471030000000001</v>
          </cell>
          <cell r="O1670">
            <v>3.40781E-2</v>
          </cell>
          <cell r="P1670">
            <v>5.0341999999999998E-2</v>
          </cell>
          <cell r="Q1670">
            <v>0.1186354</v>
          </cell>
        </row>
        <row r="1671">
          <cell r="A1671" t="str">
            <v>mediomenos12mocupadosPanama</v>
          </cell>
          <cell r="B1671" t="str">
            <v>medio</v>
          </cell>
          <cell r="C1671" t="str">
            <v>menos12m</v>
          </cell>
          <cell r="D1671" t="str">
            <v>ocupados</v>
          </cell>
          <cell r="E1671" t="str">
            <v>Panama</v>
          </cell>
          <cell r="F1671">
            <v>0.57194420000000001</v>
          </cell>
          <cell r="G1671">
            <v>0.4802997</v>
          </cell>
          <cell r="H1671">
            <v>0.39910099999999998</v>
          </cell>
          <cell r="I1671">
            <v>0.27325899999999997</v>
          </cell>
          <cell r="J1671">
            <v>0.25229649999999998</v>
          </cell>
          <cell r="K1671">
            <v>0.1910192</v>
          </cell>
          <cell r="L1671">
            <v>0.18224660000000001</v>
          </cell>
          <cell r="M1671">
            <v>0.16934949999999999</v>
          </cell>
          <cell r="N1671">
            <v>0.15136649999999999</v>
          </cell>
          <cell r="O1671">
            <v>0.1119455</v>
          </cell>
          <cell r="P1671">
            <v>0.21387829999999999</v>
          </cell>
          <cell r="Q1671">
            <v>0</v>
          </cell>
        </row>
        <row r="1672">
          <cell r="A1672" t="str">
            <v>mediohasta3mocupadosPanama</v>
          </cell>
          <cell r="B1672" t="str">
            <v>medio</v>
          </cell>
          <cell r="C1672" t="str">
            <v>hasta3m</v>
          </cell>
          <cell r="D1672" t="str">
            <v>ocupados</v>
          </cell>
          <cell r="E1672" t="str">
            <v>Panama</v>
          </cell>
          <cell r="F1672">
            <v>0.41428429999999999</v>
          </cell>
          <cell r="G1672">
            <v>0.28013579999999999</v>
          </cell>
          <cell r="H1672">
            <v>0.24858060000000001</v>
          </cell>
          <cell r="I1672">
            <v>0.1760948</v>
          </cell>
          <cell r="J1672">
            <v>0.1535455</v>
          </cell>
          <cell r="K1672">
            <v>0.1135959</v>
          </cell>
          <cell r="L1672">
            <v>0.1163204</v>
          </cell>
          <cell r="M1672">
            <v>0.10841000000000001</v>
          </cell>
          <cell r="N1672">
            <v>8.0238299999999999E-2</v>
          </cell>
          <cell r="O1672">
            <v>3.57465E-2</v>
          </cell>
          <cell r="P1672">
            <v>0.1573194</v>
          </cell>
          <cell r="Q1672">
            <v>0</v>
          </cell>
        </row>
        <row r="1673">
          <cell r="A1673" t="str">
            <v>altomenos12mocupadosPanama</v>
          </cell>
          <cell r="B1673" t="str">
            <v>alto</v>
          </cell>
          <cell r="C1673" t="str">
            <v>menos12m</v>
          </cell>
          <cell r="D1673" t="str">
            <v>ocupados</v>
          </cell>
          <cell r="E1673" t="str">
            <v>Panama</v>
          </cell>
          <cell r="F1673">
            <v>0.66959829999999998</v>
          </cell>
          <cell r="G1673">
            <v>0.35406120000000002</v>
          </cell>
          <cell r="H1673">
            <v>0.33261429999999997</v>
          </cell>
          <cell r="I1673">
            <v>0.19467860000000001</v>
          </cell>
          <cell r="J1673">
            <v>0.11082400000000001</v>
          </cell>
          <cell r="K1673">
            <v>0.16023009999999999</v>
          </cell>
          <cell r="L1673">
            <v>5.6268800000000001E-2</v>
          </cell>
          <cell r="M1673">
            <v>5.2341600000000002E-2</v>
          </cell>
          <cell r="N1673">
            <v>2.2822599999999998E-2</v>
          </cell>
          <cell r="O1673">
            <v>3.6823599999999998E-2</v>
          </cell>
          <cell r="P1673">
            <v>8.1632700000000002E-2</v>
          </cell>
          <cell r="Q1673">
            <v>0</v>
          </cell>
        </row>
        <row r="1674">
          <cell r="A1674" t="str">
            <v>altohasta3mocupadosPanama</v>
          </cell>
          <cell r="B1674" t="str">
            <v>alto</v>
          </cell>
          <cell r="C1674" t="str">
            <v>hasta3m</v>
          </cell>
          <cell r="D1674" t="str">
            <v>ocupados</v>
          </cell>
          <cell r="E1674" t="str">
            <v>Panama</v>
          </cell>
          <cell r="F1674">
            <v>0.53796540000000004</v>
          </cell>
          <cell r="G1674">
            <v>0.20233190000000001</v>
          </cell>
          <cell r="H1674">
            <v>0.21805469999999999</v>
          </cell>
          <cell r="I1674">
            <v>8.1528100000000006E-2</v>
          </cell>
          <cell r="J1674">
            <v>5.2515300000000001E-2</v>
          </cell>
          <cell r="K1674">
            <v>0.11387799999999999</v>
          </cell>
          <cell r="L1674">
            <v>2.6962199999999999E-2</v>
          </cell>
          <cell r="M1674">
            <v>3.4180200000000001E-2</v>
          </cell>
          <cell r="N1674">
            <v>0</v>
          </cell>
          <cell r="O1674">
            <v>3.6823599999999998E-2</v>
          </cell>
          <cell r="P1674">
            <v>2.1799599999999999E-2</v>
          </cell>
          <cell r="Q1674">
            <v>0</v>
          </cell>
        </row>
        <row r="1675">
          <cell r="A1675" t="str">
            <v>peqmenos12mocupadosPanama</v>
          </cell>
          <cell r="B1675" t="str">
            <v>peq</v>
          </cell>
          <cell r="C1675" t="str">
            <v>menos12m</v>
          </cell>
          <cell r="D1675" t="str">
            <v>ocupados</v>
          </cell>
          <cell r="E1675" t="str">
            <v>Panama</v>
          </cell>
          <cell r="F1675">
            <v>0.62306640000000002</v>
          </cell>
          <cell r="G1675">
            <v>0.42872179999999999</v>
          </cell>
          <cell r="H1675">
            <v>0.32631130000000003</v>
          </cell>
          <cell r="I1675">
            <v>0.28419339999999998</v>
          </cell>
          <cell r="J1675">
            <v>0.1991861</v>
          </cell>
          <cell r="K1675">
            <v>0.18047389999999999</v>
          </cell>
          <cell r="L1675">
            <v>0.1609614</v>
          </cell>
          <cell r="M1675">
            <v>0.13958609999999999</v>
          </cell>
          <cell r="N1675">
            <v>0.1286612</v>
          </cell>
          <cell r="O1675">
            <v>9.0578699999999998E-2</v>
          </cell>
          <cell r="P1675">
            <v>0.10272299999999999</v>
          </cell>
          <cell r="Q1675">
            <v>3.0702500000000001E-2</v>
          </cell>
        </row>
        <row r="1676">
          <cell r="A1676" t="str">
            <v>peqhasta3mocupadosPanama</v>
          </cell>
          <cell r="B1676" t="str">
            <v>peq</v>
          </cell>
          <cell r="C1676" t="str">
            <v>hasta3m</v>
          </cell>
          <cell r="D1676" t="str">
            <v>ocupados</v>
          </cell>
          <cell r="E1676" t="str">
            <v>Panama</v>
          </cell>
          <cell r="F1676">
            <v>0.45452300000000001</v>
          </cell>
          <cell r="G1676">
            <v>0.24575159999999999</v>
          </cell>
          <cell r="H1676">
            <v>0.2022417</v>
          </cell>
          <cell r="I1676">
            <v>0.18469350000000001</v>
          </cell>
          <cell r="J1676">
            <v>0.1245752</v>
          </cell>
          <cell r="K1676">
            <v>0.1113923</v>
          </cell>
          <cell r="L1676">
            <v>0.10033400000000001</v>
          </cell>
          <cell r="M1676">
            <v>9.2140399999999997E-2</v>
          </cell>
          <cell r="N1676">
            <v>7.8587299999999999E-2</v>
          </cell>
          <cell r="O1676">
            <v>4.9501700000000003E-2</v>
          </cell>
          <cell r="P1676">
            <v>8.2349800000000001E-2</v>
          </cell>
          <cell r="Q1676">
            <v>3.0702500000000001E-2</v>
          </cell>
        </row>
        <row r="1677">
          <cell r="A1677" t="str">
            <v>medmenos12mocupadosPanama</v>
          </cell>
          <cell r="B1677" t="str">
            <v>med</v>
          </cell>
          <cell r="C1677" t="str">
            <v>menos12m</v>
          </cell>
          <cell r="D1677" t="str">
            <v>ocupados</v>
          </cell>
          <cell r="E1677" t="str">
            <v>Panama</v>
          </cell>
          <cell r="F1677">
            <v>0.55469069999999998</v>
          </cell>
          <cell r="G1677">
            <v>0.47579320000000003</v>
          </cell>
          <cell r="H1677">
            <v>0.34942810000000002</v>
          </cell>
          <cell r="I1677">
            <v>0.25454060000000001</v>
          </cell>
          <cell r="J1677">
            <v>0.26081660000000001</v>
          </cell>
          <cell r="K1677">
            <v>0.1964217</v>
          </cell>
          <cell r="L1677">
            <v>0.15720339999999999</v>
          </cell>
          <cell r="M1677">
            <v>0.1169801</v>
          </cell>
          <cell r="N1677">
            <v>0.15744250000000001</v>
          </cell>
          <cell r="O1677">
            <v>0.17527300000000001</v>
          </cell>
          <cell r="P1677">
            <v>8.4593799999999997E-2</v>
          </cell>
          <cell r="Q1677">
            <v>0.2211765</v>
          </cell>
        </row>
        <row r="1678">
          <cell r="A1678" t="str">
            <v>medhasta3mocupadosPanama</v>
          </cell>
          <cell r="B1678" t="str">
            <v>med</v>
          </cell>
          <cell r="C1678" t="str">
            <v>hasta3m</v>
          </cell>
          <cell r="D1678" t="str">
            <v>ocupados</v>
          </cell>
          <cell r="E1678" t="str">
            <v>Panama</v>
          </cell>
          <cell r="F1678">
            <v>0.34424909999999997</v>
          </cell>
          <cell r="G1678">
            <v>0.31644109999999998</v>
          </cell>
          <cell r="H1678">
            <v>0.18659609999999999</v>
          </cell>
          <cell r="I1678">
            <v>0.13178880000000001</v>
          </cell>
          <cell r="J1678">
            <v>0.14550950000000001</v>
          </cell>
          <cell r="K1678">
            <v>9.4884899999999994E-2</v>
          </cell>
          <cell r="L1678">
            <v>7.5867199999999996E-2</v>
          </cell>
          <cell r="M1678">
            <v>7.9706700000000005E-2</v>
          </cell>
          <cell r="N1678">
            <v>7.2634299999999999E-2</v>
          </cell>
          <cell r="O1678">
            <v>8.3472099999999994E-2</v>
          </cell>
          <cell r="P1678">
            <v>6.1064399999999998E-2</v>
          </cell>
          <cell r="Q1678">
            <v>0.2211765</v>
          </cell>
        </row>
        <row r="1679">
          <cell r="A1679" t="str">
            <v>grandemenos12mocupadosPanama</v>
          </cell>
          <cell r="B1679" t="str">
            <v>grande</v>
          </cell>
          <cell r="C1679" t="str">
            <v>menos12m</v>
          </cell>
          <cell r="D1679" t="str">
            <v>ocupados</v>
          </cell>
          <cell r="E1679" t="str">
            <v>Panama</v>
          </cell>
          <cell r="F1679">
            <v>0.71395799999999998</v>
          </cell>
          <cell r="G1679">
            <v>0.4285948</v>
          </cell>
          <cell r="H1679">
            <v>0.30338039999999999</v>
          </cell>
          <cell r="I1679">
            <v>0.192744</v>
          </cell>
          <cell r="J1679">
            <v>0.1291863</v>
          </cell>
          <cell r="K1679">
            <v>0.12603449999999999</v>
          </cell>
          <cell r="L1679">
            <v>0.11471389999999999</v>
          </cell>
          <cell r="M1679">
            <v>8.1452999999999998E-2</v>
          </cell>
          <cell r="N1679">
            <v>4.8915599999999997E-2</v>
          </cell>
          <cell r="O1679">
            <v>5.77767E-2</v>
          </cell>
          <cell r="P1679">
            <v>8.2178500000000002E-2</v>
          </cell>
          <cell r="Q1679">
            <v>0</v>
          </cell>
        </row>
        <row r="1680">
          <cell r="A1680" t="str">
            <v>grandehasta3mocupadosPanama</v>
          </cell>
          <cell r="B1680" t="str">
            <v>grande</v>
          </cell>
          <cell r="C1680" t="str">
            <v>hasta3m</v>
          </cell>
          <cell r="D1680" t="str">
            <v>ocupados</v>
          </cell>
          <cell r="E1680" t="str">
            <v>Panama</v>
          </cell>
          <cell r="F1680">
            <v>0.44451190000000002</v>
          </cell>
          <cell r="G1680">
            <v>0.20145840000000001</v>
          </cell>
          <cell r="H1680">
            <v>0.1461944</v>
          </cell>
          <cell r="I1680">
            <v>9.2304200000000003E-2</v>
          </cell>
          <cell r="J1680">
            <v>6.3861500000000002E-2</v>
          </cell>
          <cell r="K1680">
            <v>7.9952200000000001E-2</v>
          </cell>
          <cell r="L1680">
            <v>6.2693600000000002E-2</v>
          </cell>
          <cell r="M1680">
            <v>4.1315699999999997E-2</v>
          </cell>
          <cell r="N1680">
            <v>2.7556000000000001E-2</v>
          </cell>
          <cell r="O1680">
            <v>2.2801700000000001E-2</v>
          </cell>
          <cell r="P1680">
            <v>3.7221999999999998E-2</v>
          </cell>
          <cell r="Q1680">
            <v>0</v>
          </cell>
        </row>
        <row r="1681">
          <cell r="A1681" t="str">
            <v>informalmenos12mocupadosPanama</v>
          </cell>
          <cell r="B1681" t="str">
            <v>informal</v>
          </cell>
          <cell r="C1681" t="str">
            <v>menos12m</v>
          </cell>
          <cell r="D1681" t="str">
            <v>ocupados</v>
          </cell>
          <cell r="E1681" t="str">
            <v>Panama</v>
          </cell>
          <cell r="F1681">
            <v>0.64658400000000005</v>
          </cell>
          <cell r="G1681">
            <v>0.58199140000000005</v>
          </cell>
          <cell r="H1681">
            <v>0.51262600000000003</v>
          </cell>
          <cell r="I1681">
            <v>0.43223309999999998</v>
          </cell>
          <cell r="J1681">
            <v>0.39725050000000001</v>
          </cell>
          <cell r="K1681">
            <v>0.32158959999999998</v>
          </cell>
          <cell r="L1681">
            <v>0.29747099999999999</v>
          </cell>
          <cell r="M1681">
            <v>0.2646463</v>
          </cell>
          <cell r="N1681">
            <v>0.22193360000000001</v>
          </cell>
          <cell r="O1681">
            <v>0.1601176</v>
          </cell>
          <cell r="P1681">
            <v>0.1561546</v>
          </cell>
          <cell r="Q1681">
            <v>0.21037739999999999</v>
          </cell>
        </row>
        <row r="1682">
          <cell r="A1682" t="str">
            <v>informalhasta3mocupadosPanama</v>
          </cell>
          <cell r="B1682" t="str">
            <v>informal</v>
          </cell>
          <cell r="C1682" t="str">
            <v>hasta3m</v>
          </cell>
          <cell r="D1682" t="str">
            <v>ocupados</v>
          </cell>
          <cell r="E1682" t="str">
            <v>Panama</v>
          </cell>
          <cell r="F1682">
            <v>0.51156740000000001</v>
          </cell>
          <cell r="G1682">
            <v>0.40080339999999998</v>
          </cell>
          <cell r="H1682">
            <v>0.3280807</v>
          </cell>
          <cell r="I1682">
            <v>0.32331100000000002</v>
          </cell>
          <cell r="J1682">
            <v>0.28992649999999998</v>
          </cell>
          <cell r="K1682">
            <v>0.19663829999999999</v>
          </cell>
          <cell r="L1682">
            <v>0.205044</v>
          </cell>
          <cell r="M1682">
            <v>0.21302090000000001</v>
          </cell>
          <cell r="N1682">
            <v>0.13304469999999999</v>
          </cell>
          <cell r="O1682">
            <v>0.1041165</v>
          </cell>
          <cell r="P1682">
            <v>0.13411329999999999</v>
          </cell>
          <cell r="Q1682">
            <v>0.21037739999999999</v>
          </cell>
        </row>
        <row r="1683">
          <cell r="A1683" t="str">
            <v>formalmenos12mocupadosPanama</v>
          </cell>
          <cell r="B1683" t="str">
            <v>formal</v>
          </cell>
          <cell r="C1683" t="str">
            <v>menos12m</v>
          </cell>
          <cell r="D1683" t="str">
            <v>ocupados</v>
          </cell>
          <cell r="E1683" t="str">
            <v>Panama</v>
          </cell>
          <cell r="F1683">
            <v>0.6683481</v>
          </cell>
          <cell r="G1683">
            <v>0.4036498</v>
          </cell>
          <cell r="H1683">
            <v>0.28550059999999999</v>
          </cell>
          <cell r="I1683">
            <v>0.18322069999999999</v>
          </cell>
          <cell r="J1683">
            <v>0.13589870000000001</v>
          </cell>
          <cell r="K1683">
            <v>0.13926330000000001</v>
          </cell>
          <cell r="L1683">
            <v>0.1124945</v>
          </cell>
          <cell r="M1683">
            <v>8.4480299999999994E-2</v>
          </cell>
          <cell r="N1683">
            <v>6.2624700000000005E-2</v>
          </cell>
          <cell r="O1683">
            <v>7.3468400000000003E-2</v>
          </cell>
          <cell r="P1683">
            <v>8.9869599999999994E-2</v>
          </cell>
          <cell r="Q1683">
            <v>0</v>
          </cell>
        </row>
        <row r="1684">
          <cell r="A1684" t="str">
            <v>formalhasta3mocupadosPanama</v>
          </cell>
          <cell r="B1684" t="str">
            <v>formal</v>
          </cell>
          <cell r="C1684" t="str">
            <v>hasta3m</v>
          </cell>
          <cell r="D1684" t="str">
            <v>ocupados</v>
          </cell>
          <cell r="E1684" t="str">
            <v>Panama</v>
          </cell>
          <cell r="F1684">
            <v>0.36548969999999997</v>
          </cell>
          <cell r="G1684">
            <v>0.1840823</v>
          </cell>
          <cell r="H1684">
            <v>0.12923799999999999</v>
          </cell>
          <cell r="I1684">
            <v>7.7346100000000001E-2</v>
          </cell>
          <cell r="J1684">
            <v>5.9864800000000003E-2</v>
          </cell>
          <cell r="K1684">
            <v>8.2894300000000004E-2</v>
          </cell>
          <cell r="L1684">
            <v>5.27701E-2</v>
          </cell>
          <cell r="M1684">
            <v>4.5533700000000003E-2</v>
          </cell>
          <cell r="N1684">
            <v>2.85778E-2</v>
          </cell>
          <cell r="O1684">
            <v>2.69229E-2</v>
          </cell>
          <cell r="P1684">
            <v>4.0021399999999999E-2</v>
          </cell>
          <cell r="Q1684">
            <v>0</v>
          </cell>
        </row>
        <row r="1685">
          <cell r="A1685" t="str">
            <v>totalmenos12mocupadosParaguay</v>
          </cell>
          <cell r="B1685" t="str">
            <v>total</v>
          </cell>
          <cell r="C1685" t="str">
            <v>menos12m</v>
          </cell>
          <cell r="D1685" t="str">
            <v>ocupados</v>
          </cell>
          <cell r="E1685" t="str">
            <v>Paraguay</v>
          </cell>
          <cell r="F1685">
            <v>0.46209109999999998</v>
          </cell>
          <cell r="G1685">
            <v>0.34267819999999999</v>
          </cell>
          <cell r="H1685">
            <v>0.2200646</v>
          </cell>
          <cell r="I1685">
            <v>0.14403630000000001</v>
          </cell>
          <cell r="J1685">
            <v>0.16006529999999999</v>
          </cell>
          <cell r="K1685">
            <v>0.1033268</v>
          </cell>
          <cell r="L1685">
            <v>0.11169519999999999</v>
          </cell>
          <cell r="M1685">
            <v>9.9458199999999997E-2</v>
          </cell>
          <cell r="N1685">
            <v>8.4621799999999997E-2</v>
          </cell>
          <cell r="O1685">
            <v>7.5188000000000005E-2</v>
          </cell>
          <cell r="P1685">
            <v>6.1397699999999999E-2</v>
          </cell>
          <cell r="Q1685">
            <v>3.12465E-2</v>
          </cell>
        </row>
        <row r="1686">
          <cell r="A1686" t="str">
            <v>totalhasta3mocupadosParaguay</v>
          </cell>
          <cell r="B1686" t="str">
            <v>total</v>
          </cell>
          <cell r="C1686" t="str">
            <v>hasta3m</v>
          </cell>
          <cell r="D1686" t="str">
            <v>ocupados</v>
          </cell>
          <cell r="E1686" t="str">
            <v>Paraguay</v>
          </cell>
          <cell r="F1686">
            <v>0.27153939999999999</v>
          </cell>
          <cell r="G1686">
            <v>0.174869</v>
          </cell>
          <cell r="H1686">
            <v>0.1034625</v>
          </cell>
          <cell r="I1686">
            <v>7.3731400000000002E-2</v>
          </cell>
          <cell r="J1686">
            <v>8.2542199999999996E-2</v>
          </cell>
          <cell r="K1686">
            <v>5.9636399999999999E-2</v>
          </cell>
          <cell r="L1686">
            <v>6.19211E-2</v>
          </cell>
          <cell r="M1686">
            <v>5.8653700000000003E-2</v>
          </cell>
          <cell r="N1686">
            <v>4.4609500000000003E-2</v>
          </cell>
          <cell r="O1686">
            <v>5.3981500000000002E-2</v>
          </cell>
          <cell r="P1686">
            <v>4.0718799999999999E-2</v>
          </cell>
          <cell r="Q1686">
            <v>2.7486400000000001E-2</v>
          </cell>
        </row>
        <row r="1687">
          <cell r="A1687" t="str">
            <v>hombremenos12mocupadosParaguay</v>
          </cell>
          <cell r="B1687" t="str">
            <v>hombre</v>
          </cell>
          <cell r="C1687" t="str">
            <v>menos12m</v>
          </cell>
          <cell r="D1687" t="str">
            <v>ocupados</v>
          </cell>
          <cell r="E1687" t="str">
            <v>Paraguay</v>
          </cell>
          <cell r="F1687">
            <v>0.4207881</v>
          </cell>
          <cell r="G1687">
            <v>0.30492970000000003</v>
          </cell>
          <cell r="H1687">
            <v>0.22152469999999999</v>
          </cell>
          <cell r="I1687">
            <v>0.1339476</v>
          </cell>
          <cell r="J1687">
            <v>0.1768535</v>
          </cell>
          <cell r="K1687">
            <v>9.2589000000000005E-2</v>
          </cell>
          <cell r="L1687">
            <v>9.9920499999999995E-2</v>
          </cell>
          <cell r="M1687">
            <v>0.10985350000000001</v>
          </cell>
          <cell r="N1687">
            <v>7.4262099999999998E-2</v>
          </cell>
          <cell r="O1687">
            <v>8.9259900000000003E-2</v>
          </cell>
          <cell r="P1687">
            <v>9.2407400000000001E-2</v>
          </cell>
          <cell r="Q1687">
            <v>4.59158E-2</v>
          </cell>
        </row>
        <row r="1688">
          <cell r="A1688" t="str">
            <v>hombrehasta3mocupadosParaguay</v>
          </cell>
          <cell r="B1688" t="str">
            <v>hombre</v>
          </cell>
          <cell r="C1688" t="str">
            <v>hasta3m</v>
          </cell>
          <cell r="D1688" t="str">
            <v>ocupados</v>
          </cell>
          <cell r="E1688" t="str">
            <v>Paraguay</v>
          </cell>
          <cell r="F1688">
            <v>0.25846740000000001</v>
          </cell>
          <cell r="G1688">
            <v>0.15348059999999999</v>
          </cell>
          <cell r="H1688">
            <v>0.1148904</v>
          </cell>
          <cell r="I1688">
            <v>7.0137900000000003E-2</v>
          </cell>
          <cell r="J1688">
            <v>9.2458100000000001E-2</v>
          </cell>
          <cell r="K1688">
            <v>5.9802399999999999E-2</v>
          </cell>
          <cell r="L1688">
            <v>5.2001899999999997E-2</v>
          </cell>
          <cell r="M1688">
            <v>7.4182799999999993E-2</v>
          </cell>
          <cell r="N1688">
            <v>4.5637200000000003E-2</v>
          </cell>
          <cell r="O1688">
            <v>6.7757700000000004E-2</v>
          </cell>
          <cell r="P1688">
            <v>5.8565199999999998E-2</v>
          </cell>
          <cell r="Q1688">
            <v>3.9651699999999998E-2</v>
          </cell>
        </row>
        <row r="1689">
          <cell r="A1689" t="str">
            <v>mujermenos12mocupadosParaguay</v>
          </cell>
          <cell r="B1689" t="str">
            <v>mujer</v>
          </cell>
          <cell r="C1689" t="str">
            <v>menos12m</v>
          </cell>
          <cell r="D1689" t="str">
            <v>ocupados</v>
          </cell>
          <cell r="E1689" t="str">
            <v>Paraguay</v>
          </cell>
          <cell r="F1689">
            <v>0.52604550000000005</v>
          </cell>
          <cell r="G1689">
            <v>0.3892987</v>
          </cell>
          <cell r="H1689">
            <v>0.2182431</v>
          </cell>
          <cell r="I1689">
            <v>0.155918</v>
          </cell>
          <cell r="J1689">
            <v>0.14024929999999999</v>
          </cell>
          <cell r="K1689">
            <v>0.1163694</v>
          </cell>
          <cell r="L1689">
            <v>0.12598470000000001</v>
          </cell>
          <cell r="M1689">
            <v>8.7689900000000001E-2</v>
          </cell>
          <cell r="N1689">
            <v>9.8524E-2</v>
          </cell>
          <cell r="O1689">
            <v>5.1690300000000002E-2</v>
          </cell>
          <cell r="P1689">
            <v>1.26832E-2</v>
          </cell>
          <cell r="Q1689">
            <v>9.2183000000000005E-3</v>
          </cell>
        </row>
        <row r="1690">
          <cell r="A1690" t="str">
            <v>mujerhasta3mocupadosParaguay</v>
          </cell>
          <cell r="B1690" t="str">
            <v>mujer</v>
          </cell>
          <cell r="C1690" t="str">
            <v>hasta3m</v>
          </cell>
          <cell r="D1690" t="str">
            <v>ocupados</v>
          </cell>
          <cell r="E1690" t="str">
            <v>Paraguay</v>
          </cell>
          <cell r="F1690">
            <v>0.2917804</v>
          </cell>
          <cell r="G1690">
            <v>0.2012844</v>
          </cell>
          <cell r="H1690">
            <v>8.9205400000000004E-2</v>
          </cell>
          <cell r="I1690">
            <v>7.7963599999999994E-2</v>
          </cell>
          <cell r="J1690">
            <v>7.0837800000000006E-2</v>
          </cell>
          <cell r="K1690">
            <v>5.9434800000000003E-2</v>
          </cell>
          <cell r="L1690">
            <v>7.3958700000000002E-2</v>
          </cell>
          <cell r="M1690">
            <v>4.1073499999999999E-2</v>
          </cell>
          <cell r="N1690">
            <v>4.3230299999999999E-2</v>
          </cell>
          <cell r="O1690">
            <v>3.09777E-2</v>
          </cell>
          <cell r="P1690">
            <v>1.26832E-2</v>
          </cell>
          <cell r="Q1690">
            <v>9.2183000000000005E-3</v>
          </cell>
        </row>
        <row r="1691">
          <cell r="A1691" t="str">
            <v>bajomenos12mocupadosParaguay</v>
          </cell>
          <cell r="B1691" t="str">
            <v>bajo</v>
          </cell>
          <cell r="C1691" t="str">
            <v>menos12m</v>
          </cell>
          <cell r="D1691" t="str">
            <v>ocupados</v>
          </cell>
          <cell r="E1691" t="str">
            <v>Paraguay</v>
          </cell>
          <cell r="F1691">
            <v>0.54220800000000002</v>
          </cell>
          <cell r="G1691">
            <v>0.35875790000000002</v>
          </cell>
          <cell r="H1691">
            <v>0.22804920000000001</v>
          </cell>
          <cell r="I1691">
            <v>0.1977584</v>
          </cell>
          <cell r="J1691">
            <v>0.21812619999999999</v>
          </cell>
          <cell r="K1691">
            <v>0.12408669999999999</v>
          </cell>
          <cell r="L1691">
            <v>0.16860710000000001</v>
          </cell>
          <cell r="M1691">
            <v>0.124546</v>
          </cell>
          <cell r="N1691">
            <v>9.4512600000000002E-2</v>
          </cell>
          <cell r="O1691">
            <v>9.6533400000000005E-2</v>
          </cell>
          <cell r="P1691">
            <v>6.9415900000000003E-2</v>
          </cell>
          <cell r="Q1691">
            <v>4.6795799999999999E-2</v>
          </cell>
        </row>
        <row r="1692">
          <cell r="A1692" t="str">
            <v>bajohasta3mocupadosParaguay</v>
          </cell>
          <cell r="B1692" t="str">
            <v>bajo</v>
          </cell>
          <cell r="C1692" t="str">
            <v>hasta3m</v>
          </cell>
          <cell r="D1692" t="str">
            <v>ocupados</v>
          </cell>
          <cell r="E1692" t="str">
            <v>Paraguay</v>
          </cell>
          <cell r="F1692">
            <v>0.38753769999999998</v>
          </cell>
          <cell r="G1692">
            <v>0.15573690000000001</v>
          </cell>
          <cell r="H1692">
            <v>0.15102170000000001</v>
          </cell>
          <cell r="I1692">
            <v>0.13598289999999999</v>
          </cell>
          <cell r="J1692">
            <v>0.1236078</v>
          </cell>
          <cell r="K1692">
            <v>8.5272000000000001E-2</v>
          </cell>
          <cell r="L1692">
            <v>0.10054150000000001</v>
          </cell>
          <cell r="M1692">
            <v>8.7859000000000007E-2</v>
          </cell>
          <cell r="N1692">
            <v>4.3332599999999999E-2</v>
          </cell>
          <cell r="O1692">
            <v>6.9869399999999998E-2</v>
          </cell>
          <cell r="P1692">
            <v>4.3093899999999997E-2</v>
          </cell>
          <cell r="Q1692">
            <v>4.11645E-2</v>
          </cell>
        </row>
        <row r="1693">
          <cell r="A1693" t="str">
            <v>mediomenos12mocupadosParaguay</v>
          </cell>
          <cell r="B1693" t="str">
            <v>medio</v>
          </cell>
          <cell r="C1693" t="str">
            <v>menos12m</v>
          </cell>
          <cell r="D1693" t="str">
            <v>ocupados</v>
          </cell>
          <cell r="E1693" t="str">
            <v>Paraguay</v>
          </cell>
          <cell r="F1693">
            <v>0.45653830000000001</v>
          </cell>
          <cell r="G1693">
            <v>0.3632301</v>
          </cell>
          <cell r="H1693">
            <v>0.2397019</v>
          </cell>
          <cell r="I1693">
            <v>0.16963619999999999</v>
          </cell>
          <cell r="J1693">
            <v>0.1722109</v>
          </cell>
          <cell r="K1693">
            <v>0.1205825</v>
          </cell>
          <cell r="L1693">
            <v>7.03014E-2</v>
          </cell>
          <cell r="M1693">
            <v>9.2976000000000003E-2</v>
          </cell>
          <cell r="N1693">
            <v>7.4417800000000006E-2</v>
          </cell>
          <cell r="O1693">
            <v>4.7279599999999998E-2</v>
          </cell>
          <cell r="P1693">
            <v>1.73273E-2</v>
          </cell>
          <cell r="Q1693">
            <v>0</v>
          </cell>
        </row>
        <row r="1694">
          <cell r="A1694" t="str">
            <v>mediohasta3mocupadosParaguay</v>
          </cell>
          <cell r="B1694" t="str">
            <v>medio</v>
          </cell>
          <cell r="C1694" t="str">
            <v>hasta3m</v>
          </cell>
          <cell r="D1694" t="str">
            <v>ocupados</v>
          </cell>
          <cell r="E1694" t="str">
            <v>Paraguay</v>
          </cell>
          <cell r="F1694">
            <v>0.26849410000000001</v>
          </cell>
          <cell r="G1694">
            <v>0.2046829</v>
          </cell>
          <cell r="H1694">
            <v>0.1219997</v>
          </cell>
          <cell r="I1694">
            <v>7.52057E-2</v>
          </cell>
          <cell r="J1694">
            <v>9.3420400000000001E-2</v>
          </cell>
          <cell r="K1694">
            <v>6.6502400000000003E-2</v>
          </cell>
          <cell r="L1694">
            <v>4.5588200000000002E-2</v>
          </cell>
          <cell r="M1694">
            <v>3.9551599999999999E-2</v>
          </cell>
          <cell r="N1694">
            <v>5.1953699999999998E-2</v>
          </cell>
          <cell r="O1694">
            <v>3.8313800000000002E-2</v>
          </cell>
          <cell r="P1694">
            <v>1.73273E-2</v>
          </cell>
          <cell r="Q1694">
            <v>0</v>
          </cell>
        </row>
        <row r="1695">
          <cell r="A1695" t="str">
            <v>altomenos12mocupadosParaguay</v>
          </cell>
          <cell r="B1695" t="str">
            <v>alto</v>
          </cell>
          <cell r="C1695" t="str">
            <v>menos12m</v>
          </cell>
          <cell r="D1695" t="str">
            <v>ocupados</v>
          </cell>
          <cell r="E1695" t="str">
            <v>Paraguay</v>
          </cell>
          <cell r="F1695">
            <v>0.38764199999999999</v>
          </cell>
          <cell r="G1695">
            <v>0.3090194</v>
          </cell>
          <cell r="H1695">
            <v>0.1964235</v>
          </cell>
          <cell r="I1695">
            <v>7.7645699999999998E-2</v>
          </cell>
          <cell r="J1695">
            <v>9.6130699999999999E-2</v>
          </cell>
          <cell r="K1695">
            <v>4.8140500000000003E-2</v>
          </cell>
          <cell r="L1695">
            <v>0.1016727</v>
          </cell>
          <cell r="M1695">
            <v>4.67184E-2</v>
          </cell>
          <cell r="N1695">
            <v>9.3666200000000005E-2</v>
          </cell>
          <cell r="O1695">
            <v>2.86311E-2</v>
          </cell>
          <cell r="P1695">
            <v>0.1213568</v>
          </cell>
          <cell r="Q1695">
            <v>0</v>
          </cell>
        </row>
        <row r="1696">
          <cell r="A1696" t="str">
            <v>altohasta3mocupadosParaguay</v>
          </cell>
          <cell r="B1696" t="str">
            <v>alto</v>
          </cell>
          <cell r="C1696" t="str">
            <v>hasta3m</v>
          </cell>
          <cell r="D1696" t="str">
            <v>ocupados</v>
          </cell>
          <cell r="E1696" t="str">
            <v>Paraguay</v>
          </cell>
          <cell r="F1696">
            <v>7.2471599999999997E-2</v>
          </cell>
          <cell r="G1696">
            <v>0.1341811</v>
          </cell>
          <cell r="H1696">
            <v>7.1769600000000003E-2</v>
          </cell>
          <cell r="I1696">
            <v>3.8861800000000002E-2</v>
          </cell>
          <cell r="J1696">
            <v>3.6213099999999998E-2</v>
          </cell>
          <cell r="K1696">
            <v>1.6221200000000002E-2</v>
          </cell>
          <cell r="L1696">
            <v>3.5481600000000002E-2</v>
          </cell>
          <cell r="M1696">
            <v>2.7360700000000002E-2</v>
          </cell>
          <cell r="N1696">
            <v>3.0924E-2</v>
          </cell>
          <cell r="O1696">
            <v>0</v>
          </cell>
          <cell r="P1696">
            <v>8.5678400000000002E-2</v>
          </cell>
          <cell r="Q1696">
            <v>0</v>
          </cell>
        </row>
        <row r="1697">
          <cell r="A1697" t="str">
            <v>peqmenos12mocupadosParaguay</v>
          </cell>
          <cell r="B1697" t="str">
            <v>peq</v>
          </cell>
          <cell r="C1697" t="str">
            <v>menos12m</v>
          </cell>
          <cell r="D1697" t="str">
            <v>ocupados</v>
          </cell>
          <cell r="E1697" t="str">
            <v>Paraguay</v>
          </cell>
          <cell r="F1697">
            <v>0.4369537</v>
          </cell>
          <cell r="G1697">
            <v>0.28344839999999999</v>
          </cell>
          <cell r="H1697">
            <v>0.20183799999999999</v>
          </cell>
          <cell r="I1697">
            <v>0.1598339</v>
          </cell>
          <cell r="J1697">
            <v>0.1599708</v>
          </cell>
          <cell r="K1697">
            <v>0.1207997</v>
          </cell>
          <cell r="L1697">
            <v>9.8381200000000002E-2</v>
          </cell>
          <cell r="M1697">
            <v>9.3191499999999997E-2</v>
          </cell>
          <cell r="N1697">
            <v>6.5479200000000001E-2</v>
          </cell>
          <cell r="O1697">
            <v>8.4060099999999999E-2</v>
          </cell>
          <cell r="P1697">
            <v>4.4764600000000002E-2</v>
          </cell>
          <cell r="Q1697">
            <v>2.2272900000000002E-2</v>
          </cell>
        </row>
        <row r="1698">
          <cell r="A1698" t="str">
            <v>peqhasta3mocupadosParaguay</v>
          </cell>
          <cell r="B1698" t="str">
            <v>peq</v>
          </cell>
          <cell r="C1698" t="str">
            <v>hasta3m</v>
          </cell>
          <cell r="D1698" t="str">
            <v>ocupados</v>
          </cell>
          <cell r="E1698" t="str">
            <v>Paraguay</v>
          </cell>
          <cell r="F1698">
            <v>0.30338880000000001</v>
          </cell>
          <cell r="G1698">
            <v>0.18806339999999999</v>
          </cell>
          <cell r="H1698">
            <v>0.11769979999999999</v>
          </cell>
          <cell r="I1698">
            <v>0.1002077</v>
          </cell>
          <cell r="J1698">
            <v>6.3925200000000001E-2</v>
          </cell>
          <cell r="K1698">
            <v>6.8824899999999994E-2</v>
          </cell>
          <cell r="L1698">
            <v>5.2513999999999998E-2</v>
          </cell>
          <cell r="M1698">
            <v>6.4402000000000001E-2</v>
          </cell>
          <cell r="N1698">
            <v>2.90592E-2</v>
          </cell>
          <cell r="O1698">
            <v>6.2990400000000002E-2</v>
          </cell>
          <cell r="P1698">
            <v>3.3345E-2</v>
          </cell>
          <cell r="Q1698">
            <v>1.7973099999999999E-2</v>
          </cell>
        </row>
        <row r="1699">
          <cell r="A1699" t="str">
            <v>medmenos12mocupadosParaguay</v>
          </cell>
          <cell r="B1699" t="str">
            <v>med</v>
          </cell>
          <cell r="C1699" t="str">
            <v>menos12m</v>
          </cell>
          <cell r="D1699" t="str">
            <v>ocupados</v>
          </cell>
          <cell r="E1699" t="str">
            <v>Paraguay</v>
          </cell>
          <cell r="F1699">
            <v>0.45331199999999999</v>
          </cell>
          <cell r="G1699">
            <v>0.30215229999999998</v>
          </cell>
          <cell r="H1699">
            <v>0.197628</v>
          </cell>
          <cell r="I1699">
            <v>0.1117707</v>
          </cell>
          <cell r="J1699">
            <v>0.1238799</v>
          </cell>
          <cell r="K1699">
            <v>5.4806800000000003E-2</v>
          </cell>
          <cell r="L1699">
            <v>9.4441399999999995E-2</v>
          </cell>
          <cell r="M1699">
            <v>9.5624500000000001E-2</v>
          </cell>
          <cell r="N1699">
            <v>9.6748500000000001E-2</v>
          </cell>
          <cell r="O1699">
            <v>2.7287599999999999E-2</v>
          </cell>
          <cell r="P1699">
            <v>8.5031200000000001E-2</v>
          </cell>
          <cell r="Q1699">
            <v>0</v>
          </cell>
        </row>
        <row r="1700">
          <cell r="A1700" t="str">
            <v>medhasta3mocupadosParaguay</v>
          </cell>
          <cell r="B1700" t="str">
            <v>med</v>
          </cell>
          <cell r="C1700" t="str">
            <v>hasta3m</v>
          </cell>
          <cell r="D1700" t="str">
            <v>ocupados</v>
          </cell>
          <cell r="E1700" t="str">
            <v>Paraguay</v>
          </cell>
          <cell r="F1700">
            <v>0.23074839999999999</v>
          </cell>
          <cell r="G1700">
            <v>0.1376667</v>
          </cell>
          <cell r="H1700">
            <v>7.3167800000000005E-2</v>
          </cell>
          <cell r="I1700">
            <v>5.1934800000000003E-2</v>
          </cell>
          <cell r="J1700">
            <v>7.78417E-2</v>
          </cell>
          <cell r="K1700">
            <v>2.93361E-2</v>
          </cell>
          <cell r="L1700">
            <v>5.56935E-2</v>
          </cell>
          <cell r="M1700">
            <v>4.71747E-2</v>
          </cell>
          <cell r="N1700">
            <v>6.8477200000000002E-2</v>
          </cell>
          <cell r="O1700">
            <v>0</v>
          </cell>
          <cell r="P1700">
            <v>6.5742999999999996E-2</v>
          </cell>
          <cell r="Q1700">
            <v>0</v>
          </cell>
        </row>
        <row r="1701">
          <cell r="A1701" t="str">
            <v>grandemenos12mocupadosParaguay</v>
          </cell>
          <cell r="B1701" t="str">
            <v>grande</v>
          </cell>
          <cell r="C1701" t="str">
            <v>menos12m</v>
          </cell>
          <cell r="D1701" t="str">
            <v>ocupados</v>
          </cell>
          <cell r="E1701" t="str">
            <v>Paraguay</v>
          </cell>
          <cell r="F1701">
            <v>0.36417559999999999</v>
          </cell>
          <cell r="G1701">
            <v>0.36675029999999997</v>
          </cell>
          <cell r="H1701">
            <v>0.21103810000000001</v>
          </cell>
          <cell r="I1701">
            <v>0.11715449999999999</v>
          </cell>
          <cell r="J1701">
            <v>0.13785230000000001</v>
          </cell>
          <cell r="K1701">
            <v>7.4211700000000005E-2</v>
          </cell>
          <cell r="L1701">
            <v>5.16724E-2</v>
          </cell>
          <cell r="M1701">
            <v>6.9886500000000004E-2</v>
          </cell>
          <cell r="N1701">
            <v>2.6700499999999999E-2</v>
          </cell>
          <cell r="O1701">
            <v>0</v>
          </cell>
          <cell r="P1701">
            <v>0.22983870000000001</v>
          </cell>
          <cell r="Q1701">
            <v>0</v>
          </cell>
        </row>
        <row r="1702">
          <cell r="A1702" t="str">
            <v>grandehasta3mocupadosParaguay</v>
          </cell>
          <cell r="B1702" t="str">
            <v>grande</v>
          </cell>
          <cell r="C1702" t="str">
            <v>hasta3m</v>
          </cell>
          <cell r="D1702" t="str">
            <v>ocupados</v>
          </cell>
          <cell r="E1702" t="str">
            <v>Paraguay</v>
          </cell>
          <cell r="F1702">
            <v>8.5774299999999998E-2</v>
          </cell>
          <cell r="G1702">
            <v>0.16950419999999999</v>
          </cell>
          <cell r="H1702">
            <v>0.1039115</v>
          </cell>
          <cell r="I1702">
            <v>3.1753299999999998E-2</v>
          </cell>
          <cell r="J1702">
            <v>5.2841399999999997E-2</v>
          </cell>
          <cell r="K1702">
            <v>4.4148800000000002E-2</v>
          </cell>
          <cell r="L1702">
            <v>2.52141E-2</v>
          </cell>
          <cell r="M1702">
            <v>5.1195400000000002E-2</v>
          </cell>
          <cell r="N1702">
            <v>1.13477E-2</v>
          </cell>
          <cell r="O1702">
            <v>0</v>
          </cell>
          <cell r="P1702">
            <v>0</v>
          </cell>
          <cell r="Q1702">
            <v>0</v>
          </cell>
        </row>
        <row r="1703">
          <cell r="A1703" t="str">
            <v>informalmenos12mocupadosParaguay</v>
          </cell>
          <cell r="B1703" t="str">
            <v>informal</v>
          </cell>
          <cell r="C1703" t="str">
            <v>menos12m</v>
          </cell>
          <cell r="D1703" t="str">
            <v>ocupados</v>
          </cell>
          <cell r="E1703" t="str">
            <v>Paraguay</v>
          </cell>
          <cell r="F1703">
            <v>0.4881047</v>
          </cell>
          <cell r="G1703">
            <v>0.39427780000000001</v>
          </cell>
          <cell r="H1703">
            <v>0.31730429999999998</v>
          </cell>
          <cell r="I1703">
            <v>0.2058265</v>
          </cell>
          <cell r="J1703">
            <v>0.26813320000000002</v>
          </cell>
          <cell r="K1703">
            <v>0.200762</v>
          </cell>
          <cell r="L1703">
            <v>0.23945379999999999</v>
          </cell>
          <cell r="M1703">
            <v>0.184029</v>
          </cell>
          <cell r="N1703">
            <v>0.28155269999999999</v>
          </cell>
          <cell r="O1703">
            <v>0.18456320000000001</v>
          </cell>
          <cell r="P1703">
            <v>0.17743049999999999</v>
          </cell>
          <cell r="Q1703">
            <v>0.1119848</v>
          </cell>
        </row>
        <row r="1704">
          <cell r="A1704" t="str">
            <v>informalhasta3mocupadosParaguay</v>
          </cell>
          <cell r="B1704" t="str">
            <v>informal</v>
          </cell>
          <cell r="C1704" t="str">
            <v>hasta3m</v>
          </cell>
          <cell r="D1704" t="str">
            <v>ocupados</v>
          </cell>
          <cell r="E1704" t="str">
            <v>Paraguay</v>
          </cell>
          <cell r="F1704">
            <v>0.29232059999999999</v>
          </cell>
          <cell r="G1704">
            <v>0.21332209999999999</v>
          </cell>
          <cell r="H1704">
            <v>0.17192279999999999</v>
          </cell>
          <cell r="I1704">
            <v>0.12578510000000001</v>
          </cell>
          <cell r="J1704">
            <v>0.17609830000000001</v>
          </cell>
          <cell r="K1704">
            <v>0.14026259999999999</v>
          </cell>
          <cell r="L1704">
            <v>0.15231929999999999</v>
          </cell>
          <cell r="M1704">
            <v>0.1216595</v>
          </cell>
          <cell r="N1704">
            <v>0.1592962</v>
          </cell>
          <cell r="O1704">
            <v>0.109754</v>
          </cell>
          <cell r="P1704">
            <v>9.7418699999999997E-2</v>
          </cell>
          <cell r="Q1704">
            <v>8.4869799999999995E-2</v>
          </cell>
        </row>
        <row r="1705">
          <cell r="A1705" t="str">
            <v>formalmenos12mocupadosParaguay</v>
          </cell>
          <cell r="B1705" t="str">
            <v>formal</v>
          </cell>
          <cell r="C1705" t="str">
            <v>menos12m</v>
          </cell>
          <cell r="D1705" t="str">
            <v>ocupados</v>
          </cell>
          <cell r="E1705" t="str">
            <v>Paraguay</v>
          </cell>
          <cell r="F1705">
            <v>0.56368649999999998</v>
          </cell>
          <cell r="G1705">
            <v>0.27840920000000002</v>
          </cell>
          <cell r="H1705">
            <v>0.10865759999999999</v>
          </cell>
          <cell r="I1705">
            <v>7.8702999999999995E-2</v>
          </cell>
          <cell r="J1705">
            <v>0.1094009</v>
          </cell>
          <cell r="K1705">
            <v>4.2644899999999999E-2</v>
          </cell>
          <cell r="L1705">
            <v>4.8908600000000003E-2</v>
          </cell>
          <cell r="M1705">
            <v>4.1001700000000002E-2</v>
          </cell>
          <cell r="N1705">
            <v>3.5737999999999998E-3</v>
          </cell>
          <cell r="O1705">
            <v>1.89462E-2</v>
          </cell>
          <cell r="P1705">
            <v>0</v>
          </cell>
          <cell r="Q1705">
            <v>0</v>
          </cell>
        </row>
        <row r="1706">
          <cell r="A1706" t="str">
            <v>formalhasta3mocupadosParaguay</v>
          </cell>
          <cell r="B1706" t="str">
            <v>formal</v>
          </cell>
          <cell r="C1706" t="str">
            <v>hasta3m</v>
          </cell>
          <cell r="D1706" t="str">
            <v>ocupados</v>
          </cell>
          <cell r="E1706" t="str">
            <v>Paraguay</v>
          </cell>
          <cell r="F1706">
            <v>0.20253860000000001</v>
          </cell>
          <cell r="G1706">
            <v>0.106363</v>
          </cell>
          <cell r="H1706">
            <v>4.4205E-3</v>
          </cell>
          <cell r="I1706">
            <v>1.21131E-2</v>
          </cell>
          <cell r="J1706">
            <v>4.4305499999999998E-2</v>
          </cell>
          <cell r="K1706">
            <v>2.1082900000000002E-2</v>
          </cell>
          <cell r="L1706">
            <v>2.4852300000000001E-2</v>
          </cell>
          <cell r="M1706">
            <v>0</v>
          </cell>
          <cell r="N1706">
            <v>0</v>
          </cell>
          <cell r="O1706">
            <v>0</v>
          </cell>
          <cell r="P1706">
            <v>0</v>
          </cell>
          <cell r="Q1706">
            <v>0</v>
          </cell>
        </row>
        <row r="1707">
          <cell r="A1707" t="str">
            <v>totalmenos12mocupadosPeru</v>
          </cell>
          <cell r="B1707" t="str">
            <v>total</v>
          </cell>
          <cell r="C1707" t="str">
            <v>menos12m</v>
          </cell>
          <cell r="D1707" t="str">
            <v>ocupados</v>
          </cell>
          <cell r="E1707" t="str">
            <v>Peru</v>
          </cell>
          <cell r="F1707">
            <v>0.72078940000000002</v>
          </cell>
          <cell r="G1707">
            <v>0.59153840000000002</v>
          </cell>
          <cell r="H1707">
            <v>0.44415470000000001</v>
          </cell>
          <cell r="I1707">
            <v>0.36716009999999999</v>
          </cell>
          <cell r="J1707">
            <v>0.2870839</v>
          </cell>
          <cell r="K1707">
            <v>0.24272260000000001</v>
          </cell>
          <cell r="L1707">
            <v>0.20154259999999999</v>
          </cell>
          <cell r="M1707">
            <v>0.16285259999999999</v>
          </cell>
          <cell r="N1707">
            <v>0.16394320000000001</v>
          </cell>
          <cell r="O1707">
            <v>0.1484521</v>
          </cell>
          <cell r="P1707">
            <v>0.1534507</v>
          </cell>
          <cell r="Q1707">
            <v>0.14291609999999999</v>
          </cell>
        </row>
        <row r="1708">
          <cell r="A1708" t="str">
            <v>totalhasta3mocupadosPeru</v>
          </cell>
          <cell r="B1708" t="str">
            <v>total</v>
          </cell>
          <cell r="C1708" t="str">
            <v>hasta3m</v>
          </cell>
          <cell r="D1708" t="str">
            <v>ocupados</v>
          </cell>
          <cell r="E1708" t="str">
            <v>Peru</v>
          </cell>
          <cell r="F1708">
            <v>0.52738580000000002</v>
          </cell>
          <cell r="G1708">
            <v>0.37387229999999999</v>
          </cell>
          <cell r="H1708">
            <v>0.28092980000000001</v>
          </cell>
          <cell r="I1708">
            <v>0.21176539999999999</v>
          </cell>
          <cell r="J1708">
            <v>0.1633522</v>
          </cell>
          <cell r="K1708">
            <v>0.14318020000000001</v>
          </cell>
          <cell r="L1708">
            <v>0.1268098</v>
          </cell>
          <cell r="M1708">
            <v>9.0536000000000005E-2</v>
          </cell>
          <cell r="N1708">
            <v>9.5027100000000003E-2</v>
          </cell>
          <cell r="O1708">
            <v>9.3018000000000003E-2</v>
          </cell>
          <cell r="P1708">
            <v>0.1014197</v>
          </cell>
          <cell r="Q1708">
            <v>0.1158406</v>
          </cell>
        </row>
        <row r="1709">
          <cell r="A1709" t="str">
            <v>hombremenos12mocupadosPeru</v>
          </cell>
          <cell r="B1709" t="str">
            <v>hombre</v>
          </cell>
          <cell r="C1709" t="str">
            <v>menos12m</v>
          </cell>
          <cell r="D1709" t="str">
            <v>ocupados</v>
          </cell>
          <cell r="E1709" t="str">
            <v>Peru</v>
          </cell>
          <cell r="F1709">
            <v>0.71910300000000005</v>
          </cell>
          <cell r="G1709">
            <v>0.57764700000000002</v>
          </cell>
          <cell r="H1709">
            <v>0.41537420000000003</v>
          </cell>
          <cell r="I1709">
            <v>0.33577109999999999</v>
          </cell>
          <cell r="J1709">
            <v>0.27661930000000001</v>
          </cell>
          <cell r="K1709">
            <v>0.21507870000000001</v>
          </cell>
          <cell r="L1709">
            <v>0.1951281</v>
          </cell>
          <cell r="M1709">
            <v>0.15008940000000001</v>
          </cell>
          <cell r="N1709">
            <v>0.14187649999999999</v>
          </cell>
          <cell r="O1709">
            <v>0.1383201</v>
          </cell>
          <cell r="P1709">
            <v>0.15580269999999999</v>
          </cell>
          <cell r="Q1709">
            <v>0.1335259</v>
          </cell>
        </row>
        <row r="1710">
          <cell r="A1710" t="str">
            <v>hombrehasta3mocupadosPeru</v>
          </cell>
          <cell r="B1710" t="str">
            <v>hombre</v>
          </cell>
          <cell r="C1710" t="str">
            <v>hasta3m</v>
          </cell>
          <cell r="D1710" t="str">
            <v>ocupados</v>
          </cell>
          <cell r="E1710" t="str">
            <v>Peru</v>
          </cell>
          <cell r="F1710">
            <v>0.5393637</v>
          </cell>
          <cell r="G1710">
            <v>0.36616710000000002</v>
          </cell>
          <cell r="H1710">
            <v>0.28471459999999998</v>
          </cell>
          <cell r="I1710">
            <v>0.2015922</v>
          </cell>
          <cell r="J1710">
            <v>0.1530888</v>
          </cell>
          <cell r="K1710">
            <v>0.13430410000000001</v>
          </cell>
          <cell r="L1710">
            <v>0.13185340000000001</v>
          </cell>
          <cell r="M1710">
            <v>9.0769000000000002E-2</v>
          </cell>
          <cell r="N1710">
            <v>8.3958099999999994E-2</v>
          </cell>
          <cell r="O1710">
            <v>9.1290700000000002E-2</v>
          </cell>
          <cell r="P1710">
            <v>0.1068207</v>
          </cell>
          <cell r="Q1710">
            <v>0.11952749999999999</v>
          </cell>
        </row>
        <row r="1711">
          <cell r="A1711" t="str">
            <v>mujermenos12mocupadosPeru</v>
          </cell>
          <cell r="B1711" t="str">
            <v>mujer</v>
          </cell>
          <cell r="C1711" t="str">
            <v>menos12m</v>
          </cell>
          <cell r="D1711" t="str">
            <v>ocupados</v>
          </cell>
          <cell r="E1711" t="str">
            <v>Peru</v>
          </cell>
          <cell r="F1711">
            <v>0.72308110000000003</v>
          </cell>
          <cell r="G1711">
            <v>0.60922620000000005</v>
          </cell>
          <cell r="H1711">
            <v>0.4784427</v>
          </cell>
          <cell r="I1711">
            <v>0.4052249</v>
          </cell>
          <cell r="J1711">
            <v>0.29815120000000001</v>
          </cell>
          <cell r="K1711">
            <v>0.27381739999999999</v>
          </cell>
          <cell r="L1711">
            <v>0.20816899999999999</v>
          </cell>
          <cell r="M1711">
            <v>0.17762610000000001</v>
          </cell>
          <cell r="N1711">
            <v>0.19008729999999999</v>
          </cell>
          <cell r="O1711">
            <v>0.16362460000000001</v>
          </cell>
          <cell r="P1711">
            <v>0.1496189</v>
          </cell>
          <cell r="Q1711">
            <v>0.1550484</v>
          </cell>
        </row>
        <row r="1712">
          <cell r="A1712" t="str">
            <v>mujerhasta3mocupadosPeru</v>
          </cell>
          <cell r="B1712" t="str">
            <v>mujer</v>
          </cell>
          <cell r="C1712" t="str">
            <v>hasta3m</v>
          </cell>
          <cell r="D1712" t="str">
            <v>ocupados</v>
          </cell>
          <cell r="E1712" t="str">
            <v>Peru</v>
          </cell>
          <cell r="F1712">
            <v>0.51111019999999996</v>
          </cell>
          <cell r="G1712">
            <v>0.3836831</v>
          </cell>
          <cell r="H1712">
            <v>0.27642060000000002</v>
          </cell>
          <cell r="I1712">
            <v>0.2241022</v>
          </cell>
          <cell r="J1712">
            <v>0.17420679999999999</v>
          </cell>
          <cell r="K1712">
            <v>0.15316440000000001</v>
          </cell>
          <cell r="L1712">
            <v>0.1215995</v>
          </cell>
          <cell r="M1712">
            <v>9.0266399999999997E-2</v>
          </cell>
          <cell r="N1712">
            <v>0.1081414</v>
          </cell>
          <cell r="O1712">
            <v>9.5604700000000001E-2</v>
          </cell>
          <cell r="P1712">
            <v>9.26207E-2</v>
          </cell>
          <cell r="Q1712">
            <v>0.1110771</v>
          </cell>
        </row>
        <row r="1713">
          <cell r="A1713" t="str">
            <v>bajomenos12mocupadosPeru</v>
          </cell>
          <cell r="B1713" t="str">
            <v>bajo</v>
          </cell>
          <cell r="C1713" t="str">
            <v>menos12m</v>
          </cell>
          <cell r="D1713" t="str">
            <v>ocupados</v>
          </cell>
          <cell r="E1713" t="str">
            <v>Peru</v>
          </cell>
          <cell r="F1713">
            <v>0.6499066</v>
          </cell>
          <cell r="G1713">
            <v>0.56373879999999998</v>
          </cell>
          <cell r="H1713">
            <v>0.41796040000000001</v>
          </cell>
          <cell r="I1713">
            <v>0.33318759999999997</v>
          </cell>
          <cell r="J1713">
            <v>0.3441612</v>
          </cell>
          <cell r="K1713">
            <v>0.32030189999999997</v>
          </cell>
          <cell r="L1713">
            <v>0.2515116</v>
          </cell>
          <cell r="M1713">
            <v>0.1724154</v>
          </cell>
          <cell r="N1713">
            <v>0.20671580000000001</v>
          </cell>
          <cell r="O1713">
            <v>0.18644189999999999</v>
          </cell>
          <cell r="P1713">
            <v>0.17324049999999999</v>
          </cell>
          <cell r="Q1713">
            <v>0.14664140000000001</v>
          </cell>
        </row>
        <row r="1714">
          <cell r="A1714" t="str">
            <v>bajohasta3mocupadosPeru</v>
          </cell>
          <cell r="B1714" t="str">
            <v>bajo</v>
          </cell>
          <cell r="C1714" t="str">
            <v>hasta3m</v>
          </cell>
          <cell r="D1714" t="str">
            <v>ocupados</v>
          </cell>
          <cell r="E1714" t="str">
            <v>Peru</v>
          </cell>
          <cell r="F1714">
            <v>0.45803110000000002</v>
          </cell>
          <cell r="G1714">
            <v>0.42443890000000001</v>
          </cell>
          <cell r="H1714">
            <v>0.31091449999999998</v>
          </cell>
          <cell r="I1714">
            <v>0.2282515</v>
          </cell>
          <cell r="J1714">
            <v>0.24251529999999999</v>
          </cell>
          <cell r="K1714">
            <v>0.2244449</v>
          </cell>
          <cell r="L1714">
            <v>0.17827999999999999</v>
          </cell>
          <cell r="M1714">
            <v>9.8572300000000002E-2</v>
          </cell>
          <cell r="N1714">
            <v>0.13472629999999999</v>
          </cell>
          <cell r="O1714">
            <v>0.11757090000000001</v>
          </cell>
          <cell r="P1714">
            <v>0.11942990000000001</v>
          </cell>
          <cell r="Q1714">
            <v>0.11113870000000001</v>
          </cell>
        </row>
        <row r="1715">
          <cell r="A1715" t="str">
            <v>mediomenos12mocupadosPeru</v>
          </cell>
          <cell r="B1715" t="str">
            <v>medio</v>
          </cell>
          <cell r="C1715" t="str">
            <v>menos12m</v>
          </cell>
          <cell r="D1715" t="str">
            <v>ocupados</v>
          </cell>
          <cell r="E1715" t="str">
            <v>Peru</v>
          </cell>
          <cell r="F1715">
            <v>0.71993770000000001</v>
          </cell>
          <cell r="G1715">
            <v>0.55210590000000004</v>
          </cell>
          <cell r="H1715">
            <v>0.43614409999999998</v>
          </cell>
          <cell r="I1715">
            <v>0.38974219999999998</v>
          </cell>
          <cell r="J1715">
            <v>0.30879519999999999</v>
          </cell>
          <cell r="K1715">
            <v>0.25732369999999999</v>
          </cell>
          <cell r="L1715">
            <v>0.22919909999999999</v>
          </cell>
          <cell r="M1715">
            <v>0.20598079999999999</v>
          </cell>
          <cell r="N1715">
            <v>0.1858052</v>
          </cell>
          <cell r="O1715">
            <v>0.16960839999999999</v>
          </cell>
          <cell r="P1715">
            <v>0.1570116</v>
          </cell>
          <cell r="Q1715">
            <v>0.17286950000000001</v>
          </cell>
        </row>
        <row r="1716">
          <cell r="A1716" t="str">
            <v>mediohasta3mocupadosPeru</v>
          </cell>
          <cell r="B1716" t="str">
            <v>medio</v>
          </cell>
          <cell r="C1716" t="str">
            <v>hasta3m</v>
          </cell>
          <cell r="D1716" t="str">
            <v>ocupados</v>
          </cell>
          <cell r="E1716" t="str">
            <v>Peru</v>
          </cell>
          <cell r="F1716">
            <v>0.53266360000000001</v>
          </cell>
          <cell r="G1716">
            <v>0.35916530000000002</v>
          </cell>
          <cell r="H1716">
            <v>0.29696810000000001</v>
          </cell>
          <cell r="I1716">
            <v>0.25476549999999998</v>
          </cell>
          <cell r="J1716">
            <v>0.1777542</v>
          </cell>
          <cell r="K1716">
            <v>0.16402839999999999</v>
          </cell>
          <cell r="L1716">
            <v>0.1408623</v>
          </cell>
          <cell r="M1716">
            <v>0.12088500000000001</v>
          </cell>
          <cell r="N1716">
            <v>9.8585000000000006E-2</v>
          </cell>
          <cell r="O1716">
            <v>9.7170800000000002E-2</v>
          </cell>
          <cell r="P1716">
            <v>9.8425399999999996E-2</v>
          </cell>
          <cell r="Q1716">
            <v>0.16046669999999999</v>
          </cell>
        </row>
        <row r="1717">
          <cell r="A1717" t="str">
            <v>altomenos12mocupadosPeru</v>
          </cell>
          <cell r="B1717" t="str">
            <v>alto</v>
          </cell>
          <cell r="C1717" t="str">
            <v>menos12m</v>
          </cell>
          <cell r="D1717" t="str">
            <v>ocupados</v>
          </cell>
          <cell r="E1717" t="str">
            <v>Peru</v>
          </cell>
          <cell r="F1717">
            <v>0.75536729999999996</v>
          </cell>
          <cell r="G1717">
            <v>0.62783089999999997</v>
          </cell>
          <cell r="H1717">
            <v>0.45348500000000003</v>
          </cell>
          <cell r="I1717">
            <v>0.35333710000000002</v>
          </cell>
          <cell r="J1717">
            <v>0.24683099999999999</v>
          </cell>
          <cell r="K1717">
            <v>0.1963848</v>
          </cell>
          <cell r="L1717">
            <v>0.1489045</v>
          </cell>
          <cell r="M1717">
            <v>0.11092</v>
          </cell>
          <cell r="N1717">
            <v>0.10043150000000001</v>
          </cell>
          <cell r="O1717">
            <v>6.94327E-2</v>
          </cell>
          <cell r="P1717">
            <v>9.9626599999999996E-2</v>
          </cell>
          <cell r="Q1717">
            <v>8.3953299999999995E-2</v>
          </cell>
        </row>
        <row r="1718">
          <cell r="A1718" t="str">
            <v>altohasta3mocupadosPeru</v>
          </cell>
          <cell r="B1718" t="str">
            <v>alto</v>
          </cell>
          <cell r="C1718" t="str">
            <v>hasta3m</v>
          </cell>
          <cell r="D1718" t="str">
            <v>ocupados</v>
          </cell>
          <cell r="E1718" t="str">
            <v>Peru</v>
          </cell>
          <cell r="F1718">
            <v>0.52980669999999996</v>
          </cell>
          <cell r="G1718">
            <v>0.38187520000000003</v>
          </cell>
          <cell r="H1718">
            <v>0.26489810000000003</v>
          </cell>
          <cell r="I1718">
            <v>0.16681090000000001</v>
          </cell>
          <cell r="J1718">
            <v>0.123614</v>
          </cell>
          <cell r="K1718">
            <v>8.9292200000000002E-2</v>
          </cell>
          <cell r="L1718">
            <v>8.7529899999999994E-2</v>
          </cell>
          <cell r="M1718">
            <v>5.3171200000000002E-2</v>
          </cell>
          <cell r="N1718">
            <v>5.36926E-2</v>
          </cell>
          <cell r="O1718">
            <v>5.2966699999999999E-2</v>
          </cell>
          <cell r="P1718">
            <v>6.0142099999999997E-2</v>
          </cell>
          <cell r="Q1718">
            <v>8.3953299999999995E-2</v>
          </cell>
        </row>
        <row r="1719">
          <cell r="A1719" t="str">
            <v>peqmenos12mocupadosPeru</v>
          </cell>
          <cell r="B1719" t="str">
            <v>peq</v>
          </cell>
          <cell r="C1719" t="str">
            <v>menos12m</v>
          </cell>
          <cell r="D1719" t="str">
            <v>ocupados</v>
          </cell>
          <cell r="E1719" t="str">
            <v>Peru</v>
          </cell>
          <cell r="F1719">
            <v>0.68393899999999996</v>
          </cell>
          <cell r="G1719">
            <v>0.54498590000000002</v>
          </cell>
          <cell r="H1719">
            <v>0.43604219999999999</v>
          </cell>
          <cell r="I1719">
            <v>0.34313700000000003</v>
          </cell>
          <cell r="J1719">
            <v>0.27958230000000001</v>
          </cell>
          <cell r="K1719">
            <v>0.24646670000000001</v>
          </cell>
          <cell r="L1719">
            <v>0.2039678</v>
          </cell>
          <cell r="M1719">
            <v>0.1670864</v>
          </cell>
          <cell r="N1719">
            <v>0.1800427</v>
          </cell>
          <cell r="O1719">
            <v>0.1526576</v>
          </cell>
          <cell r="P1719">
            <v>0.1445053</v>
          </cell>
          <cell r="Q1719">
            <v>0.14652100000000001</v>
          </cell>
        </row>
        <row r="1720">
          <cell r="A1720" t="str">
            <v>peqhasta3mocupadosPeru</v>
          </cell>
          <cell r="B1720" t="str">
            <v>peq</v>
          </cell>
          <cell r="C1720" t="str">
            <v>hasta3m</v>
          </cell>
          <cell r="D1720" t="str">
            <v>ocupados</v>
          </cell>
          <cell r="E1720" t="str">
            <v>Peru</v>
          </cell>
          <cell r="F1720">
            <v>0.50327739999999999</v>
          </cell>
          <cell r="G1720">
            <v>0.37161830000000001</v>
          </cell>
          <cell r="H1720">
            <v>0.28860019999999997</v>
          </cell>
          <cell r="I1720">
            <v>0.21215100000000001</v>
          </cell>
          <cell r="J1720">
            <v>0.1709088</v>
          </cell>
          <cell r="K1720">
            <v>0.14687330000000001</v>
          </cell>
          <cell r="L1720">
            <v>0.13094230000000001</v>
          </cell>
          <cell r="M1720">
            <v>9.7748100000000004E-2</v>
          </cell>
          <cell r="N1720">
            <v>0.1058524</v>
          </cell>
          <cell r="O1720">
            <v>9.7311999999999996E-2</v>
          </cell>
          <cell r="P1720">
            <v>9.7552399999999997E-2</v>
          </cell>
          <cell r="Q1720">
            <v>0.1170226</v>
          </cell>
        </row>
        <row r="1721">
          <cell r="A1721" t="str">
            <v>medmenos12mocupadosPeru</v>
          </cell>
          <cell r="B1721" t="str">
            <v>med</v>
          </cell>
          <cell r="C1721" t="str">
            <v>menos12m</v>
          </cell>
          <cell r="D1721" t="str">
            <v>ocupados</v>
          </cell>
          <cell r="E1721" t="str">
            <v>Peru</v>
          </cell>
          <cell r="F1721">
            <v>0.77647969999999999</v>
          </cell>
          <cell r="G1721">
            <v>0.64159469999999996</v>
          </cell>
          <cell r="H1721">
            <v>0.53294759999999997</v>
          </cell>
          <cell r="I1721">
            <v>0.44065949999999998</v>
          </cell>
          <cell r="J1721">
            <v>0.34089459999999999</v>
          </cell>
          <cell r="K1721">
            <v>0.26224740000000002</v>
          </cell>
          <cell r="L1721">
            <v>0.30337340000000002</v>
          </cell>
          <cell r="M1721">
            <v>0.23373160000000001</v>
          </cell>
          <cell r="N1721">
            <v>0.20162949999999999</v>
          </cell>
          <cell r="O1721">
            <v>0.32194650000000002</v>
          </cell>
          <cell r="P1721">
            <v>0.30359340000000001</v>
          </cell>
          <cell r="Q1721">
            <v>0.18694430000000001</v>
          </cell>
        </row>
        <row r="1722">
          <cell r="A1722" t="str">
            <v>medhasta3mocupadosPeru</v>
          </cell>
          <cell r="B1722" t="str">
            <v>med</v>
          </cell>
          <cell r="C1722" t="str">
            <v>hasta3m</v>
          </cell>
          <cell r="D1722" t="str">
            <v>ocupados</v>
          </cell>
          <cell r="E1722" t="str">
            <v>Peru</v>
          </cell>
          <cell r="F1722">
            <v>0.58559550000000005</v>
          </cell>
          <cell r="G1722">
            <v>0.4026594</v>
          </cell>
          <cell r="H1722">
            <v>0.34299259999999998</v>
          </cell>
          <cell r="I1722">
            <v>0.2733218</v>
          </cell>
          <cell r="J1722">
            <v>0.1990825</v>
          </cell>
          <cell r="K1722">
            <v>0.15105540000000001</v>
          </cell>
          <cell r="L1722">
            <v>0.20201810000000001</v>
          </cell>
          <cell r="M1722">
            <v>0.1543978</v>
          </cell>
          <cell r="N1722">
            <v>0.137987</v>
          </cell>
          <cell r="O1722">
            <v>0.18335190000000001</v>
          </cell>
          <cell r="P1722">
            <v>0.25129079999999998</v>
          </cell>
          <cell r="Q1722">
            <v>0.18694430000000001</v>
          </cell>
        </row>
        <row r="1723">
          <cell r="A1723" t="str">
            <v>grandemenos12mocupadosPeru</v>
          </cell>
          <cell r="B1723" t="str">
            <v>grande</v>
          </cell>
          <cell r="C1723" t="str">
            <v>menos12m</v>
          </cell>
          <cell r="D1723" t="str">
            <v>ocupados</v>
          </cell>
          <cell r="E1723" t="str">
            <v>Peru</v>
          </cell>
          <cell r="F1723">
            <v>0.87027120000000002</v>
          </cell>
          <cell r="G1723">
            <v>0.62690429999999997</v>
          </cell>
          <cell r="H1723">
            <v>0.41454350000000001</v>
          </cell>
          <cell r="I1723">
            <v>0.36200949999999998</v>
          </cell>
          <cell r="J1723">
            <v>0.27317740000000001</v>
          </cell>
          <cell r="K1723">
            <v>0.23876810000000001</v>
          </cell>
          <cell r="L1723">
            <v>0.17168919999999999</v>
          </cell>
          <cell r="M1723">
            <v>0.12842010000000001</v>
          </cell>
          <cell r="N1723">
            <v>0.1048422</v>
          </cell>
          <cell r="O1723">
            <v>6.3111500000000001E-2</v>
          </cell>
          <cell r="P1723">
            <v>0.1064929</v>
          </cell>
          <cell r="Q1723">
            <v>4.55138E-2</v>
          </cell>
        </row>
        <row r="1724">
          <cell r="A1724" t="str">
            <v>grandehasta3mocupadosPeru</v>
          </cell>
          <cell r="B1724" t="str">
            <v>grande</v>
          </cell>
          <cell r="C1724" t="str">
            <v>hasta3m</v>
          </cell>
          <cell r="D1724" t="str">
            <v>ocupados</v>
          </cell>
          <cell r="E1724" t="str">
            <v>Peru</v>
          </cell>
          <cell r="F1724">
            <v>0.57655480000000003</v>
          </cell>
          <cell r="G1724">
            <v>0.34429910000000002</v>
          </cell>
          <cell r="H1724">
            <v>0.2368488</v>
          </cell>
          <cell r="I1724">
            <v>0.16962450000000001</v>
          </cell>
          <cell r="J1724">
            <v>0.1235131</v>
          </cell>
          <cell r="K1724">
            <v>0.1366376</v>
          </cell>
          <cell r="L1724">
            <v>9.5875299999999997E-2</v>
          </cell>
          <cell r="M1724">
            <v>5.44479E-2</v>
          </cell>
          <cell r="N1724">
            <v>5.1495100000000002E-2</v>
          </cell>
          <cell r="O1724">
            <v>5.1353000000000003E-2</v>
          </cell>
          <cell r="P1724">
            <v>2.1318799999999999E-2</v>
          </cell>
          <cell r="Q1724">
            <v>2.51971E-2</v>
          </cell>
        </row>
        <row r="1725">
          <cell r="A1725" t="str">
            <v>informalmenos12mocupadosPeru</v>
          </cell>
          <cell r="B1725" t="str">
            <v>informal</v>
          </cell>
          <cell r="C1725" t="str">
            <v>menos12m</v>
          </cell>
          <cell r="D1725" t="str">
            <v>ocupados</v>
          </cell>
          <cell r="E1725" t="str">
            <v>Peru</v>
          </cell>
          <cell r="F1725">
            <v>0.73038110000000001</v>
          </cell>
          <cell r="G1725">
            <v>0.67137959999999997</v>
          </cell>
          <cell r="H1725">
            <v>0.58112470000000005</v>
          </cell>
          <cell r="I1725">
            <v>0.51124099999999995</v>
          </cell>
          <cell r="J1725">
            <v>0.49086170000000001</v>
          </cell>
          <cell r="K1725">
            <v>0.44808730000000002</v>
          </cell>
          <cell r="L1725">
            <v>0.45309909999999998</v>
          </cell>
          <cell r="M1725">
            <v>0.3861349</v>
          </cell>
          <cell r="N1725">
            <v>0.41723270000000001</v>
          </cell>
          <cell r="O1725">
            <v>0.40107019999999999</v>
          </cell>
          <cell r="P1725">
            <v>0.36884260000000002</v>
          </cell>
          <cell r="Q1725">
            <v>0.40924870000000002</v>
          </cell>
        </row>
        <row r="1726">
          <cell r="A1726" t="str">
            <v>informalhasta3mocupadosPeru</v>
          </cell>
          <cell r="B1726" t="str">
            <v>informal</v>
          </cell>
          <cell r="C1726" t="str">
            <v>hasta3m</v>
          </cell>
          <cell r="D1726" t="str">
            <v>ocupados</v>
          </cell>
          <cell r="E1726" t="str">
            <v>Peru</v>
          </cell>
          <cell r="F1726">
            <v>0.56052170000000001</v>
          </cell>
          <cell r="G1726">
            <v>0.4698524</v>
          </cell>
          <cell r="H1726">
            <v>0.40795720000000002</v>
          </cell>
          <cell r="I1726">
            <v>0.34159400000000001</v>
          </cell>
          <cell r="J1726">
            <v>0.31493840000000001</v>
          </cell>
          <cell r="K1726">
            <v>0.29861690000000002</v>
          </cell>
          <cell r="L1726">
            <v>0.32999040000000002</v>
          </cell>
          <cell r="M1726">
            <v>0.23961940000000001</v>
          </cell>
          <cell r="N1726">
            <v>0.26527719999999999</v>
          </cell>
          <cell r="O1726">
            <v>0.2630091</v>
          </cell>
          <cell r="P1726">
            <v>0.27782699999999999</v>
          </cell>
          <cell r="Q1726">
            <v>0.36217009999999999</v>
          </cell>
        </row>
        <row r="1727">
          <cell r="A1727" t="str">
            <v>formalmenos12mocupadosPeru</v>
          </cell>
          <cell r="B1727" t="str">
            <v>formal</v>
          </cell>
          <cell r="C1727" t="str">
            <v>menos12m</v>
          </cell>
          <cell r="D1727" t="str">
            <v>ocupados</v>
          </cell>
          <cell r="E1727" t="str">
            <v>Peru</v>
          </cell>
          <cell r="F1727">
            <v>0.86606459999999996</v>
          </cell>
          <cell r="G1727">
            <v>0.51256400000000002</v>
          </cell>
          <cell r="H1727">
            <v>0.32397369999999998</v>
          </cell>
          <cell r="I1727">
            <v>0.31057299999999999</v>
          </cell>
          <cell r="J1727">
            <v>0.1997419</v>
          </cell>
          <cell r="K1727">
            <v>0.160021</v>
          </cell>
          <cell r="L1727">
            <v>0.1063669</v>
          </cell>
          <cell r="M1727">
            <v>9.3828300000000003E-2</v>
          </cell>
          <cell r="N1727">
            <v>5.0060100000000003E-2</v>
          </cell>
          <cell r="O1727">
            <v>4.7794000000000003E-2</v>
          </cell>
          <cell r="P1727">
            <v>6.6656199999999999E-2</v>
          </cell>
          <cell r="Q1727">
            <v>0</v>
          </cell>
        </row>
        <row r="1728">
          <cell r="A1728" t="str">
            <v>formalhasta3mocupadosPeru</v>
          </cell>
          <cell r="B1728" t="str">
            <v>formal</v>
          </cell>
          <cell r="C1728" t="str">
            <v>hasta3m</v>
          </cell>
          <cell r="D1728" t="str">
            <v>ocupados</v>
          </cell>
          <cell r="E1728" t="str">
            <v>Peru</v>
          </cell>
          <cell r="F1728">
            <v>0.4109254</v>
          </cell>
          <cell r="G1728">
            <v>0.20720240000000001</v>
          </cell>
          <cell r="H1728">
            <v>0.14096549999999999</v>
          </cell>
          <cell r="I1728">
            <v>0.13386419999999999</v>
          </cell>
          <cell r="J1728">
            <v>7.1734800000000001E-2</v>
          </cell>
          <cell r="K1728">
            <v>7.9304100000000002E-2</v>
          </cell>
          <cell r="L1728">
            <v>4.9061599999999997E-2</v>
          </cell>
          <cell r="M1728">
            <v>3.7049499999999999E-2</v>
          </cell>
          <cell r="N1728">
            <v>2.18625E-2</v>
          </cell>
          <cell r="O1728">
            <v>2.0785700000000001E-2</v>
          </cell>
          <cell r="P1728">
            <v>2.7E-2</v>
          </cell>
          <cell r="Q1728">
            <v>0</v>
          </cell>
        </row>
        <row r="1729">
          <cell r="A1729" t="str">
            <v>totalmenos12mocupadosUruguay</v>
          </cell>
          <cell r="B1729" t="str">
            <v>total</v>
          </cell>
          <cell r="C1729" t="str">
            <v>menos12m</v>
          </cell>
          <cell r="D1729" t="str">
            <v>ocupados</v>
          </cell>
          <cell r="E1729" t="str">
            <v>Uruguay</v>
          </cell>
          <cell r="F1729">
            <v>0.65302649999999995</v>
          </cell>
          <cell r="G1729">
            <v>0.41336630000000002</v>
          </cell>
          <cell r="H1729">
            <v>0.27133380000000001</v>
          </cell>
          <cell r="I1729">
            <v>0.19000230000000001</v>
          </cell>
          <cell r="J1729">
            <v>0.14883689999999999</v>
          </cell>
          <cell r="K1729">
            <v>0.12969230000000001</v>
          </cell>
          <cell r="L1729">
            <v>9.4724299999999997E-2</v>
          </cell>
          <cell r="M1729">
            <v>8.7598499999999996E-2</v>
          </cell>
          <cell r="N1729">
            <v>8.2940700000000006E-2</v>
          </cell>
          <cell r="O1729">
            <v>7.4385800000000002E-2</v>
          </cell>
          <cell r="P1729">
            <v>7.2735400000000006E-2</v>
          </cell>
          <cell r="Q1729">
            <v>5.3367900000000003E-2</v>
          </cell>
        </row>
        <row r="1730">
          <cell r="A1730" t="str">
            <v>totalhasta3mocupadosUruguay</v>
          </cell>
          <cell r="B1730" t="str">
            <v>total</v>
          </cell>
          <cell r="C1730" t="str">
            <v>hasta3m</v>
          </cell>
          <cell r="D1730" t="str">
            <v>ocupados</v>
          </cell>
          <cell r="E1730" t="str">
            <v>Uruguay</v>
          </cell>
          <cell r="F1730">
            <v>0.40359810000000002</v>
          </cell>
          <cell r="G1730">
            <v>0.2206033</v>
          </cell>
          <cell r="H1730">
            <v>0.133961</v>
          </cell>
          <cell r="I1730">
            <v>9.90539E-2</v>
          </cell>
          <cell r="J1730">
            <v>7.2065299999999999E-2</v>
          </cell>
          <cell r="K1730">
            <v>6.5172800000000003E-2</v>
          </cell>
          <cell r="L1730">
            <v>4.8428400000000003E-2</v>
          </cell>
          <cell r="M1730">
            <v>4.5447300000000003E-2</v>
          </cell>
          <cell r="N1730">
            <v>4.2408000000000001E-2</v>
          </cell>
          <cell r="O1730">
            <v>3.8148500000000002E-2</v>
          </cell>
          <cell r="P1730">
            <v>3.7126300000000001E-2</v>
          </cell>
          <cell r="Q1730">
            <v>2.7980600000000001E-2</v>
          </cell>
        </row>
        <row r="1731">
          <cell r="A1731" t="str">
            <v>hombremenos12mocupadosUruguay</v>
          </cell>
          <cell r="B1731" t="str">
            <v>hombre</v>
          </cell>
          <cell r="C1731" t="str">
            <v>menos12m</v>
          </cell>
          <cell r="D1731" t="str">
            <v>ocupados</v>
          </cell>
          <cell r="E1731" t="str">
            <v>Uruguay</v>
          </cell>
          <cell r="F1731">
            <v>0.61807710000000005</v>
          </cell>
          <cell r="G1731">
            <v>0.38507069999999999</v>
          </cell>
          <cell r="H1731">
            <v>0.27226149999999999</v>
          </cell>
          <cell r="I1731">
            <v>0.1868476</v>
          </cell>
          <cell r="J1731">
            <v>0.1400026</v>
          </cell>
          <cell r="K1731">
            <v>0.1144867</v>
          </cell>
          <cell r="L1731">
            <v>9.2639200000000005E-2</v>
          </cell>
          <cell r="M1731">
            <v>7.6397199999999998E-2</v>
          </cell>
          <cell r="N1731">
            <v>7.5779399999999997E-2</v>
          </cell>
          <cell r="O1731">
            <v>6.4376799999999998E-2</v>
          </cell>
          <cell r="P1731">
            <v>6.0710500000000001E-2</v>
          </cell>
          <cell r="Q1731">
            <v>5.0248099999999997E-2</v>
          </cell>
        </row>
        <row r="1732">
          <cell r="A1732" t="str">
            <v>hombrehasta3mocupadosUruguay</v>
          </cell>
          <cell r="B1732" t="str">
            <v>hombre</v>
          </cell>
          <cell r="C1732" t="str">
            <v>hasta3m</v>
          </cell>
          <cell r="D1732" t="str">
            <v>ocupados</v>
          </cell>
          <cell r="E1732" t="str">
            <v>Uruguay</v>
          </cell>
          <cell r="F1732">
            <v>0.3914318</v>
          </cell>
          <cell r="G1732">
            <v>0.21015880000000001</v>
          </cell>
          <cell r="H1732">
            <v>0.1349515</v>
          </cell>
          <cell r="I1732">
            <v>0.1000109</v>
          </cell>
          <cell r="J1732">
            <v>6.56582E-2</v>
          </cell>
          <cell r="K1732">
            <v>5.4746900000000001E-2</v>
          </cell>
          <cell r="L1732">
            <v>4.5497900000000001E-2</v>
          </cell>
          <cell r="M1732">
            <v>4.0089300000000001E-2</v>
          </cell>
          <cell r="N1732">
            <v>3.7229100000000001E-2</v>
          </cell>
          <cell r="O1732">
            <v>3.1308299999999997E-2</v>
          </cell>
          <cell r="P1732">
            <v>2.5983099999999999E-2</v>
          </cell>
          <cell r="Q1732">
            <v>2.9280400000000002E-2</v>
          </cell>
        </row>
        <row r="1733">
          <cell r="A1733" t="str">
            <v>mujermenos12mocupadosUruguay</v>
          </cell>
          <cell r="B1733" t="str">
            <v>mujer</v>
          </cell>
          <cell r="C1733" t="str">
            <v>menos12m</v>
          </cell>
          <cell r="D1733" t="str">
            <v>ocupados</v>
          </cell>
          <cell r="E1733" t="str">
            <v>Uruguay</v>
          </cell>
          <cell r="F1733">
            <v>0.71328670000000005</v>
          </cell>
          <cell r="G1733">
            <v>0.45206109999999999</v>
          </cell>
          <cell r="H1733">
            <v>0.27025359999999998</v>
          </cell>
          <cell r="I1733">
            <v>0.19375010000000001</v>
          </cell>
          <cell r="J1733">
            <v>0.15889410000000001</v>
          </cell>
          <cell r="K1733">
            <v>0.14647789999999999</v>
          </cell>
          <cell r="L1733">
            <v>9.7085500000000005E-2</v>
          </cell>
          <cell r="M1733">
            <v>0.10005029999999999</v>
          </cell>
          <cell r="N1733">
            <v>9.1405100000000003E-2</v>
          </cell>
          <cell r="O1733">
            <v>8.6473400000000006E-2</v>
          </cell>
          <cell r="P1733">
            <v>9.0427900000000005E-2</v>
          </cell>
          <cell r="Q1733">
            <v>5.7181900000000001E-2</v>
          </cell>
        </row>
        <row r="1734">
          <cell r="A1734" t="str">
            <v>mujerhasta3mocupadosUruguay</v>
          </cell>
          <cell r="B1734" t="str">
            <v>mujer</v>
          </cell>
          <cell r="C1734" t="str">
            <v>hasta3m</v>
          </cell>
          <cell r="D1734" t="str">
            <v>ocupados</v>
          </cell>
          <cell r="E1734" t="str">
            <v>Uruguay</v>
          </cell>
          <cell r="F1734">
            <v>0.42457539999999999</v>
          </cell>
          <cell r="G1734">
            <v>0.2348865</v>
          </cell>
          <cell r="H1734">
            <v>0.1328078</v>
          </cell>
          <cell r="I1734">
            <v>9.7917100000000007E-2</v>
          </cell>
          <cell r="J1734">
            <v>7.9359299999999994E-2</v>
          </cell>
          <cell r="K1734">
            <v>7.6682E-2</v>
          </cell>
          <cell r="L1734">
            <v>5.1746899999999998E-2</v>
          </cell>
          <cell r="M1734">
            <v>5.1403499999999998E-2</v>
          </cell>
          <cell r="N1734">
            <v>4.8529299999999997E-2</v>
          </cell>
          <cell r="O1734">
            <v>4.6408999999999999E-2</v>
          </cell>
          <cell r="P1734">
            <v>5.35215E-2</v>
          </cell>
          <cell r="Q1734">
            <v>2.6391600000000001E-2</v>
          </cell>
        </row>
        <row r="1735">
          <cell r="A1735" t="str">
            <v>bajomenos12mocupadosUruguay</v>
          </cell>
          <cell r="B1735" t="str">
            <v>bajo</v>
          </cell>
          <cell r="C1735" t="str">
            <v>menos12m</v>
          </cell>
          <cell r="D1735" t="str">
            <v>ocupados</v>
          </cell>
          <cell r="E1735" t="str">
            <v>Uruguay</v>
          </cell>
          <cell r="F1735">
            <v>0.58612790000000003</v>
          </cell>
          <cell r="G1735">
            <v>0.49601499999999998</v>
          </cell>
          <cell r="H1735">
            <v>0.38899790000000001</v>
          </cell>
          <cell r="I1735">
            <v>0.31757340000000001</v>
          </cell>
          <cell r="J1735">
            <v>0.25014249999999999</v>
          </cell>
          <cell r="K1735">
            <v>0.2165657</v>
          </cell>
          <cell r="L1735">
            <v>0.13705690000000001</v>
          </cell>
          <cell r="M1735">
            <v>0.13382140000000001</v>
          </cell>
          <cell r="N1735">
            <v>0.1148333</v>
          </cell>
          <cell r="O1735">
            <v>0.1019844</v>
          </cell>
          <cell r="P1735">
            <v>0.1143395</v>
          </cell>
          <cell r="Q1735">
            <v>8.1610799999999997E-2</v>
          </cell>
        </row>
        <row r="1736">
          <cell r="A1736" t="str">
            <v>bajohasta3mocupadosUruguay</v>
          </cell>
          <cell r="B1736" t="str">
            <v>bajo</v>
          </cell>
          <cell r="C1736" t="str">
            <v>hasta3m</v>
          </cell>
          <cell r="D1736" t="str">
            <v>ocupados</v>
          </cell>
          <cell r="E1736" t="str">
            <v>Uruguay</v>
          </cell>
          <cell r="F1736">
            <v>0.39470939999999999</v>
          </cell>
          <cell r="G1736">
            <v>0.30536259999999998</v>
          </cell>
          <cell r="H1736">
            <v>0.22307840000000001</v>
          </cell>
          <cell r="I1736">
            <v>0.19122890000000001</v>
          </cell>
          <cell r="J1736">
            <v>0.13754820000000001</v>
          </cell>
          <cell r="K1736">
            <v>0.1242861</v>
          </cell>
          <cell r="L1736">
            <v>7.7223100000000003E-2</v>
          </cell>
          <cell r="M1736">
            <v>7.5716099999999995E-2</v>
          </cell>
          <cell r="N1736">
            <v>5.7958999999999997E-2</v>
          </cell>
          <cell r="O1736">
            <v>5.3293800000000002E-2</v>
          </cell>
          <cell r="P1736">
            <v>6.21103E-2</v>
          </cell>
          <cell r="Q1736">
            <v>4.2765499999999998E-2</v>
          </cell>
        </row>
        <row r="1737">
          <cell r="A1737" t="str">
            <v>mediomenos12mocupadosUruguay</v>
          </cell>
          <cell r="B1737" t="str">
            <v>medio</v>
          </cell>
          <cell r="C1737" t="str">
            <v>menos12m</v>
          </cell>
          <cell r="D1737" t="str">
            <v>ocupados</v>
          </cell>
          <cell r="E1737" t="str">
            <v>Uruguay</v>
          </cell>
          <cell r="F1737">
            <v>0.67186449999999998</v>
          </cell>
          <cell r="G1737">
            <v>0.39658729999999998</v>
          </cell>
          <cell r="H1737">
            <v>0.26740049999999999</v>
          </cell>
          <cell r="I1737">
            <v>0.1940006</v>
          </cell>
          <cell r="J1737">
            <v>0.1541931</v>
          </cell>
          <cell r="K1737">
            <v>0.1271389</v>
          </cell>
          <cell r="L1737">
            <v>0.1018289</v>
          </cell>
          <cell r="M1737">
            <v>9.0107599999999996E-2</v>
          </cell>
          <cell r="N1737">
            <v>8.1051799999999993E-2</v>
          </cell>
          <cell r="O1737">
            <v>6.7343399999999998E-2</v>
          </cell>
          <cell r="P1737">
            <v>3.57477E-2</v>
          </cell>
          <cell r="Q1737">
            <v>2.04213E-2</v>
          </cell>
        </row>
        <row r="1738">
          <cell r="A1738" t="str">
            <v>mediohasta3mocupadosUruguay</v>
          </cell>
          <cell r="B1738" t="str">
            <v>medio</v>
          </cell>
          <cell r="C1738" t="str">
            <v>hasta3m</v>
          </cell>
          <cell r="D1738" t="str">
            <v>ocupados</v>
          </cell>
          <cell r="E1738" t="str">
            <v>Uruguay</v>
          </cell>
          <cell r="F1738">
            <v>0.40957450000000001</v>
          </cell>
          <cell r="G1738">
            <v>0.20653769999999999</v>
          </cell>
          <cell r="H1738">
            <v>0.13235250000000001</v>
          </cell>
          <cell r="I1738">
            <v>9.8907099999999998E-2</v>
          </cell>
          <cell r="J1738">
            <v>7.2565699999999997E-2</v>
          </cell>
          <cell r="K1738">
            <v>5.8321699999999997E-2</v>
          </cell>
          <cell r="L1738">
            <v>4.9611200000000001E-2</v>
          </cell>
          <cell r="M1738">
            <v>4.39482E-2</v>
          </cell>
          <cell r="N1738">
            <v>4.4138900000000002E-2</v>
          </cell>
          <cell r="O1738">
            <v>3.6588099999999998E-2</v>
          </cell>
          <cell r="P1738">
            <v>8.9837000000000007E-3</v>
          </cell>
          <cell r="Q1738">
            <v>1.07481E-2</v>
          </cell>
        </row>
        <row r="1739">
          <cell r="A1739" t="str">
            <v>altomenos12mocupadosUruguay</v>
          </cell>
          <cell r="B1739" t="str">
            <v>alto</v>
          </cell>
          <cell r="C1739" t="str">
            <v>menos12m</v>
          </cell>
          <cell r="D1739" t="str">
            <v>ocupados</v>
          </cell>
          <cell r="E1739" t="str">
            <v>Uruguay</v>
          </cell>
          <cell r="F1739">
            <v>0.62355210000000005</v>
          </cell>
          <cell r="G1739">
            <v>0.41767949999999998</v>
          </cell>
          <cell r="H1739">
            <v>0.22843540000000001</v>
          </cell>
          <cell r="I1739">
            <v>0.1093037</v>
          </cell>
          <cell r="J1739">
            <v>6.7809400000000006E-2</v>
          </cell>
          <cell r="K1739">
            <v>5.1448500000000001E-2</v>
          </cell>
          <cell r="L1739">
            <v>3.4973900000000002E-2</v>
          </cell>
          <cell r="M1739">
            <v>2.3445899999999999E-2</v>
          </cell>
          <cell r="N1739">
            <v>3.0719199999999999E-2</v>
          </cell>
          <cell r="O1739">
            <v>2.5745000000000001E-2</v>
          </cell>
          <cell r="P1739">
            <v>2.0077600000000001E-2</v>
          </cell>
          <cell r="Q1739">
            <v>0</v>
          </cell>
        </row>
        <row r="1740">
          <cell r="A1740" t="str">
            <v>altohasta3mocupadosUruguay</v>
          </cell>
          <cell r="B1740" t="str">
            <v>alto</v>
          </cell>
          <cell r="C1740" t="str">
            <v>hasta3m</v>
          </cell>
          <cell r="D1740" t="str">
            <v>ocupados</v>
          </cell>
          <cell r="E1740" t="str">
            <v>Uruguay</v>
          </cell>
          <cell r="F1740">
            <v>0.27992280000000003</v>
          </cell>
          <cell r="G1740">
            <v>0.21472479999999999</v>
          </cell>
          <cell r="H1740">
            <v>9.8928199999999994E-2</v>
          </cell>
          <cell r="I1740">
            <v>4.6189399999999999E-2</v>
          </cell>
          <cell r="J1740">
            <v>2.6272400000000001E-2</v>
          </cell>
          <cell r="K1740">
            <v>2.3855700000000001E-2</v>
          </cell>
          <cell r="L1740">
            <v>1.5103699999999999E-2</v>
          </cell>
          <cell r="M1740">
            <v>1.0442E-2</v>
          </cell>
          <cell r="N1740">
            <v>1.08959E-2</v>
          </cell>
          <cell r="O1740">
            <v>6.7092999999999996E-3</v>
          </cell>
          <cell r="P1740">
            <v>1.6197099999999999E-2</v>
          </cell>
          <cell r="Q1740">
            <v>0</v>
          </cell>
        </row>
        <row r="1741">
          <cell r="A1741" t="str">
            <v>peqmenos12mocupadosUruguay</v>
          </cell>
          <cell r="B1741" t="str">
            <v>peq</v>
          </cell>
          <cell r="C1741" t="str">
            <v>menos12m</v>
          </cell>
          <cell r="D1741" t="str">
            <v>ocupados</v>
          </cell>
          <cell r="E1741" t="str">
            <v>Uruguay</v>
          </cell>
          <cell r="F1741">
            <v>0.57927830000000002</v>
          </cell>
          <cell r="G1741">
            <v>0.43612859999999998</v>
          </cell>
          <cell r="H1741">
            <v>0.31784879999999999</v>
          </cell>
          <cell r="I1741">
            <v>0.24776319999999999</v>
          </cell>
          <cell r="J1741">
            <v>0.1804954</v>
          </cell>
          <cell r="K1741">
            <v>0.1557152</v>
          </cell>
          <cell r="L1741">
            <v>0.1134167</v>
          </cell>
          <cell r="M1741">
            <v>0.11137039999999999</v>
          </cell>
          <cell r="N1741">
            <v>0.1069787</v>
          </cell>
          <cell r="O1741">
            <v>9.3049599999999996E-2</v>
          </cell>
          <cell r="P1741">
            <v>8.8108300000000001E-2</v>
          </cell>
          <cell r="Q1741">
            <v>5.90305E-2</v>
          </cell>
        </row>
        <row r="1742">
          <cell r="A1742" t="str">
            <v>peqhasta3mocupadosUruguay</v>
          </cell>
          <cell r="B1742" t="str">
            <v>peq</v>
          </cell>
          <cell r="C1742" t="str">
            <v>hasta3m</v>
          </cell>
          <cell r="D1742" t="str">
            <v>ocupados</v>
          </cell>
          <cell r="E1742" t="str">
            <v>Uruguay</v>
          </cell>
          <cell r="F1742">
            <v>0.38578770000000001</v>
          </cell>
          <cell r="G1742">
            <v>0.26140560000000002</v>
          </cell>
          <cell r="H1742">
            <v>0.18281620000000001</v>
          </cell>
          <cell r="I1742">
            <v>0.13909750000000001</v>
          </cell>
          <cell r="J1742">
            <v>9.3193799999999993E-2</v>
          </cell>
          <cell r="K1742">
            <v>8.4609000000000004E-2</v>
          </cell>
          <cell r="L1742">
            <v>6.0636000000000002E-2</v>
          </cell>
          <cell r="M1742">
            <v>5.8402000000000003E-2</v>
          </cell>
          <cell r="N1742">
            <v>5.99149E-2</v>
          </cell>
          <cell r="O1742">
            <v>4.3989500000000001E-2</v>
          </cell>
          <cell r="P1742">
            <v>4.97306E-2</v>
          </cell>
          <cell r="Q1742">
            <v>2.9471299999999999E-2</v>
          </cell>
        </row>
        <row r="1743">
          <cell r="A1743" t="str">
            <v>medmenos12mocupadosUruguay</v>
          </cell>
          <cell r="B1743" t="str">
            <v>med</v>
          </cell>
          <cell r="C1743" t="str">
            <v>menos12m</v>
          </cell>
          <cell r="D1743" t="str">
            <v>ocupados</v>
          </cell>
          <cell r="E1743" t="str">
            <v>Uruguay</v>
          </cell>
          <cell r="F1743">
            <v>0.68026949999999997</v>
          </cell>
          <cell r="G1743">
            <v>0.43308869999999999</v>
          </cell>
          <cell r="H1743">
            <v>0.2992785</v>
          </cell>
          <cell r="I1743">
            <v>0.21074909999999999</v>
          </cell>
          <cell r="J1743">
            <v>0.19330939999999999</v>
          </cell>
          <cell r="K1743">
            <v>0.15509880000000001</v>
          </cell>
          <cell r="L1743">
            <v>0.13988039999999999</v>
          </cell>
          <cell r="M1743">
            <v>0.12600020000000001</v>
          </cell>
          <cell r="N1743">
            <v>0.11501219999999999</v>
          </cell>
          <cell r="O1743">
            <v>8.3642599999999998E-2</v>
          </cell>
          <cell r="P1743">
            <v>5.2069999999999998E-2</v>
          </cell>
          <cell r="Q1743">
            <v>4.0226600000000001E-2</v>
          </cell>
        </row>
        <row r="1744">
          <cell r="A1744" t="str">
            <v>medhasta3mocupadosUruguay</v>
          </cell>
          <cell r="B1744" t="str">
            <v>med</v>
          </cell>
          <cell r="C1744" t="str">
            <v>hasta3m</v>
          </cell>
          <cell r="D1744" t="str">
            <v>ocupados</v>
          </cell>
          <cell r="E1744" t="str">
            <v>Uruguay</v>
          </cell>
          <cell r="F1744">
            <v>0.41005449999999999</v>
          </cell>
          <cell r="G1744">
            <v>0.2194692</v>
          </cell>
          <cell r="H1744">
            <v>0.14779339999999999</v>
          </cell>
          <cell r="I1744">
            <v>0.1120463</v>
          </cell>
          <cell r="J1744">
            <v>9.5961000000000005E-2</v>
          </cell>
          <cell r="K1744">
            <v>7.9902899999999999E-2</v>
          </cell>
          <cell r="L1744">
            <v>6.9505300000000006E-2</v>
          </cell>
          <cell r="M1744">
            <v>6.5505499999999994E-2</v>
          </cell>
          <cell r="N1744">
            <v>4.6707100000000001E-2</v>
          </cell>
          <cell r="O1744">
            <v>5.53091E-2</v>
          </cell>
          <cell r="P1744">
            <v>1.7498900000000001E-2</v>
          </cell>
          <cell r="Q1744">
            <v>2.94618E-2</v>
          </cell>
        </row>
        <row r="1745">
          <cell r="A1745" t="str">
            <v>grandemenos12mocupadosUruguay</v>
          </cell>
          <cell r="B1745" t="str">
            <v>grande</v>
          </cell>
          <cell r="C1745" t="str">
            <v>menos12m</v>
          </cell>
          <cell r="D1745" t="str">
            <v>ocupados</v>
          </cell>
          <cell r="E1745" t="str">
            <v>Uruguay</v>
          </cell>
          <cell r="F1745">
            <v>0.76271339999999999</v>
          </cell>
          <cell r="G1745">
            <v>0.38435200000000003</v>
          </cell>
          <cell r="H1745">
            <v>0.22857710000000001</v>
          </cell>
          <cell r="I1745">
            <v>0.14053180000000001</v>
          </cell>
          <cell r="J1745">
            <v>0.10110769999999999</v>
          </cell>
          <cell r="K1745">
            <v>8.9828199999999997E-2</v>
          </cell>
          <cell r="L1745">
            <v>5.57618E-2</v>
          </cell>
          <cell r="M1745">
            <v>4.9429300000000002E-2</v>
          </cell>
          <cell r="N1745">
            <v>4.40761E-2</v>
          </cell>
          <cell r="O1745">
            <v>3.5497500000000001E-2</v>
          </cell>
          <cell r="P1745">
            <v>3.4322800000000001E-2</v>
          </cell>
          <cell r="Q1745">
            <v>2.6298499999999999E-2</v>
          </cell>
        </row>
        <row r="1746">
          <cell r="A1746" t="str">
            <v>grandehasta3mocupadosUruguay</v>
          </cell>
          <cell r="B1746" t="str">
            <v>grande</v>
          </cell>
          <cell r="C1746" t="str">
            <v>hasta3m</v>
          </cell>
          <cell r="D1746" t="str">
            <v>ocupados</v>
          </cell>
          <cell r="E1746" t="str">
            <v>Uruguay</v>
          </cell>
          <cell r="F1746">
            <v>0.43023050000000002</v>
          </cell>
          <cell r="G1746">
            <v>0.19598199999999999</v>
          </cell>
          <cell r="H1746">
            <v>9.8736299999999999E-2</v>
          </cell>
          <cell r="I1746">
            <v>6.54864E-2</v>
          </cell>
          <cell r="J1746">
            <v>4.3189400000000003E-2</v>
          </cell>
          <cell r="K1746">
            <v>3.7813699999999999E-2</v>
          </cell>
          <cell r="L1746">
            <v>2.6935899999999999E-2</v>
          </cell>
          <cell r="M1746">
            <v>2.5010999999999999E-2</v>
          </cell>
          <cell r="N1746">
            <v>2.2138999999999999E-2</v>
          </cell>
          <cell r="O1746">
            <v>1.8262799999999999E-2</v>
          </cell>
          <cell r="P1746">
            <v>7.5757999999999997E-3</v>
          </cell>
          <cell r="Q1746">
            <v>1.5121600000000001E-2</v>
          </cell>
        </row>
        <row r="1747">
          <cell r="A1747" t="str">
            <v>informalmenos12mocupadosUruguay</v>
          </cell>
          <cell r="B1747" t="str">
            <v>informal</v>
          </cell>
          <cell r="C1747" t="str">
            <v>menos12m</v>
          </cell>
          <cell r="D1747" t="str">
            <v>ocupados</v>
          </cell>
          <cell r="E1747" t="str">
            <v>Uruguay</v>
          </cell>
          <cell r="F1747">
            <v>0.63079289999999999</v>
          </cell>
          <cell r="G1747">
            <v>0.56310009999999999</v>
          </cell>
          <cell r="H1747">
            <v>0.52064540000000004</v>
          </cell>
          <cell r="I1747">
            <v>0.48693330000000001</v>
          </cell>
          <cell r="J1747">
            <v>0.44249719999999998</v>
          </cell>
          <cell r="K1747">
            <v>0.41763840000000002</v>
          </cell>
          <cell r="L1747">
            <v>0.30532949999999998</v>
          </cell>
          <cell r="M1747">
            <v>0.35921639999999999</v>
          </cell>
          <cell r="N1747">
            <v>0.31691740000000002</v>
          </cell>
          <cell r="O1747">
            <v>0.25188719999999998</v>
          </cell>
          <cell r="P1747">
            <v>0.2507375</v>
          </cell>
          <cell r="Q1747">
            <v>0.16511989999999999</v>
          </cell>
        </row>
        <row r="1748">
          <cell r="A1748" t="str">
            <v>informalhasta3mocupadosUruguay</v>
          </cell>
          <cell r="B1748" t="str">
            <v>informal</v>
          </cell>
          <cell r="C1748" t="str">
            <v>hasta3m</v>
          </cell>
          <cell r="D1748" t="str">
            <v>ocupados</v>
          </cell>
          <cell r="E1748" t="str">
            <v>Uruguay</v>
          </cell>
          <cell r="F1748">
            <v>0.4502813</v>
          </cell>
          <cell r="G1748">
            <v>0.37485839999999998</v>
          </cell>
          <cell r="H1748">
            <v>0.33779589999999998</v>
          </cell>
          <cell r="I1748">
            <v>0.33647830000000001</v>
          </cell>
          <cell r="J1748">
            <v>0.29435869999999997</v>
          </cell>
          <cell r="K1748">
            <v>0.27212150000000002</v>
          </cell>
          <cell r="L1748">
            <v>0.18315190000000001</v>
          </cell>
          <cell r="M1748">
            <v>0.20899219999999999</v>
          </cell>
          <cell r="N1748">
            <v>0.2040874</v>
          </cell>
          <cell r="O1748">
            <v>0.1288571</v>
          </cell>
          <cell r="P1748">
            <v>0.14355950000000001</v>
          </cell>
          <cell r="Q1748">
            <v>8.9327100000000006E-2</v>
          </cell>
        </row>
        <row r="1749">
          <cell r="A1749" t="str">
            <v>formalmenos12mocupadosUruguay</v>
          </cell>
          <cell r="B1749" t="str">
            <v>formal</v>
          </cell>
          <cell r="C1749" t="str">
            <v>menos12m</v>
          </cell>
          <cell r="D1749" t="str">
            <v>ocupados</v>
          </cell>
          <cell r="E1749" t="str">
            <v>Uruguay</v>
          </cell>
          <cell r="F1749">
            <v>0.72025910000000004</v>
          </cell>
          <cell r="G1749">
            <v>0.38840960000000002</v>
          </cell>
          <cell r="H1749">
            <v>0.24441779999999999</v>
          </cell>
          <cell r="I1749">
            <v>0.16072159999999999</v>
          </cell>
          <cell r="J1749">
            <v>0.1267345</v>
          </cell>
          <cell r="K1749">
            <v>0.11240600000000001</v>
          </cell>
          <cell r="L1749">
            <v>8.4794900000000006E-2</v>
          </cell>
          <cell r="M1749">
            <v>7.4816900000000006E-2</v>
          </cell>
          <cell r="N1749">
            <v>6.6429000000000002E-2</v>
          </cell>
          <cell r="O1749">
            <v>4.9792299999999998E-2</v>
          </cell>
          <cell r="P1749">
            <v>4.7855700000000001E-2</v>
          </cell>
          <cell r="Q1749">
            <v>2.74609E-2</v>
          </cell>
        </row>
        <row r="1750">
          <cell r="A1750" t="str">
            <v>formalhasta3mocupadosUruguay</v>
          </cell>
          <cell r="B1750" t="str">
            <v>formal</v>
          </cell>
          <cell r="C1750" t="str">
            <v>hasta3m</v>
          </cell>
          <cell r="D1750" t="str">
            <v>ocupados</v>
          </cell>
          <cell r="E1750" t="str">
            <v>Uruguay</v>
          </cell>
          <cell r="F1750">
            <v>0.3942465</v>
          </cell>
          <cell r="G1750">
            <v>0.18876490000000001</v>
          </cell>
          <cell r="H1750">
            <v>0.1094251</v>
          </cell>
          <cell r="I1750">
            <v>7.5298199999999996E-2</v>
          </cell>
          <cell r="J1750">
            <v>5.4874100000000002E-2</v>
          </cell>
          <cell r="K1750">
            <v>4.8669999999999998E-2</v>
          </cell>
          <cell r="L1750">
            <v>4.1573300000000001E-2</v>
          </cell>
          <cell r="M1750">
            <v>3.6182499999999999E-2</v>
          </cell>
          <cell r="N1750">
            <v>2.9907E-2</v>
          </cell>
          <cell r="O1750">
            <v>2.9406499999999999E-2</v>
          </cell>
          <cell r="P1750">
            <v>1.1208600000000001E-2</v>
          </cell>
          <cell r="Q1750">
            <v>2.02788E-2</v>
          </cell>
        </row>
        <row r="1751">
          <cell r="A1751" t="str">
            <v>totalmenos12masalariadosArgentina</v>
          </cell>
          <cell r="B1751" t="str">
            <v>total</v>
          </cell>
          <cell r="C1751" t="str">
            <v>menos12m</v>
          </cell>
          <cell r="D1751" t="str">
            <v>asalariados</v>
          </cell>
          <cell r="E1751" t="str">
            <v>Argentina</v>
          </cell>
          <cell r="F1751">
            <v>0.62604680000000001</v>
          </cell>
          <cell r="G1751">
            <v>0.3769381</v>
          </cell>
          <cell r="H1751">
            <v>0.24887580000000001</v>
          </cell>
          <cell r="I1751">
            <v>0.16210350000000001</v>
          </cell>
          <cell r="J1751">
            <v>0.13107559999999999</v>
          </cell>
          <cell r="K1751">
            <v>0.12646660000000001</v>
          </cell>
          <cell r="L1751">
            <v>8.6112499999999995E-2</v>
          </cell>
          <cell r="M1751">
            <v>9.2008499999999993E-2</v>
          </cell>
          <cell r="N1751">
            <v>8.6810499999999999E-2</v>
          </cell>
          <cell r="O1751">
            <v>6.74704E-2</v>
          </cell>
          <cell r="P1751">
            <v>0.121057</v>
          </cell>
          <cell r="Q1751">
            <v>7.0080100000000006E-2</v>
          </cell>
        </row>
        <row r="1752">
          <cell r="A1752" t="str">
            <v>totalhasta3masalariadosArgentina</v>
          </cell>
          <cell r="B1752" t="str">
            <v>total</v>
          </cell>
          <cell r="C1752" t="str">
            <v>hasta3m</v>
          </cell>
          <cell r="D1752" t="str">
            <v>asalariados</v>
          </cell>
          <cell r="E1752" t="str">
            <v>Argentina</v>
          </cell>
          <cell r="F1752">
            <v>0.39096700000000001</v>
          </cell>
          <cell r="G1752">
            <v>0.20422290000000001</v>
          </cell>
          <cell r="H1752">
            <v>0.1202508</v>
          </cell>
          <cell r="I1752">
            <v>7.4471200000000001E-2</v>
          </cell>
          <cell r="J1752">
            <v>6.1175399999999998E-2</v>
          </cell>
          <cell r="K1752">
            <v>5.8678099999999997E-2</v>
          </cell>
          <cell r="L1752">
            <v>4.8570599999999998E-2</v>
          </cell>
          <cell r="M1752">
            <v>5.0441899999999998E-2</v>
          </cell>
          <cell r="N1752">
            <v>4.3288699999999999E-2</v>
          </cell>
          <cell r="O1752">
            <v>3.95123E-2</v>
          </cell>
          <cell r="P1752">
            <v>6.8295400000000006E-2</v>
          </cell>
          <cell r="Q1752">
            <v>2.7327899999999999E-2</v>
          </cell>
        </row>
        <row r="1753">
          <cell r="A1753" t="str">
            <v>hombremenos12masalariadosArgentina</v>
          </cell>
          <cell r="B1753" t="str">
            <v>hombre</v>
          </cell>
          <cell r="C1753" t="str">
            <v>menos12m</v>
          </cell>
          <cell r="D1753" t="str">
            <v>asalariados</v>
          </cell>
          <cell r="E1753" t="str">
            <v>Argentina</v>
          </cell>
          <cell r="F1753">
            <v>0.60727500000000001</v>
          </cell>
          <cell r="G1753">
            <v>0.34681659999999997</v>
          </cell>
          <cell r="H1753">
            <v>0.2372348</v>
          </cell>
          <cell r="I1753">
            <v>0.1485563</v>
          </cell>
          <cell r="J1753">
            <v>0.1332583</v>
          </cell>
          <cell r="K1753">
            <v>0.12335</v>
          </cell>
          <cell r="L1753">
            <v>7.1761199999999997E-2</v>
          </cell>
          <cell r="M1753">
            <v>9.1460299999999994E-2</v>
          </cell>
          <cell r="N1753">
            <v>9.1283400000000001E-2</v>
          </cell>
          <cell r="O1753">
            <v>6.7830100000000004E-2</v>
          </cell>
          <cell r="P1753">
            <v>0.1132213</v>
          </cell>
          <cell r="Q1753">
            <v>8.4949899999999995E-2</v>
          </cell>
        </row>
        <row r="1754">
          <cell r="A1754" t="str">
            <v>hombrehasta3masalariadosArgentina</v>
          </cell>
          <cell r="B1754" t="str">
            <v>hombre</v>
          </cell>
          <cell r="C1754" t="str">
            <v>hasta3m</v>
          </cell>
          <cell r="D1754" t="str">
            <v>asalariados</v>
          </cell>
          <cell r="E1754" t="str">
            <v>Argentina</v>
          </cell>
          <cell r="F1754">
            <v>0.38760250000000002</v>
          </cell>
          <cell r="G1754">
            <v>0.19457099999999999</v>
          </cell>
          <cell r="H1754">
            <v>0.12060750000000001</v>
          </cell>
          <cell r="I1754">
            <v>7.2715500000000002E-2</v>
          </cell>
          <cell r="J1754">
            <v>6.2621899999999994E-2</v>
          </cell>
          <cell r="K1754">
            <v>5.2044100000000003E-2</v>
          </cell>
          <cell r="L1754">
            <v>4.0862799999999998E-2</v>
          </cell>
          <cell r="M1754">
            <v>5.0108399999999997E-2</v>
          </cell>
          <cell r="N1754">
            <v>4.9547300000000002E-2</v>
          </cell>
          <cell r="O1754">
            <v>3.7302000000000002E-2</v>
          </cell>
          <cell r="P1754">
            <v>4.9573300000000001E-2</v>
          </cell>
          <cell r="Q1754">
            <v>2.5224799999999999E-2</v>
          </cell>
        </row>
        <row r="1755">
          <cell r="A1755" t="str">
            <v>mujermenos12masalariadosArgentina</v>
          </cell>
          <cell r="B1755" t="str">
            <v>mujer</v>
          </cell>
          <cell r="C1755" t="str">
            <v>menos12m</v>
          </cell>
          <cell r="D1755" t="str">
            <v>asalariados</v>
          </cell>
          <cell r="E1755" t="str">
            <v>Argentina</v>
          </cell>
          <cell r="F1755">
            <v>0.66640869999999996</v>
          </cell>
          <cell r="G1755">
            <v>0.4298865</v>
          </cell>
          <cell r="H1755">
            <v>0.26481250000000001</v>
          </cell>
          <cell r="I1755">
            <v>0.18048310000000001</v>
          </cell>
          <cell r="J1755">
            <v>0.1285058</v>
          </cell>
          <cell r="K1755">
            <v>0.130024</v>
          </cell>
          <cell r="L1755">
            <v>0.1008421</v>
          </cell>
          <cell r="M1755">
            <v>9.2645699999999997E-2</v>
          </cell>
          <cell r="N1755">
            <v>8.2062999999999997E-2</v>
          </cell>
          <cell r="O1755">
            <v>6.6998699999999994E-2</v>
          </cell>
          <cell r="P1755">
            <v>0.13285920000000001</v>
          </cell>
          <cell r="Q1755">
            <v>4.8426900000000002E-2</v>
          </cell>
        </row>
        <row r="1756">
          <cell r="A1756" t="str">
            <v>mujerhasta3masalariadosArgentina</v>
          </cell>
          <cell r="B1756" t="str">
            <v>mujer</v>
          </cell>
          <cell r="C1756" t="str">
            <v>hasta3m</v>
          </cell>
          <cell r="D1756" t="str">
            <v>asalariados</v>
          </cell>
          <cell r="E1756" t="str">
            <v>Argentina</v>
          </cell>
          <cell r="F1756">
            <v>0.39820100000000003</v>
          </cell>
          <cell r="G1756">
            <v>0.22118930000000001</v>
          </cell>
          <cell r="H1756">
            <v>0.1197624</v>
          </cell>
          <cell r="I1756">
            <v>7.6853099999999994E-2</v>
          </cell>
          <cell r="J1756">
            <v>5.9472499999999998E-2</v>
          </cell>
          <cell r="K1756">
            <v>6.6250000000000003E-2</v>
          </cell>
          <cell r="L1756">
            <v>5.6481700000000003E-2</v>
          </cell>
          <cell r="M1756">
            <v>5.0829399999999997E-2</v>
          </cell>
          <cell r="N1756">
            <v>3.6645799999999999E-2</v>
          </cell>
          <cell r="O1756">
            <v>4.2410900000000001E-2</v>
          </cell>
          <cell r="P1756">
            <v>9.6494800000000006E-2</v>
          </cell>
          <cell r="Q1756">
            <v>3.0390400000000001E-2</v>
          </cell>
        </row>
        <row r="1757">
          <cell r="A1757" t="str">
            <v>bajomenos12masalariadosArgentina</v>
          </cell>
          <cell r="B1757" t="str">
            <v>bajo</v>
          </cell>
          <cell r="C1757" t="str">
            <v>menos12m</v>
          </cell>
          <cell r="D1757" t="str">
            <v>asalariados</v>
          </cell>
          <cell r="E1757" t="str">
            <v>Argentina</v>
          </cell>
          <cell r="F1757">
            <v>0.65504130000000005</v>
          </cell>
          <cell r="G1757">
            <v>0.42243920000000001</v>
          </cell>
          <cell r="H1757">
            <v>0.34225339999999999</v>
          </cell>
          <cell r="I1757">
            <v>0.280723</v>
          </cell>
          <cell r="J1757">
            <v>0.20047680000000001</v>
          </cell>
          <cell r="K1757">
            <v>0.21697449999999999</v>
          </cell>
          <cell r="L1757">
            <v>0.13461770000000001</v>
          </cell>
          <cell r="M1757">
            <v>0.1169287</v>
          </cell>
          <cell r="N1757">
            <v>0.12792020000000001</v>
          </cell>
          <cell r="O1757">
            <v>8.3349599999999996E-2</v>
          </cell>
          <cell r="P1757">
            <v>0.1030396</v>
          </cell>
          <cell r="Q1757">
            <v>6.0731399999999998E-2</v>
          </cell>
        </row>
        <row r="1758">
          <cell r="A1758" t="str">
            <v>bajohasta3masalariadosArgentina</v>
          </cell>
          <cell r="B1758" t="str">
            <v>bajo</v>
          </cell>
          <cell r="C1758" t="str">
            <v>hasta3m</v>
          </cell>
          <cell r="D1758" t="str">
            <v>asalariados</v>
          </cell>
          <cell r="E1758" t="str">
            <v>Argentina</v>
          </cell>
          <cell r="F1758">
            <v>0.4269097</v>
          </cell>
          <cell r="G1758">
            <v>0.26449869999999998</v>
          </cell>
          <cell r="H1758">
            <v>0.20607210000000001</v>
          </cell>
          <cell r="I1758">
            <v>0.1693296</v>
          </cell>
          <cell r="J1758">
            <v>0.10735169999999999</v>
          </cell>
          <cell r="K1758">
            <v>0.1169036</v>
          </cell>
          <cell r="L1758">
            <v>8.1214300000000003E-2</v>
          </cell>
          <cell r="M1758">
            <v>5.7257599999999999E-2</v>
          </cell>
          <cell r="N1758">
            <v>6.2408199999999997E-2</v>
          </cell>
          <cell r="O1758">
            <v>4.2254199999999999E-2</v>
          </cell>
          <cell r="P1758">
            <v>7.5231999999999993E-2</v>
          </cell>
          <cell r="Q1758">
            <v>4.2611299999999998E-2</v>
          </cell>
        </row>
        <row r="1759">
          <cell r="A1759" t="str">
            <v>mediomenos12masalariadosArgentina</v>
          </cell>
          <cell r="B1759" t="str">
            <v>medio</v>
          </cell>
          <cell r="C1759" t="str">
            <v>menos12m</v>
          </cell>
          <cell r="D1759" t="str">
            <v>asalariados</v>
          </cell>
          <cell r="E1759" t="str">
            <v>Argentina</v>
          </cell>
          <cell r="F1759">
            <v>0.59907650000000001</v>
          </cell>
          <cell r="G1759">
            <v>0.37412869999999998</v>
          </cell>
          <cell r="H1759">
            <v>0.2471236</v>
          </cell>
          <cell r="I1759">
            <v>0.17046710000000001</v>
          </cell>
          <cell r="J1759">
            <v>0.14785200000000001</v>
          </cell>
          <cell r="K1759">
            <v>0.13610900000000001</v>
          </cell>
          <cell r="L1759">
            <v>8.9232099999999995E-2</v>
          </cell>
          <cell r="M1759">
            <v>0.1061985</v>
          </cell>
          <cell r="N1759">
            <v>9.6045900000000003E-2</v>
          </cell>
          <cell r="O1759">
            <v>7.0906999999999998E-2</v>
          </cell>
          <cell r="P1759">
            <v>0.20492160000000001</v>
          </cell>
          <cell r="Q1759">
            <v>0.1047969</v>
          </cell>
        </row>
        <row r="1760">
          <cell r="A1760" t="str">
            <v>mediohasta3masalariadosArgentina</v>
          </cell>
          <cell r="B1760" t="str">
            <v>medio</v>
          </cell>
          <cell r="C1760" t="str">
            <v>hasta3m</v>
          </cell>
          <cell r="D1760" t="str">
            <v>asalariados</v>
          </cell>
          <cell r="E1760" t="str">
            <v>Argentina</v>
          </cell>
          <cell r="F1760">
            <v>0.38034699999999999</v>
          </cell>
          <cell r="G1760">
            <v>0.2041425</v>
          </cell>
          <cell r="H1760">
            <v>0.1293049</v>
          </cell>
          <cell r="I1760">
            <v>7.9237600000000005E-2</v>
          </cell>
          <cell r="J1760">
            <v>7.8645300000000001E-2</v>
          </cell>
          <cell r="K1760">
            <v>6.5506200000000001E-2</v>
          </cell>
          <cell r="L1760">
            <v>4.1685899999999998E-2</v>
          </cell>
          <cell r="M1760">
            <v>6.4760799999999993E-2</v>
          </cell>
          <cell r="N1760">
            <v>4.6165900000000003E-2</v>
          </cell>
          <cell r="O1760">
            <v>4.3879099999999997E-2</v>
          </cell>
          <cell r="P1760">
            <v>7.4705300000000002E-2</v>
          </cell>
          <cell r="Q1760">
            <v>1.45851E-2</v>
          </cell>
        </row>
        <row r="1761">
          <cell r="A1761" t="str">
            <v>altomenos12masalariadosArgentina</v>
          </cell>
          <cell r="B1761" t="str">
            <v>alto</v>
          </cell>
          <cell r="C1761" t="str">
            <v>menos12m</v>
          </cell>
          <cell r="D1761" t="str">
            <v>asalariados</v>
          </cell>
          <cell r="E1761" t="str">
            <v>Argentina</v>
          </cell>
          <cell r="F1761">
            <v>0.72778900000000002</v>
          </cell>
          <cell r="G1761">
            <v>0.36607800000000001</v>
          </cell>
          <cell r="H1761">
            <v>0.23502400000000001</v>
          </cell>
          <cell r="I1761">
            <v>0.11379160000000001</v>
          </cell>
          <cell r="J1761">
            <v>9.1183100000000003E-2</v>
          </cell>
          <cell r="K1761">
            <v>6.3943799999999995E-2</v>
          </cell>
          <cell r="L1761">
            <v>4.96085E-2</v>
          </cell>
          <cell r="M1761">
            <v>5.5174599999999997E-2</v>
          </cell>
          <cell r="N1761">
            <v>3.9382199999999999E-2</v>
          </cell>
          <cell r="O1761">
            <v>3.9922199999999998E-2</v>
          </cell>
          <cell r="P1761">
            <v>5.6807900000000001E-2</v>
          </cell>
          <cell r="Q1761">
            <v>4.5513499999999998E-2</v>
          </cell>
        </row>
        <row r="1762">
          <cell r="A1762" t="str">
            <v>altohasta3masalariadosArgentina</v>
          </cell>
          <cell r="B1762" t="str">
            <v>alto</v>
          </cell>
          <cell r="C1762" t="str">
            <v>hasta3m</v>
          </cell>
          <cell r="D1762" t="str">
            <v>asalariados</v>
          </cell>
          <cell r="E1762" t="str">
            <v>Argentina</v>
          </cell>
          <cell r="F1762">
            <v>0.39440530000000001</v>
          </cell>
          <cell r="G1762">
            <v>0.18330170000000001</v>
          </cell>
          <cell r="H1762">
            <v>9.6271999999999996E-2</v>
          </cell>
          <cell r="I1762">
            <v>3.7920000000000002E-2</v>
          </cell>
          <cell r="J1762">
            <v>2.90803E-2</v>
          </cell>
          <cell r="K1762">
            <v>1.7699199999999998E-2</v>
          </cell>
          <cell r="L1762">
            <v>3.2254199999999997E-2</v>
          </cell>
          <cell r="M1762">
            <v>2.9372800000000001E-2</v>
          </cell>
          <cell r="N1762">
            <v>2.2570199999999999E-2</v>
          </cell>
          <cell r="O1762">
            <v>3.0318100000000001E-2</v>
          </cell>
          <cell r="P1762">
            <v>5.0618900000000001E-2</v>
          </cell>
          <cell r="Q1762">
            <v>1.9455299999999998E-2</v>
          </cell>
        </row>
        <row r="1763">
          <cell r="A1763" t="str">
            <v>peqmenos12masalariadosArgentina</v>
          </cell>
          <cell r="B1763" t="str">
            <v>peq</v>
          </cell>
          <cell r="C1763" t="str">
            <v>menos12m</v>
          </cell>
          <cell r="D1763" t="str">
            <v>asalariados</v>
          </cell>
          <cell r="E1763" t="str">
            <v>Argentina</v>
          </cell>
          <cell r="F1763">
            <v>0.6594004</v>
          </cell>
          <cell r="G1763">
            <v>0.45982020000000001</v>
          </cell>
          <cell r="H1763">
            <v>0.33813549999999998</v>
          </cell>
          <cell r="I1763">
            <v>0.25163059999999998</v>
          </cell>
          <cell r="J1763">
            <v>0.28407529999999998</v>
          </cell>
          <cell r="K1763">
            <v>0.22051709999999999</v>
          </cell>
          <cell r="L1763">
            <v>0.1799356</v>
          </cell>
          <cell r="M1763">
            <v>0.20619180000000001</v>
          </cell>
          <cell r="N1763">
            <v>0.15421019999999999</v>
          </cell>
          <cell r="O1763">
            <v>0.1583919</v>
          </cell>
          <cell r="P1763">
            <v>0.18223880000000001</v>
          </cell>
          <cell r="Q1763">
            <v>0.2172916</v>
          </cell>
        </row>
        <row r="1764">
          <cell r="A1764" t="str">
            <v>peqhasta3masalariadosArgentina</v>
          </cell>
          <cell r="B1764" t="str">
            <v>peq</v>
          </cell>
          <cell r="C1764" t="str">
            <v>hasta3m</v>
          </cell>
          <cell r="D1764" t="str">
            <v>asalariados</v>
          </cell>
          <cell r="E1764" t="str">
            <v>Argentina</v>
          </cell>
          <cell r="F1764">
            <v>0.42916480000000001</v>
          </cell>
          <cell r="G1764">
            <v>0.29552309999999998</v>
          </cell>
          <cell r="H1764">
            <v>0.20671819999999999</v>
          </cell>
          <cell r="I1764">
            <v>0.13882820000000001</v>
          </cell>
          <cell r="J1764">
            <v>0.169016</v>
          </cell>
          <cell r="K1764">
            <v>0.1329169</v>
          </cell>
          <cell r="L1764">
            <v>0.1184627</v>
          </cell>
          <cell r="M1764">
            <v>0.12985389999999999</v>
          </cell>
          <cell r="N1764">
            <v>8.6851300000000006E-2</v>
          </cell>
          <cell r="O1764">
            <v>0.1007213</v>
          </cell>
          <cell r="P1764">
            <v>0.1179298</v>
          </cell>
          <cell r="Q1764">
            <v>7.5128100000000003E-2</v>
          </cell>
        </row>
        <row r="1765">
          <cell r="A1765" t="str">
            <v>medmenos12masalariadosArgentina</v>
          </cell>
          <cell r="B1765" t="str">
            <v>med</v>
          </cell>
          <cell r="C1765" t="str">
            <v>menos12m</v>
          </cell>
          <cell r="D1765" t="str">
            <v>asalariados</v>
          </cell>
          <cell r="E1765" t="str">
            <v>Argentina</v>
          </cell>
          <cell r="F1765">
            <v>0.52525230000000001</v>
          </cell>
          <cell r="G1765">
            <v>0.35226049999999998</v>
          </cell>
          <cell r="H1765">
            <v>0.27273570000000003</v>
          </cell>
          <cell r="I1765">
            <v>0.17781369999999999</v>
          </cell>
          <cell r="J1765">
            <v>9.7556900000000002E-2</v>
          </cell>
          <cell r="K1765">
            <v>0.1178631</v>
          </cell>
          <cell r="L1765">
            <v>6.6327300000000006E-2</v>
          </cell>
          <cell r="M1765">
            <v>8.9833300000000005E-2</v>
          </cell>
          <cell r="N1765">
            <v>8.9545E-2</v>
          </cell>
          <cell r="O1765">
            <v>4.8111300000000003E-2</v>
          </cell>
          <cell r="P1765">
            <v>0.12548429999999999</v>
          </cell>
          <cell r="Q1765">
            <v>5.7207999999999998E-3</v>
          </cell>
        </row>
        <row r="1766">
          <cell r="A1766" t="str">
            <v>medhasta3masalariadosArgentina</v>
          </cell>
          <cell r="B1766" t="str">
            <v>med</v>
          </cell>
          <cell r="C1766" t="str">
            <v>hasta3m</v>
          </cell>
          <cell r="D1766" t="str">
            <v>asalariados</v>
          </cell>
          <cell r="E1766" t="str">
            <v>Argentina</v>
          </cell>
          <cell r="F1766">
            <v>0.3324396</v>
          </cell>
          <cell r="G1766">
            <v>0.1496692</v>
          </cell>
          <cell r="H1766">
            <v>0.11295289999999999</v>
          </cell>
          <cell r="I1766">
            <v>7.9150999999999999E-2</v>
          </cell>
          <cell r="J1766">
            <v>3.5321499999999999E-2</v>
          </cell>
          <cell r="K1766">
            <v>5.4430699999999999E-2</v>
          </cell>
          <cell r="L1766">
            <v>3.1243300000000002E-2</v>
          </cell>
          <cell r="M1766">
            <v>4.2508400000000002E-2</v>
          </cell>
          <cell r="N1766">
            <v>4.7222699999999999E-2</v>
          </cell>
          <cell r="O1766">
            <v>1.45326E-2</v>
          </cell>
          <cell r="P1766">
            <v>7.0714700000000005E-2</v>
          </cell>
          <cell r="Q1766">
            <v>5.7207999999999998E-3</v>
          </cell>
        </row>
        <row r="1767">
          <cell r="A1767" t="str">
            <v>grandemenos12masalariadosArgentina</v>
          </cell>
          <cell r="B1767" t="str">
            <v>grande</v>
          </cell>
          <cell r="C1767" t="str">
            <v>menos12m</v>
          </cell>
          <cell r="D1767" t="str">
            <v>asalariados</v>
          </cell>
          <cell r="E1767" t="str">
            <v>Argentina</v>
          </cell>
          <cell r="F1767">
            <v>0.63090749999999995</v>
          </cell>
          <cell r="G1767">
            <v>0.26617030000000003</v>
          </cell>
          <cell r="H1767">
            <v>0.1647267</v>
          </cell>
          <cell r="I1767">
            <v>9.4279399999999999E-2</v>
          </cell>
          <cell r="J1767">
            <v>0.1004068</v>
          </cell>
          <cell r="K1767">
            <v>5.5239999999999997E-2</v>
          </cell>
          <cell r="L1767">
            <v>4.4634100000000003E-2</v>
          </cell>
          <cell r="M1767">
            <v>4.0308900000000002E-2</v>
          </cell>
          <cell r="N1767">
            <v>2.6954599999999999E-2</v>
          </cell>
          <cell r="O1767">
            <v>1.48346E-2</v>
          </cell>
          <cell r="P1767">
            <v>2.6066800000000001E-2</v>
          </cell>
          <cell r="Q1767">
            <v>4.4601399999999999E-2</v>
          </cell>
        </row>
        <row r="1768">
          <cell r="A1768" t="str">
            <v>grandehasta3masalariadosArgentina</v>
          </cell>
          <cell r="B1768" t="str">
            <v>grande</v>
          </cell>
          <cell r="C1768" t="str">
            <v>hasta3m</v>
          </cell>
          <cell r="D1768" t="str">
            <v>asalariados</v>
          </cell>
          <cell r="E1768" t="str">
            <v>Argentina</v>
          </cell>
          <cell r="F1768">
            <v>0.2610961</v>
          </cell>
          <cell r="G1768">
            <v>0.1374454</v>
          </cell>
          <cell r="H1768">
            <v>7.1578199999999995E-2</v>
          </cell>
          <cell r="I1768">
            <v>3.6968300000000003E-2</v>
          </cell>
          <cell r="J1768">
            <v>3.7971100000000001E-2</v>
          </cell>
          <cell r="K1768">
            <v>1.7814900000000002E-2</v>
          </cell>
          <cell r="L1768">
            <v>2.7444E-2</v>
          </cell>
          <cell r="M1768">
            <v>2.6758199999999999E-2</v>
          </cell>
          <cell r="N1768">
            <v>1.7827699999999998E-2</v>
          </cell>
          <cell r="O1768">
            <v>1.2168999999999999E-2</v>
          </cell>
          <cell r="P1768">
            <v>7.1406000000000004E-3</v>
          </cell>
          <cell r="Q1768">
            <v>0</v>
          </cell>
        </row>
        <row r="1769">
          <cell r="A1769" t="str">
            <v>totalmenos12masalariadosBolivia</v>
          </cell>
          <cell r="B1769" t="str">
            <v>total</v>
          </cell>
          <cell r="C1769" t="str">
            <v>menos12m</v>
          </cell>
          <cell r="D1769" t="str">
            <v>asalariados</v>
          </cell>
          <cell r="E1769" t="str">
            <v>Bolivia</v>
          </cell>
          <cell r="F1769">
            <v>0.32679409999999998</v>
          </cell>
          <cell r="G1769">
            <v>0.3252121</v>
          </cell>
          <cell r="H1769">
            <v>0.2172453</v>
          </cell>
          <cell r="I1769">
            <v>0.15117420000000001</v>
          </cell>
          <cell r="J1769">
            <v>0.14414779999999999</v>
          </cell>
          <cell r="K1769">
            <v>0.1249767</v>
          </cell>
          <cell r="L1769">
            <v>0.1054583</v>
          </cell>
          <cell r="M1769">
            <v>7.3132900000000001E-2</v>
          </cell>
          <cell r="N1769">
            <v>5.34233E-2</v>
          </cell>
          <cell r="O1769">
            <v>9.3528799999999995E-2</v>
          </cell>
          <cell r="P1769">
            <v>6.2214100000000001E-2</v>
          </cell>
          <cell r="Q1769">
            <v>0.13509840000000001</v>
          </cell>
        </row>
        <row r="1770">
          <cell r="A1770" t="str">
            <v>totalhasta3masalariadosBolivia</v>
          </cell>
          <cell r="B1770" t="str">
            <v>total</v>
          </cell>
          <cell r="C1770" t="str">
            <v>hasta3m</v>
          </cell>
          <cell r="D1770" t="str">
            <v>asalariados</v>
          </cell>
          <cell r="E1770" t="str">
            <v>Bolivia</v>
          </cell>
          <cell r="F1770">
            <v>0.1672333</v>
          </cell>
          <cell r="G1770">
            <v>0.15192230000000001</v>
          </cell>
          <cell r="H1770">
            <v>0.1020896</v>
          </cell>
          <cell r="I1770">
            <v>7.0159399999999997E-2</v>
          </cell>
          <cell r="J1770">
            <v>6.7327399999999996E-2</v>
          </cell>
          <cell r="K1770">
            <v>5.63624E-2</v>
          </cell>
          <cell r="L1770">
            <v>5.34624E-2</v>
          </cell>
          <cell r="M1770">
            <v>3.4395799999999997E-2</v>
          </cell>
          <cell r="N1770">
            <v>3.5190199999999998E-2</v>
          </cell>
          <cell r="O1770">
            <v>6.7224599999999995E-2</v>
          </cell>
          <cell r="P1770">
            <v>4.8181500000000002E-2</v>
          </cell>
          <cell r="Q1770">
            <v>0.13509840000000001</v>
          </cell>
        </row>
        <row r="1771">
          <cell r="A1771" t="str">
            <v>hombremenos12masalariadosBolivia</v>
          </cell>
          <cell r="B1771" t="str">
            <v>hombre</v>
          </cell>
          <cell r="C1771" t="str">
            <v>menos12m</v>
          </cell>
          <cell r="D1771" t="str">
            <v>asalariados</v>
          </cell>
          <cell r="E1771" t="str">
            <v>Bolivia</v>
          </cell>
          <cell r="F1771">
            <v>0.3086295</v>
          </cell>
          <cell r="G1771">
            <v>0.29561890000000002</v>
          </cell>
          <cell r="H1771">
            <v>0.1879461</v>
          </cell>
          <cell r="I1771">
            <v>0.14482819999999999</v>
          </cell>
          <cell r="J1771">
            <v>0.1304688</v>
          </cell>
          <cell r="K1771">
            <v>0.118023</v>
          </cell>
          <cell r="L1771">
            <v>9.6513299999999996E-2</v>
          </cell>
          <cell r="M1771">
            <v>8.2987900000000003E-2</v>
          </cell>
          <cell r="N1771">
            <v>7.6970200000000003E-2</v>
          </cell>
          <cell r="O1771">
            <v>8.9692400000000005E-2</v>
          </cell>
          <cell r="P1771">
            <v>7.1339299999999994E-2</v>
          </cell>
          <cell r="Q1771">
            <v>3.0462800000000002E-2</v>
          </cell>
        </row>
        <row r="1772">
          <cell r="A1772" t="str">
            <v>hombrehasta3masalariadosBolivia</v>
          </cell>
          <cell r="B1772" t="str">
            <v>hombre</v>
          </cell>
          <cell r="C1772" t="str">
            <v>hasta3m</v>
          </cell>
          <cell r="D1772" t="str">
            <v>asalariados</v>
          </cell>
          <cell r="E1772" t="str">
            <v>Bolivia</v>
          </cell>
          <cell r="F1772">
            <v>0.150399</v>
          </cell>
          <cell r="G1772">
            <v>0.14904039999999999</v>
          </cell>
          <cell r="H1772">
            <v>7.9802899999999996E-2</v>
          </cell>
          <cell r="I1772">
            <v>5.13734E-2</v>
          </cell>
          <cell r="J1772">
            <v>6.7711400000000005E-2</v>
          </cell>
          <cell r="K1772">
            <v>5.8241500000000002E-2</v>
          </cell>
          <cell r="L1772">
            <v>6.0665900000000002E-2</v>
          </cell>
          <cell r="M1772">
            <v>3.3677600000000002E-2</v>
          </cell>
          <cell r="N1772">
            <v>4.9339899999999999E-2</v>
          </cell>
          <cell r="O1772">
            <v>4.2704800000000001E-2</v>
          </cell>
          <cell r="P1772">
            <v>7.1339299999999994E-2</v>
          </cell>
          <cell r="Q1772">
            <v>3.0462800000000002E-2</v>
          </cell>
        </row>
        <row r="1773">
          <cell r="A1773" t="str">
            <v>mujermenos12masalariadosBolivia</v>
          </cell>
          <cell r="B1773" t="str">
            <v>mujer</v>
          </cell>
          <cell r="C1773" t="str">
            <v>menos12m</v>
          </cell>
          <cell r="D1773" t="str">
            <v>asalariados</v>
          </cell>
          <cell r="E1773" t="str">
            <v>Bolivia</v>
          </cell>
          <cell r="F1773">
            <v>0.35133690000000001</v>
          </cell>
          <cell r="G1773">
            <v>0.36544110000000002</v>
          </cell>
          <cell r="H1773">
            <v>0.25055119999999997</v>
          </cell>
          <cell r="I1773">
            <v>0.1600017</v>
          </cell>
          <cell r="J1773">
            <v>0.1588376</v>
          </cell>
          <cell r="K1773">
            <v>0.13361970000000001</v>
          </cell>
          <cell r="L1773">
            <v>0.1179311</v>
          </cell>
          <cell r="M1773">
            <v>5.7568000000000001E-2</v>
          </cell>
          <cell r="N1773">
            <v>2.03477E-2</v>
          </cell>
          <cell r="O1773">
            <v>9.8407900000000006E-2</v>
          </cell>
          <cell r="P1773">
            <v>4.3228500000000003E-2</v>
          </cell>
          <cell r="Q1773">
            <v>0.39699410000000002</v>
          </cell>
        </row>
        <row r="1774">
          <cell r="A1774" t="str">
            <v>mujerhasta3masalariadosBolivia</v>
          </cell>
          <cell r="B1774" t="str">
            <v>mujer</v>
          </cell>
          <cell r="C1774" t="str">
            <v>hasta3m</v>
          </cell>
          <cell r="D1774" t="str">
            <v>asalariados</v>
          </cell>
          <cell r="E1774" t="str">
            <v>Bolivia</v>
          </cell>
          <cell r="F1774">
            <v>0.18997890000000001</v>
          </cell>
          <cell r="G1774">
            <v>0.1558398</v>
          </cell>
          <cell r="H1774">
            <v>0.12742410000000001</v>
          </cell>
          <cell r="I1774">
            <v>9.6290799999999996E-2</v>
          </cell>
          <cell r="J1774">
            <v>6.6915199999999994E-2</v>
          </cell>
          <cell r="K1774">
            <v>5.4026900000000003E-2</v>
          </cell>
          <cell r="L1774">
            <v>4.3418100000000001E-2</v>
          </cell>
          <cell r="M1774">
            <v>3.5530100000000002E-2</v>
          </cell>
          <cell r="N1774">
            <v>1.5314599999999999E-2</v>
          </cell>
          <cell r="O1774">
            <v>9.8407900000000006E-2</v>
          </cell>
          <cell r="P1774">
            <v>0</v>
          </cell>
          <cell r="Q1774">
            <v>0.39699410000000002</v>
          </cell>
        </row>
        <row r="1775">
          <cell r="A1775" t="str">
            <v>bajomenos12masalariadosBolivia</v>
          </cell>
          <cell r="B1775" t="str">
            <v>bajo</v>
          </cell>
          <cell r="C1775" t="str">
            <v>menos12m</v>
          </cell>
          <cell r="D1775" t="str">
            <v>asalariados</v>
          </cell>
          <cell r="E1775" t="str">
            <v>Bolivia</v>
          </cell>
          <cell r="F1775">
            <v>0.34174870000000002</v>
          </cell>
          <cell r="G1775">
            <v>0.3318448</v>
          </cell>
          <cell r="H1775">
            <v>0.2259293</v>
          </cell>
          <cell r="I1775">
            <v>2.93128E-2</v>
          </cell>
          <cell r="J1775">
            <v>4.5317900000000001E-2</v>
          </cell>
          <cell r="K1775">
            <v>0.23685239999999999</v>
          </cell>
          <cell r="L1775">
            <v>0.44491199999999997</v>
          </cell>
          <cell r="M1775">
            <v>0.18649869999999999</v>
          </cell>
          <cell r="N1775">
            <v>0.29205609999999999</v>
          </cell>
          <cell r="O1775">
            <v>0.43747160000000002</v>
          </cell>
          <cell r="P1775">
            <v>0</v>
          </cell>
          <cell r="Q1775">
            <v>0</v>
          </cell>
        </row>
        <row r="1776">
          <cell r="A1776" t="str">
            <v>bajohasta3masalariadosBolivia</v>
          </cell>
          <cell r="B1776" t="str">
            <v>bajo</v>
          </cell>
          <cell r="C1776" t="str">
            <v>hasta3m</v>
          </cell>
          <cell r="D1776" t="str">
            <v>asalariados</v>
          </cell>
          <cell r="E1776" t="str">
            <v>Bolivia</v>
          </cell>
          <cell r="F1776">
            <v>0.22409589999999999</v>
          </cell>
          <cell r="G1776">
            <v>0.13061680000000001</v>
          </cell>
          <cell r="H1776">
            <v>0.1419764</v>
          </cell>
          <cell r="I1776">
            <v>2.93128E-2</v>
          </cell>
          <cell r="J1776">
            <v>4.5317900000000001E-2</v>
          </cell>
          <cell r="K1776">
            <v>0.1840659</v>
          </cell>
          <cell r="L1776">
            <v>0.2903596</v>
          </cell>
          <cell r="M1776">
            <v>0.1229523</v>
          </cell>
          <cell r="N1776">
            <v>0.2435099</v>
          </cell>
          <cell r="O1776">
            <v>0.31264209999999998</v>
          </cell>
          <cell r="P1776">
            <v>0</v>
          </cell>
          <cell r="Q1776">
            <v>0</v>
          </cell>
        </row>
        <row r="1777">
          <cell r="A1777" t="str">
            <v>mediomenos12masalariadosBolivia</v>
          </cell>
          <cell r="B1777" t="str">
            <v>medio</v>
          </cell>
          <cell r="C1777" t="str">
            <v>menos12m</v>
          </cell>
          <cell r="D1777" t="str">
            <v>asalariados</v>
          </cell>
          <cell r="E1777" t="str">
            <v>Bolivia</v>
          </cell>
          <cell r="F1777">
            <v>0.32081169999999998</v>
          </cell>
          <cell r="G1777">
            <v>0.30894199999999999</v>
          </cell>
          <cell r="H1777">
            <v>0.20389969999999999</v>
          </cell>
          <cell r="I1777">
            <v>0.20306489999999999</v>
          </cell>
          <cell r="J1777">
            <v>0.14761469999999999</v>
          </cell>
          <cell r="K1777">
            <v>8.9056899999999994E-2</v>
          </cell>
          <cell r="L1777">
            <v>0.14544409999999999</v>
          </cell>
          <cell r="M1777">
            <v>0</v>
          </cell>
          <cell r="N1777">
            <v>2.57632E-2</v>
          </cell>
          <cell r="O1777">
            <v>7.8880099999999995E-2</v>
          </cell>
          <cell r="P1777">
            <v>0</v>
          </cell>
          <cell r="Q1777">
            <v>0</v>
          </cell>
        </row>
        <row r="1778">
          <cell r="A1778" t="str">
            <v>mediohasta3masalariadosBolivia</v>
          </cell>
          <cell r="B1778" t="str">
            <v>medio</v>
          </cell>
          <cell r="C1778" t="str">
            <v>hasta3m</v>
          </cell>
          <cell r="D1778" t="str">
            <v>asalariados</v>
          </cell>
          <cell r="E1778" t="str">
            <v>Bolivia</v>
          </cell>
          <cell r="F1778">
            <v>0.1653241</v>
          </cell>
          <cell r="G1778">
            <v>0.1654446</v>
          </cell>
          <cell r="H1778">
            <v>9.1804700000000003E-2</v>
          </cell>
          <cell r="I1778">
            <v>9.3413800000000005E-2</v>
          </cell>
          <cell r="J1778">
            <v>9.3772400000000006E-2</v>
          </cell>
          <cell r="K1778">
            <v>3.7940799999999997E-2</v>
          </cell>
          <cell r="L1778">
            <v>4.5404399999999998E-2</v>
          </cell>
          <cell r="M1778">
            <v>0</v>
          </cell>
          <cell r="N1778">
            <v>2.57632E-2</v>
          </cell>
          <cell r="O1778">
            <v>7.8880099999999995E-2</v>
          </cell>
          <cell r="P1778">
            <v>0</v>
          </cell>
          <cell r="Q1778">
            <v>0</v>
          </cell>
        </row>
        <row r="1779">
          <cell r="A1779" t="str">
            <v>altomenos12masalariadosBolivia</v>
          </cell>
          <cell r="B1779" t="str">
            <v>alto</v>
          </cell>
          <cell r="C1779" t="str">
            <v>menos12m</v>
          </cell>
          <cell r="D1779" t="str">
            <v>asalariados</v>
          </cell>
          <cell r="E1779" t="str">
            <v>Bolivia</v>
          </cell>
          <cell r="F1779">
            <v>0.33283819999999997</v>
          </cell>
          <cell r="G1779">
            <v>0.34565649999999998</v>
          </cell>
          <cell r="H1779">
            <v>0.2356066</v>
          </cell>
          <cell r="I1779">
            <v>0.1411432</v>
          </cell>
          <cell r="J1779">
            <v>0.1341704</v>
          </cell>
          <cell r="K1779">
            <v>0.1241867</v>
          </cell>
          <cell r="L1779">
            <v>7.5834399999999996E-2</v>
          </cell>
          <cell r="M1779">
            <v>7.6674900000000004E-2</v>
          </cell>
          <cell r="N1779">
            <v>2.9739000000000002E-2</v>
          </cell>
          <cell r="O1779">
            <v>3.5202299999999999E-2</v>
          </cell>
          <cell r="P1779">
            <v>3.5260800000000002E-2</v>
          </cell>
          <cell r="Q1779">
            <v>0</v>
          </cell>
        </row>
        <row r="1780">
          <cell r="A1780" t="str">
            <v>altohasta3masalariadosBolivia</v>
          </cell>
          <cell r="B1780" t="str">
            <v>alto</v>
          </cell>
          <cell r="C1780" t="str">
            <v>hasta3m</v>
          </cell>
          <cell r="D1780" t="str">
            <v>asalariados</v>
          </cell>
          <cell r="E1780" t="str">
            <v>Bolivia</v>
          </cell>
          <cell r="F1780">
            <v>6.1243100000000002E-2</v>
          </cell>
          <cell r="G1780">
            <v>0.1380922</v>
          </cell>
          <cell r="H1780">
            <v>0.10713</v>
          </cell>
          <cell r="I1780">
            <v>4.9721099999999997E-2</v>
          </cell>
          <cell r="J1780">
            <v>3.6294899999999998E-2</v>
          </cell>
          <cell r="K1780">
            <v>4.8601199999999997E-2</v>
          </cell>
          <cell r="L1780">
            <v>2.9258099999999999E-2</v>
          </cell>
          <cell r="M1780">
            <v>2.9591200000000002E-2</v>
          </cell>
          <cell r="N1780">
            <v>1.02221E-2</v>
          </cell>
          <cell r="O1780">
            <v>1.7238300000000002E-2</v>
          </cell>
          <cell r="P1780">
            <v>3.5260800000000002E-2</v>
          </cell>
          <cell r="Q1780">
            <v>0</v>
          </cell>
        </row>
        <row r="1781">
          <cell r="A1781" t="str">
            <v>peqmenos12masalariadosBolivia</v>
          </cell>
          <cell r="B1781" t="str">
            <v>peq</v>
          </cell>
          <cell r="C1781" t="str">
            <v>menos12m</v>
          </cell>
          <cell r="D1781" t="str">
            <v>asalariados</v>
          </cell>
          <cell r="E1781" t="str">
            <v>Bolivia</v>
          </cell>
          <cell r="F1781">
            <v>0.27309640000000002</v>
          </cell>
          <cell r="G1781">
            <v>0.24309610000000001</v>
          </cell>
          <cell r="H1781">
            <v>0.22848199999999999</v>
          </cell>
          <cell r="I1781">
            <v>0.1941774</v>
          </cell>
          <cell r="J1781">
            <v>0.1418903</v>
          </cell>
          <cell r="K1781">
            <v>0.14604800000000001</v>
          </cell>
          <cell r="L1781">
            <v>0.12238350000000001</v>
          </cell>
          <cell r="M1781">
            <v>0.1152209</v>
          </cell>
          <cell r="N1781">
            <v>3.9051299999999997E-2</v>
          </cell>
          <cell r="O1781">
            <v>0.1982198</v>
          </cell>
          <cell r="P1781">
            <v>8.2703899999999997E-2</v>
          </cell>
          <cell r="Q1781">
            <v>0.13588149999999999</v>
          </cell>
        </row>
        <row r="1782">
          <cell r="A1782" t="str">
            <v>peqhasta3masalariadosBolivia</v>
          </cell>
          <cell r="B1782" t="str">
            <v>peq</v>
          </cell>
          <cell r="C1782" t="str">
            <v>hasta3m</v>
          </cell>
          <cell r="D1782" t="str">
            <v>asalariados</v>
          </cell>
          <cell r="E1782" t="str">
            <v>Bolivia</v>
          </cell>
          <cell r="F1782">
            <v>0.14319399999999999</v>
          </cell>
          <cell r="G1782">
            <v>0.13328200000000001</v>
          </cell>
          <cell r="H1782">
            <v>9.38692E-2</v>
          </cell>
          <cell r="I1782">
            <v>0.10902679999999999</v>
          </cell>
          <cell r="J1782">
            <v>9.0085899999999997E-2</v>
          </cell>
          <cell r="K1782">
            <v>7.3561299999999996E-2</v>
          </cell>
          <cell r="L1782">
            <v>8.4201499999999999E-2</v>
          </cell>
          <cell r="M1782">
            <v>4.9759400000000002E-2</v>
          </cell>
          <cell r="N1782">
            <v>2.3507900000000002E-2</v>
          </cell>
          <cell r="O1782">
            <v>0.16151009999999999</v>
          </cell>
          <cell r="P1782">
            <v>8.2703899999999997E-2</v>
          </cell>
          <cell r="Q1782">
            <v>0.13588149999999999</v>
          </cell>
        </row>
        <row r="1783">
          <cell r="A1783" t="str">
            <v>medmenos12masalariadosBolivia</v>
          </cell>
          <cell r="B1783" t="str">
            <v>med</v>
          </cell>
          <cell r="C1783" t="str">
            <v>menos12m</v>
          </cell>
          <cell r="D1783" t="str">
            <v>asalariados</v>
          </cell>
          <cell r="E1783" t="str">
            <v>Bolivia</v>
          </cell>
          <cell r="F1783">
            <v>0.44621280000000002</v>
          </cell>
          <cell r="G1783">
            <v>0.3719383</v>
          </cell>
          <cell r="H1783">
            <v>0.2102308</v>
          </cell>
          <cell r="I1783">
            <v>0.1424762</v>
          </cell>
          <cell r="J1783">
            <v>0.16059989999999999</v>
          </cell>
          <cell r="K1783">
            <v>0.1168071</v>
          </cell>
          <cell r="L1783">
            <v>9.0075699999999995E-2</v>
          </cell>
          <cell r="M1783">
            <v>7.9407699999999998E-2</v>
          </cell>
          <cell r="N1783">
            <v>6.6154199999999996E-2</v>
          </cell>
          <cell r="O1783">
            <v>6.0842100000000003E-2</v>
          </cell>
          <cell r="P1783">
            <v>2.2344099999999999E-2</v>
          </cell>
          <cell r="Q1783">
            <v>0</v>
          </cell>
        </row>
        <row r="1784">
          <cell r="A1784" t="str">
            <v>medhasta3masalariadosBolivia</v>
          </cell>
          <cell r="B1784" t="str">
            <v>med</v>
          </cell>
          <cell r="C1784" t="str">
            <v>hasta3m</v>
          </cell>
          <cell r="D1784" t="str">
            <v>asalariados</v>
          </cell>
          <cell r="E1784" t="str">
            <v>Bolivia</v>
          </cell>
          <cell r="F1784">
            <v>0.2389173</v>
          </cell>
          <cell r="G1784">
            <v>0.15153730000000001</v>
          </cell>
          <cell r="H1784">
            <v>9.6582699999999994E-2</v>
          </cell>
          <cell r="I1784">
            <v>6.1308099999999997E-2</v>
          </cell>
          <cell r="J1784">
            <v>6.2361600000000003E-2</v>
          </cell>
          <cell r="K1784">
            <v>4.6033499999999998E-2</v>
          </cell>
          <cell r="L1784">
            <v>5.1660499999999998E-2</v>
          </cell>
          <cell r="M1784">
            <v>3.6925300000000001E-2</v>
          </cell>
          <cell r="N1784">
            <v>4.9772400000000001E-2</v>
          </cell>
          <cell r="O1784">
            <v>2.0941999999999999E-2</v>
          </cell>
          <cell r="P1784">
            <v>2.2344099999999999E-2</v>
          </cell>
          <cell r="Q1784">
            <v>0</v>
          </cell>
        </row>
        <row r="1785">
          <cell r="A1785" t="str">
            <v>grandemenos12masalariadosBolivia</v>
          </cell>
          <cell r="B1785" t="str">
            <v>grande</v>
          </cell>
          <cell r="C1785" t="str">
            <v>menos12m</v>
          </cell>
          <cell r="D1785" t="str">
            <v>asalariados</v>
          </cell>
          <cell r="E1785" t="str">
            <v>Bolivia</v>
          </cell>
          <cell r="F1785">
            <v>0.32292910000000002</v>
          </cell>
          <cell r="G1785">
            <v>0.44581120000000002</v>
          </cell>
          <cell r="H1785">
            <v>0.2137146</v>
          </cell>
          <cell r="I1785">
            <v>0.1147147</v>
          </cell>
          <cell r="J1785">
            <v>0.1226781</v>
          </cell>
          <cell r="K1785">
            <v>0.114498</v>
          </cell>
          <cell r="L1785">
            <v>0.1028072</v>
          </cell>
          <cell r="M1785">
            <v>2.4927299999999999E-2</v>
          </cell>
          <cell r="N1785">
            <v>5.1045300000000002E-2</v>
          </cell>
          <cell r="O1785">
            <v>0</v>
          </cell>
          <cell r="P1785">
            <v>0.1427281</v>
          </cell>
          <cell r="Q1785">
            <v>0.2127956</v>
          </cell>
        </row>
        <row r="1786">
          <cell r="A1786" t="str">
            <v>grandehasta3masalariadosBolivia</v>
          </cell>
          <cell r="B1786" t="str">
            <v>grande</v>
          </cell>
          <cell r="C1786" t="str">
            <v>hasta3m</v>
          </cell>
          <cell r="D1786" t="str">
            <v>asalariados</v>
          </cell>
          <cell r="E1786" t="str">
            <v>Bolivia</v>
          </cell>
          <cell r="F1786">
            <v>0.1162469</v>
          </cell>
          <cell r="G1786">
            <v>0.2060873</v>
          </cell>
          <cell r="H1786">
            <v>0.12280430000000001</v>
          </cell>
          <cell r="I1786">
            <v>3.8910300000000002E-2</v>
          </cell>
          <cell r="J1786">
            <v>4.7175300000000003E-2</v>
          </cell>
          <cell r="K1786">
            <v>5.2759399999999998E-2</v>
          </cell>
          <cell r="L1786">
            <v>1.29073E-2</v>
          </cell>
          <cell r="M1786">
            <v>1.643E-2</v>
          </cell>
          <cell r="N1786">
            <v>2.6826699999999998E-2</v>
          </cell>
          <cell r="O1786">
            <v>0</v>
          </cell>
          <cell r="P1786">
            <v>0</v>
          </cell>
          <cell r="Q1786">
            <v>0.2127956</v>
          </cell>
        </row>
        <row r="1787">
          <cell r="A1787" t="str">
            <v>totalmenos12masalariadosBrazil</v>
          </cell>
          <cell r="B1787" t="str">
            <v>total</v>
          </cell>
          <cell r="C1787" t="str">
            <v>menos12m</v>
          </cell>
          <cell r="D1787" t="str">
            <v>asalariados</v>
          </cell>
          <cell r="E1787" t="str">
            <v>Brazil</v>
          </cell>
          <cell r="F1787">
            <v>0.57856600000000002</v>
          </cell>
          <cell r="G1787">
            <v>0.37707950000000001</v>
          </cell>
          <cell r="H1787">
            <v>0.2575249</v>
          </cell>
          <cell r="I1787">
            <v>0.1968155</v>
          </cell>
          <cell r="J1787">
            <v>0.17482900000000001</v>
          </cell>
          <cell r="K1787">
            <v>0.14350489999999999</v>
          </cell>
          <cell r="L1787">
            <v>0.12284100000000001</v>
          </cell>
          <cell r="M1787">
            <v>0.10827970000000001</v>
          </cell>
          <cell r="N1787">
            <v>9.5156199999999996E-2</v>
          </cell>
          <cell r="O1787">
            <v>8.0099299999999998E-2</v>
          </cell>
          <cell r="P1787">
            <v>8.3469199999999993E-2</v>
          </cell>
          <cell r="Q1787">
            <v>7.6110300000000006E-2</v>
          </cell>
        </row>
        <row r="1788">
          <cell r="A1788" t="str">
            <v>totalhasta3masalariadosBrazil</v>
          </cell>
          <cell r="B1788" t="str">
            <v>total</v>
          </cell>
          <cell r="C1788" t="str">
            <v>hasta3m</v>
          </cell>
          <cell r="D1788" t="str">
            <v>asalariados</v>
          </cell>
          <cell r="E1788" t="str">
            <v>Brazil</v>
          </cell>
          <cell r="F1788">
            <v>0.24889929999999999</v>
          </cell>
          <cell r="G1788">
            <v>0.1482578</v>
          </cell>
          <cell r="H1788">
            <v>9.6806600000000007E-2</v>
          </cell>
          <cell r="I1788">
            <v>7.2489499999999998E-2</v>
          </cell>
          <cell r="J1788">
            <v>6.4768999999999993E-2</v>
          </cell>
          <cell r="K1788">
            <v>5.0348499999999997E-2</v>
          </cell>
          <cell r="L1788">
            <v>4.5879000000000003E-2</v>
          </cell>
          <cell r="M1788">
            <v>4.0103E-2</v>
          </cell>
          <cell r="N1788">
            <v>3.3915099999999997E-2</v>
          </cell>
          <cell r="O1788">
            <v>3.2522599999999999E-2</v>
          </cell>
          <cell r="P1788">
            <v>2.8346E-2</v>
          </cell>
          <cell r="Q1788">
            <v>4.8753400000000002E-2</v>
          </cell>
        </row>
        <row r="1789">
          <cell r="A1789" t="str">
            <v>hombremenos12masalariadosBrazil</v>
          </cell>
          <cell r="B1789" t="str">
            <v>hombre</v>
          </cell>
          <cell r="C1789" t="str">
            <v>menos12m</v>
          </cell>
          <cell r="D1789" t="str">
            <v>asalariados</v>
          </cell>
          <cell r="E1789" t="str">
            <v>Brazil</v>
          </cell>
          <cell r="F1789">
            <v>0.54499770000000003</v>
          </cell>
          <cell r="G1789">
            <v>0.3648653</v>
          </cell>
          <cell r="H1789">
            <v>0.25069940000000002</v>
          </cell>
          <cell r="I1789">
            <v>0.1955817</v>
          </cell>
          <cell r="J1789">
            <v>0.16433410000000001</v>
          </cell>
          <cell r="K1789">
            <v>0.13834350000000001</v>
          </cell>
          <cell r="L1789">
            <v>0.12577260000000001</v>
          </cell>
          <cell r="M1789">
            <v>0.11099530000000001</v>
          </cell>
          <cell r="N1789">
            <v>9.9584599999999995E-2</v>
          </cell>
          <cell r="O1789">
            <v>8.7036299999999997E-2</v>
          </cell>
          <cell r="P1789">
            <v>9.5014799999999996E-2</v>
          </cell>
          <cell r="Q1789">
            <v>0.1035379</v>
          </cell>
        </row>
        <row r="1790">
          <cell r="A1790" t="str">
            <v>hombrehasta3masalariadosBrazil</v>
          </cell>
          <cell r="B1790" t="str">
            <v>hombre</v>
          </cell>
          <cell r="C1790" t="str">
            <v>hasta3m</v>
          </cell>
          <cell r="D1790" t="str">
            <v>asalariados</v>
          </cell>
          <cell r="E1790" t="str">
            <v>Brazil</v>
          </cell>
          <cell r="F1790">
            <v>0.233711</v>
          </cell>
          <cell r="G1790">
            <v>0.14105880000000001</v>
          </cell>
          <cell r="H1790">
            <v>9.4989900000000002E-2</v>
          </cell>
          <cell r="I1790">
            <v>7.3544799999999994E-2</v>
          </cell>
          <cell r="J1790">
            <v>5.9238300000000001E-2</v>
          </cell>
          <cell r="K1790">
            <v>4.9504199999999998E-2</v>
          </cell>
          <cell r="L1790">
            <v>4.7476499999999998E-2</v>
          </cell>
          <cell r="M1790">
            <v>4.2924200000000003E-2</v>
          </cell>
          <cell r="N1790">
            <v>3.8434999999999997E-2</v>
          </cell>
          <cell r="O1790">
            <v>3.2400600000000002E-2</v>
          </cell>
          <cell r="P1790">
            <v>3.2499E-2</v>
          </cell>
          <cell r="Q1790">
            <v>6.2209300000000002E-2</v>
          </cell>
        </row>
        <row r="1791">
          <cell r="A1791" t="str">
            <v>mujermenos12masalariadosBrazil</v>
          </cell>
          <cell r="B1791" t="str">
            <v>mujer</v>
          </cell>
          <cell r="C1791" t="str">
            <v>menos12m</v>
          </cell>
          <cell r="D1791" t="str">
            <v>asalariados</v>
          </cell>
          <cell r="E1791" t="str">
            <v>Brazil</v>
          </cell>
          <cell r="F1791">
            <v>0.62570409999999999</v>
          </cell>
          <cell r="G1791">
            <v>0.39288010000000001</v>
          </cell>
          <cell r="H1791">
            <v>0.26549469999999997</v>
          </cell>
          <cell r="I1791">
            <v>0.19820370000000001</v>
          </cell>
          <cell r="J1791">
            <v>0.18622730000000001</v>
          </cell>
          <cell r="K1791">
            <v>0.1486894</v>
          </cell>
          <cell r="L1791">
            <v>0.11990099999999999</v>
          </cell>
          <cell r="M1791">
            <v>0.1054976</v>
          </cell>
          <cell r="N1791">
            <v>8.9991600000000005E-2</v>
          </cell>
          <cell r="O1791">
            <v>7.0572499999999996E-2</v>
          </cell>
          <cell r="P1791">
            <v>6.8019800000000005E-2</v>
          </cell>
          <cell r="Q1791">
            <v>3.0352500000000001E-2</v>
          </cell>
        </row>
        <row r="1792">
          <cell r="A1792" t="str">
            <v>mujerhasta3masalariadosBrazil</v>
          </cell>
          <cell r="B1792" t="str">
            <v>mujer</v>
          </cell>
          <cell r="C1792" t="str">
            <v>hasta3m</v>
          </cell>
          <cell r="D1792" t="str">
            <v>asalariados</v>
          </cell>
          <cell r="E1792" t="str">
            <v>Brazil</v>
          </cell>
          <cell r="F1792">
            <v>0.27022740000000001</v>
          </cell>
          <cell r="G1792">
            <v>0.1575705</v>
          </cell>
          <cell r="H1792">
            <v>9.8927899999999999E-2</v>
          </cell>
          <cell r="I1792">
            <v>7.1302000000000004E-2</v>
          </cell>
          <cell r="J1792">
            <v>7.07758E-2</v>
          </cell>
          <cell r="K1792">
            <v>5.1196600000000002E-2</v>
          </cell>
          <cell r="L1792">
            <v>4.42771E-2</v>
          </cell>
          <cell r="M1792">
            <v>3.7212799999999997E-2</v>
          </cell>
          <cell r="N1792">
            <v>2.8643700000000001E-2</v>
          </cell>
          <cell r="O1792">
            <v>3.26901E-2</v>
          </cell>
          <cell r="P1792">
            <v>2.2788800000000001E-2</v>
          </cell>
          <cell r="Q1792">
            <v>2.6304899999999999E-2</v>
          </cell>
        </row>
        <row r="1793">
          <cell r="A1793" t="str">
            <v>bajomenos12masalariadosBrazil</v>
          </cell>
          <cell r="B1793" t="str">
            <v>bajo</v>
          </cell>
          <cell r="C1793" t="str">
            <v>menos12m</v>
          </cell>
          <cell r="D1793" t="str">
            <v>asalariados</v>
          </cell>
          <cell r="E1793" t="str">
            <v>Brazil</v>
          </cell>
          <cell r="F1793">
            <v>0.59232379999999996</v>
          </cell>
          <cell r="G1793">
            <v>0.45007000000000003</v>
          </cell>
          <cell r="H1793">
            <v>0.35133170000000002</v>
          </cell>
          <cell r="I1793">
            <v>0.28171950000000001</v>
          </cell>
          <cell r="J1793">
            <v>0.2299127</v>
          </cell>
          <cell r="K1793">
            <v>0.2031839</v>
          </cell>
          <cell r="L1793">
            <v>0.17211770000000001</v>
          </cell>
          <cell r="M1793">
            <v>0.14254530000000001</v>
          </cell>
          <cell r="N1793">
            <v>0.11462020000000001</v>
          </cell>
          <cell r="O1793">
            <v>8.3346900000000002E-2</v>
          </cell>
          <cell r="P1793">
            <v>9.4830499999999998E-2</v>
          </cell>
          <cell r="Q1793">
            <v>6.4653100000000005E-2</v>
          </cell>
        </row>
        <row r="1794">
          <cell r="A1794" t="str">
            <v>bajohasta3masalariadosBrazil</v>
          </cell>
          <cell r="B1794" t="str">
            <v>bajo</v>
          </cell>
          <cell r="C1794" t="str">
            <v>hasta3m</v>
          </cell>
          <cell r="D1794" t="str">
            <v>asalariados</v>
          </cell>
          <cell r="E1794" t="str">
            <v>Brazil</v>
          </cell>
          <cell r="F1794">
            <v>0.28813129999999998</v>
          </cell>
          <cell r="G1794">
            <v>0.2055139</v>
          </cell>
          <cell r="H1794">
            <v>0.14737230000000001</v>
          </cell>
          <cell r="I1794">
            <v>0.12040480000000001</v>
          </cell>
          <cell r="J1794">
            <v>9.2975500000000003E-2</v>
          </cell>
          <cell r="K1794">
            <v>7.0073200000000002E-2</v>
          </cell>
          <cell r="L1794">
            <v>6.7333100000000007E-2</v>
          </cell>
          <cell r="M1794">
            <v>5.3613599999999997E-2</v>
          </cell>
          <cell r="N1794">
            <v>3.8971899999999997E-2</v>
          </cell>
          <cell r="O1794">
            <v>3.7903300000000001E-2</v>
          </cell>
          <cell r="P1794">
            <v>3.0879899999999998E-2</v>
          </cell>
          <cell r="Q1794">
            <v>4.6630600000000001E-2</v>
          </cell>
        </row>
        <row r="1795">
          <cell r="A1795" t="str">
            <v>mediomenos12masalariadosBrazil</v>
          </cell>
          <cell r="B1795" t="str">
            <v>medio</v>
          </cell>
          <cell r="C1795" t="str">
            <v>menos12m</v>
          </cell>
          <cell r="D1795" t="str">
            <v>asalariados</v>
          </cell>
          <cell r="E1795" t="str">
            <v>Brazil</v>
          </cell>
          <cell r="F1795">
            <v>0.57783620000000002</v>
          </cell>
          <cell r="G1795">
            <v>0.36437940000000002</v>
          </cell>
          <cell r="H1795">
            <v>0.26109179999999999</v>
          </cell>
          <cell r="I1795">
            <v>0.19062029999999999</v>
          </cell>
          <cell r="J1795">
            <v>0.1687053</v>
          </cell>
          <cell r="K1795">
            <v>0.12202440000000001</v>
          </cell>
          <cell r="L1795">
            <v>0.10941380000000001</v>
          </cell>
          <cell r="M1795">
            <v>9.0060500000000002E-2</v>
          </cell>
          <cell r="N1795">
            <v>8.1329299999999993E-2</v>
          </cell>
          <cell r="O1795">
            <v>8.8060899999999998E-2</v>
          </cell>
          <cell r="P1795">
            <v>6.9194000000000006E-2</v>
          </cell>
          <cell r="Q1795">
            <v>9.4658199999999998E-2</v>
          </cell>
        </row>
        <row r="1796">
          <cell r="A1796" t="str">
            <v>mediohasta3masalariadosBrazil</v>
          </cell>
          <cell r="B1796" t="str">
            <v>medio</v>
          </cell>
          <cell r="C1796" t="str">
            <v>hasta3m</v>
          </cell>
          <cell r="D1796" t="str">
            <v>asalariados</v>
          </cell>
          <cell r="E1796" t="str">
            <v>Brazil</v>
          </cell>
          <cell r="F1796">
            <v>0.2303682</v>
          </cell>
          <cell r="G1796">
            <v>0.14145369999999999</v>
          </cell>
          <cell r="H1796">
            <v>9.8599800000000001E-2</v>
          </cell>
          <cell r="I1796">
            <v>6.8884600000000004E-2</v>
          </cell>
          <cell r="J1796">
            <v>5.9374400000000001E-2</v>
          </cell>
          <cell r="K1796">
            <v>4.18059E-2</v>
          </cell>
          <cell r="L1796">
            <v>3.8172600000000001E-2</v>
          </cell>
          <cell r="M1796">
            <v>3.1321099999999998E-2</v>
          </cell>
          <cell r="N1796">
            <v>3.1231499999999999E-2</v>
          </cell>
          <cell r="O1796">
            <v>2.8937899999999999E-2</v>
          </cell>
          <cell r="P1796">
            <v>9.1915E-3</v>
          </cell>
          <cell r="Q1796">
            <v>6.3959299999999997E-2</v>
          </cell>
        </row>
        <row r="1797">
          <cell r="A1797" t="str">
            <v>altomenos12masalariadosBrazil</v>
          </cell>
          <cell r="B1797" t="str">
            <v>alto</v>
          </cell>
          <cell r="C1797" t="str">
            <v>menos12m</v>
          </cell>
          <cell r="D1797" t="str">
            <v>asalariados</v>
          </cell>
          <cell r="E1797" t="str">
            <v>Brazil</v>
          </cell>
          <cell r="F1797">
            <v>0.47299839999999999</v>
          </cell>
          <cell r="G1797">
            <v>0.34161900000000001</v>
          </cell>
          <cell r="H1797">
            <v>0.1835668</v>
          </cell>
          <cell r="I1797">
            <v>0.1199286</v>
          </cell>
          <cell r="J1797">
            <v>9.7471000000000002E-2</v>
          </cell>
          <cell r="K1797">
            <v>6.8403500000000006E-2</v>
          </cell>
          <cell r="L1797">
            <v>5.4394100000000001E-2</v>
          </cell>
          <cell r="M1797">
            <v>4.5104999999999999E-2</v>
          </cell>
          <cell r="N1797">
            <v>5.4904500000000002E-2</v>
          </cell>
          <cell r="O1797">
            <v>4.0597899999999999E-2</v>
          </cell>
          <cell r="P1797">
            <v>3.7315500000000001E-2</v>
          </cell>
          <cell r="Q1797">
            <v>4.6533699999999997E-2</v>
          </cell>
        </row>
        <row r="1798">
          <cell r="A1798" t="str">
            <v>altohasta3masalariadosBrazil</v>
          </cell>
          <cell r="B1798" t="str">
            <v>alto</v>
          </cell>
          <cell r="C1798" t="str">
            <v>hasta3m</v>
          </cell>
          <cell r="D1798" t="str">
            <v>asalariados</v>
          </cell>
          <cell r="E1798" t="str">
            <v>Brazil</v>
          </cell>
          <cell r="F1798">
            <v>0.1596302</v>
          </cell>
          <cell r="G1798">
            <v>0.1107141</v>
          </cell>
          <cell r="H1798">
            <v>5.6980700000000002E-2</v>
          </cell>
          <cell r="I1798">
            <v>3.0379099999999999E-2</v>
          </cell>
          <cell r="J1798">
            <v>2.8044199999999998E-2</v>
          </cell>
          <cell r="K1798">
            <v>2.7357599999999999E-2</v>
          </cell>
          <cell r="L1798">
            <v>1.8595899999999999E-2</v>
          </cell>
          <cell r="M1798">
            <v>1.6624199999999999E-2</v>
          </cell>
          <cell r="N1798">
            <v>1.6669099999999999E-2</v>
          </cell>
          <cell r="O1798">
            <v>1.45395E-2</v>
          </cell>
          <cell r="P1798">
            <v>2.0955499999999998E-2</v>
          </cell>
          <cell r="Q1798">
            <v>4.6533699999999997E-2</v>
          </cell>
        </row>
        <row r="1799">
          <cell r="A1799" t="str">
            <v>peqmenos12masalariadosBrazil</v>
          </cell>
          <cell r="B1799" t="str">
            <v>peq</v>
          </cell>
          <cell r="C1799" t="str">
            <v>menos12m</v>
          </cell>
          <cell r="D1799" t="str">
            <v>asalariados</v>
          </cell>
          <cell r="E1799" t="str">
            <v>Brazil</v>
          </cell>
          <cell r="F1799">
            <v>0.56693459999999996</v>
          </cell>
          <cell r="G1799">
            <v>0.39698729999999999</v>
          </cell>
          <cell r="H1799">
            <v>0.29287020000000002</v>
          </cell>
          <cell r="I1799">
            <v>0.24178369999999999</v>
          </cell>
          <cell r="J1799">
            <v>0.21054210000000001</v>
          </cell>
          <cell r="K1799">
            <v>0.1890947</v>
          </cell>
          <cell r="L1799">
            <v>0.17342579999999999</v>
          </cell>
          <cell r="M1799">
            <v>0.16254830000000001</v>
          </cell>
          <cell r="N1799">
            <v>0.1233846</v>
          </cell>
          <cell r="O1799">
            <v>0.1242877</v>
          </cell>
          <cell r="P1799">
            <v>0.1943088</v>
          </cell>
          <cell r="Q1799">
            <v>9.8286100000000001E-2</v>
          </cell>
        </row>
        <row r="1800">
          <cell r="A1800" t="str">
            <v>peqhasta3masalariadosBrazil</v>
          </cell>
          <cell r="B1800" t="str">
            <v>peq</v>
          </cell>
          <cell r="C1800" t="str">
            <v>hasta3m</v>
          </cell>
          <cell r="D1800" t="str">
            <v>asalariados</v>
          </cell>
          <cell r="E1800" t="str">
            <v>Brazil</v>
          </cell>
          <cell r="F1800">
            <v>0.28993869999999999</v>
          </cell>
          <cell r="G1800">
            <v>0.17241100000000001</v>
          </cell>
          <cell r="H1800">
            <v>0.11831079999999999</v>
          </cell>
          <cell r="I1800">
            <v>0.1022324</v>
          </cell>
          <cell r="J1800">
            <v>9.0499200000000002E-2</v>
          </cell>
          <cell r="K1800">
            <v>8.7707099999999996E-2</v>
          </cell>
          <cell r="L1800">
            <v>8.3981299999999995E-2</v>
          </cell>
          <cell r="M1800">
            <v>6.8761699999999995E-2</v>
          </cell>
          <cell r="N1800">
            <v>4.9252400000000002E-2</v>
          </cell>
          <cell r="O1800">
            <v>4.9422000000000001E-2</v>
          </cell>
          <cell r="P1800">
            <v>5.6744999999999997E-2</v>
          </cell>
          <cell r="Q1800">
            <v>3.1704000000000003E-2</v>
          </cell>
        </row>
        <row r="1801">
          <cell r="A1801" t="str">
            <v>medmenos12masalariadosBrazil</v>
          </cell>
          <cell r="B1801" t="str">
            <v>med</v>
          </cell>
          <cell r="C1801" t="str">
            <v>menos12m</v>
          </cell>
          <cell r="D1801" t="str">
            <v>asalariados</v>
          </cell>
          <cell r="E1801" t="str">
            <v>Brazil</v>
          </cell>
          <cell r="F1801">
            <v>0.58432030000000001</v>
          </cell>
          <cell r="G1801">
            <v>0.35236980000000001</v>
          </cell>
          <cell r="H1801">
            <v>0.25726260000000001</v>
          </cell>
          <cell r="I1801">
            <v>0.2067377</v>
          </cell>
          <cell r="J1801">
            <v>0.19131880000000001</v>
          </cell>
          <cell r="K1801">
            <v>0.18079010000000001</v>
          </cell>
          <cell r="L1801">
            <v>0.1646765</v>
          </cell>
          <cell r="M1801">
            <v>0.14511160000000001</v>
          </cell>
          <cell r="N1801">
            <v>0.15402640000000001</v>
          </cell>
          <cell r="O1801">
            <v>0.108261</v>
          </cell>
          <cell r="P1801">
            <v>0.15169579999999999</v>
          </cell>
          <cell r="Q1801">
            <v>7.2307800000000005E-2</v>
          </cell>
        </row>
        <row r="1802">
          <cell r="A1802" t="str">
            <v>medhasta3masalariadosBrazil</v>
          </cell>
          <cell r="B1802" t="str">
            <v>med</v>
          </cell>
          <cell r="C1802" t="str">
            <v>hasta3m</v>
          </cell>
          <cell r="D1802" t="str">
            <v>asalariados</v>
          </cell>
          <cell r="E1802" t="str">
            <v>Brazil</v>
          </cell>
          <cell r="F1802">
            <v>0.24921940000000001</v>
          </cell>
          <cell r="G1802">
            <v>0.13746620000000001</v>
          </cell>
          <cell r="H1802">
            <v>9.7200700000000001E-2</v>
          </cell>
          <cell r="I1802">
            <v>8.2515900000000003E-2</v>
          </cell>
          <cell r="J1802">
            <v>6.1279800000000002E-2</v>
          </cell>
          <cell r="K1802">
            <v>5.6204900000000002E-2</v>
          </cell>
          <cell r="L1802">
            <v>5.8349199999999997E-2</v>
          </cell>
          <cell r="M1802">
            <v>4.8306099999999998E-2</v>
          </cell>
          <cell r="N1802">
            <v>5.6860300000000003E-2</v>
          </cell>
          <cell r="O1802">
            <v>5.1313699999999997E-2</v>
          </cell>
          <cell r="P1802">
            <v>0.1109373</v>
          </cell>
          <cell r="Q1802">
            <v>2.51982E-2</v>
          </cell>
        </row>
        <row r="1803">
          <cell r="A1803" t="str">
            <v>grandemenos12masalariadosBrazil</v>
          </cell>
          <cell r="B1803" t="str">
            <v>grande</v>
          </cell>
          <cell r="C1803" t="str">
            <v>menos12m</v>
          </cell>
          <cell r="D1803" t="str">
            <v>asalariados</v>
          </cell>
          <cell r="E1803" t="str">
            <v>Brazil</v>
          </cell>
          <cell r="F1803">
            <v>0.61816009999999999</v>
          </cell>
          <cell r="G1803">
            <v>0.37899749999999999</v>
          </cell>
          <cell r="H1803">
            <v>0.25782280000000002</v>
          </cell>
          <cell r="I1803">
            <v>0.2036724</v>
          </cell>
          <cell r="J1803">
            <v>0.1801171</v>
          </cell>
          <cell r="K1803">
            <v>0.15021080000000001</v>
          </cell>
          <cell r="L1803">
            <v>0.12897549999999999</v>
          </cell>
          <cell r="M1803">
            <v>0.1205579</v>
          </cell>
          <cell r="N1803">
            <v>0.12269910000000001</v>
          </cell>
          <cell r="O1803">
            <v>0.10651869999999999</v>
          </cell>
          <cell r="P1803">
            <v>9.3240100000000006E-2</v>
          </cell>
          <cell r="Q1803">
            <v>3.2549700000000001E-2</v>
          </cell>
        </row>
        <row r="1804">
          <cell r="A1804" t="str">
            <v>grandehasta3masalariadosBrazil</v>
          </cell>
          <cell r="B1804" t="str">
            <v>grande</v>
          </cell>
          <cell r="C1804" t="str">
            <v>hasta3m</v>
          </cell>
          <cell r="D1804" t="str">
            <v>asalariados</v>
          </cell>
          <cell r="E1804" t="str">
            <v>Brazil</v>
          </cell>
          <cell r="F1804">
            <v>0.2407926</v>
          </cell>
          <cell r="G1804">
            <v>0.1440429</v>
          </cell>
          <cell r="H1804">
            <v>9.9054000000000003E-2</v>
          </cell>
          <cell r="I1804">
            <v>7.0469100000000007E-2</v>
          </cell>
          <cell r="J1804">
            <v>6.4775100000000002E-2</v>
          </cell>
          <cell r="K1804">
            <v>5.0181000000000003E-2</v>
          </cell>
          <cell r="L1804">
            <v>4.1286700000000003E-2</v>
          </cell>
          <cell r="M1804">
            <v>4.3775700000000001E-2</v>
          </cell>
          <cell r="N1804">
            <v>4.2049900000000001E-2</v>
          </cell>
          <cell r="O1804">
            <v>3.50269E-2</v>
          </cell>
          <cell r="P1804">
            <v>7.7149999999999996E-3</v>
          </cell>
          <cell r="Q1804">
            <v>2.4193200000000002E-2</v>
          </cell>
        </row>
        <row r="1805">
          <cell r="A1805" t="str">
            <v>totalmenos12masalariadosColombia</v>
          </cell>
          <cell r="B1805" t="str">
            <v>total</v>
          </cell>
          <cell r="C1805" t="str">
            <v>menos12m</v>
          </cell>
          <cell r="D1805" t="str">
            <v>asalariados</v>
          </cell>
          <cell r="E1805" t="str">
            <v>Colombia</v>
          </cell>
          <cell r="F1805">
            <v>0.68251879999999998</v>
          </cell>
          <cell r="G1805">
            <v>0.57710110000000003</v>
          </cell>
          <cell r="H1805">
            <v>0.41321350000000001</v>
          </cell>
          <cell r="I1805">
            <v>0.33187489999999997</v>
          </cell>
          <cell r="J1805">
            <v>0.2807904</v>
          </cell>
          <cell r="K1805">
            <v>0.25926500000000002</v>
          </cell>
          <cell r="L1805">
            <v>0.23344329999999999</v>
          </cell>
          <cell r="M1805">
            <v>0.2383642</v>
          </cell>
          <cell r="N1805">
            <v>0.20957129999999999</v>
          </cell>
          <cell r="O1805">
            <v>0.2268886</v>
          </cell>
          <cell r="P1805">
            <v>0.2580519</v>
          </cell>
          <cell r="Q1805">
            <v>0.26888380000000001</v>
          </cell>
        </row>
        <row r="1806">
          <cell r="A1806" t="str">
            <v>totalhasta3masalariadosColombia</v>
          </cell>
          <cell r="B1806" t="str">
            <v>total</v>
          </cell>
          <cell r="C1806" t="str">
            <v>hasta3m</v>
          </cell>
          <cell r="D1806" t="str">
            <v>asalariados</v>
          </cell>
          <cell r="E1806" t="str">
            <v>Colombia</v>
          </cell>
          <cell r="F1806">
            <v>0.42429450000000002</v>
          </cell>
          <cell r="G1806">
            <v>0.3109114</v>
          </cell>
          <cell r="H1806">
            <v>0.19900870000000001</v>
          </cell>
          <cell r="I1806">
            <v>0.1531999</v>
          </cell>
          <cell r="J1806">
            <v>0.13378329999999999</v>
          </cell>
          <cell r="K1806">
            <v>0.12005209999999999</v>
          </cell>
          <cell r="L1806">
            <v>0.1218427</v>
          </cell>
          <cell r="M1806">
            <v>0.1200731</v>
          </cell>
          <cell r="N1806">
            <v>0.10050290000000001</v>
          </cell>
          <cell r="O1806">
            <v>0.1462338</v>
          </cell>
          <cell r="P1806">
            <v>0.17911360000000001</v>
          </cell>
          <cell r="Q1806">
            <v>0.18203369999999999</v>
          </cell>
        </row>
        <row r="1807">
          <cell r="A1807" t="str">
            <v>hombremenos12masalariadosColombia</v>
          </cell>
          <cell r="B1807" t="str">
            <v>hombre</v>
          </cell>
          <cell r="C1807" t="str">
            <v>menos12m</v>
          </cell>
          <cell r="D1807" t="str">
            <v>asalariados</v>
          </cell>
          <cell r="E1807" t="str">
            <v>Colombia</v>
          </cell>
          <cell r="F1807">
            <v>0.68550869999999997</v>
          </cell>
          <cell r="G1807">
            <v>0.56831810000000005</v>
          </cell>
          <cell r="H1807">
            <v>0.40125420000000001</v>
          </cell>
          <cell r="I1807">
            <v>0.32933299999999999</v>
          </cell>
          <cell r="J1807">
            <v>0.28257320000000002</v>
          </cell>
          <cell r="K1807">
            <v>0.261077</v>
          </cell>
          <cell r="L1807">
            <v>0.22608629999999999</v>
          </cell>
          <cell r="M1807">
            <v>0.2459665</v>
          </cell>
          <cell r="N1807">
            <v>0.20620189999999999</v>
          </cell>
          <cell r="O1807">
            <v>0.21387030000000001</v>
          </cell>
          <cell r="P1807">
            <v>0.3290631</v>
          </cell>
          <cell r="Q1807">
            <v>0.25958710000000002</v>
          </cell>
        </row>
        <row r="1808">
          <cell r="A1808" t="str">
            <v>hombrehasta3masalariadosColombia</v>
          </cell>
          <cell r="B1808" t="str">
            <v>hombre</v>
          </cell>
          <cell r="C1808" t="str">
            <v>hasta3m</v>
          </cell>
          <cell r="D1808" t="str">
            <v>asalariados</v>
          </cell>
          <cell r="E1808" t="str">
            <v>Colombia</v>
          </cell>
          <cell r="F1808">
            <v>0.42418640000000002</v>
          </cell>
          <cell r="G1808">
            <v>0.29608240000000002</v>
          </cell>
          <cell r="H1808">
            <v>0.19670950000000001</v>
          </cell>
          <cell r="I1808">
            <v>0.15474080000000001</v>
          </cell>
          <cell r="J1808">
            <v>0.14649989999999999</v>
          </cell>
          <cell r="K1808">
            <v>0.1214301</v>
          </cell>
          <cell r="L1808">
            <v>0.1267607</v>
          </cell>
          <cell r="M1808">
            <v>0.13184270000000001</v>
          </cell>
          <cell r="N1808">
            <v>0.1013367</v>
          </cell>
          <cell r="O1808">
            <v>0.1410923</v>
          </cell>
          <cell r="P1808">
            <v>0.2320258</v>
          </cell>
          <cell r="Q1808">
            <v>0.1131597</v>
          </cell>
        </row>
        <row r="1809">
          <cell r="A1809" t="str">
            <v>mujermenos12masalariadosColombia</v>
          </cell>
          <cell r="B1809" t="str">
            <v>mujer</v>
          </cell>
          <cell r="C1809" t="str">
            <v>menos12m</v>
          </cell>
          <cell r="D1809" t="str">
            <v>asalariados</v>
          </cell>
          <cell r="E1809" t="str">
            <v>Colombia</v>
          </cell>
          <cell r="F1809">
            <v>0.67833160000000003</v>
          </cell>
          <cell r="G1809">
            <v>0.58791789999999999</v>
          </cell>
          <cell r="H1809">
            <v>0.42769780000000002</v>
          </cell>
          <cell r="I1809">
            <v>0.3348314</v>
          </cell>
          <cell r="J1809">
            <v>0.27908519999999998</v>
          </cell>
          <cell r="K1809">
            <v>0.25733689999999998</v>
          </cell>
          <cell r="L1809">
            <v>0.2409019</v>
          </cell>
          <cell r="M1809">
            <v>0.23038429999999999</v>
          </cell>
          <cell r="N1809">
            <v>0.21352889999999999</v>
          </cell>
          <cell r="O1809">
            <v>0.24261469999999999</v>
          </cell>
          <cell r="P1809">
            <v>0.1582027</v>
          </cell>
          <cell r="Q1809">
            <v>0.28052830000000001</v>
          </cell>
        </row>
        <row r="1810">
          <cell r="A1810" t="str">
            <v>mujerhasta3masalariadosColombia</v>
          </cell>
          <cell r="B1810" t="str">
            <v>mujer</v>
          </cell>
          <cell r="C1810" t="str">
            <v>hasta3m</v>
          </cell>
          <cell r="D1810" t="str">
            <v>asalariados</v>
          </cell>
          <cell r="E1810" t="str">
            <v>Colombia</v>
          </cell>
          <cell r="F1810">
            <v>0.42444589999999999</v>
          </cell>
          <cell r="G1810">
            <v>0.32917410000000003</v>
          </cell>
          <cell r="H1810">
            <v>0.20179330000000001</v>
          </cell>
          <cell r="I1810">
            <v>0.1514075</v>
          </cell>
          <cell r="J1810">
            <v>0.1216192</v>
          </cell>
          <cell r="K1810">
            <v>0.1185857</v>
          </cell>
          <cell r="L1810">
            <v>0.1168568</v>
          </cell>
          <cell r="M1810">
            <v>0.1077186</v>
          </cell>
          <cell r="N1810">
            <v>9.9523600000000004E-2</v>
          </cell>
          <cell r="O1810">
            <v>0.15244460000000001</v>
          </cell>
          <cell r="P1810">
            <v>0.1047135</v>
          </cell>
          <cell r="Q1810">
            <v>0.26830029999999999</v>
          </cell>
        </row>
        <row r="1811">
          <cell r="A1811" t="str">
            <v>bajomenos12masalariadosColombia</v>
          </cell>
          <cell r="B1811" t="str">
            <v>bajo</v>
          </cell>
          <cell r="C1811" t="str">
            <v>menos12m</v>
          </cell>
          <cell r="D1811" t="str">
            <v>asalariados</v>
          </cell>
          <cell r="E1811" t="str">
            <v>Colombia</v>
          </cell>
          <cell r="F1811">
            <v>0.74106760000000005</v>
          </cell>
          <cell r="G1811">
            <v>0.63291439999999999</v>
          </cell>
          <cell r="H1811">
            <v>0.51751740000000002</v>
          </cell>
          <cell r="I1811">
            <v>0.45140449999999999</v>
          </cell>
          <cell r="J1811">
            <v>0.40545989999999998</v>
          </cell>
          <cell r="K1811">
            <v>0.38426579999999999</v>
          </cell>
          <cell r="L1811">
            <v>0.33295380000000002</v>
          </cell>
          <cell r="M1811">
            <v>0.34902060000000001</v>
          </cell>
          <cell r="N1811">
            <v>0.34219630000000001</v>
          </cell>
          <cell r="O1811">
            <v>0.29195290000000002</v>
          </cell>
          <cell r="P1811">
            <v>0.30329879999999998</v>
          </cell>
          <cell r="Q1811">
            <v>0.30049530000000002</v>
          </cell>
        </row>
        <row r="1812">
          <cell r="A1812" t="str">
            <v>bajohasta3masalariadosColombia</v>
          </cell>
          <cell r="B1812" t="str">
            <v>bajo</v>
          </cell>
          <cell r="C1812" t="str">
            <v>hasta3m</v>
          </cell>
          <cell r="D1812" t="str">
            <v>asalariados</v>
          </cell>
          <cell r="E1812" t="str">
            <v>Colombia</v>
          </cell>
          <cell r="F1812">
            <v>0.55674420000000002</v>
          </cell>
          <cell r="G1812">
            <v>0.44283430000000001</v>
          </cell>
          <cell r="H1812">
            <v>0.36570399999999997</v>
          </cell>
          <cell r="I1812">
            <v>0.1917085</v>
          </cell>
          <cell r="J1812">
            <v>0.22925100000000001</v>
          </cell>
          <cell r="K1812">
            <v>0.2128341</v>
          </cell>
          <cell r="L1812">
            <v>0.19313259999999999</v>
          </cell>
          <cell r="M1812">
            <v>0.20293629999999999</v>
          </cell>
          <cell r="N1812">
            <v>0.16540940000000001</v>
          </cell>
          <cell r="O1812">
            <v>0.2058692</v>
          </cell>
          <cell r="P1812">
            <v>0.2079231</v>
          </cell>
          <cell r="Q1812">
            <v>0.19927529999999999</v>
          </cell>
        </row>
        <row r="1813">
          <cell r="A1813" t="str">
            <v>mediomenos12masalariadosColombia</v>
          </cell>
          <cell r="B1813" t="str">
            <v>medio</v>
          </cell>
          <cell r="C1813" t="str">
            <v>menos12m</v>
          </cell>
          <cell r="D1813" t="str">
            <v>asalariados</v>
          </cell>
          <cell r="E1813" t="str">
            <v>Colombia</v>
          </cell>
          <cell r="F1813">
            <v>0.66196710000000003</v>
          </cell>
          <cell r="G1813">
            <v>0.61354350000000002</v>
          </cell>
          <cell r="H1813">
            <v>0.46041549999999998</v>
          </cell>
          <cell r="I1813">
            <v>0.37456990000000001</v>
          </cell>
          <cell r="J1813">
            <v>0.31070769999999998</v>
          </cell>
          <cell r="K1813">
            <v>0.31606230000000002</v>
          </cell>
          <cell r="L1813">
            <v>0.2752387</v>
          </cell>
          <cell r="M1813">
            <v>0.23690140000000001</v>
          </cell>
          <cell r="N1813">
            <v>0.18211569999999999</v>
          </cell>
          <cell r="O1813">
            <v>0.25556869999999998</v>
          </cell>
          <cell r="P1813">
            <v>0.2157115</v>
          </cell>
          <cell r="Q1813">
            <v>0.14622260000000001</v>
          </cell>
        </row>
        <row r="1814">
          <cell r="A1814" t="str">
            <v>mediohasta3masalariadosColombia</v>
          </cell>
          <cell r="B1814" t="str">
            <v>medio</v>
          </cell>
          <cell r="C1814" t="str">
            <v>hasta3m</v>
          </cell>
          <cell r="D1814" t="str">
            <v>asalariados</v>
          </cell>
          <cell r="E1814" t="str">
            <v>Colombia</v>
          </cell>
          <cell r="F1814">
            <v>0.41017150000000002</v>
          </cell>
          <cell r="G1814">
            <v>0.34841870000000003</v>
          </cell>
          <cell r="H1814">
            <v>0.22381670000000001</v>
          </cell>
          <cell r="I1814">
            <v>0.18695909999999999</v>
          </cell>
          <cell r="J1814">
            <v>0.1508235</v>
          </cell>
          <cell r="K1814">
            <v>0.14263919999999999</v>
          </cell>
          <cell r="L1814">
            <v>0.1426094</v>
          </cell>
          <cell r="M1814">
            <v>0.1269488</v>
          </cell>
          <cell r="N1814">
            <v>8.1050399999999995E-2</v>
          </cell>
          <cell r="O1814">
            <v>0.1208293</v>
          </cell>
          <cell r="P1814">
            <v>0.15174070000000001</v>
          </cell>
          <cell r="Q1814">
            <v>0.12159929999999999</v>
          </cell>
        </row>
        <row r="1815">
          <cell r="A1815" t="str">
            <v>altomenos12masalariadosColombia</v>
          </cell>
          <cell r="B1815" t="str">
            <v>alto</v>
          </cell>
          <cell r="C1815" t="str">
            <v>menos12m</v>
          </cell>
          <cell r="D1815" t="str">
            <v>asalariados</v>
          </cell>
          <cell r="E1815" t="str">
            <v>Colombia</v>
          </cell>
          <cell r="F1815">
            <v>0.74281640000000004</v>
          </cell>
          <cell r="G1815">
            <v>0.53270720000000005</v>
          </cell>
          <cell r="H1815">
            <v>0.35502869999999997</v>
          </cell>
          <cell r="I1815">
            <v>0.2618955</v>
          </cell>
          <cell r="J1815">
            <v>0.20255519999999999</v>
          </cell>
          <cell r="K1815">
            <v>0.12942670000000001</v>
          </cell>
          <cell r="L1815">
            <v>0.12623309999999999</v>
          </cell>
          <cell r="M1815">
            <v>0.13887060000000001</v>
          </cell>
          <cell r="N1815">
            <v>8.1048099999999998E-2</v>
          </cell>
          <cell r="O1815">
            <v>6.8175700000000006E-2</v>
          </cell>
          <cell r="P1815">
            <v>7.6048699999999997E-2</v>
          </cell>
          <cell r="Q1815">
            <v>0</v>
          </cell>
        </row>
        <row r="1816">
          <cell r="A1816" t="str">
            <v>altohasta3masalariadosColombia</v>
          </cell>
          <cell r="B1816" t="str">
            <v>alto</v>
          </cell>
          <cell r="C1816" t="str">
            <v>hasta3m</v>
          </cell>
          <cell r="D1816" t="str">
            <v>asalariados</v>
          </cell>
          <cell r="E1816" t="str">
            <v>Colombia</v>
          </cell>
          <cell r="F1816">
            <v>0.43105490000000002</v>
          </cell>
          <cell r="G1816">
            <v>0.25476700000000002</v>
          </cell>
          <cell r="H1816">
            <v>0.15234200000000001</v>
          </cell>
          <cell r="I1816">
            <v>0.11338040000000001</v>
          </cell>
          <cell r="J1816">
            <v>7.9027299999999995E-2</v>
          </cell>
          <cell r="K1816">
            <v>4.4197300000000002E-2</v>
          </cell>
          <cell r="L1816">
            <v>5.5106299999999997E-2</v>
          </cell>
          <cell r="M1816">
            <v>3.60247E-2</v>
          </cell>
          <cell r="N1816">
            <v>4.3718300000000002E-2</v>
          </cell>
          <cell r="O1816">
            <v>4.5753700000000001E-2</v>
          </cell>
          <cell r="P1816">
            <v>6.4155299999999998E-2</v>
          </cell>
          <cell r="Q1816">
            <v>0</v>
          </cell>
        </row>
        <row r="1817">
          <cell r="A1817" t="str">
            <v>peqmenos12masalariadosColombia</v>
          </cell>
          <cell r="B1817" t="str">
            <v>peq</v>
          </cell>
          <cell r="C1817" t="str">
            <v>menos12m</v>
          </cell>
          <cell r="D1817" t="str">
            <v>asalariados</v>
          </cell>
          <cell r="E1817" t="str">
            <v>Colombia</v>
          </cell>
          <cell r="F1817">
            <v>0.63047529999999996</v>
          </cell>
          <cell r="G1817">
            <v>0.58615649999999997</v>
          </cell>
          <cell r="H1817">
            <v>0.50869140000000002</v>
          </cell>
          <cell r="I1817">
            <v>0.44987070000000001</v>
          </cell>
          <cell r="J1817">
            <v>0.40638269999999999</v>
          </cell>
          <cell r="K1817">
            <v>0.40768110000000002</v>
          </cell>
          <cell r="L1817">
            <v>0.33856750000000002</v>
          </cell>
          <cell r="M1817">
            <v>0.34827960000000002</v>
          </cell>
          <cell r="N1817">
            <v>0.38078849999999997</v>
          </cell>
          <cell r="O1817">
            <v>0.30711949999999999</v>
          </cell>
          <cell r="P1817">
            <v>0.32422000000000001</v>
          </cell>
          <cell r="Q1817">
            <v>0.32548919999999998</v>
          </cell>
        </row>
        <row r="1818">
          <cell r="A1818" t="str">
            <v>peqhasta3masalariadosColombia</v>
          </cell>
          <cell r="B1818" t="str">
            <v>peq</v>
          </cell>
          <cell r="C1818" t="str">
            <v>hasta3m</v>
          </cell>
          <cell r="D1818" t="str">
            <v>asalariados</v>
          </cell>
          <cell r="E1818" t="str">
            <v>Colombia</v>
          </cell>
          <cell r="F1818">
            <v>0.41195700000000002</v>
          </cell>
          <cell r="G1818">
            <v>0.3548791</v>
          </cell>
          <cell r="H1818">
            <v>0.29673040000000001</v>
          </cell>
          <cell r="I1818">
            <v>0.25251390000000001</v>
          </cell>
          <cell r="J1818">
            <v>0.22073409999999999</v>
          </cell>
          <cell r="K1818">
            <v>0.210034</v>
          </cell>
          <cell r="L1818">
            <v>0.19763620000000001</v>
          </cell>
          <cell r="M1818">
            <v>0.21074200000000001</v>
          </cell>
          <cell r="N1818">
            <v>0.2187809</v>
          </cell>
          <cell r="O1818">
            <v>0.2070544</v>
          </cell>
          <cell r="P1818">
            <v>0.24397060000000001</v>
          </cell>
          <cell r="Q1818">
            <v>0.2188668</v>
          </cell>
        </row>
        <row r="1819">
          <cell r="A1819" t="str">
            <v>medmenos12masalariadosColombia</v>
          </cell>
          <cell r="B1819" t="str">
            <v>med</v>
          </cell>
          <cell r="C1819" t="str">
            <v>menos12m</v>
          </cell>
          <cell r="D1819" t="str">
            <v>asalariados</v>
          </cell>
          <cell r="E1819" t="str">
            <v>Colombia</v>
          </cell>
          <cell r="F1819">
            <v>0.70405949999999995</v>
          </cell>
          <cell r="G1819">
            <v>0.61035980000000001</v>
          </cell>
          <cell r="H1819">
            <v>0.47134090000000001</v>
          </cell>
          <cell r="I1819">
            <v>0.38449860000000002</v>
          </cell>
          <cell r="J1819">
            <v>0.32210430000000001</v>
          </cell>
          <cell r="K1819">
            <v>0.27293030000000001</v>
          </cell>
          <cell r="L1819">
            <v>0.27993289999999998</v>
          </cell>
          <cell r="M1819">
            <v>0.28942950000000001</v>
          </cell>
          <cell r="N1819">
            <v>0.16945589999999999</v>
          </cell>
          <cell r="O1819">
            <v>0.23303370000000001</v>
          </cell>
          <cell r="P1819">
            <v>0.1899758</v>
          </cell>
          <cell r="Q1819">
            <v>2.59998E-2</v>
          </cell>
        </row>
        <row r="1820">
          <cell r="A1820" t="str">
            <v>medhasta3masalariadosColombia</v>
          </cell>
          <cell r="B1820" t="str">
            <v>med</v>
          </cell>
          <cell r="C1820" t="str">
            <v>hasta3m</v>
          </cell>
          <cell r="D1820" t="str">
            <v>asalariados</v>
          </cell>
          <cell r="E1820" t="str">
            <v>Colombia</v>
          </cell>
          <cell r="F1820">
            <v>0.4543681</v>
          </cell>
          <cell r="G1820">
            <v>0.34883320000000001</v>
          </cell>
          <cell r="H1820">
            <v>0.23635690000000001</v>
          </cell>
          <cell r="I1820">
            <v>0.18278530000000001</v>
          </cell>
          <cell r="J1820">
            <v>0.13972309999999999</v>
          </cell>
          <cell r="K1820">
            <v>0.14040059999999999</v>
          </cell>
          <cell r="L1820">
            <v>0.1316918</v>
          </cell>
          <cell r="M1820">
            <v>0.14551739999999999</v>
          </cell>
          <cell r="N1820">
            <v>6.9066900000000001E-2</v>
          </cell>
          <cell r="O1820">
            <v>0.1565204</v>
          </cell>
          <cell r="P1820">
            <v>0.10714609999999999</v>
          </cell>
          <cell r="Q1820">
            <v>2.59998E-2</v>
          </cell>
        </row>
        <row r="1821">
          <cell r="A1821" t="str">
            <v>grandemenos12masalariadosColombia</v>
          </cell>
          <cell r="B1821" t="str">
            <v>grande</v>
          </cell>
          <cell r="C1821" t="str">
            <v>menos12m</v>
          </cell>
          <cell r="D1821" t="str">
            <v>asalariados</v>
          </cell>
          <cell r="E1821" t="str">
            <v>Colombia</v>
          </cell>
          <cell r="F1821">
            <v>0.85264209999999996</v>
          </cell>
          <cell r="G1821">
            <v>0.54959749999999996</v>
          </cell>
          <cell r="H1821">
            <v>0.34050920000000001</v>
          </cell>
          <cell r="I1821">
            <v>0.26005729999999999</v>
          </cell>
          <cell r="J1821">
            <v>0.19148280000000001</v>
          </cell>
          <cell r="K1821">
            <v>0.1705902</v>
          </cell>
          <cell r="L1821">
            <v>0.15322949999999999</v>
          </cell>
          <cell r="M1821">
            <v>0.14376410000000001</v>
          </cell>
          <cell r="N1821">
            <v>0.1001238</v>
          </cell>
          <cell r="O1821">
            <v>9.5361899999999999E-2</v>
          </cell>
          <cell r="P1821">
            <v>0.12542800000000001</v>
          </cell>
          <cell r="Q1821">
            <v>0</v>
          </cell>
        </row>
        <row r="1822">
          <cell r="A1822" t="str">
            <v>grandehasta3masalariadosColombia</v>
          </cell>
          <cell r="B1822" t="str">
            <v>grande</v>
          </cell>
          <cell r="C1822" t="str">
            <v>hasta3m</v>
          </cell>
          <cell r="D1822" t="str">
            <v>asalariados</v>
          </cell>
          <cell r="E1822" t="str">
            <v>Colombia</v>
          </cell>
          <cell r="F1822">
            <v>0.43477450000000001</v>
          </cell>
          <cell r="G1822">
            <v>0.24951029999999999</v>
          </cell>
          <cell r="H1822">
            <v>0.135125</v>
          </cell>
          <cell r="I1822">
            <v>9.8728800000000005E-2</v>
          </cell>
          <cell r="J1822">
            <v>8.1699599999999997E-2</v>
          </cell>
          <cell r="K1822">
            <v>6.1045200000000001E-2</v>
          </cell>
          <cell r="L1822">
            <v>7.3828599999999994E-2</v>
          </cell>
          <cell r="M1822">
            <v>4.90137E-2</v>
          </cell>
          <cell r="N1822">
            <v>2.61225E-2</v>
          </cell>
          <cell r="O1822">
            <v>4.2675100000000001E-2</v>
          </cell>
          <cell r="P1822">
            <v>5.19745E-2</v>
          </cell>
          <cell r="Q1822">
            <v>0</v>
          </cell>
        </row>
        <row r="1823">
          <cell r="A1823" t="str">
            <v>totalmenos12masalariadosEcuador</v>
          </cell>
          <cell r="B1823" t="str">
            <v>total</v>
          </cell>
          <cell r="C1823" t="str">
            <v>menos12m</v>
          </cell>
          <cell r="D1823" t="str">
            <v>asalariados</v>
          </cell>
          <cell r="E1823" t="str">
            <v>Ecuador</v>
          </cell>
          <cell r="F1823">
            <v>0.49787530000000002</v>
          </cell>
          <cell r="G1823">
            <v>0.32042290000000001</v>
          </cell>
          <cell r="H1823">
            <v>0.1898811</v>
          </cell>
          <cell r="I1823">
            <v>0.14253560000000001</v>
          </cell>
          <cell r="J1823">
            <v>0.1249209</v>
          </cell>
          <cell r="K1823">
            <v>0.1065584</v>
          </cell>
          <cell r="L1823">
            <v>5.9814600000000002E-2</v>
          </cell>
          <cell r="M1823">
            <v>5.9891100000000003E-2</v>
          </cell>
          <cell r="N1823">
            <v>7.6471499999999998E-2</v>
          </cell>
          <cell r="O1823">
            <v>3.9695599999999998E-2</v>
          </cell>
          <cell r="P1823">
            <v>2.8231900000000001E-2</v>
          </cell>
          <cell r="Q1823">
            <v>0.10912819999999999</v>
          </cell>
        </row>
        <row r="1824">
          <cell r="A1824" t="str">
            <v>totalhasta3masalariadosEcuador</v>
          </cell>
          <cell r="B1824" t="str">
            <v>total</v>
          </cell>
          <cell r="C1824" t="str">
            <v>hasta3m</v>
          </cell>
          <cell r="D1824" t="str">
            <v>asalariados</v>
          </cell>
          <cell r="E1824" t="str">
            <v>Ecuador</v>
          </cell>
          <cell r="F1824">
            <v>0.49787530000000002</v>
          </cell>
          <cell r="G1824">
            <v>0.32042290000000001</v>
          </cell>
          <cell r="H1824">
            <v>0.1898811</v>
          </cell>
          <cell r="I1824">
            <v>0.14253560000000001</v>
          </cell>
          <cell r="J1824">
            <v>0.1249209</v>
          </cell>
          <cell r="K1824">
            <v>0.1065584</v>
          </cell>
          <cell r="L1824">
            <v>5.9814600000000002E-2</v>
          </cell>
          <cell r="M1824">
            <v>5.9891100000000003E-2</v>
          </cell>
          <cell r="N1824">
            <v>7.6471499999999998E-2</v>
          </cell>
          <cell r="O1824">
            <v>3.9695599999999998E-2</v>
          </cell>
          <cell r="P1824">
            <v>2.8231900000000001E-2</v>
          </cell>
          <cell r="Q1824">
            <v>0.10912819999999999</v>
          </cell>
        </row>
        <row r="1825">
          <cell r="A1825" t="str">
            <v>hombremenos12masalariadosEcuador</v>
          </cell>
          <cell r="B1825" t="str">
            <v>hombre</v>
          </cell>
          <cell r="C1825" t="str">
            <v>menos12m</v>
          </cell>
          <cell r="D1825" t="str">
            <v>asalariados</v>
          </cell>
          <cell r="E1825" t="str">
            <v>Ecuador</v>
          </cell>
          <cell r="F1825">
            <v>0.45248490000000002</v>
          </cell>
          <cell r="G1825">
            <v>0.31558239999999999</v>
          </cell>
          <cell r="H1825">
            <v>0.19356329999999999</v>
          </cell>
          <cell r="I1825">
            <v>0.14226259999999999</v>
          </cell>
          <cell r="J1825">
            <v>0.1134034</v>
          </cell>
          <cell r="K1825">
            <v>8.1908599999999998E-2</v>
          </cell>
          <cell r="L1825">
            <v>4.05627E-2</v>
          </cell>
          <cell r="M1825">
            <v>5.5294700000000002E-2</v>
          </cell>
          <cell r="N1825">
            <v>9.2132199999999997E-2</v>
          </cell>
          <cell r="O1825">
            <v>4.3493499999999997E-2</v>
          </cell>
          <cell r="P1825">
            <v>1.8072600000000001E-2</v>
          </cell>
          <cell r="Q1825">
            <v>0.15291950000000001</v>
          </cell>
        </row>
        <row r="1826">
          <cell r="A1826" t="str">
            <v>hombrehasta3masalariadosEcuador</v>
          </cell>
          <cell r="B1826" t="str">
            <v>hombre</v>
          </cell>
          <cell r="C1826" t="str">
            <v>hasta3m</v>
          </cell>
          <cell r="D1826" t="str">
            <v>asalariados</v>
          </cell>
          <cell r="E1826" t="str">
            <v>Ecuador</v>
          </cell>
          <cell r="F1826">
            <v>0.45248490000000002</v>
          </cell>
          <cell r="G1826">
            <v>0.31558239999999999</v>
          </cell>
          <cell r="H1826">
            <v>0.19356329999999999</v>
          </cell>
          <cell r="I1826">
            <v>0.14226259999999999</v>
          </cell>
          <cell r="J1826">
            <v>0.1134034</v>
          </cell>
          <cell r="K1826">
            <v>8.1908599999999998E-2</v>
          </cell>
          <cell r="L1826">
            <v>4.05627E-2</v>
          </cell>
          <cell r="M1826">
            <v>5.5294700000000002E-2</v>
          </cell>
          <cell r="N1826">
            <v>9.2132199999999997E-2</v>
          </cell>
          <cell r="O1826">
            <v>4.3493499999999997E-2</v>
          </cell>
          <cell r="P1826">
            <v>1.8072600000000001E-2</v>
          </cell>
          <cell r="Q1826">
            <v>0.15291950000000001</v>
          </cell>
        </row>
        <row r="1827">
          <cell r="A1827" t="str">
            <v>mujermenos12masalariadosEcuador</v>
          </cell>
          <cell r="B1827" t="str">
            <v>mujer</v>
          </cell>
          <cell r="C1827" t="str">
            <v>menos12m</v>
          </cell>
          <cell r="D1827" t="str">
            <v>asalariados</v>
          </cell>
          <cell r="E1827" t="str">
            <v>Ecuador</v>
          </cell>
          <cell r="F1827">
            <v>0.60272910000000002</v>
          </cell>
          <cell r="G1827">
            <v>0.32930160000000003</v>
          </cell>
          <cell r="H1827">
            <v>0.18398030000000001</v>
          </cell>
          <cell r="I1827">
            <v>0.14292079999999999</v>
          </cell>
          <cell r="J1827">
            <v>0.14108799999999999</v>
          </cell>
          <cell r="K1827">
            <v>0.13783409999999999</v>
          </cell>
          <cell r="L1827">
            <v>8.3622199999999994E-2</v>
          </cell>
          <cell r="M1827">
            <v>6.5833299999999997E-2</v>
          </cell>
          <cell r="N1827">
            <v>5.4756699999999998E-2</v>
          </cell>
          <cell r="O1827">
            <v>3.3354200000000001E-2</v>
          </cell>
          <cell r="P1827">
            <v>5.0620699999999998E-2</v>
          </cell>
          <cell r="Q1827">
            <v>0</v>
          </cell>
        </row>
        <row r="1828">
          <cell r="A1828" t="str">
            <v>mujerhasta3masalariadosEcuador</v>
          </cell>
          <cell r="B1828" t="str">
            <v>mujer</v>
          </cell>
          <cell r="C1828" t="str">
            <v>hasta3m</v>
          </cell>
          <cell r="D1828" t="str">
            <v>asalariados</v>
          </cell>
          <cell r="E1828" t="str">
            <v>Ecuador</v>
          </cell>
          <cell r="F1828">
            <v>0.60272910000000002</v>
          </cell>
          <cell r="G1828">
            <v>0.32930160000000003</v>
          </cell>
          <cell r="H1828">
            <v>0.18398030000000001</v>
          </cell>
          <cell r="I1828">
            <v>0.14292079999999999</v>
          </cell>
          <cell r="J1828">
            <v>0.14108799999999999</v>
          </cell>
          <cell r="K1828">
            <v>0.13783409999999999</v>
          </cell>
          <cell r="L1828">
            <v>8.3622199999999994E-2</v>
          </cell>
          <cell r="M1828">
            <v>6.5833299999999997E-2</v>
          </cell>
          <cell r="N1828">
            <v>5.4756699999999998E-2</v>
          </cell>
          <cell r="O1828">
            <v>3.3354200000000001E-2</v>
          </cell>
          <cell r="P1828">
            <v>5.0620699999999998E-2</v>
          </cell>
          <cell r="Q1828">
            <v>0</v>
          </cell>
        </row>
        <row r="1829">
          <cell r="A1829" t="str">
            <v>bajomenos12masalariadosEcuador</v>
          </cell>
          <cell r="B1829" t="str">
            <v>bajo</v>
          </cell>
          <cell r="C1829" t="str">
            <v>menos12m</v>
          </cell>
          <cell r="D1829" t="str">
            <v>asalariados</v>
          </cell>
          <cell r="E1829" t="str">
            <v>Ecuador</v>
          </cell>
          <cell r="F1829">
            <v>0.42964599999999997</v>
          </cell>
          <cell r="G1829">
            <v>0.1997632</v>
          </cell>
          <cell r="H1829">
            <v>0.19341939999999999</v>
          </cell>
          <cell r="I1829">
            <v>0.12352109999999999</v>
          </cell>
          <cell r="J1829">
            <v>0.14166909999999999</v>
          </cell>
          <cell r="K1829">
            <v>0.1173614</v>
          </cell>
          <cell r="L1829">
            <v>9.3485399999999996E-2</v>
          </cell>
          <cell r="M1829">
            <v>7.8868099999999997E-2</v>
          </cell>
          <cell r="N1829">
            <v>9.8547999999999997E-2</v>
          </cell>
          <cell r="O1829">
            <v>6.6107600000000002E-2</v>
          </cell>
          <cell r="P1829">
            <v>2.7492599999999999E-2</v>
          </cell>
          <cell r="Q1829">
            <v>0.1348231</v>
          </cell>
        </row>
        <row r="1830">
          <cell r="A1830" t="str">
            <v>bajohasta3masalariadosEcuador</v>
          </cell>
          <cell r="B1830" t="str">
            <v>bajo</v>
          </cell>
          <cell r="C1830" t="str">
            <v>hasta3m</v>
          </cell>
          <cell r="D1830" t="str">
            <v>asalariados</v>
          </cell>
          <cell r="E1830" t="str">
            <v>Ecuador</v>
          </cell>
          <cell r="F1830">
            <v>0.42964599999999997</v>
          </cell>
          <cell r="G1830">
            <v>0.1997632</v>
          </cell>
          <cell r="H1830">
            <v>0.19341939999999999</v>
          </cell>
          <cell r="I1830">
            <v>0.12352109999999999</v>
          </cell>
          <cell r="J1830">
            <v>0.14166909999999999</v>
          </cell>
          <cell r="K1830">
            <v>0.1173614</v>
          </cell>
          <cell r="L1830">
            <v>9.3485399999999996E-2</v>
          </cell>
          <cell r="M1830">
            <v>7.8868099999999997E-2</v>
          </cell>
          <cell r="N1830">
            <v>9.8547999999999997E-2</v>
          </cell>
          <cell r="O1830">
            <v>6.6107600000000002E-2</v>
          </cell>
          <cell r="P1830">
            <v>2.7492599999999999E-2</v>
          </cell>
          <cell r="Q1830">
            <v>0.1348231</v>
          </cell>
        </row>
        <row r="1831">
          <cell r="A1831" t="str">
            <v>mediomenos12masalariadosEcuador</v>
          </cell>
          <cell r="B1831" t="str">
            <v>medio</v>
          </cell>
          <cell r="C1831" t="str">
            <v>menos12m</v>
          </cell>
          <cell r="D1831" t="str">
            <v>asalariados</v>
          </cell>
          <cell r="E1831" t="str">
            <v>Ecuador</v>
          </cell>
          <cell r="F1831">
            <v>0.50647260000000005</v>
          </cell>
          <cell r="G1831">
            <v>0.35990319999999998</v>
          </cell>
          <cell r="H1831">
            <v>0.17562739999999999</v>
          </cell>
          <cell r="I1831">
            <v>0.17650289999999999</v>
          </cell>
          <cell r="J1831">
            <v>0.1232337</v>
          </cell>
          <cell r="K1831">
            <v>8.5534600000000002E-2</v>
          </cell>
          <cell r="L1831">
            <v>5.6338100000000002E-2</v>
          </cell>
          <cell r="M1831">
            <v>8.7083199999999999E-2</v>
          </cell>
          <cell r="N1831">
            <v>0.1232516</v>
          </cell>
          <cell r="O1831">
            <v>5.5037999999999997E-3</v>
          </cell>
          <cell r="P1831">
            <v>5.65885E-2</v>
          </cell>
          <cell r="Q1831">
            <v>0</v>
          </cell>
        </row>
        <row r="1832">
          <cell r="A1832" t="str">
            <v>mediohasta3masalariadosEcuador</v>
          </cell>
          <cell r="B1832" t="str">
            <v>medio</v>
          </cell>
          <cell r="C1832" t="str">
            <v>hasta3m</v>
          </cell>
          <cell r="D1832" t="str">
            <v>asalariados</v>
          </cell>
          <cell r="E1832" t="str">
            <v>Ecuador</v>
          </cell>
          <cell r="F1832">
            <v>0.50647260000000005</v>
          </cell>
          <cell r="G1832">
            <v>0.35990319999999998</v>
          </cell>
          <cell r="H1832">
            <v>0.17562739999999999</v>
          </cell>
          <cell r="I1832">
            <v>0.17650289999999999</v>
          </cell>
          <cell r="J1832">
            <v>0.1232337</v>
          </cell>
          <cell r="K1832">
            <v>8.5534600000000002E-2</v>
          </cell>
          <cell r="L1832">
            <v>5.6338100000000002E-2</v>
          </cell>
          <cell r="M1832">
            <v>8.7083199999999999E-2</v>
          </cell>
          <cell r="N1832">
            <v>0.1232516</v>
          </cell>
          <cell r="O1832">
            <v>5.5037999999999997E-3</v>
          </cell>
          <cell r="P1832">
            <v>5.65885E-2</v>
          </cell>
          <cell r="Q1832">
            <v>0</v>
          </cell>
        </row>
        <row r="1833">
          <cell r="A1833" t="str">
            <v>altomenos12masalariadosEcuador</v>
          </cell>
          <cell r="B1833" t="str">
            <v>alto</v>
          </cell>
          <cell r="C1833" t="str">
            <v>menos12m</v>
          </cell>
          <cell r="D1833" t="str">
            <v>asalariados</v>
          </cell>
          <cell r="E1833" t="str">
            <v>Ecuador</v>
          </cell>
          <cell r="F1833">
            <v>0.56353779999999998</v>
          </cell>
          <cell r="G1833">
            <v>0.28559509999999999</v>
          </cell>
          <cell r="H1833">
            <v>0.2043247</v>
          </cell>
          <cell r="I1833">
            <v>0.11596480000000001</v>
          </cell>
          <cell r="J1833">
            <v>0.11438909999999999</v>
          </cell>
          <cell r="K1833">
            <v>0.1228427</v>
          </cell>
          <cell r="L1833">
            <v>3.94819E-2</v>
          </cell>
          <cell r="M1833">
            <v>2.5850600000000001E-2</v>
          </cell>
          <cell r="N1833">
            <v>2.5543099999999999E-2</v>
          </cell>
          <cell r="O1833">
            <v>2.46684E-2</v>
          </cell>
          <cell r="P1833">
            <v>0</v>
          </cell>
          <cell r="Q1833">
            <v>0.12552350000000001</v>
          </cell>
        </row>
        <row r="1834">
          <cell r="A1834" t="str">
            <v>altohasta3masalariadosEcuador</v>
          </cell>
          <cell r="B1834" t="str">
            <v>alto</v>
          </cell>
          <cell r="C1834" t="str">
            <v>hasta3m</v>
          </cell>
          <cell r="D1834" t="str">
            <v>asalariados</v>
          </cell>
          <cell r="E1834" t="str">
            <v>Ecuador</v>
          </cell>
          <cell r="F1834">
            <v>0.56353779999999998</v>
          </cell>
          <cell r="G1834">
            <v>0.28559509999999999</v>
          </cell>
          <cell r="H1834">
            <v>0.2043247</v>
          </cell>
          <cell r="I1834">
            <v>0.11596480000000001</v>
          </cell>
          <cell r="J1834">
            <v>0.11438909999999999</v>
          </cell>
          <cell r="K1834">
            <v>0.1228427</v>
          </cell>
          <cell r="L1834">
            <v>3.94819E-2</v>
          </cell>
          <cell r="M1834">
            <v>2.5850600000000001E-2</v>
          </cell>
          <cell r="N1834">
            <v>2.5543099999999999E-2</v>
          </cell>
          <cell r="O1834">
            <v>2.46684E-2</v>
          </cell>
          <cell r="P1834">
            <v>0</v>
          </cell>
          <cell r="Q1834">
            <v>0.12552350000000001</v>
          </cell>
        </row>
        <row r="1835">
          <cell r="A1835" t="str">
            <v>peqmenos12masalariadosEcuador</v>
          </cell>
          <cell r="B1835" t="str">
            <v>peq</v>
          </cell>
          <cell r="C1835" t="str">
            <v>menos12m</v>
          </cell>
          <cell r="D1835" t="str">
            <v>asalariados</v>
          </cell>
          <cell r="E1835" t="str">
            <v>Ecuador</v>
          </cell>
          <cell r="F1835">
            <v>0.4318748</v>
          </cell>
          <cell r="G1835">
            <v>0.27021220000000001</v>
          </cell>
          <cell r="H1835">
            <v>0.18397859999999999</v>
          </cell>
          <cell r="I1835">
            <v>0.16862360000000001</v>
          </cell>
          <cell r="J1835">
            <v>0.13589970000000001</v>
          </cell>
          <cell r="K1835">
            <v>0.1133991</v>
          </cell>
          <cell r="L1835">
            <v>9.8194699999999996E-2</v>
          </cell>
          <cell r="M1835">
            <v>9.2940200000000001E-2</v>
          </cell>
          <cell r="N1835">
            <v>0.16728119999999999</v>
          </cell>
          <cell r="O1835">
            <v>5.8050200000000003E-2</v>
          </cell>
          <cell r="P1835">
            <v>3.5671799999999997E-2</v>
          </cell>
          <cell r="Q1835">
            <v>0.1169476</v>
          </cell>
        </row>
        <row r="1836">
          <cell r="A1836" t="str">
            <v>peqhasta3masalariadosEcuador</v>
          </cell>
          <cell r="B1836" t="str">
            <v>peq</v>
          </cell>
          <cell r="C1836" t="str">
            <v>hasta3m</v>
          </cell>
          <cell r="D1836" t="str">
            <v>asalariados</v>
          </cell>
          <cell r="E1836" t="str">
            <v>Ecuador</v>
          </cell>
          <cell r="F1836">
            <v>0.4318748</v>
          </cell>
          <cell r="G1836">
            <v>0.27021220000000001</v>
          </cell>
          <cell r="H1836">
            <v>0.18397859999999999</v>
          </cell>
          <cell r="I1836">
            <v>0.16862360000000001</v>
          </cell>
          <cell r="J1836">
            <v>0.13589970000000001</v>
          </cell>
          <cell r="K1836">
            <v>0.1133991</v>
          </cell>
          <cell r="L1836">
            <v>9.8194699999999996E-2</v>
          </cell>
          <cell r="M1836">
            <v>9.2940200000000001E-2</v>
          </cell>
          <cell r="N1836">
            <v>0.16728119999999999</v>
          </cell>
          <cell r="O1836">
            <v>5.8050200000000003E-2</v>
          </cell>
          <cell r="P1836">
            <v>3.5671799999999997E-2</v>
          </cell>
          <cell r="Q1836">
            <v>0.1169476</v>
          </cell>
        </row>
        <row r="1837">
          <cell r="A1837" t="str">
            <v>medmenos12masalariadosEcuador</v>
          </cell>
          <cell r="B1837" t="str">
            <v>med</v>
          </cell>
          <cell r="C1837" t="str">
            <v>menos12m</v>
          </cell>
          <cell r="D1837" t="str">
            <v>asalariados</v>
          </cell>
          <cell r="E1837" t="str">
            <v>Ecuador</v>
          </cell>
          <cell r="F1837">
            <v>0.56918659999999999</v>
          </cell>
          <cell r="G1837">
            <v>0.3100946</v>
          </cell>
          <cell r="H1837">
            <v>0.1859526</v>
          </cell>
          <cell r="I1837">
            <v>0.101316</v>
          </cell>
          <cell r="J1837">
            <v>0.13814109999999999</v>
          </cell>
          <cell r="K1837">
            <v>0.1417263</v>
          </cell>
          <cell r="L1837">
            <v>7.1005700000000005E-2</v>
          </cell>
          <cell r="M1837">
            <v>6.0284999999999998E-2</v>
          </cell>
          <cell r="N1837">
            <v>7.4530799999999994E-2</v>
          </cell>
          <cell r="O1837">
            <v>5.6569599999999998E-2</v>
          </cell>
          <cell r="P1837">
            <v>2.5124400000000002E-2</v>
          </cell>
          <cell r="Q1837">
            <v>0.16800039999999999</v>
          </cell>
        </row>
        <row r="1838">
          <cell r="A1838" t="str">
            <v>medhasta3masalariadosEcuador</v>
          </cell>
          <cell r="B1838" t="str">
            <v>med</v>
          </cell>
          <cell r="C1838" t="str">
            <v>hasta3m</v>
          </cell>
          <cell r="D1838" t="str">
            <v>asalariados</v>
          </cell>
          <cell r="E1838" t="str">
            <v>Ecuador</v>
          </cell>
          <cell r="F1838">
            <v>0.56918659999999999</v>
          </cell>
          <cell r="G1838">
            <v>0.3100946</v>
          </cell>
          <cell r="H1838">
            <v>0.1859526</v>
          </cell>
          <cell r="I1838">
            <v>0.101316</v>
          </cell>
          <cell r="J1838">
            <v>0.13814109999999999</v>
          </cell>
          <cell r="K1838">
            <v>0.1417263</v>
          </cell>
          <cell r="L1838">
            <v>7.1005700000000005E-2</v>
          </cell>
          <cell r="M1838">
            <v>6.0284999999999998E-2</v>
          </cell>
          <cell r="N1838">
            <v>7.4530799999999994E-2</v>
          </cell>
          <cell r="O1838">
            <v>5.6569599999999998E-2</v>
          </cell>
          <cell r="P1838">
            <v>2.5124400000000002E-2</v>
          </cell>
          <cell r="Q1838">
            <v>0.16800039999999999</v>
          </cell>
        </row>
        <row r="1839">
          <cell r="A1839" t="str">
            <v>grandemenos12masalariadosEcuador</v>
          </cell>
          <cell r="B1839" t="str">
            <v>grande</v>
          </cell>
          <cell r="C1839" t="str">
            <v>menos12m</v>
          </cell>
          <cell r="D1839" t="str">
            <v>asalariados</v>
          </cell>
          <cell r="E1839" t="str">
            <v>Ecuador</v>
          </cell>
          <cell r="F1839">
            <v>0.65449369999999996</v>
          </cell>
          <cell r="G1839">
            <v>0.38944060000000003</v>
          </cell>
          <cell r="H1839">
            <v>0.19694890000000001</v>
          </cell>
          <cell r="I1839">
            <v>0.1472917</v>
          </cell>
          <cell r="J1839">
            <v>0.1081535</v>
          </cell>
          <cell r="K1839">
            <v>7.8281500000000004E-2</v>
          </cell>
          <cell r="L1839">
            <v>2.7027599999999999E-2</v>
          </cell>
          <cell r="M1839">
            <v>3.4252100000000001E-2</v>
          </cell>
          <cell r="N1839">
            <v>1.4579E-2</v>
          </cell>
          <cell r="O1839">
            <v>1.8127600000000001E-2</v>
          </cell>
          <cell r="P1839">
            <v>1.64177E-2</v>
          </cell>
          <cell r="Q1839">
            <v>0</v>
          </cell>
        </row>
        <row r="1840">
          <cell r="A1840" t="str">
            <v>grandehasta3masalariadosEcuador</v>
          </cell>
          <cell r="B1840" t="str">
            <v>grande</v>
          </cell>
          <cell r="C1840" t="str">
            <v>hasta3m</v>
          </cell>
          <cell r="D1840" t="str">
            <v>asalariados</v>
          </cell>
          <cell r="E1840" t="str">
            <v>Ecuador</v>
          </cell>
          <cell r="F1840">
            <v>0.65449369999999996</v>
          </cell>
          <cell r="G1840">
            <v>0.38944060000000003</v>
          </cell>
          <cell r="H1840">
            <v>0.19694890000000001</v>
          </cell>
          <cell r="I1840">
            <v>0.1472917</v>
          </cell>
          <cell r="J1840">
            <v>0.1081535</v>
          </cell>
          <cell r="K1840">
            <v>7.8281500000000004E-2</v>
          </cell>
          <cell r="L1840">
            <v>2.7027599999999999E-2</v>
          </cell>
          <cell r="M1840">
            <v>3.4252100000000001E-2</v>
          </cell>
          <cell r="N1840">
            <v>1.4579E-2</v>
          </cell>
          <cell r="O1840">
            <v>1.8127600000000001E-2</v>
          </cell>
          <cell r="P1840">
            <v>1.64177E-2</v>
          </cell>
          <cell r="Q1840">
            <v>0</v>
          </cell>
        </row>
        <row r="1841">
          <cell r="A1841" t="str">
            <v>totalmenos12masalariadosGuatemala</v>
          </cell>
          <cell r="B1841" t="str">
            <v>total</v>
          </cell>
          <cell r="C1841" t="str">
            <v>menos12m</v>
          </cell>
          <cell r="D1841" t="str">
            <v>asalariados</v>
          </cell>
          <cell r="E1841" t="str">
            <v>Guatemala</v>
          </cell>
          <cell r="F1841">
            <v>0.4466811</v>
          </cell>
          <cell r="G1841">
            <v>0.35608339999999999</v>
          </cell>
          <cell r="H1841">
            <v>0.25807750000000002</v>
          </cell>
          <cell r="I1841">
            <v>0.26390200000000003</v>
          </cell>
          <cell r="J1841">
            <v>0.2076577</v>
          </cell>
          <cell r="K1841">
            <v>0.2144249</v>
          </cell>
          <cell r="L1841">
            <v>0.204622</v>
          </cell>
          <cell r="M1841">
            <v>0.154534</v>
          </cell>
          <cell r="N1841">
            <v>0.1604988</v>
          </cell>
          <cell r="O1841">
            <v>0.25650129999999999</v>
          </cell>
          <cell r="P1841">
            <v>0.21414079999999999</v>
          </cell>
          <cell r="Q1841">
            <v>8.5368700000000006E-2</v>
          </cell>
        </row>
        <row r="1842">
          <cell r="A1842" t="str">
            <v>totalhasta3masalariadosGuatemala</v>
          </cell>
          <cell r="B1842" t="str">
            <v>total</v>
          </cell>
          <cell r="C1842" t="str">
            <v>hasta3m</v>
          </cell>
          <cell r="D1842" t="str">
            <v>asalariados</v>
          </cell>
          <cell r="E1842" t="str">
            <v>Guatemala</v>
          </cell>
          <cell r="F1842">
            <v>0.221137</v>
          </cell>
          <cell r="G1842">
            <v>0.17793239999999999</v>
          </cell>
          <cell r="H1842">
            <v>0.1115889</v>
          </cell>
          <cell r="I1842">
            <v>9.9980299999999994E-2</v>
          </cell>
          <cell r="J1842">
            <v>0.13152620000000001</v>
          </cell>
          <cell r="K1842">
            <v>0.13636880000000001</v>
          </cell>
          <cell r="L1842">
            <v>0.1120168</v>
          </cell>
          <cell r="M1842">
            <v>8.2303600000000005E-2</v>
          </cell>
          <cell r="N1842">
            <v>8.3339800000000006E-2</v>
          </cell>
          <cell r="O1842">
            <v>0.18766240000000001</v>
          </cell>
          <cell r="P1842">
            <v>0.18218709999999999</v>
          </cell>
          <cell r="Q1842">
            <v>8.5368700000000006E-2</v>
          </cell>
        </row>
        <row r="1843">
          <cell r="A1843" t="str">
            <v>hombremenos12masalariadosGuatemala</v>
          </cell>
          <cell r="B1843" t="str">
            <v>hombre</v>
          </cell>
          <cell r="C1843" t="str">
            <v>menos12m</v>
          </cell>
          <cell r="D1843" t="str">
            <v>asalariados</v>
          </cell>
          <cell r="E1843" t="str">
            <v>Guatemala</v>
          </cell>
          <cell r="F1843">
            <v>0.42747930000000001</v>
          </cell>
          <cell r="G1843">
            <v>0.34015060000000003</v>
          </cell>
          <cell r="H1843">
            <v>0.26899230000000002</v>
          </cell>
          <cell r="I1843">
            <v>0.30700640000000001</v>
          </cell>
          <cell r="J1843">
            <v>0.22684399999999999</v>
          </cell>
          <cell r="K1843">
            <v>0.2386624</v>
          </cell>
          <cell r="L1843">
            <v>0.1932422</v>
          </cell>
          <cell r="M1843">
            <v>0.1791208</v>
          </cell>
          <cell r="N1843">
            <v>0.2159025</v>
          </cell>
          <cell r="O1843">
            <v>0.33399030000000002</v>
          </cell>
          <cell r="P1843">
            <v>0.22256670000000001</v>
          </cell>
          <cell r="Q1843">
            <v>0.12847890000000001</v>
          </cell>
        </row>
        <row r="1844">
          <cell r="A1844" t="str">
            <v>hombrehasta3masalariadosGuatemala</v>
          </cell>
          <cell r="B1844" t="str">
            <v>hombre</v>
          </cell>
          <cell r="C1844" t="str">
            <v>hasta3m</v>
          </cell>
          <cell r="D1844" t="str">
            <v>asalariados</v>
          </cell>
          <cell r="E1844" t="str">
            <v>Guatemala</v>
          </cell>
          <cell r="F1844">
            <v>0.2011289</v>
          </cell>
          <cell r="G1844">
            <v>0.18407999999999999</v>
          </cell>
          <cell r="H1844">
            <v>0.1366357</v>
          </cell>
          <cell r="I1844">
            <v>0.1207715</v>
          </cell>
          <cell r="J1844">
            <v>0.1514577</v>
          </cell>
          <cell r="K1844">
            <v>0.17173050000000001</v>
          </cell>
          <cell r="L1844">
            <v>0.12066449999999999</v>
          </cell>
          <cell r="M1844">
            <v>9.2752500000000002E-2</v>
          </cell>
          <cell r="N1844">
            <v>0.10527259999999999</v>
          </cell>
          <cell r="O1844">
            <v>0.2416653</v>
          </cell>
          <cell r="P1844">
            <v>0.18571599999999999</v>
          </cell>
          <cell r="Q1844">
            <v>0.12847890000000001</v>
          </cell>
        </row>
        <row r="1845">
          <cell r="A1845" t="str">
            <v>mujermenos12masalariadosGuatemala</v>
          </cell>
          <cell r="B1845" t="str">
            <v>mujer</v>
          </cell>
          <cell r="C1845" t="str">
            <v>menos12m</v>
          </cell>
          <cell r="D1845" t="str">
            <v>asalariados</v>
          </cell>
          <cell r="E1845" t="str">
            <v>Guatemala</v>
          </cell>
          <cell r="F1845">
            <v>0.49185590000000001</v>
          </cell>
          <cell r="G1845">
            <v>0.38266470000000002</v>
          </cell>
          <cell r="H1845">
            <v>0.23803179999999999</v>
          </cell>
          <cell r="I1845">
            <v>0.2000673</v>
          </cell>
          <cell r="J1845">
            <v>0.169853</v>
          </cell>
          <cell r="K1845">
            <v>0.1610992</v>
          </cell>
          <cell r="L1845">
            <v>0.2239025</v>
          </cell>
          <cell r="M1845">
            <v>0.1037955</v>
          </cell>
          <cell r="N1845">
            <v>3.2779299999999997E-2</v>
          </cell>
          <cell r="O1845">
            <v>2.9378600000000001E-2</v>
          </cell>
          <cell r="P1845">
            <v>0.1591603</v>
          </cell>
          <cell r="Q1845">
            <v>0</v>
          </cell>
        </row>
        <row r="1846">
          <cell r="A1846" t="str">
            <v>mujerhasta3masalariadosGuatemala</v>
          </cell>
          <cell r="B1846" t="str">
            <v>mujer</v>
          </cell>
          <cell r="C1846" t="str">
            <v>hasta3m</v>
          </cell>
          <cell r="D1846" t="str">
            <v>asalariados</v>
          </cell>
          <cell r="E1846" t="str">
            <v>Guatemala</v>
          </cell>
          <cell r="F1846">
            <v>0.26820860000000002</v>
          </cell>
          <cell r="G1846">
            <v>0.16767599999999999</v>
          </cell>
          <cell r="H1846">
            <v>6.5588800000000003E-2</v>
          </cell>
          <cell r="I1846">
            <v>6.9190000000000002E-2</v>
          </cell>
          <cell r="J1846">
            <v>9.2253000000000002E-2</v>
          </cell>
          <cell r="K1846">
            <v>5.8568299999999997E-2</v>
          </cell>
          <cell r="L1846">
            <v>9.7365199999999999E-2</v>
          </cell>
          <cell r="M1846">
            <v>6.0740799999999998E-2</v>
          </cell>
          <cell r="N1846">
            <v>3.2779299999999997E-2</v>
          </cell>
          <cell r="O1846">
            <v>2.9378600000000001E-2</v>
          </cell>
          <cell r="P1846">
            <v>0.1591603</v>
          </cell>
          <cell r="Q1846">
            <v>0</v>
          </cell>
        </row>
        <row r="1847">
          <cell r="A1847" t="str">
            <v>bajomenos12masalariadosGuatemala</v>
          </cell>
          <cell r="B1847" t="str">
            <v>bajo</v>
          </cell>
          <cell r="C1847" t="str">
            <v>menos12m</v>
          </cell>
          <cell r="D1847" t="str">
            <v>asalariados</v>
          </cell>
          <cell r="E1847" t="str">
            <v>Guatemala</v>
          </cell>
          <cell r="F1847">
            <v>0.47692180000000001</v>
          </cell>
          <cell r="G1847">
            <v>0.41016059999999999</v>
          </cell>
          <cell r="H1847">
            <v>0.31194630000000001</v>
          </cell>
          <cell r="I1847">
            <v>0.33664359999999999</v>
          </cell>
          <cell r="J1847">
            <v>0.23937349999999999</v>
          </cell>
          <cell r="K1847">
            <v>0.30196780000000001</v>
          </cell>
          <cell r="L1847">
            <v>0.17321310000000001</v>
          </cell>
          <cell r="M1847">
            <v>0.1904148</v>
          </cell>
          <cell r="N1847">
            <v>0.1243746</v>
          </cell>
          <cell r="O1847">
            <v>0.18583549999999999</v>
          </cell>
          <cell r="P1847">
            <v>0</v>
          </cell>
          <cell r="Q1847">
            <v>8.90629E-2</v>
          </cell>
        </row>
        <row r="1848">
          <cell r="A1848" t="str">
            <v>bajohasta3masalariadosGuatemala</v>
          </cell>
          <cell r="B1848" t="str">
            <v>bajo</v>
          </cell>
          <cell r="C1848" t="str">
            <v>hasta3m</v>
          </cell>
          <cell r="D1848" t="str">
            <v>asalariados</v>
          </cell>
          <cell r="E1848" t="str">
            <v>Guatemala</v>
          </cell>
          <cell r="F1848">
            <v>0.26216089999999997</v>
          </cell>
          <cell r="G1848">
            <v>0.24926570000000001</v>
          </cell>
          <cell r="H1848">
            <v>0.1746877</v>
          </cell>
          <cell r="I1848">
            <v>0.12690360000000001</v>
          </cell>
          <cell r="J1848">
            <v>0.1710515</v>
          </cell>
          <cell r="K1848">
            <v>0.19391340000000001</v>
          </cell>
          <cell r="L1848">
            <v>8.3790799999999999E-2</v>
          </cell>
          <cell r="M1848">
            <v>9.9672200000000002E-2</v>
          </cell>
          <cell r="N1848">
            <v>9.1898499999999994E-2</v>
          </cell>
          <cell r="O1848">
            <v>0.14860950000000001</v>
          </cell>
          <cell r="P1848">
            <v>0</v>
          </cell>
          <cell r="Q1848">
            <v>8.90629E-2</v>
          </cell>
        </row>
        <row r="1849">
          <cell r="A1849" t="str">
            <v>mediomenos12masalariadosGuatemala</v>
          </cell>
          <cell r="B1849" t="str">
            <v>medio</v>
          </cell>
          <cell r="C1849" t="str">
            <v>menos12m</v>
          </cell>
          <cell r="D1849" t="str">
            <v>asalariados</v>
          </cell>
          <cell r="E1849" t="str">
            <v>Guatemala</v>
          </cell>
          <cell r="F1849">
            <v>0.41286450000000002</v>
          </cell>
          <cell r="G1849">
            <v>0.3539602</v>
          </cell>
          <cell r="H1849">
            <v>0.25239279999999997</v>
          </cell>
          <cell r="I1849">
            <v>0.2306657</v>
          </cell>
          <cell r="J1849">
            <v>0.20110829999999999</v>
          </cell>
          <cell r="K1849">
            <v>0.1621417</v>
          </cell>
          <cell r="L1849">
            <v>0.26116479999999997</v>
          </cell>
          <cell r="M1849">
            <v>2.3823199999999999E-2</v>
          </cell>
          <cell r="N1849">
            <v>9.10411E-2</v>
          </cell>
          <cell r="O1849">
            <v>0.20897160000000001</v>
          </cell>
          <cell r="P1849">
            <v>0</v>
          </cell>
          <cell r="Q1849">
            <v>0</v>
          </cell>
        </row>
        <row r="1850">
          <cell r="A1850" t="str">
            <v>mediohasta3masalariadosGuatemala</v>
          </cell>
          <cell r="B1850" t="str">
            <v>medio</v>
          </cell>
          <cell r="C1850" t="str">
            <v>hasta3m</v>
          </cell>
          <cell r="D1850" t="str">
            <v>asalariados</v>
          </cell>
          <cell r="E1850" t="str">
            <v>Guatemala</v>
          </cell>
          <cell r="F1850">
            <v>0.15977330000000001</v>
          </cell>
          <cell r="G1850">
            <v>0.16396259999999999</v>
          </cell>
          <cell r="H1850">
            <v>0.1008351</v>
          </cell>
          <cell r="I1850">
            <v>7.2478500000000001E-2</v>
          </cell>
          <cell r="J1850">
            <v>8.8223499999999996E-2</v>
          </cell>
          <cell r="K1850">
            <v>9.6946000000000004E-2</v>
          </cell>
          <cell r="L1850">
            <v>0.13150439999999999</v>
          </cell>
          <cell r="M1850">
            <v>0</v>
          </cell>
          <cell r="N1850">
            <v>0</v>
          </cell>
          <cell r="O1850">
            <v>0.1491606</v>
          </cell>
          <cell r="P1850">
            <v>0</v>
          </cell>
          <cell r="Q1850">
            <v>0</v>
          </cell>
        </row>
        <row r="1851">
          <cell r="A1851" t="str">
            <v>altomenos12masalariadosGuatemala</v>
          </cell>
          <cell r="B1851" t="str">
            <v>alto</v>
          </cell>
          <cell r="C1851" t="str">
            <v>menos12m</v>
          </cell>
          <cell r="D1851" t="str">
            <v>asalariados</v>
          </cell>
          <cell r="E1851" t="str">
            <v>Guatemala</v>
          </cell>
          <cell r="F1851">
            <v>0.56584540000000005</v>
          </cell>
          <cell r="G1851">
            <v>0.23821780000000001</v>
          </cell>
          <cell r="H1851">
            <v>0.19598969999999999</v>
          </cell>
          <cell r="I1851">
            <v>0.12431540000000001</v>
          </cell>
          <cell r="J1851">
            <v>0.104784</v>
          </cell>
          <cell r="K1851">
            <v>5.0985599999999999E-2</v>
          </cell>
          <cell r="L1851">
            <v>7.0609199999999997E-2</v>
          </cell>
          <cell r="M1851">
            <v>0</v>
          </cell>
          <cell r="N1851">
            <v>0.31649870000000002</v>
          </cell>
          <cell r="O1851">
            <v>8.5282700000000003E-2</v>
          </cell>
          <cell r="P1851">
            <v>0</v>
          </cell>
          <cell r="Q1851">
            <v>0</v>
          </cell>
        </row>
        <row r="1852">
          <cell r="A1852" t="str">
            <v>altohasta3masalariadosGuatemala</v>
          </cell>
          <cell r="B1852" t="str">
            <v>alto</v>
          </cell>
          <cell r="C1852" t="str">
            <v>hasta3m</v>
          </cell>
          <cell r="D1852" t="str">
            <v>asalariados</v>
          </cell>
          <cell r="E1852" t="str">
            <v>Guatemala</v>
          </cell>
          <cell r="F1852">
            <v>0.38445200000000002</v>
          </cell>
          <cell r="G1852">
            <v>0.10462970000000001</v>
          </cell>
          <cell r="H1852">
            <v>3.798E-2</v>
          </cell>
          <cell r="I1852">
            <v>3.2208599999999997E-2</v>
          </cell>
          <cell r="J1852">
            <v>5.0238499999999998E-2</v>
          </cell>
          <cell r="K1852">
            <v>2.1157599999999999E-2</v>
          </cell>
          <cell r="L1852">
            <v>0</v>
          </cell>
          <cell r="M1852">
            <v>0</v>
          </cell>
          <cell r="N1852">
            <v>6.8753300000000003E-2</v>
          </cell>
          <cell r="O1852">
            <v>8.5282700000000003E-2</v>
          </cell>
          <cell r="P1852">
            <v>0</v>
          </cell>
          <cell r="Q1852">
            <v>0</v>
          </cell>
        </row>
        <row r="1853">
          <cell r="A1853" t="str">
            <v>peqmenos12masalariadosGuatemala</v>
          </cell>
          <cell r="B1853" t="str">
            <v>peq</v>
          </cell>
          <cell r="C1853" t="str">
            <v>menos12m</v>
          </cell>
          <cell r="D1853" t="str">
            <v>asalariados</v>
          </cell>
          <cell r="E1853" t="str">
            <v>Guatemala</v>
          </cell>
          <cell r="F1853">
            <v>0.3904051</v>
          </cell>
          <cell r="G1853">
            <v>0.3820481</v>
          </cell>
          <cell r="H1853">
            <v>0.28243699999999999</v>
          </cell>
          <cell r="I1853">
            <v>0.28581600000000001</v>
          </cell>
          <cell r="J1853">
            <v>0.27667000000000003</v>
          </cell>
          <cell r="K1853">
            <v>0.33147159999999998</v>
          </cell>
          <cell r="L1853">
            <v>0.2593452</v>
          </cell>
          <cell r="M1853">
            <v>0.29909590000000003</v>
          </cell>
          <cell r="N1853">
            <v>0.1121003</v>
          </cell>
          <cell r="O1853">
            <v>0.40944469999999999</v>
          </cell>
          <cell r="P1853">
            <v>0.25605929999999999</v>
          </cell>
          <cell r="Q1853">
            <v>6.38373E-2</v>
          </cell>
        </row>
        <row r="1854">
          <cell r="A1854" t="str">
            <v>peqhasta3masalariadosGuatemala</v>
          </cell>
          <cell r="B1854" t="str">
            <v>peq</v>
          </cell>
          <cell r="C1854" t="str">
            <v>hasta3m</v>
          </cell>
          <cell r="D1854" t="str">
            <v>asalariados</v>
          </cell>
          <cell r="E1854" t="str">
            <v>Guatemala</v>
          </cell>
          <cell r="F1854">
            <v>0.21501680000000001</v>
          </cell>
          <cell r="G1854">
            <v>0.1925183</v>
          </cell>
          <cell r="H1854">
            <v>0.1406744</v>
          </cell>
          <cell r="I1854">
            <v>0.10104870000000001</v>
          </cell>
          <cell r="J1854">
            <v>0.19379440000000001</v>
          </cell>
          <cell r="K1854">
            <v>0.2297295</v>
          </cell>
          <cell r="L1854">
            <v>0.1661339</v>
          </cell>
          <cell r="M1854">
            <v>0.1936851</v>
          </cell>
          <cell r="N1854">
            <v>8.0120999999999998E-2</v>
          </cell>
          <cell r="O1854">
            <v>0.34324260000000001</v>
          </cell>
          <cell r="P1854">
            <v>0.25605929999999999</v>
          </cell>
          <cell r="Q1854">
            <v>6.38373E-2</v>
          </cell>
        </row>
        <row r="1855">
          <cell r="A1855" t="str">
            <v>medmenos12masalariadosGuatemala</v>
          </cell>
          <cell r="B1855" t="str">
            <v>med</v>
          </cell>
          <cell r="C1855" t="str">
            <v>menos12m</v>
          </cell>
          <cell r="D1855" t="str">
            <v>asalariados</v>
          </cell>
          <cell r="E1855" t="str">
            <v>Guatemala</v>
          </cell>
          <cell r="F1855">
            <v>0.58600379999999996</v>
          </cell>
          <cell r="G1855">
            <v>0.2909561</v>
          </cell>
          <cell r="H1855">
            <v>0.27711000000000002</v>
          </cell>
          <cell r="I1855">
            <v>0.25259939999999997</v>
          </cell>
          <cell r="J1855">
            <v>0.1832857</v>
          </cell>
          <cell r="K1855">
            <v>0.14024500000000001</v>
          </cell>
          <cell r="L1855">
            <v>0.25073190000000001</v>
          </cell>
          <cell r="M1855">
            <v>6.2981999999999996E-2</v>
          </cell>
          <cell r="N1855">
            <v>0.21538170000000001</v>
          </cell>
          <cell r="O1855">
            <v>0.1064392</v>
          </cell>
          <cell r="P1855">
            <v>0</v>
          </cell>
          <cell r="Q1855">
            <v>0.4166667</v>
          </cell>
        </row>
        <row r="1856">
          <cell r="A1856" t="str">
            <v>medhasta3masalariadosGuatemala</v>
          </cell>
          <cell r="B1856" t="str">
            <v>med</v>
          </cell>
          <cell r="C1856" t="str">
            <v>hasta3m</v>
          </cell>
          <cell r="D1856" t="str">
            <v>asalariados</v>
          </cell>
          <cell r="E1856" t="str">
            <v>Guatemala</v>
          </cell>
          <cell r="F1856">
            <v>0.27225549999999998</v>
          </cell>
          <cell r="G1856">
            <v>0.15288460000000001</v>
          </cell>
          <cell r="H1856">
            <v>0.1072106</v>
          </cell>
          <cell r="I1856">
            <v>0.1028965</v>
          </cell>
          <cell r="J1856">
            <v>8.7206500000000006E-2</v>
          </cell>
          <cell r="K1856">
            <v>7.87712E-2</v>
          </cell>
          <cell r="L1856">
            <v>0.12051489999999999</v>
          </cell>
          <cell r="M1856">
            <v>0</v>
          </cell>
          <cell r="N1856">
            <v>0.10680920000000001</v>
          </cell>
          <cell r="O1856">
            <v>6.0401999999999997E-2</v>
          </cell>
          <cell r="P1856">
            <v>0</v>
          </cell>
          <cell r="Q1856">
            <v>0.4166667</v>
          </cell>
        </row>
        <row r="1857">
          <cell r="A1857" t="str">
            <v>grandemenos12masalariadosGuatemala</v>
          </cell>
          <cell r="B1857" t="str">
            <v>grande</v>
          </cell>
          <cell r="C1857" t="str">
            <v>menos12m</v>
          </cell>
          <cell r="D1857" t="str">
            <v>asalariados</v>
          </cell>
          <cell r="E1857" t="str">
            <v>Guatemala</v>
          </cell>
          <cell r="F1857">
            <v>0.52159580000000005</v>
          </cell>
          <cell r="G1857">
            <v>0.39935870000000001</v>
          </cell>
          <cell r="H1857">
            <v>0.18462110000000001</v>
          </cell>
          <cell r="I1857">
            <v>0.24849879999999999</v>
          </cell>
          <cell r="J1857">
            <v>0.10908420000000001</v>
          </cell>
          <cell r="K1857">
            <v>0.1116144</v>
          </cell>
          <cell r="L1857">
            <v>3.2296199999999997E-2</v>
          </cell>
          <cell r="M1857">
            <v>5.5717500000000003E-2</v>
          </cell>
          <cell r="N1857">
            <v>0.13674149999999999</v>
          </cell>
          <cell r="O1857">
            <v>0.12907640000000001</v>
          </cell>
          <cell r="P1857">
            <v>0.22516079999999999</v>
          </cell>
          <cell r="Q1857">
            <v>0</v>
          </cell>
        </row>
        <row r="1858">
          <cell r="A1858" t="str">
            <v>grandehasta3masalariadosGuatemala</v>
          </cell>
          <cell r="B1858" t="str">
            <v>grande</v>
          </cell>
          <cell r="C1858" t="str">
            <v>hasta3m</v>
          </cell>
          <cell r="D1858" t="str">
            <v>asalariados</v>
          </cell>
          <cell r="E1858" t="str">
            <v>Guatemala</v>
          </cell>
          <cell r="F1858">
            <v>0.1173096</v>
          </cell>
          <cell r="G1858">
            <v>0.18313760000000001</v>
          </cell>
          <cell r="H1858">
            <v>6.5921300000000002E-2</v>
          </cell>
          <cell r="I1858">
            <v>9.2406699999999994E-2</v>
          </cell>
          <cell r="J1858">
            <v>8.4141999999999995E-2</v>
          </cell>
          <cell r="K1858">
            <v>5.1725E-2</v>
          </cell>
          <cell r="L1858">
            <v>0</v>
          </cell>
          <cell r="M1858">
            <v>2.2972699999999999E-2</v>
          </cell>
          <cell r="N1858">
            <v>4.5164900000000001E-2</v>
          </cell>
          <cell r="O1858">
            <v>0</v>
          </cell>
          <cell r="P1858">
            <v>0</v>
          </cell>
          <cell r="Q1858">
            <v>0</v>
          </cell>
        </row>
        <row r="1859">
          <cell r="A1859" t="str">
            <v>totalmenos12masalariadosMexico</v>
          </cell>
          <cell r="B1859" t="str">
            <v>total</v>
          </cell>
          <cell r="C1859" t="str">
            <v>menos12m</v>
          </cell>
          <cell r="D1859" t="str">
            <v>asalariados</v>
          </cell>
          <cell r="E1859" t="str">
            <v>Mexico</v>
          </cell>
          <cell r="F1859">
            <v>0.55336859999999999</v>
          </cell>
          <cell r="G1859">
            <v>0.36711700000000003</v>
          </cell>
          <cell r="H1859">
            <v>0.23687800000000001</v>
          </cell>
          <cell r="I1859">
            <v>0.1914025</v>
          </cell>
          <cell r="J1859">
            <v>0.15796270000000001</v>
          </cell>
          <cell r="K1859">
            <v>0.12720580000000001</v>
          </cell>
          <cell r="L1859">
            <v>9.2329800000000004E-2</v>
          </cell>
          <cell r="M1859">
            <v>9.6158800000000003E-2</v>
          </cell>
          <cell r="N1859">
            <v>9.18239E-2</v>
          </cell>
          <cell r="O1859">
            <v>8.1973500000000005E-2</v>
          </cell>
        </row>
        <row r="1860">
          <cell r="A1860" t="str">
            <v>totalhasta3masalariadosMexico</v>
          </cell>
          <cell r="B1860" t="str">
            <v>total</v>
          </cell>
          <cell r="C1860" t="str">
            <v>hasta3m</v>
          </cell>
          <cell r="D1860" t="str">
            <v>asalariados</v>
          </cell>
          <cell r="E1860" t="str">
            <v>Mexico</v>
          </cell>
          <cell r="F1860">
            <v>0.24686739999999999</v>
          </cell>
          <cell r="G1860">
            <v>0.13964969999999999</v>
          </cell>
          <cell r="H1860">
            <v>7.5854099999999994E-2</v>
          </cell>
          <cell r="I1860">
            <v>7.6852900000000002E-2</v>
          </cell>
          <cell r="J1860">
            <v>5.94897E-2</v>
          </cell>
          <cell r="K1860">
            <v>5.4777100000000002E-2</v>
          </cell>
          <cell r="L1860">
            <v>3.54738E-2</v>
          </cell>
          <cell r="M1860">
            <v>4.4231899999999998E-2</v>
          </cell>
          <cell r="N1860">
            <v>3.7926700000000001E-2</v>
          </cell>
          <cell r="O1860">
            <v>3.5988699999999998E-2</v>
          </cell>
        </row>
        <row r="1861">
          <cell r="A1861" t="str">
            <v>hombremenos12masalariadosMexico</v>
          </cell>
          <cell r="B1861" t="str">
            <v>hombre</v>
          </cell>
          <cell r="C1861" t="str">
            <v>menos12m</v>
          </cell>
          <cell r="D1861" t="str">
            <v>asalariados</v>
          </cell>
          <cell r="E1861" t="str">
            <v>Mexico</v>
          </cell>
          <cell r="F1861">
            <v>0.52775110000000003</v>
          </cell>
          <cell r="G1861">
            <v>0.346692</v>
          </cell>
          <cell r="H1861">
            <v>0.2314119</v>
          </cell>
          <cell r="I1861">
            <v>0.19423750000000001</v>
          </cell>
          <cell r="J1861">
            <v>0.14297670000000001</v>
          </cell>
          <cell r="K1861">
            <v>0.12596399999999999</v>
          </cell>
          <cell r="L1861">
            <v>9.6931699999999996E-2</v>
          </cell>
          <cell r="M1861">
            <v>9.6198599999999995E-2</v>
          </cell>
          <cell r="N1861">
            <v>9.6953600000000001E-2</v>
          </cell>
          <cell r="O1861">
            <v>8.0830200000000005E-2</v>
          </cell>
        </row>
        <row r="1862">
          <cell r="A1862" t="str">
            <v>hombrehasta3masalariadosMexico</v>
          </cell>
          <cell r="B1862" t="str">
            <v>hombre</v>
          </cell>
          <cell r="C1862" t="str">
            <v>hasta3m</v>
          </cell>
          <cell r="D1862" t="str">
            <v>asalariados</v>
          </cell>
          <cell r="E1862" t="str">
            <v>Mexico</v>
          </cell>
          <cell r="F1862">
            <v>0.2226736</v>
          </cell>
          <cell r="G1862">
            <v>0.13925000000000001</v>
          </cell>
          <cell r="H1862">
            <v>7.0941599999999994E-2</v>
          </cell>
          <cell r="I1862">
            <v>8.3875099999999994E-2</v>
          </cell>
          <cell r="J1862">
            <v>6.0171200000000001E-2</v>
          </cell>
          <cell r="K1862">
            <v>5.6807400000000001E-2</v>
          </cell>
          <cell r="L1862">
            <v>3.8856399999999999E-2</v>
          </cell>
          <cell r="M1862">
            <v>4.56856E-2</v>
          </cell>
          <cell r="N1862">
            <v>4.0904599999999999E-2</v>
          </cell>
          <cell r="O1862">
            <v>2.3797499999999999E-2</v>
          </cell>
        </row>
        <row r="1863">
          <cell r="A1863" t="str">
            <v>mujermenos12masalariadosMexico</v>
          </cell>
          <cell r="B1863" t="str">
            <v>mujer</v>
          </cell>
          <cell r="C1863" t="str">
            <v>menos12m</v>
          </cell>
          <cell r="D1863" t="str">
            <v>asalariados</v>
          </cell>
          <cell r="E1863" t="str">
            <v>Mexico</v>
          </cell>
          <cell r="F1863">
            <v>0.59477259999999998</v>
          </cell>
          <cell r="G1863">
            <v>0.39883760000000001</v>
          </cell>
          <cell r="H1863">
            <v>0.244336</v>
          </cell>
          <cell r="I1863">
            <v>0.18758540000000001</v>
          </cell>
          <cell r="J1863">
            <v>0.17716860000000001</v>
          </cell>
          <cell r="K1863">
            <v>0.12879579999999999</v>
          </cell>
          <cell r="L1863">
            <v>8.7024900000000002E-2</v>
          </cell>
          <cell r="M1863">
            <v>9.6103499999999994E-2</v>
          </cell>
          <cell r="N1863">
            <v>8.4037799999999996E-2</v>
          </cell>
          <cell r="O1863">
            <v>8.3973599999999995E-2</v>
          </cell>
        </row>
        <row r="1864">
          <cell r="A1864" t="str">
            <v>mujerhasta3masalariadosMexico</v>
          </cell>
          <cell r="B1864" t="str">
            <v>mujer</v>
          </cell>
          <cell r="C1864" t="str">
            <v>hasta3m</v>
          </cell>
          <cell r="D1864" t="str">
            <v>asalariados</v>
          </cell>
          <cell r="E1864" t="str">
            <v>Mexico</v>
          </cell>
          <cell r="F1864">
            <v>0.28597040000000001</v>
          </cell>
          <cell r="G1864">
            <v>0.14027039999999999</v>
          </cell>
          <cell r="H1864">
            <v>8.2556699999999997E-2</v>
          </cell>
          <cell r="I1864">
            <v>6.7398100000000002E-2</v>
          </cell>
          <cell r="J1864">
            <v>5.8616300000000003E-2</v>
          </cell>
          <cell r="K1864">
            <v>5.2177300000000003E-2</v>
          </cell>
          <cell r="L1864">
            <v>3.1574400000000002E-2</v>
          </cell>
          <cell r="M1864">
            <v>4.2213199999999999E-2</v>
          </cell>
          <cell r="N1864">
            <v>3.3406600000000002E-2</v>
          </cell>
          <cell r="O1864">
            <v>5.7317899999999998E-2</v>
          </cell>
        </row>
        <row r="1865">
          <cell r="A1865" t="str">
            <v>bajomenos12masalariadosMexico</v>
          </cell>
          <cell r="B1865" t="str">
            <v>bajo</v>
          </cell>
          <cell r="C1865" t="str">
            <v>menos12m</v>
          </cell>
          <cell r="D1865" t="str">
            <v>asalariados</v>
          </cell>
          <cell r="E1865" t="str">
            <v>Mexico</v>
          </cell>
          <cell r="F1865">
            <v>0.53456990000000004</v>
          </cell>
          <cell r="G1865">
            <v>0.36241329999999999</v>
          </cell>
          <cell r="H1865">
            <v>0.28116020000000003</v>
          </cell>
          <cell r="I1865">
            <v>0.23589080000000001</v>
          </cell>
          <cell r="J1865">
            <v>0.18586910000000001</v>
          </cell>
          <cell r="K1865">
            <v>0.17962710000000001</v>
          </cell>
          <cell r="L1865">
            <v>0.12643489999999999</v>
          </cell>
          <cell r="M1865">
            <v>0.15024409999999999</v>
          </cell>
          <cell r="N1865">
            <v>0.123293</v>
          </cell>
          <cell r="O1865">
            <v>0.1219373</v>
          </cell>
        </row>
        <row r="1866">
          <cell r="A1866" t="str">
            <v>bajohasta3masalariadosMexico</v>
          </cell>
          <cell r="B1866" t="str">
            <v>bajo</v>
          </cell>
          <cell r="C1866" t="str">
            <v>hasta3m</v>
          </cell>
          <cell r="D1866" t="str">
            <v>asalariados</v>
          </cell>
          <cell r="E1866" t="str">
            <v>Mexico</v>
          </cell>
          <cell r="F1866">
            <v>0.23423389999999999</v>
          </cell>
          <cell r="G1866">
            <v>0.17739170000000001</v>
          </cell>
          <cell r="H1866">
            <v>0.1156283</v>
          </cell>
          <cell r="I1866">
            <v>0.1054383</v>
          </cell>
          <cell r="J1866">
            <v>8.8602299999999995E-2</v>
          </cell>
          <cell r="K1866">
            <v>8.7141800000000005E-2</v>
          </cell>
          <cell r="L1866">
            <v>5.2583900000000003E-2</v>
          </cell>
          <cell r="M1866">
            <v>7.6943899999999996E-2</v>
          </cell>
          <cell r="N1866">
            <v>5.8041099999999998E-2</v>
          </cell>
          <cell r="O1866">
            <v>5.3759899999999999E-2</v>
          </cell>
        </row>
        <row r="1867">
          <cell r="A1867" t="str">
            <v>mediomenos12masalariadosMexico</v>
          </cell>
          <cell r="B1867" t="str">
            <v>medio</v>
          </cell>
          <cell r="C1867" t="str">
            <v>menos12m</v>
          </cell>
          <cell r="D1867" t="str">
            <v>asalariados</v>
          </cell>
          <cell r="E1867" t="str">
            <v>Mexico</v>
          </cell>
          <cell r="F1867">
            <v>0.53752520000000004</v>
          </cell>
          <cell r="G1867">
            <v>0.3233241</v>
          </cell>
          <cell r="H1867">
            <v>0.25904349999999998</v>
          </cell>
          <cell r="I1867">
            <v>0.2124598</v>
          </cell>
          <cell r="J1867">
            <v>0.17767089999999999</v>
          </cell>
          <cell r="K1867">
            <v>0.1374592</v>
          </cell>
          <cell r="L1867">
            <v>0.1050156</v>
          </cell>
          <cell r="M1867">
            <v>9.8466999999999999E-2</v>
          </cell>
          <cell r="N1867">
            <v>8.9027899999999993E-2</v>
          </cell>
          <cell r="O1867">
            <v>6.0888499999999998E-2</v>
          </cell>
        </row>
        <row r="1868">
          <cell r="A1868" t="str">
            <v>mediohasta3masalariadosMexico</v>
          </cell>
          <cell r="B1868" t="str">
            <v>medio</v>
          </cell>
          <cell r="C1868" t="str">
            <v>hasta3m</v>
          </cell>
          <cell r="D1868" t="str">
            <v>asalariados</v>
          </cell>
          <cell r="E1868" t="str">
            <v>Mexico</v>
          </cell>
          <cell r="F1868">
            <v>0.25012709999999999</v>
          </cell>
          <cell r="G1868">
            <v>0.13726469999999999</v>
          </cell>
          <cell r="H1868">
            <v>9.9134399999999998E-2</v>
          </cell>
          <cell r="I1868">
            <v>8.7269399999999997E-2</v>
          </cell>
          <cell r="J1868">
            <v>6.5105300000000005E-2</v>
          </cell>
          <cell r="K1868">
            <v>5.4923399999999997E-2</v>
          </cell>
          <cell r="L1868">
            <v>3.8246500000000003E-2</v>
          </cell>
          <cell r="M1868">
            <v>4.1758999999999998E-2</v>
          </cell>
          <cell r="N1868">
            <v>3.7901299999999999E-2</v>
          </cell>
          <cell r="O1868">
            <v>3.22794E-2</v>
          </cell>
        </row>
        <row r="1869">
          <cell r="A1869" t="str">
            <v>altomenos12masalariadosMexico</v>
          </cell>
          <cell r="B1869" t="str">
            <v>alto</v>
          </cell>
          <cell r="C1869" t="str">
            <v>menos12m</v>
          </cell>
          <cell r="D1869" t="str">
            <v>asalariados</v>
          </cell>
          <cell r="E1869" t="str">
            <v>Mexico</v>
          </cell>
          <cell r="F1869">
            <v>0.65598400000000001</v>
          </cell>
          <cell r="G1869">
            <v>0.40201870000000001</v>
          </cell>
          <cell r="H1869">
            <v>0.2150648</v>
          </cell>
          <cell r="I1869">
            <v>0.16182050000000001</v>
          </cell>
          <cell r="J1869">
            <v>0.12595339999999999</v>
          </cell>
          <cell r="K1869">
            <v>9.2818399999999995E-2</v>
          </cell>
          <cell r="L1869">
            <v>6.1881199999999997E-2</v>
          </cell>
          <cell r="M1869">
            <v>5.12262E-2</v>
          </cell>
          <cell r="N1869">
            <v>5.5219499999999998E-2</v>
          </cell>
          <cell r="O1869">
            <v>1.32868E-2</v>
          </cell>
        </row>
        <row r="1870">
          <cell r="A1870" t="str">
            <v>altohasta3masalariadosMexico</v>
          </cell>
          <cell r="B1870" t="str">
            <v>alto</v>
          </cell>
          <cell r="C1870" t="str">
            <v>hasta3m</v>
          </cell>
          <cell r="D1870" t="str">
            <v>asalariados</v>
          </cell>
          <cell r="E1870" t="str">
            <v>Mexico</v>
          </cell>
          <cell r="F1870">
            <v>0.25360510000000003</v>
          </cell>
          <cell r="G1870">
            <v>0.13347039999999999</v>
          </cell>
          <cell r="H1870">
            <v>5.4230199999999999E-2</v>
          </cell>
          <cell r="I1870">
            <v>6.0337399999999999E-2</v>
          </cell>
          <cell r="J1870">
            <v>4.0934600000000002E-2</v>
          </cell>
          <cell r="K1870">
            <v>4.0228300000000002E-2</v>
          </cell>
          <cell r="L1870">
            <v>2.3309699999999999E-2</v>
          </cell>
          <cell r="M1870">
            <v>1.9924500000000001E-2</v>
          </cell>
          <cell r="N1870">
            <v>1.3065500000000001E-2</v>
          </cell>
          <cell r="O1870">
            <v>1.1284999999999999E-3</v>
          </cell>
        </row>
        <row r="1871">
          <cell r="A1871" t="str">
            <v>peqmenos12masalariadosMexico</v>
          </cell>
          <cell r="B1871" t="str">
            <v>peq</v>
          </cell>
          <cell r="C1871" t="str">
            <v>menos12m</v>
          </cell>
          <cell r="D1871" t="str">
            <v>asalariados</v>
          </cell>
          <cell r="E1871" t="str">
            <v>Mexico</v>
          </cell>
          <cell r="F1871">
            <v>0.49019839999999998</v>
          </cell>
          <cell r="G1871">
            <v>0.32126660000000001</v>
          </cell>
          <cell r="H1871">
            <v>0.25305719999999998</v>
          </cell>
          <cell r="I1871">
            <v>0.2201121</v>
          </cell>
          <cell r="J1871">
            <v>0.2095986</v>
          </cell>
          <cell r="K1871">
            <v>0.17948990000000001</v>
          </cell>
          <cell r="L1871">
            <v>0.14691570000000001</v>
          </cell>
          <cell r="M1871">
            <v>0.15737480000000001</v>
          </cell>
          <cell r="N1871">
            <v>0.13997789999999999</v>
          </cell>
          <cell r="O1871">
            <v>0.12603719999999999</v>
          </cell>
        </row>
        <row r="1872">
          <cell r="A1872" t="str">
            <v>peqhasta3masalariadosMexico</v>
          </cell>
          <cell r="B1872" t="str">
            <v>peq</v>
          </cell>
          <cell r="C1872" t="str">
            <v>hasta3m</v>
          </cell>
          <cell r="D1872" t="str">
            <v>asalariados</v>
          </cell>
          <cell r="E1872" t="str">
            <v>Mexico</v>
          </cell>
          <cell r="F1872">
            <v>0.2316078</v>
          </cell>
          <cell r="G1872">
            <v>0.13696920000000001</v>
          </cell>
          <cell r="H1872">
            <v>0.109819</v>
          </cell>
          <cell r="I1872">
            <v>9.5179E-2</v>
          </cell>
          <cell r="J1872">
            <v>8.8323499999999999E-2</v>
          </cell>
          <cell r="K1872">
            <v>9.0863799999999995E-2</v>
          </cell>
          <cell r="L1872">
            <v>5.9766699999999999E-2</v>
          </cell>
          <cell r="M1872">
            <v>8.1070699999999996E-2</v>
          </cell>
          <cell r="N1872">
            <v>6.7844299999999996E-2</v>
          </cell>
          <cell r="O1872">
            <v>6.3801099999999999E-2</v>
          </cell>
        </row>
        <row r="1873">
          <cell r="A1873" t="str">
            <v>medmenos12masalariadosMexico</v>
          </cell>
          <cell r="B1873" t="str">
            <v>med</v>
          </cell>
          <cell r="C1873" t="str">
            <v>menos12m</v>
          </cell>
          <cell r="D1873" t="str">
            <v>asalariados</v>
          </cell>
          <cell r="E1873" t="str">
            <v>Mexico</v>
          </cell>
          <cell r="F1873">
            <v>0.63169520000000001</v>
          </cell>
          <cell r="G1873">
            <v>0.40323330000000002</v>
          </cell>
          <cell r="H1873">
            <v>0.23719879999999999</v>
          </cell>
          <cell r="I1873">
            <v>0.2157731</v>
          </cell>
          <cell r="J1873">
            <v>0.185109</v>
          </cell>
          <cell r="K1873">
            <v>0.1220113</v>
          </cell>
          <cell r="L1873">
            <v>8.1199300000000002E-2</v>
          </cell>
          <cell r="M1873">
            <v>8.1896899999999995E-2</v>
          </cell>
          <cell r="N1873">
            <v>7.5687900000000002E-2</v>
          </cell>
          <cell r="O1873">
            <v>3.8838699999999997E-2</v>
          </cell>
        </row>
        <row r="1874">
          <cell r="A1874" t="str">
            <v>medhasta3masalariadosMexico</v>
          </cell>
          <cell r="B1874" t="str">
            <v>med</v>
          </cell>
          <cell r="C1874" t="str">
            <v>hasta3m</v>
          </cell>
          <cell r="D1874" t="str">
            <v>asalariados</v>
          </cell>
          <cell r="E1874" t="str">
            <v>Mexico</v>
          </cell>
          <cell r="F1874">
            <v>0.25091829999999998</v>
          </cell>
          <cell r="G1874">
            <v>0.16424069999999999</v>
          </cell>
          <cell r="H1874">
            <v>6.7430000000000004E-2</v>
          </cell>
          <cell r="I1874">
            <v>9.3701199999999998E-2</v>
          </cell>
          <cell r="J1874">
            <v>4.9662600000000001E-2</v>
          </cell>
          <cell r="K1874">
            <v>4.67886E-2</v>
          </cell>
          <cell r="L1874">
            <v>3.3946400000000002E-2</v>
          </cell>
          <cell r="M1874">
            <v>3.8663400000000001E-2</v>
          </cell>
          <cell r="N1874">
            <v>4.0541399999999998E-2</v>
          </cell>
          <cell r="O1874">
            <v>1.7522300000000001E-2</v>
          </cell>
        </row>
        <row r="1875">
          <cell r="A1875" t="str">
            <v>grandemenos12masalariadosMexico</v>
          </cell>
          <cell r="B1875" t="str">
            <v>grande</v>
          </cell>
          <cell r="C1875" t="str">
            <v>menos12m</v>
          </cell>
          <cell r="D1875" t="str">
            <v>asalariados</v>
          </cell>
          <cell r="E1875" t="str">
            <v>Mexico</v>
          </cell>
          <cell r="F1875">
            <v>0.69781079999999995</v>
          </cell>
          <cell r="G1875">
            <v>0.38786470000000001</v>
          </cell>
          <cell r="H1875">
            <v>0.21097969999999999</v>
          </cell>
          <cell r="I1875">
            <v>0.14994389999999999</v>
          </cell>
          <cell r="J1875">
            <v>9.4219899999999995E-2</v>
          </cell>
          <cell r="K1875">
            <v>8.4018300000000004E-2</v>
          </cell>
          <cell r="L1875">
            <v>4.9720500000000001E-2</v>
          </cell>
          <cell r="M1875">
            <v>4.7582100000000002E-2</v>
          </cell>
          <cell r="N1875">
            <v>6.3850299999999999E-2</v>
          </cell>
          <cell r="O1875">
            <v>3.9826500000000001E-2</v>
          </cell>
        </row>
        <row r="1876">
          <cell r="A1876" t="str">
            <v>grandehasta3masalariadosMexico</v>
          </cell>
          <cell r="B1876" t="str">
            <v>grande</v>
          </cell>
          <cell r="C1876" t="str">
            <v>hasta3m</v>
          </cell>
          <cell r="D1876" t="str">
            <v>asalariados</v>
          </cell>
          <cell r="E1876" t="str">
            <v>Mexico</v>
          </cell>
          <cell r="F1876">
            <v>0.28706930000000003</v>
          </cell>
          <cell r="G1876">
            <v>0.1154775</v>
          </cell>
          <cell r="H1876">
            <v>4.9058299999999999E-2</v>
          </cell>
          <cell r="I1876">
            <v>5.0543100000000001E-2</v>
          </cell>
          <cell r="J1876">
            <v>3.6162399999999997E-2</v>
          </cell>
          <cell r="K1876">
            <v>3.11045E-2</v>
          </cell>
          <cell r="L1876">
            <v>1.66153E-2</v>
          </cell>
          <cell r="M1876">
            <v>1.30206E-2</v>
          </cell>
          <cell r="N1876">
            <v>1.54536E-2</v>
          </cell>
          <cell r="O1876">
            <v>6.5951999999999998E-3</v>
          </cell>
        </row>
        <row r="1877">
          <cell r="A1877" t="str">
            <v>totalmenos12masalariadosPanama</v>
          </cell>
          <cell r="B1877" t="str">
            <v>total</v>
          </cell>
          <cell r="C1877" t="str">
            <v>menos12m</v>
          </cell>
          <cell r="D1877" t="str">
            <v>asalariados</v>
          </cell>
          <cell r="E1877" t="str">
            <v>Panama</v>
          </cell>
          <cell r="F1877">
            <v>0.65607530000000003</v>
          </cell>
          <cell r="G1877">
            <v>0.45093159999999999</v>
          </cell>
          <cell r="H1877">
            <v>0.32693250000000001</v>
          </cell>
          <cell r="I1877">
            <v>0.2246708</v>
          </cell>
          <cell r="J1877">
            <v>0.18382299999999999</v>
          </cell>
          <cell r="K1877">
            <v>0.16883300000000001</v>
          </cell>
          <cell r="L1877">
            <v>0.14133090000000001</v>
          </cell>
          <cell r="M1877">
            <v>0.1092537</v>
          </cell>
          <cell r="N1877">
            <v>9.2728599999999994E-2</v>
          </cell>
          <cell r="O1877">
            <v>9.9817100000000006E-2</v>
          </cell>
          <cell r="P1877">
            <v>0.1238799</v>
          </cell>
          <cell r="Q1877">
            <v>0.1315634</v>
          </cell>
        </row>
        <row r="1878">
          <cell r="A1878" t="str">
            <v>totalhasta3masalariadosPanama</v>
          </cell>
          <cell r="B1878" t="str">
            <v>total</v>
          </cell>
          <cell r="C1878" t="str">
            <v>hasta3m</v>
          </cell>
          <cell r="D1878" t="str">
            <v>asalariados</v>
          </cell>
          <cell r="E1878" t="str">
            <v>Panama</v>
          </cell>
          <cell r="F1878">
            <v>0.44786290000000001</v>
          </cell>
          <cell r="G1878">
            <v>0.24153920000000001</v>
          </cell>
          <cell r="H1878">
            <v>0.16551060000000001</v>
          </cell>
          <cell r="I1878">
            <v>0.1182889</v>
          </cell>
          <cell r="J1878">
            <v>0.1020515</v>
          </cell>
          <cell r="K1878">
            <v>0.1013414</v>
          </cell>
          <cell r="L1878">
            <v>7.6508400000000004E-2</v>
          </cell>
          <cell r="M1878">
            <v>6.8563700000000005E-2</v>
          </cell>
          <cell r="N1878">
            <v>4.83185E-2</v>
          </cell>
          <cell r="O1878">
            <v>5.0396299999999998E-2</v>
          </cell>
          <cell r="P1878">
            <v>8.8299299999999997E-2</v>
          </cell>
          <cell r="Q1878">
            <v>0.1315634</v>
          </cell>
        </row>
        <row r="1879">
          <cell r="A1879" t="str">
            <v>hombremenos12masalariadosPanama</v>
          </cell>
          <cell r="B1879" t="str">
            <v>hombre</v>
          </cell>
          <cell r="C1879" t="str">
            <v>menos12m</v>
          </cell>
          <cell r="D1879" t="str">
            <v>asalariados</v>
          </cell>
          <cell r="E1879" t="str">
            <v>Panama</v>
          </cell>
          <cell r="F1879">
            <v>0.63973530000000001</v>
          </cell>
          <cell r="G1879">
            <v>0.45914389999999999</v>
          </cell>
          <cell r="H1879">
            <v>0.34962510000000002</v>
          </cell>
          <cell r="I1879">
            <v>0.24249879999999999</v>
          </cell>
          <cell r="J1879">
            <v>0.18179129999999999</v>
          </cell>
          <cell r="K1879">
            <v>0.18969130000000001</v>
          </cell>
          <cell r="L1879">
            <v>0.144757</v>
          </cell>
          <cell r="M1879">
            <v>0.13849400000000001</v>
          </cell>
          <cell r="N1879">
            <v>0.1396087</v>
          </cell>
          <cell r="O1879">
            <v>0.1167436</v>
          </cell>
          <cell r="P1879">
            <v>0.1134955</v>
          </cell>
          <cell r="Q1879">
            <v>0.20235929999999999</v>
          </cell>
        </row>
        <row r="1880">
          <cell r="A1880" t="str">
            <v>hombrehasta3masalariadosPanama</v>
          </cell>
          <cell r="B1880" t="str">
            <v>hombre</v>
          </cell>
          <cell r="C1880" t="str">
            <v>hasta3m</v>
          </cell>
          <cell r="D1880" t="str">
            <v>asalariados</v>
          </cell>
          <cell r="E1880" t="str">
            <v>Panama</v>
          </cell>
          <cell r="F1880">
            <v>0.40120040000000001</v>
          </cell>
          <cell r="G1880">
            <v>0.247359</v>
          </cell>
          <cell r="H1880">
            <v>0.18206430000000001</v>
          </cell>
          <cell r="I1880">
            <v>0.1228562</v>
          </cell>
          <cell r="J1880">
            <v>0.10568569999999999</v>
          </cell>
          <cell r="K1880">
            <v>0.1143076</v>
          </cell>
          <cell r="L1880">
            <v>8.1772700000000004E-2</v>
          </cell>
          <cell r="M1880">
            <v>8.59399E-2</v>
          </cell>
          <cell r="N1880">
            <v>7.0632500000000001E-2</v>
          </cell>
          <cell r="O1880">
            <v>7.4125800000000006E-2</v>
          </cell>
          <cell r="P1880">
            <v>7.5226500000000002E-2</v>
          </cell>
          <cell r="Q1880">
            <v>0.20235929999999999</v>
          </cell>
        </row>
        <row r="1881">
          <cell r="A1881" t="str">
            <v>mujermenos12masalariadosPanama</v>
          </cell>
          <cell r="B1881" t="str">
            <v>mujer</v>
          </cell>
          <cell r="C1881" t="str">
            <v>menos12m</v>
          </cell>
          <cell r="D1881" t="str">
            <v>asalariados</v>
          </cell>
          <cell r="E1881" t="str">
            <v>Panama</v>
          </cell>
          <cell r="F1881">
            <v>0.68013900000000005</v>
          </cell>
          <cell r="G1881">
            <v>0.43758200000000003</v>
          </cell>
          <cell r="H1881">
            <v>0.30159839999999999</v>
          </cell>
          <cell r="I1881">
            <v>0.2030894</v>
          </cell>
          <cell r="J1881">
            <v>0.18609919999999999</v>
          </cell>
          <cell r="K1881">
            <v>0.14413029999999999</v>
          </cell>
          <cell r="L1881">
            <v>0.1373143</v>
          </cell>
          <cell r="M1881">
            <v>8.2570699999999997E-2</v>
          </cell>
          <cell r="N1881">
            <v>4.0531699999999997E-2</v>
          </cell>
          <cell r="O1881">
            <v>6.5535499999999997E-2</v>
          </cell>
          <cell r="P1881">
            <v>0.15191499999999999</v>
          </cell>
          <cell r="Q1881">
            <v>0</v>
          </cell>
        </row>
        <row r="1882">
          <cell r="A1882" t="str">
            <v>mujerhasta3masalariadosPanama</v>
          </cell>
          <cell r="B1882" t="str">
            <v>mujer</v>
          </cell>
          <cell r="C1882" t="str">
            <v>hasta3m</v>
          </cell>
          <cell r="D1882" t="str">
            <v>asalariados</v>
          </cell>
          <cell r="E1882" t="str">
            <v>Panama</v>
          </cell>
          <cell r="F1882">
            <v>0.51658230000000005</v>
          </cell>
          <cell r="G1882">
            <v>0.2320788</v>
          </cell>
          <cell r="H1882">
            <v>0.14702989999999999</v>
          </cell>
          <cell r="I1882">
            <v>0.11276</v>
          </cell>
          <cell r="J1882">
            <v>9.7979899999999995E-2</v>
          </cell>
          <cell r="K1882">
            <v>8.5985300000000001E-2</v>
          </cell>
          <cell r="L1882">
            <v>7.0336899999999994E-2</v>
          </cell>
          <cell r="M1882">
            <v>5.2707200000000003E-2</v>
          </cell>
          <cell r="N1882">
            <v>2.34738E-2</v>
          </cell>
          <cell r="O1882">
            <v>2.3362000000000001E-3</v>
          </cell>
          <cell r="P1882">
            <v>0.1235919</v>
          </cell>
          <cell r="Q1882">
            <v>0</v>
          </cell>
        </row>
        <row r="1883">
          <cell r="A1883" t="str">
            <v>bajomenos12masalariadosPanama</v>
          </cell>
          <cell r="B1883" t="str">
            <v>bajo</v>
          </cell>
          <cell r="C1883" t="str">
            <v>menos12m</v>
          </cell>
          <cell r="D1883" t="str">
            <v>asalariados</v>
          </cell>
          <cell r="E1883" t="str">
            <v>Panama</v>
          </cell>
          <cell r="F1883">
            <v>0.81483870000000003</v>
          </cell>
          <cell r="G1883">
            <v>0.48004669999999999</v>
          </cell>
          <cell r="H1883">
            <v>0.34352090000000002</v>
          </cell>
          <cell r="I1883">
            <v>0.39517400000000003</v>
          </cell>
          <cell r="J1883">
            <v>0.28517389999999998</v>
          </cell>
          <cell r="K1883">
            <v>0.31674600000000003</v>
          </cell>
          <cell r="L1883">
            <v>0.21904270000000001</v>
          </cell>
          <cell r="M1883">
            <v>0.2301503</v>
          </cell>
          <cell r="N1883">
            <v>0.17080329999999999</v>
          </cell>
          <cell r="O1883">
            <v>8.1625199999999995E-2</v>
          </cell>
          <cell r="P1883">
            <v>6.6215599999999999E-2</v>
          </cell>
          <cell r="Q1883">
            <v>0.33813490000000002</v>
          </cell>
        </row>
        <row r="1884">
          <cell r="A1884" t="str">
            <v>bajohasta3masalariadosPanama</v>
          </cell>
          <cell r="B1884" t="str">
            <v>bajo</v>
          </cell>
          <cell r="C1884" t="str">
            <v>hasta3m</v>
          </cell>
          <cell r="D1884" t="str">
            <v>asalariados</v>
          </cell>
          <cell r="E1884" t="str">
            <v>Panama</v>
          </cell>
          <cell r="F1884">
            <v>0.6458064</v>
          </cell>
          <cell r="G1884">
            <v>0.31040240000000002</v>
          </cell>
          <cell r="H1884">
            <v>0.1167197</v>
          </cell>
          <cell r="I1884">
            <v>0.25476989999999999</v>
          </cell>
          <cell r="J1884">
            <v>0.23064860000000001</v>
          </cell>
          <cell r="K1884">
            <v>0.16222220000000001</v>
          </cell>
          <cell r="L1884">
            <v>0.1175561</v>
          </cell>
          <cell r="M1884">
            <v>0.14473920000000001</v>
          </cell>
          <cell r="N1884">
            <v>0.109154</v>
          </cell>
          <cell r="O1884">
            <v>4.6486100000000002E-2</v>
          </cell>
          <cell r="P1884">
            <v>5.6065700000000003E-2</v>
          </cell>
          <cell r="Q1884">
            <v>0.33813490000000002</v>
          </cell>
        </row>
        <row r="1885">
          <cell r="A1885" t="str">
            <v>mediomenos12masalariadosPanama</v>
          </cell>
          <cell r="B1885" t="str">
            <v>medio</v>
          </cell>
          <cell r="C1885" t="str">
            <v>menos12m</v>
          </cell>
          <cell r="D1885" t="str">
            <v>asalariados</v>
          </cell>
          <cell r="E1885" t="str">
            <v>Panama</v>
          </cell>
          <cell r="F1885">
            <v>0.56236790000000003</v>
          </cell>
          <cell r="G1885">
            <v>0.49639129999999998</v>
          </cell>
          <cell r="H1885">
            <v>0.44597870000000001</v>
          </cell>
          <cell r="I1885">
            <v>0.27543040000000002</v>
          </cell>
          <cell r="J1885">
            <v>0.29018159999999998</v>
          </cell>
          <cell r="K1885">
            <v>0.21313380000000001</v>
          </cell>
          <cell r="L1885">
            <v>0.19853750000000001</v>
          </cell>
          <cell r="M1885">
            <v>0.1740979</v>
          </cell>
          <cell r="N1885">
            <v>0.17316609999999999</v>
          </cell>
          <cell r="O1885">
            <v>0.1233176</v>
          </cell>
          <cell r="P1885">
            <v>0.39978160000000001</v>
          </cell>
          <cell r="Q1885">
            <v>0</v>
          </cell>
        </row>
        <row r="1886">
          <cell r="A1886" t="str">
            <v>mediohasta3masalariadosPanama</v>
          </cell>
          <cell r="B1886" t="str">
            <v>medio</v>
          </cell>
          <cell r="C1886" t="str">
            <v>hasta3m</v>
          </cell>
          <cell r="D1886" t="str">
            <v>asalariados</v>
          </cell>
          <cell r="E1886" t="str">
            <v>Panama</v>
          </cell>
          <cell r="F1886">
            <v>0.44260660000000002</v>
          </cell>
          <cell r="G1886">
            <v>0.30453370000000002</v>
          </cell>
          <cell r="H1886">
            <v>0.27243889999999998</v>
          </cell>
          <cell r="I1886">
            <v>0.17247000000000001</v>
          </cell>
          <cell r="J1886">
            <v>0.15947790000000001</v>
          </cell>
          <cell r="K1886">
            <v>0.1271013</v>
          </cell>
          <cell r="L1886">
            <v>0.1325046</v>
          </cell>
          <cell r="M1886">
            <v>0.12526019999999999</v>
          </cell>
          <cell r="N1886">
            <v>9.0313099999999993E-2</v>
          </cell>
          <cell r="O1886">
            <v>4.9798099999999998E-2</v>
          </cell>
          <cell r="P1886">
            <v>0.26979789999999998</v>
          </cell>
          <cell r="Q1886">
            <v>0</v>
          </cell>
        </row>
        <row r="1887">
          <cell r="A1887" t="str">
            <v>altomenos12masalariadosPanama</v>
          </cell>
          <cell r="B1887" t="str">
            <v>alto</v>
          </cell>
          <cell r="C1887" t="str">
            <v>menos12m</v>
          </cell>
          <cell r="D1887" t="str">
            <v>asalariados</v>
          </cell>
          <cell r="E1887" t="str">
            <v>Panama</v>
          </cell>
          <cell r="F1887">
            <v>0.66959829999999998</v>
          </cell>
          <cell r="G1887">
            <v>0.36124600000000001</v>
          </cell>
          <cell r="H1887">
            <v>0.33730640000000001</v>
          </cell>
          <cell r="I1887">
            <v>0.1781538</v>
          </cell>
          <cell r="J1887">
            <v>0.1135771</v>
          </cell>
          <cell r="K1887">
            <v>0.17230989999999999</v>
          </cell>
          <cell r="L1887">
            <v>6.3553700000000005E-2</v>
          </cell>
          <cell r="M1887">
            <v>5.8424900000000002E-2</v>
          </cell>
          <cell r="N1887">
            <v>2.61716E-2</v>
          </cell>
          <cell r="O1887">
            <v>4.1820799999999998E-2</v>
          </cell>
          <cell r="P1887">
            <v>8.5430500000000006E-2</v>
          </cell>
          <cell r="Q1887">
            <v>0</v>
          </cell>
        </row>
        <row r="1888">
          <cell r="A1888" t="str">
            <v>altohasta3masalariadosPanama</v>
          </cell>
          <cell r="B1888" t="str">
            <v>alto</v>
          </cell>
          <cell r="C1888" t="str">
            <v>hasta3m</v>
          </cell>
          <cell r="D1888" t="str">
            <v>asalariados</v>
          </cell>
          <cell r="E1888" t="str">
            <v>Panama</v>
          </cell>
          <cell r="F1888">
            <v>0.53796540000000004</v>
          </cell>
          <cell r="G1888">
            <v>0.20736379999999999</v>
          </cell>
          <cell r="H1888">
            <v>0.2144566</v>
          </cell>
          <cell r="I1888">
            <v>8.1551100000000001E-2</v>
          </cell>
          <cell r="J1888">
            <v>5.7658000000000001E-2</v>
          </cell>
          <cell r="K1888">
            <v>0.1231646</v>
          </cell>
          <cell r="L1888">
            <v>3.2312E-2</v>
          </cell>
          <cell r="M1888">
            <v>3.8152699999999998E-2</v>
          </cell>
          <cell r="N1888">
            <v>0</v>
          </cell>
          <cell r="O1888">
            <v>4.1820799999999998E-2</v>
          </cell>
          <cell r="P1888">
            <v>0</v>
          </cell>
          <cell r="Q1888">
            <v>0</v>
          </cell>
        </row>
        <row r="1889">
          <cell r="A1889" t="str">
            <v>peqmenos12masalariadosPanama</v>
          </cell>
          <cell r="B1889" t="str">
            <v>peq</v>
          </cell>
          <cell r="C1889" t="str">
            <v>menos12m</v>
          </cell>
          <cell r="D1889" t="str">
            <v>asalariados</v>
          </cell>
          <cell r="E1889" t="str">
            <v>Panama</v>
          </cell>
          <cell r="F1889">
            <v>0.65481529999999999</v>
          </cell>
          <cell r="G1889">
            <v>0.49864269999999999</v>
          </cell>
          <cell r="H1889">
            <v>0.40288819999999997</v>
          </cell>
          <cell r="I1889">
            <v>0.36064590000000002</v>
          </cell>
          <cell r="J1889">
            <v>0.31453740000000002</v>
          </cell>
          <cell r="K1889">
            <v>0.2829836</v>
          </cell>
          <cell r="L1889">
            <v>0.2231814</v>
          </cell>
          <cell r="M1889">
            <v>0.1949534</v>
          </cell>
          <cell r="N1889">
            <v>0.23086789999999999</v>
          </cell>
          <cell r="O1889">
            <v>0.15185180000000001</v>
          </cell>
          <cell r="P1889">
            <v>0.204236</v>
          </cell>
          <cell r="Q1889">
            <v>0.14761479999999999</v>
          </cell>
        </row>
        <row r="1890">
          <cell r="A1890" t="str">
            <v>peqhasta3masalariadosPanama</v>
          </cell>
          <cell r="B1890" t="str">
            <v>peq</v>
          </cell>
          <cell r="C1890" t="str">
            <v>hasta3m</v>
          </cell>
          <cell r="D1890" t="str">
            <v>asalariados</v>
          </cell>
          <cell r="E1890" t="str">
            <v>Panama</v>
          </cell>
          <cell r="F1890">
            <v>0.52976860000000003</v>
          </cell>
          <cell r="G1890">
            <v>0.29758099999999998</v>
          </cell>
          <cell r="H1890">
            <v>0.22615260000000001</v>
          </cell>
          <cell r="I1890">
            <v>0.2443109</v>
          </cell>
          <cell r="J1890">
            <v>0.2155444</v>
          </cell>
          <cell r="K1890">
            <v>0.18660109999999999</v>
          </cell>
          <cell r="L1890">
            <v>0.13099620000000001</v>
          </cell>
          <cell r="M1890">
            <v>0.1578552</v>
          </cell>
          <cell r="N1890">
            <v>0.1217044</v>
          </cell>
          <cell r="O1890">
            <v>0.1111111</v>
          </cell>
          <cell r="P1890">
            <v>0.1820474</v>
          </cell>
          <cell r="Q1890">
            <v>0.14761479999999999</v>
          </cell>
        </row>
        <row r="1891">
          <cell r="A1891" t="str">
            <v>medmenos12masalariadosPanama</v>
          </cell>
          <cell r="B1891" t="str">
            <v>med</v>
          </cell>
          <cell r="C1891" t="str">
            <v>menos12m</v>
          </cell>
          <cell r="D1891" t="str">
            <v>asalariados</v>
          </cell>
          <cell r="E1891" t="str">
            <v>Panama</v>
          </cell>
          <cell r="F1891">
            <v>0.53865410000000002</v>
          </cell>
          <cell r="G1891">
            <v>0.48305999999999999</v>
          </cell>
          <cell r="H1891">
            <v>0.35470030000000002</v>
          </cell>
          <cell r="I1891">
            <v>0.26531929999999998</v>
          </cell>
          <cell r="J1891">
            <v>0.28262890000000002</v>
          </cell>
          <cell r="K1891">
            <v>0.22330269999999999</v>
          </cell>
          <cell r="L1891">
            <v>0.1724097</v>
          </cell>
          <cell r="M1891">
            <v>0.14161260000000001</v>
          </cell>
          <cell r="N1891">
            <v>0.18319250000000001</v>
          </cell>
          <cell r="O1891">
            <v>0.20400689999999999</v>
          </cell>
          <cell r="P1891">
            <v>7.8609200000000004E-2</v>
          </cell>
          <cell r="Q1891">
            <v>0.25753419999999999</v>
          </cell>
        </row>
        <row r="1892">
          <cell r="A1892" t="str">
            <v>medhasta3masalariadosPanama</v>
          </cell>
          <cell r="B1892" t="str">
            <v>med</v>
          </cell>
          <cell r="C1892" t="str">
            <v>hasta3m</v>
          </cell>
          <cell r="D1892" t="str">
            <v>asalariados</v>
          </cell>
          <cell r="E1892" t="str">
            <v>Panama</v>
          </cell>
          <cell r="F1892">
            <v>0.33273079999999999</v>
          </cell>
          <cell r="G1892">
            <v>0.32127410000000001</v>
          </cell>
          <cell r="H1892">
            <v>0.18941140000000001</v>
          </cell>
          <cell r="I1892">
            <v>0.14161979999999999</v>
          </cell>
          <cell r="J1892">
            <v>0.1551324</v>
          </cell>
          <cell r="K1892">
            <v>0.1087166</v>
          </cell>
          <cell r="L1892">
            <v>8.3205899999999999E-2</v>
          </cell>
          <cell r="M1892">
            <v>9.6490500000000007E-2</v>
          </cell>
          <cell r="N1892">
            <v>8.4513699999999997E-2</v>
          </cell>
          <cell r="O1892">
            <v>9.7156400000000004E-2</v>
          </cell>
          <cell r="P1892">
            <v>4.6863200000000001E-2</v>
          </cell>
          <cell r="Q1892">
            <v>0.25753419999999999</v>
          </cell>
        </row>
        <row r="1893">
          <cell r="A1893" t="str">
            <v>grandemenos12masalariadosPanama</v>
          </cell>
          <cell r="B1893" t="str">
            <v>grande</v>
          </cell>
          <cell r="C1893" t="str">
            <v>menos12m</v>
          </cell>
          <cell r="D1893" t="str">
            <v>asalariados</v>
          </cell>
          <cell r="E1893" t="str">
            <v>Panama</v>
          </cell>
          <cell r="F1893">
            <v>0.71395799999999998</v>
          </cell>
          <cell r="G1893">
            <v>0.4285948</v>
          </cell>
          <cell r="H1893">
            <v>0.30338039999999999</v>
          </cell>
          <cell r="I1893">
            <v>0.19305020000000001</v>
          </cell>
          <cell r="J1893">
            <v>0.1296573</v>
          </cell>
          <cell r="K1893">
            <v>0.12603449999999999</v>
          </cell>
          <cell r="L1893">
            <v>0.115005</v>
          </cell>
          <cell r="M1893">
            <v>8.2357899999999998E-2</v>
          </cell>
          <cell r="N1893">
            <v>4.9050299999999998E-2</v>
          </cell>
          <cell r="O1893">
            <v>5.77767E-2</v>
          </cell>
          <cell r="P1893">
            <v>8.2178500000000002E-2</v>
          </cell>
          <cell r="Q1893">
            <v>0</v>
          </cell>
        </row>
        <row r="1894">
          <cell r="A1894" t="str">
            <v>grandehasta3masalariadosPanama</v>
          </cell>
          <cell r="B1894" t="str">
            <v>grande</v>
          </cell>
          <cell r="C1894" t="str">
            <v>hasta3m</v>
          </cell>
          <cell r="D1894" t="str">
            <v>asalariados</v>
          </cell>
          <cell r="E1894" t="str">
            <v>Panama</v>
          </cell>
          <cell r="F1894">
            <v>0.44451190000000002</v>
          </cell>
          <cell r="G1894">
            <v>0.20145840000000001</v>
          </cell>
          <cell r="H1894">
            <v>0.1461944</v>
          </cell>
          <cell r="I1894">
            <v>9.24508E-2</v>
          </cell>
          <cell r="J1894">
            <v>6.4094300000000007E-2</v>
          </cell>
          <cell r="K1894">
            <v>7.9952200000000001E-2</v>
          </cell>
          <cell r="L1894">
            <v>6.2852699999999997E-2</v>
          </cell>
          <cell r="M1894">
            <v>4.1774699999999998E-2</v>
          </cell>
          <cell r="N1894">
            <v>2.7631800000000001E-2</v>
          </cell>
          <cell r="O1894">
            <v>2.2801700000000001E-2</v>
          </cell>
          <cell r="P1894">
            <v>3.7221999999999998E-2</v>
          </cell>
          <cell r="Q1894">
            <v>0</v>
          </cell>
        </row>
        <row r="1895">
          <cell r="A1895" t="str">
            <v>totalmenos12masalariadosParaguay</v>
          </cell>
          <cell r="B1895" t="str">
            <v>total</v>
          </cell>
          <cell r="C1895" t="str">
            <v>menos12m</v>
          </cell>
          <cell r="D1895" t="str">
            <v>asalariados</v>
          </cell>
          <cell r="E1895" t="str">
            <v>Paraguay</v>
          </cell>
          <cell r="F1895">
            <v>0.49287019999999998</v>
          </cell>
          <cell r="G1895">
            <v>0.36094700000000002</v>
          </cell>
          <cell r="H1895">
            <v>0.22898360000000001</v>
          </cell>
          <cell r="I1895">
            <v>0.149895</v>
          </cell>
          <cell r="J1895">
            <v>0.19199730000000001</v>
          </cell>
          <cell r="K1895">
            <v>0.1116409</v>
          </cell>
          <cell r="L1895">
            <v>0.13505710000000001</v>
          </cell>
          <cell r="M1895">
            <v>0.12041930000000001</v>
          </cell>
          <cell r="N1895">
            <v>0.1552762</v>
          </cell>
          <cell r="O1895">
            <v>0.1216024</v>
          </cell>
          <cell r="P1895">
            <v>0.1208732</v>
          </cell>
          <cell r="Q1895">
            <v>0.10085470000000001</v>
          </cell>
        </row>
        <row r="1896">
          <cell r="A1896" t="str">
            <v>totalhasta3masalariadosParaguay</v>
          </cell>
          <cell r="B1896" t="str">
            <v>total</v>
          </cell>
          <cell r="C1896" t="str">
            <v>hasta3m</v>
          </cell>
          <cell r="D1896" t="str">
            <v>asalariados</v>
          </cell>
          <cell r="E1896" t="str">
            <v>Paraguay</v>
          </cell>
          <cell r="F1896">
            <v>0.28665970000000002</v>
          </cell>
          <cell r="G1896">
            <v>0.1825542</v>
          </cell>
          <cell r="H1896">
            <v>0.1010186</v>
          </cell>
          <cell r="I1896">
            <v>7.5772000000000006E-2</v>
          </cell>
          <cell r="J1896">
            <v>0.1128839</v>
          </cell>
          <cell r="K1896">
            <v>7.3088200000000006E-2</v>
          </cell>
          <cell r="L1896">
            <v>8.2482100000000003E-2</v>
          </cell>
          <cell r="M1896">
            <v>6.7552799999999996E-2</v>
          </cell>
          <cell r="N1896">
            <v>8.6933300000000005E-2</v>
          </cell>
          <cell r="O1896">
            <v>6.8030099999999996E-2</v>
          </cell>
          <cell r="P1896">
            <v>6.63657E-2</v>
          </cell>
          <cell r="Q1896">
            <v>7.6434699999999994E-2</v>
          </cell>
        </row>
        <row r="1897">
          <cell r="A1897" t="str">
            <v>hombremenos12masalariadosParaguay</v>
          </cell>
          <cell r="B1897" t="str">
            <v>hombre</v>
          </cell>
          <cell r="C1897" t="str">
            <v>menos12m</v>
          </cell>
          <cell r="D1897" t="str">
            <v>asalariados</v>
          </cell>
          <cell r="E1897" t="str">
            <v>Paraguay</v>
          </cell>
          <cell r="F1897">
            <v>0.4579607</v>
          </cell>
          <cell r="G1897">
            <v>0.32154719999999998</v>
          </cell>
          <cell r="H1897">
            <v>0.2460639</v>
          </cell>
          <cell r="I1897">
            <v>0.1538707</v>
          </cell>
          <cell r="J1897">
            <v>0.2364617</v>
          </cell>
          <cell r="K1897">
            <v>9.7492200000000001E-2</v>
          </cell>
          <cell r="L1897">
            <v>0.1050716</v>
          </cell>
          <cell r="M1897">
            <v>0.134936</v>
          </cell>
          <cell r="N1897">
            <v>0.1413838</v>
          </cell>
          <cell r="O1897">
            <v>0.11266470000000001</v>
          </cell>
          <cell r="P1897">
            <v>0.16958119999999999</v>
          </cell>
          <cell r="Q1897">
            <v>0.1381733</v>
          </cell>
        </row>
        <row r="1898">
          <cell r="A1898" t="str">
            <v>hombrehasta3masalariadosParaguay</v>
          </cell>
          <cell r="B1898" t="str">
            <v>hombre</v>
          </cell>
          <cell r="C1898" t="str">
            <v>hasta3m</v>
          </cell>
          <cell r="D1898" t="str">
            <v>asalariados</v>
          </cell>
          <cell r="E1898" t="str">
            <v>Paraguay</v>
          </cell>
          <cell r="F1898">
            <v>0.28137719999999999</v>
          </cell>
          <cell r="G1898">
            <v>0.16168759999999999</v>
          </cell>
          <cell r="H1898">
            <v>0.12381880000000001</v>
          </cell>
          <cell r="I1898">
            <v>7.4976299999999996E-2</v>
          </cell>
          <cell r="J1898">
            <v>0.12767220000000001</v>
          </cell>
          <cell r="K1898">
            <v>6.7985699999999996E-2</v>
          </cell>
          <cell r="L1898">
            <v>6.1023399999999998E-2</v>
          </cell>
          <cell r="M1898">
            <v>7.8013700000000005E-2</v>
          </cell>
          <cell r="N1898">
            <v>8.2884899999999997E-2</v>
          </cell>
          <cell r="O1898">
            <v>4.9421399999999997E-2</v>
          </cell>
          <cell r="P1898">
            <v>9.3108999999999997E-2</v>
          </cell>
          <cell r="Q1898">
            <v>0.1047173</v>
          </cell>
        </row>
        <row r="1899">
          <cell r="A1899" t="str">
            <v>mujermenos12masalariadosParaguay</v>
          </cell>
          <cell r="B1899" t="str">
            <v>mujer</v>
          </cell>
          <cell r="C1899" t="str">
            <v>menos12m</v>
          </cell>
          <cell r="D1899" t="str">
            <v>asalariados</v>
          </cell>
          <cell r="E1899" t="str">
            <v>Paraguay</v>
          </cell>
          <cell r="F1899">
            <v>0.54642610000000003</v>
          </cell>
          <cell r="G1899">
            <v>0.41164260000000003</v>
          </cell>
          <cell r="H1899">
            <v>0.20683509999999999</v>
          </cell>
          <cell r="I1899">
            <v>0.14543739999999999</v>
          </cell>
          <cell r="J1899">
            <v>0.14033909999999999</v>
          </cell>
          <cell r="K1899">
            <v>0.1317451</v>
          </cell>
          <cell r="L1899">
            <v>0.17227000000000001</v>
          </cell>
          <cell r="M1899">
            <v>0.10162839999999999</v>
          </cell>
          <cell r="N1899">
            <v>0.17399390000000001</v>
          </cell>
          <cell r="O1899">
            <v>0.138513</v>
          </cell>
          <cell r="P1899">
            <v>0</v>
          </cell>
          <cell r="Q1899">
            <v>0</v>
          </cell>
        </row>
        <row r="1900">
          <cell r="A1900" t="str">
            <v>mujerhasta3masalariadosParaguay</v>
          </cell>
          <cell r="B1900" t="str">
            <v>mujer</v>
          </cell>
          <cell r="C1900" t="str">
            <v>hasta3m</v>
          </cell>
          <cell r="D1900" t="str">
            <v>asalariados</v>
          </cell>
          <cell r="E1900" t="str">
            <v>Paraguay</v>
          </cell>
          <cell r="F1900">
            <v>0.29476400000000003</v>
          </cell>
          <cell r="G1900">
            <v>0.20940320000000001</v>
          </cell>
          <cell r="H1900">
            <v>7.14529E-2</v>
          </cell>
          <cell r="I1900">
            <v>7.6664099999999999E-2</v>
          </cell>
          <cell r="J1900">
            <v>9.5703099999999999E-2</v>
          </cell>
          <cell r="K1900">
            <v>8.0338400000000004E-2</v>
          </cell>
          <cell r="L1900">
            <v>0.109113</v>
          </cell>
          <cell r="M1900">
            <v>5.4011900000000002E-2</v>
          </cell>
          <cell r="N1900">
            <v>9.2387800000000006E-2</v>
          </cell>
          <cell r="O1900">
            <v>0.1032386</v>
          </cell>
          <cell r="P1900">
            <v>0</v>
          </cell>
          <cell r="Q1900">
            <v>0</v>
          </cell>
        </row>
        <row r="1901">
          <cell r="A1901" t="str">
            <v>bajomenos12masalariadosParaguay</v>
          </cell>
          <cell r="B1901" t="str">
            <v>bajo</v>
          </cell>
          <cell r="C1901" t="str">
            <v>menos12m</v>
          </cell>
          <cell r="D1901" t="str">
            <v>asalariados</v>
          </cell>
          <cell r="E1901" t="str">
            <v>Paraguay</v>
          </cell>
          <cell r="F1901">
            <v>0.62223539999999999</v>
          </cell>
          <cell r="G1901">
            <v>0.37711709999999998</v>
          </cell>
          <cell r="H1901">
            <v>0.23383190000000001</v>
          </cell>
          <cell r="I1901">
            <v>0.21918170000000001</v>
          </cell>
          <cell r="J1901">
            <v>0.29133160000000002</v>
          </cell>
          <cell r="K1901">
            <v>0.16062789999999999</v>
          </cell>
          <cell r="L1901">
            <v>0.23566280000000001</v>
          </cell>
          <cell r="M1901">
            <v>0.14686859999999999</v>
          </cell>
          <cell r="N1901">
            <v>0.19382060000000001</v>
          </cell>
          <cell r="O1901">
            <v>0.2023057</v>
          </cell>
          <cell r="P1901">
            <v>0.14041719999999999</v>
          </cell>
          <cell r="Q1901">
            <v>0.16781799999999999</v>
          </cell>
        </row>
        <row r="1902">
          <cell r="A1902" t="str">
            <v>bajohasta3masalariadosParaguay</v>
          </cell>
          <cell r="B1902" t="str">
            <v>bajo</v>
          </cell>
          <cell r="C1902" t="str">
            <v>hasta3m</v>
          </cell>
          <cell r="D1902" t="str">
            <v>asalariados</v>
          </cell>
          <cell r="E1902" t="str">
            <v>Paraguay</v>
          </cell>
          <cell r="F1902">
            <v>0.43703920000000002</v>
          </cell>
          <cell r="G1902">
            <v>0.1660112</v>
          </cell>
          <cell r="H1902">
            <v>0.14154459999999999</v>
          </cell>
          <cell r="I1902">
            <v>0.15341379999999999</v>
          </cell>
          <cell r="J1902">
            <v>0.18680469999999999</v>
          </cell>
          <cell r="K1902">
            <v>0.1253417</v>
          </cell>
          <cell r="L1902">
            <v>0.14290449999999999</v>
          </cell>
          <cell r="M1902">
            <v>0.1037588</v>
          </cell>
          <cell r="N1902">
            <v>9.0246699999999999E-2</v>
          </cell>
          <cell r="O1902">
            <v>0.12030490000000001</v>
          </cell>
          <cell r="P1902">
            <v>5.9046000000000001E-2</v>
          </cell>
          <cell r="Q1902">
            <v>0.12718409999999999</v>
          </cell>
        </row>
        <row r="1903">
          <cell r="A1903" t="str">
            <v>mediomenos12masalariadosParaguay</v>
          </cell>
          <cell r="B1903" t="str">
            <v>medio</v>
          </cell>
          <cell r="C1903" t="str">
            <v>menos12m</v>
          </cell>
          <cell r="D1903" t="str">
            <v>asalariados</v>
          </cell>
          <cell r="E1903" t="str">
            <v>Paraguay</v>
          </cell>
          <cell r="F1903">
            <v>0.481817</v>
          </cell>
          <cell r="G1903">
            <v>0.38685619999999998</v>
          </cell>
          <cell r="H1903">
            <v>0.26248100000000002</v>
          </cell>
          <cell r="I1903">
            <v>0.1816836</v>
          </cell>
          <cell r="J1903">
            <v>0.2072505</v>
          </cell>
          <cell r="K1903">
            <v>0.1352602</v>
          </cell>
          <cell r="L1903">
            <v>7.8455899999999995E-2</v>
          </cell>
          <cell r="M1903">
            <v>0.1454183</v>
          </cell>
          <cell r="N1903">
            <v>0.14361599999999999</v>
          </cell>
          <cell r="O1903">
            <v>0</v>
          </cell>
          <cell r="P1903">
            <v>3.5110799999999998E-2</v>
          </cell>
          <cell r="Q1903">
            <v>0</v>
          </cell>
        </row>
        <row r="1904">
          <cell r="A1904" t="str">
            <v>mediohasta3masalariadosParaguay</v>
          </cell>
          <cell r="B1904" t="str">
            <v>medio</v>
          </cell>
          <cell r="C1904" t="str">
            <v>hasta3m</v>
          </cell>
          <cell r="D1904" t="str">
            <v>asalariados</v>
          </cell>
          <cell r="E1904" t="str">
            <v>Paraguay</v>
          </cell>
          <cell r="F1904">
            <v>0.28114020000000001</v>
          </cell>
          <cell r="G1904">
            <v>0.21394920000000001</v>
          </cell>
          <cell r="H1904">
            <v>0.12452580000000001</v>
          </cell>
          <cell r="I1904">
            <v>7.7043299999999995E-2</v>
          </cell>
          <cell r="J1904">
            <v>0.13226070000000001</v>
          </cell>
          <cell r="K1904">
            <v>8.3258200000000004E-2</v>
          </cell>
          <cell r="L1904">
            <v>5.8480400000000002E-2</v>
          </cell>
          <cell r="M1904">
            <v>6.0942000000000003E-2</v>
          </cell>
          <cell r="N1904">
            <v>9.4913499999999998E-2</v>
          </cell>
          <cell r="O1904">
            <v>0</v>
          </cell>
          <cell r="P1904">
            <v>3.5110799999999998E-2</v>
          </cell>
          <cell r="Q1904">
            <v>0</v>
          </cell>
        </row>
        <row r="1905">
          <cell r="A1905" t="str">
            <v>altomenos12masalariadosParaguay</v>
          </cell>
          <cell r="B1905" t="str">
            <v>alto</v>
          </cell>
          <cell r="C1905" t="str">
            <v>menos12m</v>
          </cell>
          <cell r="D1905" t="str">
            <v>asalariados</v>
          </cell>
          <cell r="E1905" t="str">
            <v>Paraguay</v>
          </cell>
          <cell r="F1905">
            <v>0.43393369999999998</v>
          </cell>
          <cell r="G1905">
            <v>0.32040039999999997</v>
          </cell>
          <cell r="H1905">
            <v>0.19292119999999999</v>
          </cell>
          <cell r="I1905">
            <v>7.4206599999999998E-2</v>
          </cell>
          <cell r="J1905">
            <v>0.1093403</v>
          </cell>
          <cell r="K1905">
            <v>4.4976799999999997E-2</v>
          </cell>
          <cell r="L1905">
            <v>9.9526900000000001E-2</v>
          </cell>
          <cell r="M1905">
            <v>3.7407999999999997E-2</v>
          </cell>
          <cell r="N1905">
            <v>8.3643099999999998E-2</v>
          </cell>
          <cell r="O1905">
            <v>5.5042199999999999E-2</v>
          </cell>
          <cell r="P1905">
            <v>0.23132179999999999</v>
          </cell>
          <cell r="Q1905">
            <v>0</v>
          </cell>
        </row>
        <row r="1906">
          <cell r="A1906" t="str">
            <v>altohasta3masalariadosParaguay</v>
          </cell>
          <cell r="B1906" t="str">
            <v>alto</v>
          </cell>
          <cell r="C1906" t="str">
            <v>hasta3m</v>
          </cell>
          <cell r="D1906" t="str">
            <v>asalariados</v>
          </cell>
          <cell r="E1906" t="str">
            <v>Paraguay</v>
          </cell>
          <cell r="F1906">
            <v>8.1126100000000007E-2</v>
          </cell>
          <cell r="G1906">
            <v>0.14015949999999999</v>
          </cell>
          <cell r="H1906">
            <v>6.7921200000000001E-2</v>
          </cell>
          <cell r="I1906">
            <v>3.7271800000000001E-2</v>
          </cell>
          <cell r="J1906">
            <v>4.5614799999999997E-2</v>
          </cell>
          <cell r="K1906">
            <v>2.15611E-2</v>
          </cell>
          <cell r="L1906">
            <v>4.9566300000000001E-2</v>
          </cell>
          <cell r="M1906">
            <v>1.7217099999999999E-2</v>
          </cell>
          <cell r="N1906">
            <v>5.9336600000000003E-2</v>
          </cell>
          <cell r="O1906">
            <v>0</v>
          </cell>
          <cell r="P1906">
            <v>0.16331419999999999</v>
          </cell>
          <cell r="Q1906">
            <v>0</v>
          </cell>
        </row>
        <row r="1907">
          <cell r="A1907" t="str">
            <v>peqmenos12masalariadosParaguay</v>
          </cell>
          <cell r="B1907" t="str">
            <v>peq</v>
          </cell>
          <cell r="C1907" t="str">
            <v>menos12m</v>
          </cell>
          <cell r="D1907" t="str">
            <v>asalariados</v>
          </cell>
          <cell r="E1907" t="str">
            <v>Paraguay</v>
          </cell>
          <cell r="F1907">
            <v>0.50121599999999999</v>
          </cell>
          <cell r="G1907">
            <v>0.32252629999999999</v>
          </cell>
          <cell r="H1907">
            <v>0.2240267</v>
          </cell>
          <cell r="I1907">
            <v>0.19469710000000001</v>
          </cell>
          <cell r="J1907">
            <v>0.28636640000000002</v>
          </cell>
          <cell r="K1907">
            <v>0.17437910000000001</v>
          </cell>
          <cell r="L1907">
            <v>0.15605479999999999</v>
          </cell>
          <cell r="M1907">
            <v>0.13832430000000001</v>
          </cell>
          <cell r="N1907">
            <v>0.25883879999999998</v>
          </cell>
          <cell r="O1907">
            <v>0.2665555</v>
          </cell>
          <cell r="P1907">
            <v>0.1246024</v>
          </cell>
          <cell r="Q1907">
            <v>6.3091499999999995E-2</v>
          </cell>
        </row>
        <row r="1908">
          <cell r="A1908" t="str">
            <v>peqhasta3masalariadosParaguay</v>
          </cell>
          <cell r="B1908" t="str">
            <v>peq</v>
          </cell>
          <cell r="C1908" t="str">
            <v>hasta3m</v>
          </cell>
          <cell r="D1908" t="str">
            <v>asalariados</v>
          </cell>
          <cell r="E1908" t="str">
            <v>Paraguay</v>
          </cell>
          <cell r="F1908">
            <v>0.3455725</v>
          </cell>
          <cell r="G1908">
            <v>0.21878880000000001</v>
          </cell>
          <cell r="H1908">
            <v>0.121404</v>
          </cell>
          <cell r="I1908">
            <v>0.139352</v>
          </cell>
          <cell r="J1908">
            <v>0.15290970000000001</v>
          </cell>
          <cell r="K1908">
            <v>0.13760349999999999</v>
          </cell>
          <cell r="L1908">
            <v>0.1160606</v>
          </cell>
          <cell r="M1908">
            <v>0.1097369</v>
          </cell>
          <cell r="N1908">
            <v>0.1100389</v>
          </cell>
          <cell r="O1908">
            <v>0.15411430000000001</v>
          </cell>
          <cell r="P1908">
            <v>6.3797900000000005E-2</v>
          </cell>
          <cell r="Q1908">
            <v>0</v>
          </cell>
        </row>
        <row r="1909">
          <cell r="A1909" t="str">
            <v>medmenos12masalariadosParaguay</v>
          </cell>
          <cell r="B1909" t="str">
            <v>med</v>
          </cell>
          <cell r="C1909" t="str">
            <v>menos12m</v>
          </cell>
          <cell r="D1909" t="str">
            <v>asalariados</v>
          </cell>
          <cell r="E1909" t="str">
            <v>Paraguay</v>
          </cell>
          <cell r="F1909">
            <v>0.45331199999999999</v>
          </cell>
          <cell r="G1909">
            <v>0.3017455</v>
          </cell>
          <cell r="H1909">
            <v>0.19779859999999999</v>
          </cell>
          <cell r="I1909">
            <v>0.1174601</v>
          </cell>
          <cell r="J1909">
            <v>0.13428809999999999</v>
          </cell>
          <cell r="K1909">
            <v>6.3517500000000005E-2</v>
          </cell>
          <cell r="L1909">
            <v>0.10302</v>
          </cell>
          <cell r="M1909">
            <v>0.1103531</v>
          </cell>
          <cell r="N1909">
            <v>9.5517900000000003E-2</v>
          </cell>
          <cell r="O1909">
            <v>2.8917700000000001E-2</v>
          </cell>
          <cell r="P1909">
            <v>0.1010166</v>
          </cell>
          <cell r="Q1909">
            <v>0</v>
          </cell>
        </row>
        <row r="1910">
          <cell r="A1910" t="str">
            <v>medhasta3masalariadosParaguay</v>
          </cell>
          <cell r="B1910" t="str">
            <v>med</v>
          </cell>
          <cell r="C1910" t="str">
            <v>hasta3m</v>
          </cell>
          <cell r="D1910" t="str">
            <v>asalariados</v>
          </cell>
          <cell r="E1910" t="str">
            <v>Paraguay</v>
          </cell>
          <cell r="F1910">
            <v>0.23074839999999999</v>
          </cell>
          <cell r="G1910">
            <v>0.13641990000000001</v>
          </cell>
          <cell r="H1910">
            <v>7.1924799999999997E-2</v>
          </cell>
          <cell r="I1910">
            <v>5.4578500000000002E-2</v>
          </cell>
          <cell r="J1910">
            <v>8.4381800000000007E-2</v>
          </cell>
          <cell r="K1910">
            <v>3.5849899999999997E-2</v>
          </cell>
          <cell r="L1910">
            <v>6.0752300000000002E-2</v>
          </cell>
          <cell r="M1910">
            <v>5.44409E-2</v>
          </cell>
          <cell r="N1910">
            <v>8.5220099999999993E-2</v>
          </cell>
          <cell r="O1910">
            <v>0</v>
          </cell>
          <cell r="P1910">
            <v>7.81023E-2</v>
          </cell>
          <cell r="Q1910">
            <v>0</v>
          </cell>
        </row>
        <row r="1911">
          <cell r="A1911" t="str">
            <v>grandemenos12masalariadosParaguay</v>
          </cell>
          <cell r="B1911" t="str">
            <v>grande</v>
          </cell>
          <cell r="C1911" t="str">
            <v>menos12m</v>
          </cell>
          <cell r="D1911" t="str">
            <v>asalariados</v>
          </cell>
          <cell r="E1911" t="str">
            <v>Paraguay</v>
          </cell>
          <cell r="F1911">
            <v>0.36417559999999999</v>
          </cell>
          <cell r="G1911">
            <v>0.36675029999999997</v>
          </cell>
          <cell r="H1911">
            <v>0.21103810000000001</v>
          </cell>
          <cell r="I1911">
            <v>0.11715449999999999</v>
          </cell>
          <cell r="J1911">
            <v>0.13785230000000001</v>
          </cell>
          <cell r="K1911">
            <v>7.5108099999999997E-2</v>
          </cell>
          <cell r="L1911">
            <v>5.16724E-2</v>
          </cell>
          <cell r="M1911">
            <v>6.9886500000000004E-2</v>
          </cell>
          <cell r="N1911">
            <v>2.9998500000000001E-2</v>
          </cell>
          <cell r="O1911">
            <v>0</v>
          </cell>
          <cell r="P1911">
            <v>0.22983870000000001</v>
          </cell>
          <cell r="Q1911">
            <v>0</v>
          </cell>
        </row>
        <row r="1912">
          <cell r="A1912" t="str">
            <v>grandehasta3masalariadosParaguay</v>
          </cell>
          <cell r="B1912" t="str">
            <v>grande</v>
          </cell>
          <cell r="C1912" t="str">
            <v>hasta3m</v>
          </cell>
          <cell r="D1912" t="str">
            <v>asalariados</v>
          </cell>
          <cell r="E1912" t="str">
            <v>Paraguay</v>
          </cell>
          <cell r="F1912">
            <v>8.5774299999999998E-2</v>
          </cell>
          <cell r="G1912">
            <v>0.16950419999999999</v>
          </cell>
          <cell r="H1912">
            <v>0.1039115</v>
          </cell>
          <cell r="I1912">
            <v>3.1753299999999998E-2</v>
          </cell>
          <cell r="J1912">
            <v>5.2841399999999997E-2</v>
          </cell>
          <cell r="K1912">
            <v>4.4681999999999999E-2</v>
          </cell>
          <cell r="L1912">
            <v>2.52141E-2</v>
          </cell>
          <cell r="M1912">
            <v>5.1195400000000002E-2</v>
          </cell>
          <cell r="N1912">
            <v>1.2749399999999999E-2</v>
          </cell>
          <cell r="O1912">
            <v>0</v>
          </cell>
          <cell r="P1912">
            <v>0</v>
          </cell>
          <cell r="Q1912">
            <v>0</v>
          </cell>
        </row>
        <row r="1913">
          <cell r="A1913" t="str">
            <v>totalmenos12masalariadosPeru</v>
          </cell>
          <cell r="B1913" t="str">
            <v>total</v>
          </cell>
          <cell r="C1913" t="str">
            <v>menos12m</v>
          </cell>
          <cell r="D1913" t="str">
            <v>asalariados</v>
          </cell>
          <cell r="E1913" t="str">
            <v>Peru</v>
          </cell>
          <cell r="F1913">
            <v>0.73980409999999996</v>
          </cell>
          <cell r="G1913">
            <v>0.63145890000000005</v>
          </cell>
          <cell r="H1913">
            <v>0.48543370000000002</v>
          </cell>
          <cell r="I1913">
            <v>0.42120980000000002</v>
          </cell>
          <cell r="J1913">
            <v>0.3505607</v>
          </cell>
          <cell r="K1913">
            <v>0.30260799999999999</v>
          </cell>
          <cell r="L1913">
            <v>0.26893109999999998</v>
          </cell>
          <cell r="M1913">
            <v>0.2189576</v>
          </cell>
          <cell r="N1913">
            <v>0.230929</v>
          </cell>
          <cell r="O1913">
            <v>0.23166120000000001</v>
          </cell>
          <cell r="P1913">
            <v>0.26474320000000001</v>
          </cell>
          <cell r="Q1913">
            <v>0.32238040000000001</v>
          </cell>
        </row>
        <row r="1914">
          <cell r="A1914" t="str">
            <v>totalhasta3masalariadosPeru</v>
          </cell>
          <cell r="B1914" t="str">
            <v>total</v>
          </cell>
          <cell r="C1914" t="str">
            <v>hasta3m</v>
          </cell>
          <cell r="D1914" t="str">
            <v>asalariados</v>
          </cell>
          <cell r="E1914" t="str">
            <v>Peru</v>
          </cell>
          <cell r="F1914">
            <v>0.55013250000000002</v>
          </cell>
          <cell r="G1914">
            <v>0.40383140000000001</v>
          </cell>
          <cell r="H1914">
            <v>0.3086043</v>
          </cell>
          <cell r="I1914">
            <v>0.24839449999999999</v>
          </cell>
          <cell r="J1914">
            <v>0.19772989999999999</v>
          </cell>
          <cell r="K1914">
            <v>0.18785950000000001</v>
          </cell>
          <cell r="L1914">
            <v>0.18077409999999999</v>
          </cell>
          <cell r="M1914">
            <v>0.12376470000000001</v>
          </cell>
          <cell r="N1914">
            <v>0.14176839999999999</v>
          </cell>
          <cell r="O1914">
            <v>0.14685400000000001</v>
          </cell>
          <cell r="P1914">
            <v>0.19142029999999999</v>
          </cell>
          <cell r="Q1914">
            <v>0.28529480000000002</v>
          </cell>
        </row>
        <row r="1915">
          <cell r="A1915" t="str">
            <v>hombremenos12masalariadosPeru</v>
          </cell>
          <cell r="B1915" t="str">
            <v>hombre</v>
          </cell>
          <cell r="C1915" t="str">
            <v>menos12m</v>
          </cell>
          <cell r="D1915" t="str">
            <v>asalariados</v>
          </cell>
          <cell r="E1915" t="str">
            <v>Peru</v>
          </cell>
          <cell r="F1915">
            <v>0.74739310000000003</v>
          </cell>
          <cell r="G1915">
            <v>0.63418319999999995</v>
          </cell>
          <cell r="H1915">
            <v>0.47727059999999999</v>
          </cell>
          <cell r="I1915">
            <v>0.39716410000000002</v>
          </cell>
          <cell r="J1915">
            <v>0.3581085</v>
          </cell>
          <cell r="K1915">
            <v>0.28239930000000002</v>
          </cell>
          <cell r="L1915">
            <v>0.26032060000000001</v>
          </cell>
          <cell r="M1915">
            <v>0.22656009999999999</v>
          </cell>
          <cell r="N1915">
            <v>0.2039214</v>
          </cell>
          <cell r="O1915">
            <v>0.20999290000000001</v>
          </cell>
          <cell r="P1915">
            <v>0.29635539999999999</v>
          </cell>
          <cell r="Q1915">
            <v>0.2701945</v>
          </cell>
        </row>
        <row r="1916">
          <cell r="A1916" t="str">
            <v>hombrehasta3masalariadosPeru</v>
          </cell>
          <cell r="B1916" t="str">
            <v>hombre</v>
          </cell>
          <cell r="C1916" t="str">
            <v>hasta3m</v>
          </cell>
          <cell r="D1916" t="str">
            <v>asalariados</v>
          </cell>
          <cell r="E1916" t="str">
            <v>Peru</v>
          </cell>
          <cell r="F1916">
            <v>0.57258770000000003</v>
          </cell>
          <cell r="G1916">
            <v>0.40569149999999998</v>
          </cell>
          <cell r="H1916">
            <v>0.33076080000000002</v>
          </cell>
          <cell r="I1916">
            <v>0.2436893</v>
          </cell>
          <cell r="J1916">
            <v>0.20202619999999999</v>
          </cell>
          <cell r="K1916">
            <v>0.18167810000000001</v>
          </cell>
          <cell r="L1916">
            <v>0.18887889999999999</v>
          </cell>
          <cell r="M1916">
            <v>0.1330163</v>
          </cell>
          <cell r="N1916">
            <v>0.1255097</v>
          </cell>
          <cell r="O1916">
            <v>0.14478369999999999</v>
          </cell>
          <cell r="P1916">
            <v>0.2144073</v>
          </cell>
          <cell r="Q1916">
            <v>0.26057590000000003</v>
          </cell>
        </row>
        <row r="1917">
          <cell r="A1917" t="str">
            <v>mujermenos12masalariadosPeru</v>
          </cell>
          <cell r="B1917" t="str">
            <v>mujer</v>
          </cell>
          <cell r="C1917" t="str">
            <v>menos12m</v>
          </cell>
          <cell r="D1917" t="str">
            <v>asalariados</v>
          </cell>
          <cell r="E1917" t="str">
            <v>Peru</v>
          </cell>
          <cell r="F1917">
            <v>0.73004259999999999</v>
          </cell>
          <cell r="G1917">
            <v>0.62807820000000003</v>
          </cell>
          <cell r="H1917">
            <v>0.4951391</v>
          </cell>
          <cell r="I1917">
            <v>0.452741</v>
          </cell>
          <cell r="J1917">
            <v>0.34162039999999999</v>
          </cell>
          <cell r="K1917">
            <v>0.32638610000000001</v>
          </cell>
          <cell r="L1917">
            <v>0.27943069999999998</v>
          </cell>
          <cell r="M1917">
            <v>0.2091105</v>
          </cell>
          <cell r="N1917">
            <v>0.26959569999999999</v>
          </cell>
          <cell r="O1917">
            <v>0.272563</v>
          </cell>
          <cell r="P1917">
            <v>0.19393199999999999</v>
          </cell>
          <cell r="Q1917">
            <v>0.40058630000000001</v>
          </cell>
        </row>
        <row r="1918">
          <cell r="A1918" t="str">
            <v>mujerhasta3masalariadosPeru</v>
          </cell>
          <cell r="B1918" t="str">
            <v>mujer</v>
          </cell>
          <cell r="C1918" t="str">
            <v>hasta3m</v>
          </cell>
          <cell r="D1918" t="str">
            <v>asalariados</v>
          </cell>
          <cell r="E1918" t="str">
            <v>Peru</v>
          </cell>
          <cell r="F1918">
            <v>0.52124890000000001</v>
          </cell>
          <cell r="G1918">
            <v>0.40152310000000002</v>
          </cell>
          <cell r="H1918">
            <v>0.28226180000000001</v>
          </cell>
          <cell r="I1918">
            <v>0.25456450000000003</v>
          </cell>
          <cell r="J1918">
            <v>0.19264100000000001</v>
          </cell>
          <cell r="K1918">
            <v>0.19513259999999999</v>
          </cell>
          <cell r="L1918">
            <v>0.17089099999999999</v>
          </cell>
          <cell r="M1918">
            <v>0.11178159999999999</v>
          </cell>
          <cell r="N1918">
            <v>0.1650459</v>
          </cell>
          <cell r="O1918">
            <v>0.15076210000000001</v>
          </cell>
          <cell r="P1918">
            <v>0.13992950000000001</v>
          </cell>
          <cell r="Q1918">
            <v>0.32233859999999998</v>
          </cell>
        </row>
        <row r="1919">
          <cell r="A1919" t="str">
            <v>bajomenos12masalariadosPeru</v>
          </cell>
          <cell r="B1919" t="str">
            <v>bajo</v>
          </cell>
          <cell r="C1919" t="str">
            <v>menos12m</v>
          </cell>
          <cell r="D1919" t="str">
            <v>asalariados</v>
          </cell>
          <cell r="E1919" t="str">
            <v>Peru</v>
          </cell>
          <cell r="F1919">
            <v>0.67063200000000001</v>
          </cell>
          <cell r="G1919">
            <v>0.63175079999999995</v>
          </cell>
          <cell r="H1919">
            <v>0.49531930000000002</v>
          </cell>
          <cell r="I1919">
            <v>0.42529509999999998</v>
          </cell>
          <cell r="J1919">
            <v>0.49499949999999998</v>
          </cell>
          <cell r="K1919">
            <v>0.52850149999999996</v>
          </cell>
          <cell r="L1919">
            <v>0.43737549999999997</v>
          </cell>
          <cell r="M1919">
            <v>0.29296539999999999</v>
          </cell>
          <cell r="N1919">
            <v>0.373807</v>
          </cell>
          <cell r="O1919">
            <v>0.35670249999999998</v>
          </cell>
          <cell r="P1919">
            <v>0.3832603</v>
          </cell>
          <cell r="Q1919">
            <v>0.4405249</v>
          </cell>
        </row>
        <row r="1920">
          <cell r="A1920" t="str">
            <v>bajohasta3masalariadosPeru</v>
          </cell>
          <cell r="B1920" t="str">
            <v>bajo</v>
          </cell>
          <cell r="C1920" t="str">
            <v>hasta3m</v>
          </cell>
          <cell r="D1920" t="str">
            <v>asalariados</v>
          </cell>
          <cell r="E1920" t="str">
            <v>Peru</v>
          </cell>
          <cell r="F1920">
            <v>0.46311289999999999</v>
          </cell>
          <cell r="G1920">
            <v>0.48099130000000001</v>
          </cell>
          <cell r="H1920">
            <v>0.37766369999999999</v>
          </cell>
          <cell r="I1920">
            <v>0.33432050000000002</v>
          </cell>
          <cell r="J1920">
            <v>0.35276010000000002</v>
          </cell>
          <cell r="K1920">
            <v>0.38264969999999998</v>
          </cell>
          <cell r="L1920">
            <v>0.32351459999999999</v>
          </cell>
          <cell r="M1920">
            <v>0.17502210000000001</v>
          </cell>
          <cell r="N1920">
            <v>0.27937020000000001</v>
          </cell>
          <cell r="O1920">
            <v>0.22943920000000001</v>
          </cell>
          <cell r="P1920">
            <v>0.27483489999999999</v>
          </cell>
          <cell r="Q1920">
            <v>0.37777329999999998</v>
          </cell>
        </row>
        <row r="1921">
          <cell r="A1921" t="str">
            <v>mediomenos12masalariadosPeru</v>
          </cell>
          <cell r="B1921" t="str">
            <v>medio</v>
          </cell>
          <cell r="C1921" t="str">
            <v>menos12m</v>
          </cell>
          <cell r="D1921" t="str">
            <v>asalariados</v>
          </cell>
          <cell r="E1921" t="str">
            <v>Peru</v>
          </cell>
          <cell r="F1921">
            <v>0.73890109999999998</v>
          </cell>
          <cell r="G1921">
            <v>0.58935249999999995</v>
          </cell>
          <cell r="H1921">
            <v>0.48049920000000002</v>
          </cell>
          <cell r="I1921">
            <v>0.4749024</v>
          </cell>
          <cell r="J1921">
            <v>0.41656349999999998</v>
          </cell>
          <cell r="K1921">
            <v>0.34975489999999998</v>
          </cell>
          <cell r="L1921">
            <v>0.32595849999999998</v>
          </cell>
          <cell r="M1921">
            <v>0.3042589</v>
          </cell>
          <cell r="N1921">
            <v>0.29615059999999999</v>
          </cell>
          <cell r="O1921">
            <v>0.29191529999999999</v>
          </cell>
          <cell r="P1921">
            <v>0.21181</v>
          </cell>
          <cell r="Q1921">
            <v>0.25732949999999999</v>
          </cell>
        </row>
        <row r="1922">
          <cell r="A1922" t="str">
            <v>mediohasta3masalariadosPeru</v>
          </cell>
          <cell r="B1922" t="str">
            <v>medio</v>
          </cell>
          <cell r="C1922" t="str">
            <v>hasta3m</v>
          </cell>
          <cell r="D1922" t="str">
            <v>asalariados</v>
          </cell>
          <cell r="E1922" t="str">
            <v>Peru</v>
          </cell>
          <cell r="F1922">
            <v>0.55750390000000005</v>
          </cell>
          <cell r="G1922">
            <v>0.38636290000000001</v>
          </cell>
          <cell r="H1922">
            <v>0.33775110000000003</v>
          </cell>
          <cell r="I1922">
            <v>0.31936170000000003</v>
          </cell>
          <cell r="J1922">
            <v>0.23868249999999999</v>
          </cell>
          <cell r="K1922">
            <v>0.2408478</v>
          </cell>
          <cell r="L1922">
            <v>0.22183929999999999</v>
          </cell>
          <cell r="M1922">
            <v>0.18344779999999999</v>
          </cell>
          <cell r="N1922">
            <v>0.15797849999999999</v>
          </cell>
          <cell r="O1922">
            <v>0.16222739999999999</v>
          </cell>
          <cell r="P1922">
            <v>0.15843879999999999</v>
          </cell>
          <cell r="Q1922">
            <v>0.24235809999999999</v>
          </cell>
        </row>
        <row r="1923">
          <cell r="A1923" t="str">
            <v>altomenos12masalariadosPeru</v>
          </cell>
          <cell r="B1923" t="str">
            <v>alto</v>
          </cell>
          <cell r="C1923" t="str">
            <v>menos12m</v>
          </cell>
          <cell r="D1923" t="str">
            <v>asalariados</v>
          </cell>
          <cell r="E1923" t="str">
            <v>Peru</v>
          </cell>
          <cell r="F1923">
            <v>0.77564909999999998</v>
          </cell>
          <cell r="G1923">
            <v>0.66506759999999998</v>
          </cell>
          <cell r="H1923">
            <v>0.48786230000000003</v>
          </cell>
          <cell r="I1923">
            <v>0.37888040000000001</v>
          </cell>
          <cell r="J1923">
            <v>0.268903</v>
          </cell>
          <cell r="K1923">
            <v>0.2115166</v>
          </cell>
          <cell r="L1923">
            <v>0.17902779999999999</v>
          </cell>
          <cell r="M1923">
            <v>0.1298243</v>
          </cell>
          <cell r="N1923">
            <v>0.1132562</v>
          </cell>
          <cell r="O1923">
            <v>8.8117799999999996E-2</v>
          </cell>
          <cell r="P1923">
            <v>0.1287227</v>
          </cell>
          <cell r="Q1923">
            <v>0.1217607</v>
          </cell>
        </row>
        <row r="1924">
          <cell r="A1924" t="str">
            <v>altohasta3masalariadosPeru</v>
          </cell>
          <cell r="B1924" t="str">
            <v>alto</v>
          </cell>
          <cell r="C1924" t="str">
            <v>hasta3m</v>
          </cell>
          <cell r="D1924" t="str">
            <v>asalariados</v>
          </cell>
          <cell r="E1924" t="str">
            <v>Peru</v>
          </cell>
          <cell r="F1924">
            <v>0.55019180000000001</v>
          </cell>
          <cell r="G1924">
            <v>0.41179090000000002</v>
          </cell>
          <cell r="H1924">
            <v>0.28252290000000002</v>
          </cell>
          <cell r="I1924">
            <v>0.17944209999999999</v>
          </cell>
          <cell r="J1924">
            <v>0.13305629999999999</v>
          </cell>
          <cell r="K1924">
            <v>0.1005577</v>
          </cell>
          <cell r="L1924">
            <v>0.1098972</v>
          </cell>
          <cell r="M1924">
            <v>6.1586500000000002E-2</v>
          </cell>
          <cell r="N1924">
            <v>6.4016000000000003E-2</v>
          </cell>
          <cell r="O1924">
            <v>7.3299000000000003E-2</v>
          </cell>
          <cell r="P1924">
            <v>9.11381E-2</v>
          </cell>
          <cell r="Q1924">
            <v>0.1217607</v>
          </cell>
        </row>
        <row r="1925">
          <cell r="A1925" t="str">
            <v>peqmenos12masalariadosPeru</v>
          </cell>
          <cell r="B1925" t="str">
            <v>peq</v>
          </cell>
          <cell r="C1925" t="str">
            <v>menos12m</v>
          </cell>
          <cell r="D1925" t="str">
            <v>asalariados</v>
          </cell>
          <cell r="E1925" t="str">
            <v>Peru</v>
          </cell>
          <cell r="F1925">
            <v>0.7017099</v>
          </cell>
          <cell r="G1925">
            <v>0.62196419999999997</v>
          </cell>
          <cell r="H1925">
            <v>0.55887600000000004</v>
          </cell>
          <cell r="I1925">
            <v>0.47523389999999999</v>
          </cell>
          <cell r="J1925">
            <v>0.4706843</v>
          </cell>
          <cell r="K1925">
            <v>0.44277300000000003</v>
          </cell>
          <cell r="L1925">
            <v>0.4330077</v>
          </cell>
          <cell r="M1925">
            <v>0.37231690000000001</v>
          </cell>
          <cell r="N1925">
            <v>0.42328110000000002</v>
          </cell>
          <cell r="O1925">
            <v>0.42240270000000002</v>
          </cell>
          <cell r="P1925">
            <v>0.34471639999999998</v>
          </cell>
          <cell r="Q1925">
            <v>0.43089509999999998</v>
          </cell>
        </row>
        <row r="1926">
          <cell r="A1926" t="str">
            <v>peqhasta3masalariadosPeru</v>
          </cell>
          <cell r="B1926" t="str">
            <v>peq</v>
          </cell>
          <cell r="C1926" t="str">
            <v>hasta3m</v>
          </cell>
          <cell r="D1926" t="str">
            <v>asalariados</v>
          </cell>
          <cell r="E1926" t="str">
            <v>Peru</v>
          </cell>
          <cell r="F1926">
            <v>0.53081590000000001</v>
          </cell>
          <cell r="G1926">
            <v>0.45160139999999999</v>
          </cell>
          <cell r="H1926">
            <v>0.38657570000000002</v>
          </cell>
          <cell r="I1926">
            <v>0.33147280000000001</v>
          </cell>
          <cell r="J1926">
            <v>0.3015099</v>
          </cell>
          <cell r="K1926">
            <v>0.29868980000000001</v>
          </cell>
          <cell r="L1926">
            <v>0.3211637</v>
          </cell>
          <cell r="M1926">
            <v>0.2356219</v>
          </cell>
          <cell r="N1926">
            <v>0.27649950000000001</v>
          </cell>
          <cell r="O1926">
            <v>0.28057650000000001</v>
          </cell>
          <cell r="P1926">
            <v>0.26830660000000001</v>
          </cell>
          <cell r="Q1926">
            <v>0.3784438</v>
          </cell>
        </row>
        <row r="1927">
          <cell r="A1927" t="str">
            <v>medmenos12masalariadosPeru</v>
          </cell>
          <cell r="B1927" t="str">
            <v>med</v>
          </cell>
          <cell r="C1927" t="str">
            <v>menos12m</v>
          </cell>
          <cell r="D1927" t="str">
            <v>asalariados</v>
          </cell>
          <cell r="E1927" t="str">
            <v>Peru</v>
          </cell>
          <cell r="F1927">
            <v>0.78151610000000005</v>
          </cell>
          <cell r="G1927">
            <v>0.64330549999999997</v>
          </cell>
          <cell r="H1927">
            <v>0.53786699999999998</v>
          </cell>
          <cell r="I1927">
            <v>0.46595180000000003</v>
          </cell>
          <cell r="J1927">
            <v>0.36770059999999999</v>
          </cell>
          <cell r="K1927">
            <v>0.29016769999999997</v>
          </cell>
          <cell r="L1927">
            <v>0.34524929999999998</v>
          </cell>
          <cell r="M1927">
            <v>0.27950639999999999</v>
          </cell>
          <cell r="N1927">
            <v>0.2361405</v>
          </cell>
          <cell r="O1927">
            <v>0.35115289999999999</v>
          </cell>
          <cell r="P1927">
            <v>0.35417399999999999</v>
          </cell>
          <cell r="Q1927">
            <v>0.29711130000000002</v>
          </cell>
        </row>
        <row r="1928">
          <cell r="A1928" t="str">
            <v>medhasta3masalariadosPeru</v>
          </cell>
          <cell r="B1928" t="str">
            <v>med</v>
          </cell>
          <cell r="C1928" t="str">
            <v>hasta3m</v>
          </cell>
          <cell r="D1928" t="str">
            <v>asalariados</v>
          </cell>
          <cell r="E1928" t="str">
            <v>Peru</v>
          </cell>
          <cell r="F1928">
            <v>0.58939379999999997</v>
          </cell>
          <cell r="G1928">
            <v>0.40323500000000001</v>
          </cell>
          <cell r="H1928">
            <v>0.34519040000000001</v>
          </cell>
          <cell r="I1928">
            <v>0.28960249999999998</v>
          </cell>
          <cell r="J1928">
            <v>0.2147347</v>
          </cell>
          <cell r="K1928">
            <v>0.16547400000000001</v>
          </cell>
          <cell r="L1928">
            <v>0.23316000000000001</v>
          </cell>
          <cell r="M1928">
            <v>0.18463570000000001</v>
          </cell>
          <cell r="N1928">
            <v>0.16065479999999999</v>
          </cell>
          <cell r="O1928">
            <v>0.1955964</v>
          </cell>
          <cell r="P1928">
            <v>0.30895010000000001</v>
          </cell>
          <cell r="Q1928">
            <v>0.29711130000000002</v>
          </cell>
        </row>
        <row r="1929">
          <cell r="A1929" t="str">
            <v>grandemenos12masalariadosPeru</v>
          </cell>
          <cell r="B1929" t="str">
            <v>grande</v>
          </cell>
          <cell r="C1929" t="str">
            <v>menos12m</v>
          </cell>
          <cell r="D1929" t="str">
            <v>asalariados</v>
          </cell>
          <cell r="E1929" t="str">
            <v>Peru</v>
          </cell>
          <cell r="F1929">
            <v>0.87027120000000002</v>
          </cell>
          <cell r="G1929">
            <v>0.62690429999999997</v>
          </cell>
          <cell r="H1929">
            <v>0.41454350000000001</v>
          </cell>
          <cell r="I1929">
            <v>0.36200949999999998</v>
          </cell>
          <cell r="J1929">
            <v>0.2733121</v>
          </cell>
          <cell r="K1929">
            <v>0.2389106</v>
          </cell>
          <cell r="L1929">
            <v>0.17199110000000001</v>
          </cell>
          <cell r="M1929">
            <v>0.12851570000000001</v>
          </cell>
          <cell r="N1929">
            <v>0.1053489</v>
          </cell>
          <cell r="O1929">
            <v>6.3111500000000001E-2</v>
          </cell>
          <cell r="P1929">
            <v>0.1064929</v>
          </cell>
          <cell r="Q1929">
            <v>4.55138E-2</v>
          </cell>
        </row>
        <row r="1930">
          <cell r="A1930" t="str">
            <v>grandehasta3masalariadosPeru</v>
          </cell>
          <cell r="B1930" t="str">
            <v>grande</v>
          </cell>
          <cell r="C1930" t="str">
            <v>hasta3m</v>
          </cell>
          <cell r="D1930" t="str">
            <v>asalariados</v>
          </cell>
          <cell r="E1930" t="str">
            <v>Peru</v>
          </cell>
          <cell r="F1930">
            <v>0.57655480000000003</v>
          </cell>
          <cell r="G1930">
            <v>0.34429910000000002</v>
          </cell>
          <cell r="H1930">
            <v>0.2368488</v>
          </cell>
          <cell r="I1930">
            <v>0.16962450000000001</v>
          </cell>
          <cell r="J1930">
            <v>0.123574</v>
          </cell>
          <cell r="K1930">
            <v>0.13671920000000001</v>
          </cell>
          <cell r="L1930">
            <v>9.6043900000000001E-2</v>
          </cell>
          <cell r="M1930">
            <v>5.4488399999999999E-2</v>
          </cell>
          <cell r="N1930">
            <v>5.1743900000000002E-2</v>
          </cell>
          <cell r="O1930">
            <v>5.1353000000000003E-2</v>
          </cell>
          <cell r="P1930">
            <v>2.1318799999999999E-2</v>
          </cell>
          <cell r="Q1930">
            <v>2.51971E-2</v>
          </cell>
        </row>
        <row r="1931">
          <cell r="A1931" t="str">
            <v>totalmenos12masalariadosUruguay</v>
          </cell>
          <cell r="B1931" t="str">
            <v>total</v>
          </cell>
          <cell r="C1931" t="str">
            <v>menos12m</v>
          </cell>
          <cell r="D1931" t="str">
            <v>asalariados</v>
          </cell>
          <cell r="E1931" t="str">
            <v>Uruguay</v>
          </cell>
          <cell r="F1931">
            <v>0.67745169999999999</v>
          </cell>
          <cell r="G1931">
            <v>0.41666730000000002</v>
          </cell>
          <cell r="H1931">
            <v>0.27190189999999997</v>
          </cell>
          <cell r="I1931">
            <v>0.18976090000000001</v>
          </cell>
          <cell r="J1931">
            <v>0.15443390000000001</v>
          </cell>
          <cell r="K1931">
            <v>0.14061270000000001</v>
          </cell>
          <cell r="L1931">
            <v>0.103743</v>
          </cell>
          <cell r="M1931">
            <v>9.91567E-2</v>
          </cell>
          <cell r="N1931">
            <v>8.9985700000000002E-2</v>
          </cell>
          <cell r="O1931">
            <v>8.6785799999999996E-2</v>
          </cell>
          <cell r="P1931">
            <v>0.1150863</v>
          </cell>
          <cell r="Q1931">
            <v>9.9333699999999997E-2</v>
          </cell>
        </row>
        <row r="1932">
          <cell r="A1932" t="str">
            <v>totalhasta3masalariadosUruguay</v>
          </cell>
          <cell r="B1932" t="str">
            <v>total</v>
          </cell>
          <cell r="C1932" t="str">
            <v>hasta3m</v>
          </cell>
          <cell r="D1932" t="str">
            <v>asalariados</v>
          </cell>
          <cell r="E1932" t="str">
            <v>Uruguay</v>
          </cell>
          <cell r="F1932">
            <v>0.42105779999999998</v>
          </cell>
          <cell r="G1932">
            <v>0.21886720000000001</v>
          </cell>
          <cell r="H1932">
            <v>0.1321476</v>
          </cell>
          <cell r="I1932">
            <v>9.8548399999999994E-2</v>
          </cell>
          <cell r="J1932">
            <v>7.58823E-2</v>
          </cell>
          <cell r="K1932">
            <v>6.93193E-2</v>
          </cell>
          <cell r="L1932">
            <v>5.3737600000000003E-2</v>
          </cell>
          <cell r="M1932">
            <v>5.0972099999999999E-2</v>
          </cell>
          <cell r="N1932">
            <v>4.6287500000000002E-2</v>
          </cell>
          <cell r="O1932">
            <v>4.7611000000000001E-2</v>
          </cell>
          <cell r="P1932">
            <v>5.5066799999999999E-2</v>
          </cell>
          <cell r="Q1932">
            <v>5.6329499999999998E-2</v>
          </cell>
        </row>
        <row r="1933">
          <cell r="A1933" t="str">
            <v>hombremenos12masalariadosUruguay</v>
          </cell>
          <cell r="B1933" t="str">
            <v>hombre</v>
          </cell>
          <cell r="C1933" t="str">
            <v>menos12m</v>
          </cell>
          <cell r="D1933" t="str">
            <v>asalariados</v>
          </cell>
          <cell r="E1933" t="str">
            <v>Uruguay</v>
          </cell>
          <cell r="F1933">
            <v>0.64714369999999999</v>
          </cell>
          <cell r="G1933">
            <v>0.38871349999999999</v>
          </cell>
          <cell r="H1933">
            <v>0.27964929999999999</v>
          </cell>
          <cell r="I1933">
            <v>0.18798309999999999</v>
          </cell>
          <cell r="J1933">
            <v>0.1512088</v>
          </cell>
          <cell r="K1933">
            <v>0.1266244</v>
          </cell>
          <cell r="L1933">
            <v>0.1031146</v>
          </cell>
          <cell r="M1933">
            <v>8.8350200000000004E-2</v>
          </cell>
          <cell r="N1933">
            <v>8.8397900000000001E-2</v>
          </cell>
          <cell r="O1933">
            <v>8.2315700000000006E-2</v>
          </cell>
          <cell r="P1933">
            <v>0.1142201</v>
          </cell>
          <cell r="Q1933">
            <v>9.8395300000000005E-2</v>
          </cell>
        </row>
        <row r="1934">
          <cell r="A1934" t="str">
            <v>hombrehasta3masalariadosUruguay</v>
          </cell>
          <cell r="B1934" t="str">
            <v>hombre</v>
          </cell>
          <cell r="C1934" t="str">
            <v>hasta3m</v>
          </cell>
          <cell r="D1934" t="str">
            <v>asalariados</v>
          </cell>
          <cell r="E1934" t="str">
            <v>Uruguay</v>
          </cell>
          <cell r="F1934">
            <v>0.4101764</v>
          </cell>
          <cell r="G1934">
            <v>0.20807890000000001</v>
          </cell>
          <cell r="H1934">
            <v>0.13660910000000001</v>
          </cell>
          <cell r="I1934">
            <v>0.10112690000000001</v>
          </cell>
          <cell r="J1934">
            <v>7.1447800000000006E-2</v>
          </cell>
          <cell r="K1934">
            <v>5.6687399999999999E-2</v>
          </cell>
          <cell r="L1934">
            <v>5.2027400000000001E-2</v>
          </cell>
          <cell r="M1934">
            <v>4.8091399999999999E-2</v>
          </cell>
          <cell r="N1934">
            <v>4.2395200000000001E-2</v>
          </cell>
          <cell r="O1934">
            <v>4.4939899999999998E-2</v>
          </cell>
          <cell r="P1934">
            <v>4.2038399999999997E-2</v>
          </cell>
          <cell r="Q1934">
            <v>5.7854700000000002E-2</v>
          </cell>
        </row>
        <row r="1935">
          <cell r="A1935" t="str">
            <v>mujermenos12masalariadosUruguay</v>
          </cell>
          <cell r="B1935" t="str">
            <v>mujer</v>
          </cell>
          <cell r="C1935" t="str">
            <v>menos12m</v>
          </cell>
          <cell r="D1935" t="str">
            <v>asalariados</v>
          </cell>
          <cell r="E1935" t="str">
            <v>Uruguay</v>
          </cell>
          <cell r="F1935">
            <v>0.7284486</v>
          </cell>
          <cell r="G1935">
            <v>0.45411849999999998</v>
          </cell>
          <cell r="H1935">
            <v>0.26313350000000002</v>
          </cell>
          <cell r="I1935">
            <v>0.1917257</v>
          </cell>
          <cell r="J1935">
            <v>0.1577993</v>
          </cell>
          <cell r="K1935">
            <v>0.1545028</v>
          </cell>
          <cell r="L1935">
            <v>0.10437829999999999</v>
          </cell>
          <cell r="M1935">
            <v>0.1094849</v>
          </cell>
          <cell r="N1935">
            <v>9.1617699999999996E-2</v>
          </cell>
          <cell r="O1935">
            <v>9.1086399999999998E-2</v>
          </cell>
          <cell r="P1935">
            <v>0.1158928</v>
          </cell>
          <cell r="Q1935">
            <v>0.1001934</v>
          </cell>
        </row>
        <row r="1936">
          <cell r="A1936" t="str">
            <v>mujerhasta3masalariadosUruguay</v>
          </cell>
          <cell r="B1936" t="str">
            <v>mujer</v>
          </cell>
          <cell r="C1936" t="str">
            <v>hasta3m</v>
          </cell>
          <cell r="D1936" t="str">
            <v>asalariados</v>
          </cell>
          <cell r="E1936" t="str">
            <v>Uruguay</v>
          </cell>
          <cell r="F1936">
            <v>0.43936710000000001</v>
          </cell>
          <cell r="G1936">
            <v>0.2333209</v>
          </cell>
          <cell r="H1936">
            <v>0.12709799999999999</v>
          </cell>
          <cell r="I1936">
            <v>9.5698599999999995E-2</v>
          </cell>
          <cell r="J1936">
            <v>8.0509499999999998E-2</v>
          </cell>
          <cell r="K1936">
            <v>8.1862500000000005E-2</v>
          </cell>
          <cell r="L1936">
            <v>5.5466399999999999E-2</v>
          </cell>
          <cell r="M1936">
            <v>5.3725200000000001E-2</v>
          </cell>
          <cell r="N1936">
            <v>5.0288300000000001E-2</v>
          </cell>
          <cell r="O1936">
            <v>5.0180700000000002E-2</v>
          </cell>
          <cell r="P1936">
            <v>6.7195199999999997E-2</v>
          </cell>
          <cell r="Q1936">
            <v>5.4932300000000003E-2</v>
          </cell>
        </row>
        <row r="1937">
          <cell r="A1937" t="str">
            <v>bajomenos12masalariadosUruguay</v>
          </cell>
          <cell r="B1937" t="str">
            <v>bajo</v>
          </cell>
          <cell r="C1937" t="str">
            <v>menos12m</v>
          </cell>
          <cell r="D1937" t="str">
            <v>asalariados</v>
          </cell>
          <cell r="E1937" t="str">
            <v>Uruguay</v>
          </cell>
          <cell r="F1937">
            <v>0.61548630000000004</v>
          </cell>
          <cell r="G1937">
            <v>0.52046990000000004</v>
          </cell>
          <cell r="H1937">
            <v>0.41826370000000002</v>
          </cell>
          <cell r="I1937">
            <v>0.3338622</v>
          </cell>
          <cell r="J1937">
            <v>0.27062570000000002</v>
          </cell>
          <cell r="K1937">
            <v>0.2414251</v>
          </cell>
          <cell r="L1937">
            <v>0.15751999999999999</v>
          </cell>
          <cell r="M1937">
            <v>0.16382820000000001</v>
          </cell>
          <cell r="N1937">
            <v>0.13317319999999999</v>
          </cell>
          <cell r="O1937">
            <v>0.1207898</v>
          </cell>
          <cell r="P1937">
            <v>0.19607040000000001</v>
          </cell>
          <cell r="Q1937">
            <v>0.144566</v>
          </cell>
        </row>
        <row r="1938">
          <cell r="A1938" t="str">
            <v>bajohasta3masalariadosUruguay</v>
          </cell>
          <cell r="B1938" t="str">
            <v>bajo</v>
          </cell>
          <cell r="C1938" t="str">
            <v>hasta3m</v>
          </cell>
          <cell r="D1938" t="str">
            <v>asalariados</v>
          </cell>
          <cell r="E1938" t="str">
            <v>Uruguay</v>
          </cell>
          <cell r="F1938">
            <v>0.40155920000000001</v>
          </cell>
          <cell r="G1938">
            <v>0.3173185</v>
          </cell>
          <cell r="H1938">
            <v>0.2359868</v>
          </cell>
          <cell r="I1938">
            <v>0.19813449999999999</v>
          </cell>
          <cell r="J1938">
            <v>0.15227019999999999</v>
          </cell>
          <cell r="K1938">
            <v>0.1324816</v>
          </cell>
          <cell r="L1938">
            <v>9.2078999999999994E-2</v>
          </cell>
          <cell r="M1938">
            <v>8.8606099999999993E-2</v>
          </cell>
          <cell r="N1938">
            <v>6.9538299999999997E-2</v>
          </cell>
          <cell r="O1938">
            <v>6.6840899999999995E-2</v>
          </cell>
          <cell r="P1938">
            <v>9.9740800000000004E-2</v>
          </cell>
          <cell r="Q1938">
            <v>8.7149699999999997E-2</v>
          </cell>
        </row>
        <row r="1939">
          <cell r="A1939" t="str">
            <v>mediomenos12masalariadosUruguay</v>
          </cell>
          <cell r="B1939" t="str">
            <v>medio</v>
          </cell>
          <cell r="C1939" t="str">
            <v>menos12m</v>
          </cell>
          <cell r="D1939" t="str">
            <v>asalariados</v>
          </cell>
          <cell r="E1939" t="str">
            <v>Uruguay</v>
          </cell>
          <cell r="F1939">
            <v>0.69322740000000005</v>
          </cell>
          <cell r="G1939">
            <v>0.398428</v>
          </cell>
          <cell r="H1939">
            <v>0.26836480000000001</v>
          </cell>
          <cell r="I1939">
            <v>0.1963847</v>
          </cell>
          <cell r="J1939">
            <v>0.15851129999999999</v>
          </cell>
          <cell r="K1939">
            <v>0.13794290000000001</v>
          </cell>
          <cell r="L1939">
            <v>0.1127068</v>
          </cell>
          <cell r="M1939">
            <v>0.1015477</v>
          </cell>
          <cell r="N1939">
            <v>8.5114200000000001E-2</v>
          </cell>
          <cell r="O1939">
            <v>7.9262200000000005E-2</v>
          </cell>
          <cell r="P1939">
            <v>5.6659500000000002E-2</v>
          </cell>
          <cell r="Q1939">
            <v>4.5938699999999999E-2</v>
          </cell>
        </row>
        <row r="1940">
          <cell r="A1940" t="str">
            <v>mediohasta3masalariadosUruguay</v>
          </cell>
          <cell r="B1940" t="str">
            <v>medio</v>
          </cell>
          <cell r="C1940" t="str">
            <v>hasta3m</v>
          </cell>
          <cell r="D1940" t="str">
            <v>asalariados</v>
          </cell>
          <cell r="E1940" t="str">
            <v>Uruguay</v>
          </cell>
          <cell r="F1940">
            <v>0.42897639999999998</v>
          </cell>
          <cell r="G1940">
            <v>0.2045324</v>
          </cell>
          <cell r="H1940">
            <v>0.13040099999999999</v>
          </cell>
          <cell r="I1940">
            <v>9.9262900000000001E-2</v>
          </cell>
          <cell r="J1940">
            <v>7.5361899999999996E-2</v>
          </cell>
          <cell r="K1940">
            <v>6.3082899999999997E-2</v>
          </cell>
          <cell r="L1940">
            <v>5.4449200000000003E-2</v>
          </cell>
          <cell r="M1940">
            <v>5.0016900000000003E-2</v>
          </cell>
          <cell r="N1940">
            <v>4.5154E-2</v>
          </cell>
          <cell r="O1940">
            <v>4.78564E-2</v>
          </cell>
          <cell r="P1940">
            <v>1.8886500000000001E-2</v>
          </cell>
          <cell r="Q1940">
            <v>1.5978699999999998E-2</v>
          </cell>
        </row>
        <row r="1941">
          <cell r="A1941" t="str">
            <v>altomenos12masalariadosUruguay</v>
          </cell>
          <cell r="B1941" t="str">
            <v>alto</v>
          </cell>
          <cell r="C1941" t="str">
            <v>menos12m</v>
          </cell>
          <cell r="D1941" t="str">
            <v>asalariados</v>
          </cell>
          <cell r="E1941" t="str">
            <v>Uruguay</v>
          </cell>
          <cell r="F1941">
            <v>0.62604539999999997</v>
          </cell>
          <cell r="G1941">
            <v>0.41949439999999999</v>
          </cell>
          <cell r="H1941">
            <v>0.22393589999999999</v>
          </cell>
          <cell r="I1941">
            <v>0.10465430000000001</v>
          </cell>
          <cell r="J1941">
            <v>6.9896799999999995E-2</v>
          </cell>
          <cell r="K1941">
            <v>5.6092099999999999E-2</v>
          </cell>
          <cell r="L1941">
            <v>3.2303499999999999E-2</v>
          </cell>
          <cell r="M1941">
            <v>2.1575899999999999E-2</v>
          </cell>
          <cell r="N1941">
            <v>3.12045E-2</v>
          </cell>
          <cell r="O1941">
            <v>2.8560700000000001E-2</v>
          </cell>
          <cell r="P1941">
            <v>1.3978900000000001E-2</v>
          </cell>
          <cell r="Q1941">
            <v>0</v>
          </cell>
        </row>
        <row r="1942">
          <cell r="A1942" t="str">
            <v>altohasta3masalariadosUruguay</v>
          </cell>
          <cell r="B1942" t="str">
            <v>alto</v>
          </cell>
          <cell r="C1942" t="str">
            <v>hasta3m</v>
          </cell>
          <cell r="D1942" t="str">
            <v>asalariados</v>
          </cell>
          <cell r="E1942" t="str">
            <v>Uruguay</v>
          </cell>
          <cell r="F1942">
            <v>0.29032259999999999</v>
          </cell>
          <cell r="G1942">
            <v>0.2119866</v>
          </cell>
          <cell r="H1942">
            <v>9.6734600000000004E-2</v>
          </cell>
          <cell r="I1942">
            <v>4.6616299999999999E-2</v>
          </cell>
          <cell r="J1942">
            <v>2.7546000000000001E-2</v>
          </cell>
          <cell r="K1942">
            <v>2.7157500000000001E-2</v>
          </cell>
          <cell r="L1942">
            <v>1.4000800000000001E-2</v>
          </cell>
          <cell r="M1942">
            <v>1.0939900000000001E-2</v>
          </cell>
          <cell r="N1942">
            <v>1.11728E-2</v>
          </cell>
          <cell r="O1942">
            <v>5.6369999999999996E-3</v>
          </cell>
          <cell r="P1942">
            <v>6.1371000000000004E-3</v>
          </cell>
          <cell r="Q1942">
            <v>0</v>
          </cell>
        </row>
        <row r="1943">
          <cell r="A1943" t="str">
            <v>peqmenos12masalariadosUruguay</v>
          </cell>
          <cell r="B1943" t="str">
            <v>peq</v>
          </cell>
          <cell r="C1943" t="str">
            <v>menos12m</v>
          </cell>
          <cell r="D1943" t="str">
            <v>asalariados</v>
          </cell>
          <cell r="E1943" t="str">
            <v>Uruguay</v>
          </cell>
          <cell r="F1943">
            <v>0.61514449999999998</v>
          </cell>
          <cell r="G1943">
            <v>0.46296949999999998</v>
          </cell>
          <cell r="H1943">
            <v>0.36026839999999999</v>
          </cell>
          <cell r="I1943">
            <v>0.32588220000000001</v>
          </cell>
          <cell r="J1943">
            <v>0.25235950000000001</v>
          </cell>
          <cell r="K1943">
            <v>0.2463159</v>
          </cell>
          <cell r="L1943">
            <v>0.1798101</v>
          </cell>
          <cell r="M1943">
            <v>0.201157</v>
          </cell>
          <cell r="N1943">
            <v>0.17478779999999999</v>
          </cell>
          <cell r="O1943">
            <v>0.16222800000000001</v>
          </cell>
          <cell r="P1943">
            <v>0.22352130000000001</v>
          </cell>
          <cell r="Q1943">
            <v>0.15077170000000001</v>
          </cell>
        </row>
        <row r="1944">
          <cell r="A1944" t="str">
            <v>peqhasta3masalariadosUruguay</v>
          </cell>
          <cell r="B1944" t="str">
            <v>peq</v>
          </cell>
          <cell r="C1944" t="str">
            <v>hasta3m</v>
          </cell>
          <cell r="D1944" t="str">
            <v>asalariados</v>
          </cell>
          <cell r="E1944" t="str">
            <v>Uruguay</v>
          </cell>
          <cell r="F1944">
            <v>0.42366549999999997</v>
          </cell>
          <cell r="G1944">
            <v>0.27495150000000002</v>
          </cell>
          <cell r="H1944">
            <v>0.2147403</v>
          </cell>
          <cell r="I1944">
            <v>0.19341820000000001</v>
          </cell>
          <cell r="J1944">
            <v>0.14180110000000001</v>
          </cell>
          <cell r="K1944">
            <v>0.1349572</v>
          </cell>
          <cell r="L1944">
            <v>0.1040978</v>
          </cell>
          <cell r="M1944">
            <v>0.104812</v>
          </cell>
          <cell r="N1944">
            <v>0.1071452</v>
          </cell>
          <cell r="O1944">
            <v>8.2332199999999994E-2</v>
          </cell>
          <cell r="P1944">
            <v>0.12276479999999999</v>
          </cell>
          <cell r="Q1944">
            <v>8.0728099999999997E-2</v>
          </cell>
        </row>
        <row r="1945">
          <cell r="A1945" t="str">
            <v>medmenos12masalariadosUruguay</v>
          </cell>
          <cell r="B1945" t="str">
            <v>med</v>
          </cell>
          <cell r="C1945" t="str">
            <v>menos12m</v>
          </cell>
          <cell r="D1945" t="str">
            <v>asalariados</v>
          </cell>
          <cell r="E1945" t="str">
            <v>Uruguay</v>
          </cell>
          <cell r="F1945">
            <v>0.68115829999999999</v>
          </cell>
          <cell r="G1945">
            <v>0.43616969999999999</v>
          </cell>
          <cell r="H1945">
            <v>0.3036006</v>
          </cell>
          <cell r="I1945">
            <v>0.2202712</v>
          </cell>
          <cell r="J1945">
            <v>0.20617389999999999</v>
          </cell>
          <cell r="K1945">
            <v>0.17108860000000001</v>
          </cell>
          <cell r="L1945">
            <v>0.15956210000000001</v>
          </cell>
          <cell r="M1945">
            <v>0.14482239999999999</v>
          </cell>
          <cell r="N1945">
            <v>0.1378211</v>
          </cell>
          <cell r="O1945">
            <v>0.1025413</v>
          </cell>
          <cell r="P1945">
            <v>7.6107300000000003E-2</v>
          </cell>
          <cell r="Q1945">
            <v>6.8203700000000006E-2</v>
          </cell>
        </row>
        <row r="1946">
          <cell r="A1946" t="str">
            <v>medhasta3masalariadosUruguay</v>
          </cell>
          <cell r="B1946" t="str">
            <v>med</v>
          </cell>
          <cell r="C1946" t="str">
            <v>hasta3m</v>
          </cell>
          <cell r="D1946" t="str">
            <v>asalariados</v>
          </cell>
          <cell r="E1946" t="str">
            <v>Uruguay</v>
          </cell>
          <cell r="F1946">
            <v>0.40989589999999998</v>
          </cell>
          <cell r="G1946">
            <v>0.22063720000000001</v>
          </cell>
          <cell r="H1946">
            <v>0.15045600000000001</v>
          </cell>
          <cell r="I1946">
            <v>0.11685089999999999</v>
          </cell>
          <cell r="J1946">
            <v>0.1041093</v>
          </cell>
          <cell r="K1946">
            <v>8.8307999999999998E-2</v>
          </cell>
          <cell r="L1946">
            <v>7.8719499999999998E-2</v>
          </cell>
          <cell r="M1946">
            <v>7.4295700000000006E-2</v>
          </cell>
          <cell r="N1946">
            <v>5.5969900000000003E-2</v>
          </cell>
          <cell r="O1946">
            <v>6.7806000000000005E-2</v>
          </cell>
          <cell r="P1946">
            <v>2.5576999999999999E-2</v>
          </cell>
          <cell r="Q1946">
            <v>4.9952000000000003E-2</v>
          </cell>
        </row>
        <row r="1947">
          <cell r="A1947" t="str">
            <v>grandemenos12masalariadosUruguay</v>
          </cell>
          <cell r="B1947" t="str">
            <v>grande</v>
          </cell>
          <cell r="C1947" t="str">
            <v>menos12m</v>
          </cell>
          <cell r="D1947" t="str">
            <v>asalariados</v>
          </cell>
          <cell r="E1947" t="str">
            <v>Uruguay</v>
          </cell>
          <cell r="F1947">
            <v>0.76271339999999999</v>
          </cell>
          <cell r="G1947">
            <v>0.38435200000000003</v>
          </cell>
          <cell r="H1947">
            <v>0.2288693</v>
          </cell>
          <cell r="I1947">
            <v>0.1403972</v>
          </cell>
          <cell r="J1947">
            <v>0.1013645</v>
          </cell>
          <cell r="K1947">
            <v>9.0141499999999999E-2</v>
          </cell>
          <cell r="L1947">
            <v>5.6013500000000001E-2</v>
          </cell>
          <cell r="M1947">
            <v>4.9664800000000002E-2</v>
          </cell>
          <cell r="N1947">
            <v>4.4381700000000003E-2</v>
          </cell>
          <cell r="O1947">
            <v>3.5649300000000002E-2</v>
          </cell>
          <cell r="P1947">
            <v>3.5109899999999999E-2</v>
          </cell>
          <cell r="Q1947">
            <v>2.8880900000000001E-2</v>
          </cell>
        </row>
        <row r="1948">
          <cell r="A1948" t="str">
            <v>grandehasta3masalariadosUruguay</v>
          </cell>
          <cell r="B1948" t="str">
            <v>grande</v>
          </cell>
          <cell r="C1948" t="str">
            <v>hasta3m</v>
          </cell>
          <cell r="D1948" t="str">
            <v>asalariados</v>
          </cell>
          <cell r="E1948" t="str">
            <v>Uruguay</v>
          </cell>
          <cell r="F1948">
            <v>0.43023050000000002</v>
          </cell>
          <cell r="G1948">
            <v>0.19598199999999999</v>
          </cell>
          <cell r="H1948">
            <v>9.8862599999999995E-2</v>
          </cell>
          <cell r="I1948">
            <v>6.5617400000000006E-2</v>
          </cell>
          <cell r="J1948">
            <v>4.32991E-2</v>
          </cell>
          <cell r="K1948">
            <v>3.79455E-2</v>
          </cell>
          <cell r="L1948">
            <v>2.7057500000000002E-2</v>
          </cell>
          <cell r="M1948">
            <v>2.5130199999999998E-2</v>
          </cell>
          <cell r="N1948">
            <v>2.22925E-2</v>
          </cell>
          <cell r="O1948">
            <v>1.8341E-2</v>
          </cell>
          <cell r="P1948">
            <v>7.7495000000000003E-3</v>
          </cell>
          <cell r="Q1948">
            <v>1.66065E-2</v>
          </cell>
        </row>
        <row r="1949">
          <cell r="A1949" t="str">
            <v>totalmenos12mindependienteArgentina</v>
          </cell>
          <cell r="B1949" t="str">
            <v>total</v>
          </cell>
          <cell r="C1949" t="str">
            <v>menos12m</v>
          </cell>
          <cell r="D1949" t="str">
            <v>independiente</v>
          </cell>
          <cell r="E1949" t="str">
            <v>Argentina</v>
          </cell>
          <cell r="F1949">
            <v>0.5134204</v>
          </cell>
          <cell r="G1949">
            <v>0.35902250000000002</v>
          </cell>
          <cell r="H1949">
            <v>0.26127790000000001</v>
          </cell>
          <cell r="I1949">
            <v>0.19849849999999999</v>
          </cell>
          <cell r="J1949">
            <v>0.106277</v>
          </cell>
          <cell r="K1949">
            <v>0.1114184</v>
          </cell>
          <cell r="L1949">
            <v>9.5118999999999995E-2</v>
          </cell>
          <cell r="M1949">
            <v>9.09002E-2</v>
          </cell>
          <cell r="N1949">
            <v>6.6529000000000005E-2</v>
          </cell>
          <cell r="O1949">
            <v>6.3056100000000004E-2</v>
          </cell>
          <cell r="P1949">
            <v>8.7339700000000006E-2</v>
          </cell>
          <cell r="Q1949">
            <v>5.7864400000000003E-2</v>
          </cell>
        </row>
        <row r="1950">
          <cell r="A1950" t="str">
            <v>totalhasta3mindependienteArgentina</v>
          </cell>
          <cell r="B1950" t="str">
            <v>total</v>
          </cell>
          <cell r="C1950" t="str">
            <v>hasta3m</v>
          </cell>
          <cell r="D1950" t="str">
            <v>independiente</v>
          </cell>
          <cell r="E1950" t="str">
            <v>Argentina</v>
          </cell>
          <cell r="F1950">
            <v>0.28986190000000001</v>
          </cell>
          <cell r="G1950">
            <v>0.16379489999999999</v>
          </cell>
          <cell r="H1950">
            <v>0.13063040000000001</v>
          </cell>
          <cell r="I1950">
            <v>8.2050499999999998E-2</v>
          </cell>
          <cell r="J1950">
            <v>6.2548800000000002E-2</v>
          </cell>
          <cell r="K1950">
            <v>5.56923E-2</v>
          </cell>
          <cell r="L1950">
            <v>5.1763299999999998E-2</v>
          </cell>
          <cell r="M1950">
            <v>5.20382E-2</v>
          </cell>
          <cell r="N1950">
            <v>3.4459200000000002E-2</v>
          </cell>
          <cell r="O1950">
            <v>3.64499E-2</v>
          </cell>
          <cell r="P1950">
            <v>5.2597699999999997E-2</v>
          </cell>
          <cell r="Q1950">
            <v>3.8774599999999999E-2</v>
          </cell>
        </row>
        <row r="1951">
          <cell r="A1951" t="str">
            <v>hombremenos12mindependienteArgentina</v>
          </cell>
          <cell r="B1951" t="str">
            <v>hombre</v>
          </cell>
          <cell r="C1951" t="str">
            <v>menos12m</v>
          </cell>
          <cell r="D1951" t="str">
            <v>independiente</v>
          </cell>
          <cell r="E1951" t="str">
            <v>Argentina</v>
          </cell>
          <cell r="F1951">
            <v>0.4859888</v>
          </cell>
          <cell r="G1951">
            <v>0.32801920000000001</v>
          </cell>
          <cell r="H1951">
            <v>0.2549247</v>
          </cell>
          <cell r="I1951">
            <v>0.21096799999999999</v>
          </cell>
          <cell r="J1951">
            <v>0.1040939</v>
          </cell>
          <cell r="K1951">
            <v>0.1108807</v>
          </cell>
          <cell r="L1951">
            <v>8.1376299999999999E-2</v>
          </cell>
          <cell r="M1951">
            <v>8.5732600000000006E-2</v>
          </cell>
          <cell r="N1951">
            <v>7.2253700000000004E-2</v>
          </cell>
          <cell r="O1951">
            <v>5.9193799999999998E-2</v>
          </cell>
          <cell r="P1951">
            <v>8.2042599999999993E-2</v>
          </cell>
          <cell r="Q1951">
            <v>6.8745600000000004E-2</v>
          </cell>
        </row>
        <row r="1952">
          <cell r="A1952" t="str">
            <v>hombrehasta3mindependienteArgentina</v>
          </cell>
          <cell r="B1952" t="str">
            <v>hombre</v>
          </cell>
          <cell r="C1952" t="str">
            <v>hasta3m</v>
          </cell>
          <cell r="D1952" t="str">
            <v>independiente</v>
          </cell>
          <cell r="E1952" t="str">
            <v>Argentina</v>
          </cell>
          <cell r="F1952">
            <v>0.25742949999999998</v>
          </cell>
          <cell r="G1952">
            <v>0.15770519999999999</v>
          </cell>
          <cell r="H1952">
            <v>0.13775999999999999</v>
          </cell>
          <cell r="I1952">
            <v>9.6793100000000007E-2</v>
          </cell>
          <cell r="J1952">
            <v>6.5577099999999999E-2</v>
          </cell>
          <cell r="K1952">
            <v>5.4724500000000002E-2</v>
          </cell>
          <cell r="L1952">
            <v>6.1379999999999997E-2</v>
          </cell>
          <cell r="M1952">
            <v>5.23314E-2</v>
          </cell>
          <cell r="N1952">
            <v>4.1422800000000003E-2</v>
          </cell>
          <cell r="O1952">
            <v>4.2336400000000003E-2</v>
          </cell>
          <cell r="P1952">
            <v>6.3848000000000002E-2</v>
          </cell>
          <cell r="Q1952">
            <v>5.6286599999999999E-2</v>
          </cell>
        </row>
        <row r="1953">
          <cell r="A1953" t="str">
            <v>mujermenos12mindependienteArgentina</v>
          </cell>
          <cell r="B1953" t="str">
            <v>mujer</v>
          </cell>
          <cell r="C1953" t="str">
            <v>menos12m</v>
          </cell>
          <cell r="D1953" t="str">
            <v>independiente</v>
          </cell>
          <cell r="E1953" t="str">
            <v>Argentina</v>
          </cell>
          <cell r="F1953">
            <v>0.56787589999999999</v>
          </cell>
          <cell r="G1953">
            <v>0.43753829999999999</v>
          </cell>
          <cell r="H1953">
            <v>0.27120430000000001</v>
          </cell>
          <cell r="I1953">
            <v>0.17798240000000001</v>
          </cell>
          <cell r="J1953">
            <v>0.1106883</v>
          </cell>
          <cell r="K1953">
            <v>0.1123272</v>
          </cell>
          <cell r="L1953">
            <v>0.1210687</v>
          </cell>
          <cell r="M1953">
            <v>0.10170220000000001</v>
          </cell>
          <cell r="N1953">
            <v>5.3119699999999999E-2</v>
          </cell>
          <cell r="O1953">
            <v>7.2003200000000003E-2</v>
          </cell>
          <cell r="P1953">
            <v>9.7625000000000003E-2</v>
          </cell>
          <cell r="Q1953">
            <v>3.8030000000000001E-2</v>
          </cell>
        </row>
        <row r="1954">
          <cell r="A1954" t="str">
            <v>mujerhasta3mindependienteArgentina</v>
          </cell>
          <cell r="B1954" t="str">
            <v>mujer</v>
          </cell>
          <cell r="C1954" t="str">
            <v>hasta3m</v>
          </cell>
          <cell r="D1954" t="str">
            <v>independiente</v>
          </cell>
          <cell r="E1954" t="str">
            <v>Argentina</v>
          </cell>
          <cell r="F1954">
            <v>0.35424460000000002</v>
          </cell>
          <cell r="G1954">
            <v>0.17921699999999999</v>
          </cell>
          <cell r="H1954">
            <v>0.119491</v>
          </cell>
          <cell r="I1954">
            <v>5.7794400000000003E-2</v>
          </cell>
          <cell r="J1954">
            <v>5.6429300000000002E-2</v>
          </cell>
          <cell r="K1954">
            <v>5.7327700000000002E-2</v>
          </cell>
          <cell r="L1954">
            <v>3.36044E-2</v>
          </cell>
          <cell r="M1954">
            <v>5.1425199999999997E-2</v>
          </cell>
          <cell r="N1954">
            <v>1.81482E-2</v>
          </cell>
          <cell r="O1954">
            <v>2.28142E-2</v>
          </cell>
          <cell r="P1954">
            <v>3.0753200000000001E-2</v>
          </cell>
          <cell r="Q1954">
            <v>6.8535000000000002E-3</v>
          </cell>
        </row>
        <row r="1955">
          <cell r="A1955" t="str">
            <v>bajomenos12mindependienteArgentina</v>
          </cell>
          <cell r="B1955" t="str">
            <v>bajo</v>
          </cell>
          <cell r="C1955" t="str">
            <v>menos12m</v>
          </cell>
          <cell r="D1955" t="str">
            <v>independiente</v>
          </cell>
          <cell r="E1955" t="str">
            <v>Argentina</v>
          </cell>
          <cell r="F1955">
            <v>0.3942753</v>
          </cell>
          <cell r="G1955">
            <v>0.4138522</v>
          </cell>
          <cell r="H1955">
            <v>0.21739130000000001</v>
          </cell>
          <cell r="I1955">
            <v>0.29223700000000002</v>
          </cell>
          <cell r="J1955">
            <v>0.1897345</v>
          </cell>
          <cell r="K1955">
            <v>0.1845822</v>
          </cell>
          <cell r="L1955">
            <v>0.1241728</v>
          </cell>
          <cell r="M1955">
            <v>0.1020894</v>
          </cell>
          <cell r="N1955">
            <v>0.14200099999999999</v>
          </cell>
          <cell r="O1955">
            <v>9.0703099999999995E-2</v>
          </cell>
          <cell r="P1955">
            <v>0.14140849999999999</v>
          </cell>
          <cell r="Q1955">
            <v>8.1642900000000004E-2</v>
          </cell>
        </row>
        <row r="1956">
          <cell r="A1956" t="str">
            <v>bajohasta3mindependienteArgentina</v>
          </cell>
          <cell r="B1956" t="str">
            <v>bajo</v>
          </cell>
          <cell r="C1956" t="str">
            <v>hasta3m</v>
          </cell>
          <cell r="D1956" t="str">
            <v>independiente</v>
          </cell>
          <cell r="E1956" t="str">
            <v>Argentina</v>
          </cell>
          <cell r="F1956">
            <v>0.2712155</v>
          </cell>
          <cell r="G1956">
            <v>0.23523859999999999</v>
          </cell>
          <cell r="H1956">
            <v>0.12566340000000001</v>
          </cell>
          <cell r="I1956">
            <v>9.0599399999999997E-2</v>
          </cell>
          <cell r="J1956">
            <v>0.1038536</v>
          </cell>
          <cell r="K1956">
            <v>0.1310846</v>
          </cell>
          <cell r="L1956">
            <v>7.9541399999999998E-2</v>
          </cell>
          <cell r="M1956">
            <v>4.72606E-2</v>
          </cell>
          <cell r="N1956">
            <v>6.8004099999999998E-2</v>
          </cell>
          <cell r="O1956">
            <v>5.2832299999999999E-2</v>
          </cell>
          <cell r="P1956">
            <v>9.0344300000000002E-2</v>
          </cell>
          <cell r="Q1956">
            <v>8.1642900000000004E-2</v>
          </cell>
        </row>
        <row r="1957">
          <cell r="A1957" t="str">
            <v>mediomenos12mindependienteArgentina</v>
          </cell>
          <cell r="B1957" t="str">
            <v>medio</v>
          </cell>
          <cell r="C1957" t="str">
            <v>menos12m</v>
          </cell>
          <cell r="D1957" t="str">
            <v>independiente</v>
          </cell>
          <cell r="E1957" t="str">
            <v>Argentina</v>
          </cell>
          <cell r="F1957">
            <v>0.65671639999999998</v>
          </cell>
          <cell r="G1957">
            <v>0.36611379999999999</v>
          </cell>
          <cell r="H1957">
            <v>0.3387423</v>
          </cell>
          <cell r="I1957">
            <v>0.2370854</v>
          </cell>
          <cell r="J1957">
            <v>9.0721399999999994E-2</v>
          </cell>
          <cell r="K1957">
            <v>9.1191499999999995E-2</v>
          </cell>
          <cell r="L1957">
            <v>9.7908300000000004E-2</v>
          </cell>
          <cell r="M1957">
            <v>0.1107567</v>
          </cell>
          <cell r="N1957">
            <v>5.0285799999999999E-2</v>
          </cell>
          <cell r="O1957">
            <v>7.20272E-2</v>
          </cell>
          <cell r="P1957">
            <v>7.9218700000000003E-2</v>
          </cell>
          <cell r="Q1957">
            <v>5.45099E-2</v>
          </cell>
        </row>
        <row r="1958">
          <cell r="A1958" t="str">
            <v>mediohasta3mindependienteArgentina</v>
          </cell>
          <cell r="B1958" t="str">
            <v>medio</v>
          </cell>
          <cell r="C1958" t="str">
            <v>hasta3m</v>
          </cell>
          <cell r="D1958" t="str">
            <v>independiente</v>
          </cell>
          <cell r="E1958" t="str">
            <v>Argentina</v>
          </cell>
          <cell r="F1958">
            <v>0.32805109999999998</v>
          </cell>
          <cell r="G1958">
            <v>0.14116029999999999</v>
          </cell>
          <cell r="H1958">
            <v>0.17485870000000001</v>
          </cell>
          <cell r="I1958">
            <v>0.1148952</v>
          </cell>
          <cell r="J1958">
            <v>6.1155300000000003E-2</v>
          </cell>
          <cell r="K1958">
            <v>3.7275200000000001E-2</v>
          </cell>
          <cell r="L1958">
            <v>4.50097E-2</v>
          </cell>
          <cell r="M1958">
            <v>6.9235500000000005E-2</v>
          </cell>
          <cell r="N1958">
            <v>3.3267699999999997E-2</v>
          </cell>
          <cell r="O1958">
            <v>4.79423E-2</v>
          </cell>
          <cell r="P1958">
            <v>3.9929600000000003E-2</v>
          </cell>
          <cell r="Q1958">
            <v>1.9797599999999999E-2</v>
          </cell>
        </row>
        <row r="1959">
          <cell r="A1959" t="str">
            <v>altomenos12mindependienteArgentina</v>
          </cell>
          <cell r="B1959" t="str">
            <v>alto</v>
          </cell>
          <cell r="C1959" t="str">
            <v>menos12m</v>
          </cell>
          <cell r="D1959" t="str">
            <v>independiente</v>
          </cell>
          <cell r="E1959" t="str">
            <v>Argentina</v>
          </cell>
          <cell r="F1959">
            <v>0.3124345</v>
          </cell>
          <cell r="G1959">
            <v>0.31478970000000001</v>
          </cell>
          <cell r="H1959">
            <v>0.18129809999999999</v>
          </cell>
          <cell r="I1959">
            <v>0.11307490000000001</v>
          </cell>
          <cell r="J1959">
            <v>8.0946099999999993E-2</v>
          </cell>
          <cell r="K1959">
            <v>8.7597900000000006E-2</v>
          </cell>
          <cell r="L1959">
            <v>6.4852099999999996E-2</v>
          </cell>
          <cell r="M1959">
            <v>4.20559E-2</v>
          </cell>
          <cell r="N1959">
            <v>8.2556000000000001E-3</v>
          </cell>
          <cell r="O1959">
            <v>1.45098E-2</v>
          </cell>
          <cell r="P1959">
            <v>0</v>
          </cell>
          <cell r="Q1959">
            <v>3.4718499999999999E-2</v>
          </cell>
        </row>
        <row r="1960">
          <cell r="A1960" t="str">
            <v>altohasta3mindependienteArgentina</v>
          </cell>
          <cell r="B1960" t="str">
            <v>alto</v>
          </cell>
          <cell r="C1960" t="str">
            <v>hasta3m</v>
          </cell>
          <cell r="D1960" t="str">
            <v>independiente</v>
          </cell>
          <cell r="E1960" t="str">
            <v>Argentina</v>
          </cell>
          <cell r="F1960">
            <v>0.2135871</v>
          </cell>
          <cell r="G1960">
            <v>0.1699029</v>
          </cell>
          <cell r="H1960">
            <v>7.9762299999999994E-2</v>
          </cell>
          <cell r="I1960">
            <v>3.9809200000000003E-2</v>
          </cell>
          <cell r="J1960">
            <v>4.1943099999999997E-2</v>
          </cell>
          <cell r="K1960">
            <v>2.7653299999999999E-2</v>
          </cell>
          <cell r="L1960">
            <v>3.72894E-2</v>
          </cell>
          <cell r="M1960">
            <v>3.0848E-2</v>
          </cell>
          <cell r="N1960">
            <v>2.4941E-3</v>
          </cell>
          <cell r="O1960">
            <v>4.5439999999999999E-4</v>
          </cell>
          <cell r="P1960">
            <v>0</v>
          </cell>
          <cell r="Q1960">
            <v>6.9030999999999997E-3</v>
          </cell>
        </row>
        <row r="1961">
          <cell r="A1961" t="str">
            <v>totalmenos12mindependienteBolivia</v>
          </cell>
          <cell r="B1961" t="str">
            <v>total</v>
          </cell>
          <cell r="C1961" t="str">
            <v>menos12m</v>
          </cell>
          <cell r="D1961" t="str">
            <v>independiente</v>
          </cell>
          <cell r="E1961" t="str">
            <v>Bolivia</v>
          </cell>
          <cell r="F1961">
            <v>0.39513490000000001</v>
          </cell>
          <cell r="G1961">
            <v>0.21486739999999999</v>
          </cell>
          <cell r="H1961">
            <v>0.16192770000000001</v>
          </cell>
          <cell r="I1961">
            <v>8.2169099999999995E-2</v>
          </cell>
          <cell r="J1961">
            <v>8.0001199999999995E-2</v>
          </cell>
          <cell r="K1961">
            <v>6.4784400000000006E-2</v>
          </cell>
          <cell r="L1961">
            <v>5.6247999999999999E-2</v>
          </cell>
          <cell r="M1961">
            <v>4.8694899999999999E-2</v>
          </cell>
          <cell r="N1961">
            <v>4.47853E-2</v>
          </cell>
          <cell r="O1961">
            <v>4.9641299999999999E-2</v>
          </cell>
          <cell r="P1961">
            <v>2.37489E-2</v>
          </cell>
          <cell r="Q1961">
            <v>0</v>
          </cell>
        </row>
        <row r="1962">
          <cell r="A1962" t="str">
            <v>totalhasta3mindependienteBolivia</v>
          </cell>
          <cell r="B1962" t="str">
            <v>total</v>
          </cell>
          <cell r="C1962" t="str">
            <v>hasta3m</v>
          </cell>
          <cell r="D1962" t="str">
            <v>independiente</v>
          </cell>
          <cell r="E1962" t="str">
            <v>Bolivia</v>
          </cell>
          <cell r="F1962">
            <v>0.17453669999999999</v>
          </cell>
          <cell r="G1962">
            <v>7.5980199999999998E-2</v>
          </cell>
          <cell r="H1962">
            <v>6.6936599999999999E-2</v>
          </cell>
          <cell r="I1962">
            <v>4.4512599999999999E-2</v>
          </cell>
          <cell r="J1962">
            <v>3.5204100000000002E-2</v>
          </cell>
          <cell r="K1962">
            <v>2.6255799999999999E-2</v>
          </cell>
          <cell r="L1962">
            <v>2.2190700000000001E-2</v>
          </cell>
          <cell r="M1962">
            <v>2.05855E-2</v>
          </cell>
          <cell r="N1962">
            <v>1.23477E-2</v>
          </cell>
          <cell r="O1962">
            <v>3.3609600000000003E-2</v>
          </cell>
          <cell r="P1962">
            <v>1.8046599999999999E-2</v>
          </cell>
          <cell r="Q1962">
            <v>0</v>
          </cell>
        </row>
        <row r="1963">
          <cell r="A1963" t="str">
            <v>hombremenos12mindependienteBolivia</v>
          </cell>
          <cell r="B1963" t="str">
            <v>hombre</v>
          </cell>
          <cell r="C1963" t="str">
            <v>menos12m</v>
          </cell>
          <cell r="D1963" t="str">
            <v>independiente</v>
          </cell>
          <cell r="E1963" t="str">
            <v>Bolivia</v>
          </cell>
          <cell r="F1963">
            <v>0.43058550000000001</v>
          </cell>
          <cell r="G1963">
            <v>0.22482379999999999</v>
          </cell>
          <cell r="H1963">
            <v>0.1346762</v>
          </cell>
          <cell r="I1963">
            <v>5.1483500000000001E-2</v>
          </cell>
          <cell r="J1963">
            <v>7.3207099999999997E-2</v>
          </cell>
          <cell r="K1963">
            <v>6.2872399999999995E-2</v>
          </cell>
          <cell r="L1963">
            <v>7.8800999999999996E-2</v>
          </cell>
          <cell r="M1963">
            <v>4.9782399999999997E-2</v>
          </cell>
          <cell r="N1963">
            <v>4.1873100000000003E-2</v>
          </cell>
          <cell r="O1963">
            <v>2.1309100000000001E-2</v>
          </cell>
          <cell r="P1963">
            <v>2.69708E-2</v>
          </cell>
          <cell r="Q1963">
            <v>0</v>
          </cell>
        </row>
        <row r="1964">
          <cell r="A1964" t="str">
            <v>hombrehasta3mindependienteBolivia</v>
          </cell>
          <cell r="B1964" t="str">
            <v>hombre</v>
          </cell>
          <cell r="C1964" t="str">
            <v>hasta3m</v>
          </cell>
          <cell r="D1964" t="str">
            <v>independiente</v>
          </cell>
          <cell r="E1964" t="str">
            <v>Bolivia</v>
          </cell>
          <cell r="F1964">
            <v>0.22657160000000001</v>
          </cell>
          <cell r="G1964">
            <v>8.5016400000000006E-2</v>
          </cell>
          <cell r="H1964">
            <v>3.3653799999999998E-2</v>
          </cell>
          <cell r="I1964">
            <v>2.6056099999999999E-2</v>
          </cell>
          <cell r="J1964">
            <v>3.7530899999999999E-2</v>
          </cell>
          <cell r="K1964">
            <v>3.7024300000000003E-2</v>
          </cell>
          <cell r="L1964">
            <v>3.83089E-2</v>
          </cell>
          <cell r="M1964">
            <v>2.4253299999999998E-2</v>
          </cell>
          <cell r="N1964">
            <v>4.7999999999999996E-3</v>
          </cell>
          <cell r="O1964">
            <v>7.3435999999999996E-3</v>
          </cell>
          <cell r="P1964">
            <v>2.69708E-2</v>
          </cell>
          <cell r="Q1964">
            <v>0</v>
          </cell>
        </row>
        <row r="1965">
          <cell r="A1965" t="str">
            <v>mujermenos12mindependienteBolivia</v>
          </cell>
          <cell r="B1965" t="str">
            <v>mujer</v>
          </cell>
          <cell r="C1965" t="str">
            <v>menos12m</v>
          </cell>
          <cell r="D1965" t="str">
            <v>independiente</v>
          </cell>
          <cell r="E1965" t="str">
            <v>Bolivia</v>
          </cell>
          <cell r="F1965">
            <v>0.37041750000000001</v>
          </cell>
          <cell r="G1965">
            <v>0.20022780000000001</v>
          </cell>
          <cell r="H1965">
            <v>0.1987138</v>
          </cell>
          <cell r="I1965">
            <v>0.11948019999999999</v>
          </cell>
          <cell r="J1965">
            <v>8.8061500000000001E-2</v>
          </cell>
          <cell r="K1965">
            <v>6.6850599999999996E-2</v>
          </cell>
          <cell r="L1965">
            <v>3.3669999999999999E-2</v>
          </cell>
          <cell r="M1965">
            <v>4.7578299999999997E-2</v>
          </cell>
          <cell r="N1965">
            <v>4.8931099999999998E-2</v>
          </cell>
          <cell r="O1965">
            <v>9.1632599999999995E-2</v>
          </cell>
          <cell r="P1965">
            <v>2.0369700000000001E-2</v>
          </cell>
          <cell r="Q1965">
            <v>0</v>
          </cell>
        </row>
        <row r="1966">
          <cell r="A1966" t="str">
            <v>mujerhasta3mindependienteBolivia</v>
          </cell>
          <cell r="B1966" t="str">
            <v>mujer</v>
          </cell>
          <cell r="C1966" t="str">
            <v>hasta3m</v>
          </cell>
          <cell r="D1966" t="str">
            <v>independiente</v>
          </cell>
          <cell r="E1966" t="str">
            <v>Bolivia</v>
          </cell>
          <cell r="F1966">
            <v>0.13825599999999999</v>
          </cell>
          <cell r="G1966">
            <v>6.2693499999999999E-2</v>
          </cell>
          <cell r="H1966">
            <v>0.11186409999999999</v>
          </cell>
          <cell r="I1966">
            <v>6.6954200000000005E-2</v>
          </cell>
          <cell r="J1966">
            <v>3.2443699999999999E-2</v>
          </cell>
          <cell r="K1966">
            <v>1.46184E-2</v>
          </cell>
          <cell r="L1966">
            <v>6.0546999999999997E-3</v>
          </cell>
          <cell r="M1966">
            <v>1.6819899999999999E-2</v>
          </cell>
          <cell r="N1966">
            <v>2.30923E-2</v>
          </cell>
          <cell r="O1966">
            <v>7.2538500000000006E-2</v>
          </cell>
          <cell r="P1966">
            <v>8.6870999999999997E-3</v>
          </cell>
          <cell r="Q1966">
            <v>0</v>
          </cell>
        </row>
        <row r="1967">
          <cell r="A1967" t="str">
            <v>bajomenos12mindependienteBolivia</v>
          </cell>
          <cell r="B1967" t="str">
            <v>bajo</v>
          </cell>
          <cell r="C1967" t="str">
            <v>menos12m</v>
          </cell>
          <cell r="D1967" t="str">
            <v>independiente</v>
          </cell>
          <cell r="E1967" t="str">
            <v>Bolivia</v>
          </cell>
          <cell r="F1967">
            <v>0.74252200000000002</v>
          </cell>
          <cell r="G1967">
            <v>0</v>
          </cell>
          <cell r="H1967">
            <v>0.43226920000000002</v>
          </cell>
          <cell r="I1967">
            <v>0.12145830000000001</v>
          </cell>
          <cell r="J1967">
            <v>6.2071300000000003E-2</v>
          </cell>
          <cell r="K1967">
            <v>0.47844100000000001</v>
          </cell>
          <cell r="L1967">
            <v>0</v>
          </cell>
          <cell r="M1967">
            <v>0</v>
          </cell>
          <cell r="N1967">
            <v>5.4308700000000001E-2</v>
          </cell>
          <cell r="O1967">
            <v>0.1487472</v>
          </cell>
          <cell r="P1967">
            <v>0</v>
          </cell>
          <cell r="Q1967">
            <v>0</v>
          </cell>
        </row>
        <row r="1968">
          <cell r="A1968" t="str">
            <v>bajohasta3mindependienteBolivia</v>
          </cell>
          <cell r="B1968" t="str">
            <v>bajo</v>
          </cell>
          <cell r="C1968" t="str">
            <v>hasta3m</v>
          </cell>
          <cell r="D1968" t="str">
            <v>independiente</v>
          </cell>
          <cell r="E1968" t="str">
            <v>Bolivia</v>
          </cell>
          <cell r="F1968">
            <v>0.60293260000000004</v>
          </cell>
          <cell r="G1968">
            <v>0</v>
          </cell>
          <cell r="H1968">
            <v>7.1613499999999997E-2</v>
          </cell>
          <cell r="I1968">
            <v>4.1410700000000002E-2</v>
          </cell>
          <cell r="J1968">
            <v>0</v>
          </cell>
          <cell r="K1968">
            <v>0.14799470000000001</v>
          </cell>
          <cell r="L1968">
            <v>0</v>
          </cell>
          <cell r="M1968">
            <v>0</v>
          </cell>
          <cell r="N1968">
            <v>0</v>
          </cell>
          <cell r="O1968">
            <v>0.1198858</v>
          </cell>
          <cell r="P1968">
            <v>0</v>
          </cell>
          <cell r="Q1968">
            <v>0</v>
          </cell>
        </row>
        <row r="1969">
          <cell r="A1969" t="str">
            <v>mediomenos12mindependienteBolivia</v>
          </cell>
          <cell r="B1969" t="str">
            <v>medio</v>
          </cell>
          <cell r="C1969" t="str">
            <v>menos12m</v>
          </cell>
          <cell r="D1969" t="str">
            <v>independiente</v>
          </cell>
          <cell r="E1969" t="str">
            <v>Bolivia</v>
          </cell>
          <cell r="F1969">
            <v>0.38239849999999997</v>
          </cell>
          <cell r="G1969">
            <v>0.2488021</v>
          </cell>
          <cell r="H1969">
            <v>0.13769490000000001</v>
          </cell>
          <cell r="I1969">
            <v>0.121461</v>
          </cell>
          <cell r="J1969">
            <v>6.1342800000000003E-2</v>
          </cell>
          <cell r="K1969">
            <v>4.0528399999999999E-2</v>
          </cell>
          <cell r="L1969">
            <v>4.74937E-2</v>
          </cell>
          <cell r="M1969">
            <v>6.8385899999999999E-2</v>
          </cell>
          <cell r="N1969">
            <v>1.09487E-2</v>
          </cell>
          <cell r="O1969">
            <v>3.2797600000000003E-2</v>
          </cell>
          <cell r="P1969">
            <v>7.9486600000000004E-2</v>
          </cell>
          <cell r="Q1969">
            <v>0</v>
          </cell>
        </row>
        <row r="1970">
          <cell r="A1970" t="str">
            <v>mediohasta3mindependienteBolivia</v>
          </cell>
          <cell r="B1970" t="str">
            <v>medio</v>
          </cell>
          <cell r="C1970" t="str">
            <v>hasta3m</v>
          </cell>
          <cell r="D1970" t="str">
            <v>independiente</v>
          </cell>
          <cell r="E1970" t="str">
            <v>Bolivia</v>
          </cell>
          <cell r="F1970">
            <v>0.15487310000000001</v>
          </cell>
          <cell r="G1970">
            <v>8.2185999999999995E-2</v>
          </cell>
          <cell r="H1970">
            <v>8.47797E-2</v>
          </cell>
          <cell r="I1970">
            <v>7.2416999999999995E-2</v>
          </cell>
          <cell r="J1970">
            <v>3.6035499999999998E-2</v>
          </cell>
          <cell r="K1970">
            <v>9.9880000000000004E-3</v>
          </cell>
          <cell r="L1970">
            <v>6.3064999999999996E-3</v>
          </cell>
          <cell r="M1970">
            <v>3.1513100000000002E-2</v>
          </cell>
          <cell r="N1970">
            <v>1.09487E-2</v>
          </cell>
          <cell r="O1970">
            <v>0</v>
          </cell>
          <cell r="P1970">
            <v>7.9486600000000004E-2</v>
          </cell>
          <cell r="Q1970">
            <v>0</v>
          </cell>
        </row>
        <row r="1971">
          <cell r="A1971" t="str">
            <v>altomenos12mindependienteBolivia</v>
          </cell>
          <cell r="B1971" t="str">
            <v>alto</v>
          </cell>
          <cell r="C1971" t="str">
            <v>menos12m</v>
          </cell>
          <cell r="D1971" t="str">
            <v>independiente</v>
          </cell>
          <cell r="E1971" t="str">
            <v>Bolivia</v>
          </cell>
          <cell r="F1971">
            <v>0</v>
          </cell>
          <cell r="G1971">
            <v>0.18284139999999999</v>
          </cell>
          <cell r="H1971">
            <v>0.1235676</v>
          </cell>
          <cell r="I1971">
            <v>5.7668400000000002E-2</v>
          </cell>
          <cell r="J1971">
            <v>8.6610099999999995E-2</v>
          </cell>
          <cell r="K1971">
            <v>7.9857999999999998E-2</v>
          </cell>
          <cell r="L1971">
            <v>8.7248599999999996E-2</v>
          </cell>
          <cell r="M1971">
            <v>6.9186700000000004E-2</v>
          </cell>
          <cell r="N1971">
            <v>4.5549300000000001E-2</v>
          </cell>
          <cell r="O1971">
            <v>4.5811000000000003E-3</v>
          </cell>
          <cell r="P1971">
            <v>0</v>
          </cell>
          <cell r="Q1971">
            <v>0</v>
          </cell>
        </row>
        <row r="1972">
          <cell r="A1972" t="str">
            <v>altohasta3mindependienteBolivia</v>
          </cell>
          <cell r="B1972" t="str">
            <v>alto</v>
          </cell>
          <cell r="C1972" t="str">
            <v>hasta3m</v>
          </cell>
          <cell r="D1972" t="str">
            <v>independiente</v>
          </cell>
          <cell r="E1972" t="str">
            <v>Bolivia</v>
          </cell>
          <cell r="F1972">
            <v>0</v>
          </cell>
          <cell r="G1972">
            <v>8.3971599999999993E-2</v>
          </cell>
          <cell r="H1972">
            <v>3.28764E-2</v>
          </cell>
          <cell r="I1972">
            <v>2.2294899999999999E-2</v>
          </cell>
          <cell r="J1972">
            <v>2.4837100000000001E-2</v>
          </cell>
          <cell r="K1972">
            <v>4.2945900000000002E-2</v>
          </cell>
          <cell r="L1972">
            <v>1.84011E-2</v>
          </cell>
          <cell r="M1972">
            <v>2.0641300000000001E-2</v>
          </cell>
          <cell r="N1972">
            <v>0</v>
          </cell>
          <cell r="O1972">
            <v>0</v>
          </cell>
          <cell r="P1972">
            <v>0</v>
          </cell>
          <cell r="Q1972">
            <v>0</v>
          </cell>
        </row>
        <row r="1973">
          <cell r="A1973" t="str">
            <v>totalmenos12mindependienteBrazil</v>
          </cell>
          <cell r="B1973" t="str">
            <v>total</v>
          </cell>
          <cell r="C1973" t="str">
            <v>menos12m</v>
          </cell>
          <cell r="D1973" t="str">
            <v>independiente</v>
          </cell>
          <cell r="E1973" t="str">
            <v>Brazil</v>
          </cell>
          <cell r="F1973">
            <v>0.38017020000000001</v>
          </cell>
          <cell r="G1973">
            <v>0.23536309999999999</v>
          </cell>
          <cell r="H1973">
            <v>0.1556459</v>
          </cell>
          <cell r="I1973">
            <v>0.1196668</v>
          </cell>
          <cell r="J1973">
            <v>9.6500500000000003E-2</v>
          </cell>
          <cell r="K1973">
            <v>6.7720199999999994E-2</v>
          </cell>
          <cell r="L1973">
            <v>6.1608999999999997E-2</v>
          </cell>
          <cell r="M1973">
            <v>4.44296E-2</v>
          </cell>
          <cell r="N1973">
            <v>4.2740100000000003E-2</v>
          </cell>
          <cell r="O1973">
            <v>3.8881199999999998E-2</v>
          </cell>
          <cell r="P1973">
            <v>2.9821799999999999E-2</v>
          </cell>
          <cell r="Q1973">
            <v>3.2136100000000001E-2</v>
          </cell>
        </row>
        <row r="1974">
          <cell r="A1974" t="str">
            <v>totalhasta3mindependienteBrazil</v>
          </cell>
          <cell r="B1974" t="str">
            <v>total</v>
          </cell>
          <cell r="C1974" t="str">
            <v>hasta3m</v>
          </cell>
          <cell r="D1974" t="str">
            <v>independiente</v>
          </cell>
          <cell r="E1974" t="str">
            <v>Brazil</v>
          </cell>
          <cell r="F1974">
            <v>0.1763247</v>
          </cell>
          <cell r="G1974">
            <v>8.1487000000000004E-2</v>
          </cell>
          <cell r="H1974">
            <v>6.4502799999999999E-2</v>
          </cell>
          <cell r="I1974">
            <v>4.41369E-2</v>
          </cell>
          <cell r="J1974">
            <v>3.5199399999999999E-2</v>
          </cell>
          <cell r="K1974">
            <v>2.4166099999999999E-2</v>
          </cell>
          <cell r="L1974">
            <v>2.1191100000000001E-2</v>
          </cell>
          <cell r="M1974">
            <v>1.8490199999999998E-2</v>
          </cell>
          <cell r="N1974">
            <v>1.7882499999999999E-2</v>
          </cell>
          <cell r="O1974">
            <v>1.3773199999999999E-2</v>
          </cell>
          <cell r="P1974">
            <v>1.4763099999999999E-2</v>
          </cell>
          <cell r="Q1974">
            <v>2.05919E-2</v>
          </cell>
        </row>
        <row r="1975">
          <cell r="A1975" t="str">
            <v>hombremenos12mindependienteBrazil</v>
          </cell>
          <cell r="B1975" t="str">
            <v>hombre</v>
          </cell>
          <cell r="C1975" t="str">
            <v>menos12m</v>
          </cell>
          <cell r="D1975" t="str">
            <v>independiente</v>
          </cell>
          <cell r="E1975" t="str">
            <v>Brazil</v>
          </cell>
          <cell r="F1975">
            <v>0.35117019999999999</v>
          </cell>
          <cell r="G1975">
            <v>0.21938070000000001</v>
          </cell>
          <cell r="H1975">
            <v>0.14758170000000001</v>
          </cell>
          <cell r="I1975">
            <v>0.1043729</v>
          </cell>
          <cell r="J1975">
            <v>8.8322499999999998E-2</v>
          </cell>
          <cell r="K1975">
            <v>6.2099799999999997E-2</v>
          </cell>
          <cell r="L1975">
            <v>4.96184E-2</v>
          </cell>
          <cell r="M1975">
            <v>4.4193000000000003E-2</v>
          </cell>
          <cell r="N1975">
            <v>3.8719900000000002E-2</v>
          </cell>
          <cell r="O1975">
            <v>3.9603199999999998E-2</v>
          </cell>
          <cell r="P1975">
            <v>3.11519E-2</v>
          </cell>
          <cell r="Q1975">
            <v>2.6066499999999999E-2</v>
          </cell>
        </row>
        <row r="1976">
          <cell r="A1976" t="str">
            <v>hombrehasta3mindependienteBrazil</v>
          </cell>
          <cell r="B1976" t="str">
            <v>hombre</v>
          </cell>
          <cell r="C1976" t="str">
            <v>hasta3m</v>
          </cell>
          <cell r="D1976" t="str">
            <v>independiente</v>
          </cell>
          <cell r="E1976" t="str">
            <v>Brazil</v>
          </cell>
          <cell r="F1976">
            <v>0.16420850000000001</v>
          </cell>
          <cell r="G1976">
            <v>7.6712100000000005E-2</v>
          </cell>
          <cell r="H1976">
            <v>6.2198799999999999E-2</v>
          </cell>
          <cell r="I1976">
            <v>4.0361300000000003E-2</v>
          </cell>
          <cell r="J1976">
            <v>3.69349E-2</v>
          </cell>
          <cell r="K1976">
            <v>2.01742E-2</v>
          </cell>
          <cell r="L1976">
            <v>1.98557E-2</v>
          </cell>
          <cell r="M1976">
            <v>1.91145E-2</v>
          </cell>
          <cell r="N1976">
            <v>1.5597400000000001E-2</v>
          </cell>
          <cell r="O1976">
            <v>1.40257E-2</v>
          </cell>
          <cell r="P1976">
            <v>1.44318E-2</v>
          </cell>
          <cell r="Q1976">
            <v>1.66181E-2</v>
          </cell>
        </row>
        <row r="1977">
          <cell r="A1977" t="str">
            <v>mujermenos12mindependienteBrazil</v>
          </cell>
          <cell r="B1977" t="str">
            <v>mujer</v>
          </cell>
          <cell r="C1977" t="str">
            <v>menos12m</v>
          </cell>
          <cell r="D1977" t="str">
            <v>independiente</v>
          </cell>
          <cell r="E1977" t="str">
            <v>Brazil</v>
          </cell>
          <cell r="F1977">
            <v>0.43824249999999998</v>
          </cell>
          <cell r="G1977">
            <v>0.26656439999999998</v>
          </cell>
          <cell r="H1977">
            <v>0.17129</v>
          </cell>
          <cell r="I1977">
            <v>0.1452167</v>
          </cell>
          <cell r="J1977">
            <v>0.1112553</v>
          </cell>
          <cell r="K1977">
            <v>7.8676099999999999E-2</v>
          </cell>
          <cell r="L1977">
            <v>8.5403800000000002E-2</v>
          </cell>
          <cell r="M1977">
            <v>4.4905800000000003E-2</v>
          </cell>
          <cell r="N1977">
            <v>5.1596099999999999E-2</v>
          </cell>
          <cell r="O1977">
            <v>3.7246300000000003E-2</v>
          </cell>
          <cell r="P1977">
            <v>2.6691699999999999E-2</v>
          </cell>
          <cell r="Q1977">
            <v>4.5794099999999997E-2</v>
          </cell>
        </row>
        <row r="1978">
          <cell r="A1978" t="str">
            <v>mujerhasta3mindependienteBrazil</v>
          </cell>
          <cell r="B1978" t="str">
            <v>mujer</v>
          </cell>
          <cell r="C1978" t="str">
            <v>hasta3m</v>
          </cell>
          <cell r="D1978" t="str">
            <v>independiente</v>
          </cell>
          <cell r="E1978" t="str">
            <v>Brazil</v>
          </cell>
          <cell r="F1978">
            <v>0.2005873</v>
          </cell>
          <cell r="G1978">
            <v>9.08085E-2</v>
          </cell>
          <cell r="H1978">
            <v>6.89723E-2</v>
          </cell>
          <cell r="I1978">
            <v>5.0444500000000003E-2</v>
          </cell>
          <cell r="J1978">
            <v>3.2068100000000002E-2</v>
          </cell>
          <cell r="K1978">
            <v>3.1947700000000002E-2</v>
          </cell>
          <cell r="L1978">
            <v>2.38411E-2</v>
          </cell>
          <cell r="M1978">
            <v>1.7233800000000001E-2</v>
          </cell>
          <cell r="N1978">
            <v>2.29164E-2</v>
          </cell>
          <cell r="O1978">
            <v>1.32015E-2</v>
          </cell>
          <cell r="P1978">
            <v>1.5542800000000001E-2</v>
          </cell>
          <cell r="Q1978">
            <v>2.9534000000000001E-2</v>
          </cell>
        </row>
        <row r="1979">
          <cell r="A1979" t="str">
            <v>bajomenos12mindependienteBrazil</v>
          </cell>
          <cell r="B1979" t="str">
            <v>bajo</v>
          </cell>
          <cell r="C1979" t="str">
            <v>menos12m</v>
          </cell>
          <cell r="D1979" t="str">
            <v>independiente</v>
          </cell>
          <cell r="E1979" t="str">
            <v>Brazil</v>
          </cell>
          <cell r="F1979">
            <v>0.4030762</v>
          </cell>
          <cell r="G1979">
            <v>0.2293577</v>
          </cell>
          <cell r="H1979">
            <v>0.202708</v>
          </cell>
          <cell r="I1979">
            <v>0.12836729999999999</v>
          </cell>
          <cell r="J1979">
            <v>0.1084444</v>
          </cell>
          <cell r="K1979">
            <v>7.8876199999999994E-2</v>
          </cell>
          <cell r="L1979">
            <v>6.7956799999999998E-2</v>
          </cell>
          <cell r="M1979">
            <v>5.42932E-2</v>
          </cell>
          <cell r="N1979">
            <v>4.6190200000000001E-2</v>
          </cell>
          <cell r="O1979">
            <v>4.1280699999999997E-2</v>
          </cell>
          <cell r="P1979">
            <v>3.1459800000000003E-2</v>
          </cell>
          <cell r="Q1979">
            <v>3.4064700000000003E-2</v>
          </cell>
        </row>
        <row r="1980">
          <cell r="A1980" t="str">
            <v>bajohasta3mindependienteBrazil</v>
          </cell>
          <cell r="B1980" t="str">
            <v>bajo</v>
          </cell>
          <cell r="C1980" t="str">
            <v>hasta3m</v>
          </cell>
          <cell r="D1980" t="str">
            <v>independiente</v>
          </cell>
          <cell r="E1980" t="str">
            <v>Brazil</v>
          </cell>
          <cell r="F1980">
            <v>0.19372719999999999</v>
          </cell>
          <cell r="G1980">
            <v>9.7094899999999998E-2</v>
          </cell>
          <cell r="H1980">
            <v>8.3669300000000002E-2</v>
          </cell>
          <cell r="I1980">
            <v>5.2698299999999997E-2</v>
          </cell>
          <cell r="J1980">
            <v>4.4946899999999998E-2</v>
          </cell>
          <cell r="K1980">
            <v>3.0616500000000001E-2</v>
          </cell>
          <cell r="L1980">
            <v>2.19887E-2</v>
          </cell>
          <cell r="M1980">
            <v>2.3449299999999999E-2</v>
          </cell>
          <cell r="N1980">
            <v>1.9964099999999999E-2</v>
          </cell>
          <cell r="O1980">
            <v>1.6390600000000002E-2</v>
          </cell>
          <cell r="P1980">
            <v>1.6806700000000001E-2</v>
          </cell>
          <cell r="Q1980">
            <v>2.5775099999999999E-2</v>
          </cell>
        </row>
        <row r="1981">
          <cell r="A1981" t="str">
            <v>mediomenos12mindependienteBrazil</v>
          </cell>
          <cell r="B1981" t="str">
            <v>medio</v>
          </cell>
          <cell r="C1981" t="str">
            <v>menos12m</v>
          </cell>
          <cell r="D1981" t="str">
            <v>independiente</v>
          </cell>
          <cell r="E1981" t="str">
            <v>Brazil</v>
          </cell>
          <cell r="F1981">
            <v>0.34830800000000001</v>
          </cell>
          <cell r="G1981">
            <v>0.24637580000000001</v>
          </cell>
          <cell r="H1981">
            <v>0.14003070000000001</v>
          </cell>
          <cell r="I1981">
            <v>0.1183259</v>
          </cell>
          <cell r="J1981">
            <v>8.8765700000000003E-2</v>
          </cell>
          <cell r="K1981">
            <v>5.8367799999999997E-2</v>
          </cell>
          <cell r="L1981">
            <v>6.0950799999999999E-2</v>
          </cell>
          <cell r="M1981">
            <v>3.0358799999999998E-2</v>
          </cell>
          <cell r="N1981">
            <v>3.6989000000000001E-2</v>
          </cell>
          <cell r="O1981">
            <v>5.0071400000000002E-2</v>
          </cell>
          <cell r="P1981">
            <v>1.5639199999999999E-2</v>
          </cell>
          <cell r="Q1981">
            <v>0</v>
          </cell>
        </row>
        <row r="1982">
          <cell r="A1982" t="str">
            <v>mediohasta3mindependienteBrazil</v>
          </cell>
          <cell r="B1982" t="str">
            <v>medio</v>
          </cell>
          <cell r="C1982" t="str">
            <v>hasta3m</v>
          </cell>
          <cell r="D1982" t="str">
            <v>independiente</v>
          </cell>
          <cell r="E1982" t="str">
            <v>Brazil</v>
          </cell>
          <cell r="F1982">
            <v>0.15520419999999999</v>
          </cell>
          <cell r="G1982">
            <v>8.5774699999999995E-2</v>
          </cell>
          <cell r="H1982">
            <v>6.3656299999999999E-2</v>
          </cell>
          <cell r="I1982">
            <v>3.9623100000000001E-2</v>
          </cell>
          <cell r="J1982">
            <v>2.7742300000000001E-2</v>
          </cell>
          <cell r="K1982">
            <v>1.7815999999999999E-2</v>
          </cell>
          <cell r="L1982">
            <v>1.95526E-2</v>
          </cell>
          <cell r="M1982">
            <v>1.30502E-2</v>
          </cell>
          <cell r="N1982">
            <v>1.1126E-2</v>
          </cell>
          <cell r="O1982">
            <v>1.1289799999999999E-2</v>
          </cell>
          <cell r="P1982">
            <v>3.7471000000000002E-3</v>
          </cell>
          <cell r="Q1982">
            <v>0</v>
          </cell>
        </row>
        <row r="1983">
          <cell r="A1983" t="str">
            <v>altomenos12mindependienteBrazil</v>
          </cell>
          <cell r="B1983" t="str">
            <v>alto</v>
          </cell>
          <cell r="C1983" t="str">
            <v>menos12m</v>
          </cell>
          <cell r="D1983" t="str">
            <v>independiente</v>
          </cell>
          <cell r="E1983" t="str">
            <v>Brazil</v>
          </cell>
          <cell r="F1983">
            <v>0.31637969999999999</v>
          </cell>
          <cell r="G1983">
            <v>0.22137850000000001</v>
          </cell>
          <cell r="H1983">
            <v>0.1274662</v>
          </cell>
          <cell r="I1983">
            <v>0.1111294</v>
          </cell>
          <cell r="J1983">
            <v>7.9878000000000005E-2</v>
          </cell>
          <cell r="K1983">
            <v>4.8841900000000001E-2</v>
          </cell>
          <cell r="L1983">
            <v>4.3923200000000003E-2</v>
          </cell>
          <cell r="M1983">
            <v>3.9320099999999997E-2</v>
          </cell>
          <cell r="N1983">
            <v>2.8348700000000001E-2</v>
          </cell>
          <cell r="O1983">
            <v>2.4403500000000002E-2</v>
          </cell>
          <cell r="P1983">
            <v>1.9435999999999998E-2</v>
          </cell>
          <cell r="Q1983">
            <v>3.75401E-2</v>
          </cell>
        </row>
        <row r="1984">
          <cell r="A1984" t="str">
            <v>altohasta3mindependienteBrazil</v>
          </cell>
          <cell r="B1984" t="str">
            <v>alto</v>
          </cell>
          <cell r="C1984" t="str">
            <v>hasta3m</v>
          </cell>
          <cell r="D1984" t="str">
            <v>independiente</v>
          </cell>
          <cell r="E1984" t="str">
            <v>Brazil</v>
          </cell>
          <cell r="F1984">
            <v>8.9559299999999994E-2</v>
          </cell>
          <cell r="G1984">
            <v>4.84068E-2</v>
          </cell>
          <cell r="H1984">
            <v>4.4269000000000003E-2</v>
          </cell>
          <cell r="I1984">
            <v>4.0240999999999999E-2</v>
          </cell>
          <cell r="J1984">
            <v>2.4607400000000001E-2</v>
          </cell>
          <cell r="K1984">
            <v>1.40424E-2</v>
          </cell>
          <cell r="L1984">
            <v>1.93393E-2</v>
          </cell>
          <cell r="M1984">
            <v>1.29199E-2</v>
          </cell>
          <cell r="N1984">
            <v>1.17299E-2</v>
          </cell>
          <cell r="O1984">
            <v>7.7470999999999998E-3</v>
          </cell>
          <cell r="P1984">
            <v>1.21009E-2</v>
          </cell>
          <cell r="Q1984">
            <v>1.17853E-2</v>
          </cell>
        </row>
        <row r="1985">
          <cell r="A1985" t="str">
            <v>totalmenos12mindependienteColombia</v>
          </cell>
          <cell r="B1985" t="str">
            <v>total</v>
          </cell>
          <cell r="C1985" t="str">
            <v>menos12m</v>
          </cell>
          <cell r="D1985" t="str">
            <v>independiente</v>
          </cell>
          <cell r="E1985" t="str">
            <v>Colombia</v>
          </cell>
          <cell r="F1985">
            <v>0.65421300000000004</v>
          </cell>
          <cell r="G1985">
            <v>0.4723021</v>
          </cell>
          <cell r="H1985">
            <v>0.36926989999999998</v>
          </cell>
          <cell r="I1985">
            <v>0.29273159999999998</v>
          </cell>
          <cell r="J1985">
            <v>0.2285954</v>
          </cell>
          <cell r="K1985">
            <v>0.22093209999999999</v>
          </cell>
          <cell r="L1985">
            <v>0.171901</v>
          </cell>
          <cell r="M1985">
            <v>0.17058400000000001</v>
          </cell>
          <cell r="N1985">
            <v>0.1377554</v>
          </cell>
          <cell r="O1985">
            <v>0.16109309999999999</v>
          </cell>
          <cell r="P1985">
            <v>0.1098683</v>
          </cell>
          <cell r="Q1985">
            <v>0.1051961</v>
          </cell>
        </row>
        <row r="1986">
          <cell r="A1986" t="str">
            <v>totalhasta3mindependienteColombia</v>
          </cell>
          <cell r="B1986" t="str">
            <v>total</v>
          </cell>
          <cell r="C1986" t="str">
            <v>hasta3m</v>
          </cell>
          <cell r="D1986" t="str">
            <v>independiente</v>
          </cell>
          <cell r="E1986" t="str">
            <v>Colombia</v>
          </cell>
          <cell r="F1986">
            <v>0.44529679999999999</v>
          </cell>
          <cell r="G1986">
            <v>0.25753090000000001</v>
          </cell>
          <cell r="H1986">
            <v>0.1727918</v>
          </cell>
          <cell r="I1986">
            <v>0.1441682</v>
          </cell>
          <cell r="J1986">
            <v>0.1184159</v>
          </cell>
          <cell r="K1986">
            <v>0.10654760000000001</v>
          </cell>
          <cell r="L1986">
            <v>9.2191899999999993E-2</v>
          </cell>
          <cell r="M1986">
            <v>9.2631000000000005E-2</v>
          </cell>
          <cell r="N1986">
            <v>7.0413199999999995E-2</v>
          </cell>
          <cell r="O1986">
            <v>8.6789099999999994E-2</v>
          </cell>
          <cell r="P1986">
            <v>6.4036099999999999E-2</v>
          </cell>
          <cell r="Q1986">
            <v>5.56976E-2</v>
          </cell>
        </row>
        <row r="1987">
          <cell r="A1987" t="str">
            <v>hombremenos12mindependienteColombia</v>
          </cell>
          <cell r="B1987" t="str">
            <v>hombre</v>
          </cell>
          <cell r="C1987" t="str">
            <v>menos12m</v>
          </cell>
          <cell r="D1987" t="str">
            <v>independiente</v>
          </cell>
          <cell r="E1987" t="str">
            <v>Colombia</v>
          </cell>
          <cell r="F1987">
            <v>0.59635070000000001</v>
          </cell>
          <cell r="G1987">
            <v>0.43582670000000001</v>
          </cell>
          <cell r="H1987">
            <v>0.32106499999999999</v>
          </cell>
          <cell r="I1987">
            <v>0.2414277</v>
          </cell>
          <cell r="J1987">
            <v>0.1698653</v>
          </cell>
          <cell r="K1987">
            <v>0.1937209</v>
          </cell>
          <cell r="L1987">
            <v>0.15551609999999999</v>
          </cell>
          <cell r="M1987">
            <v>0.15564510000000001</v>
          </cell>
          <cell r="N1987">
            <v>0.1234604</v>
          </cell>
          <cell r="O1987">
            <v>0.12388299999999999</v>
          </cell>
          <cell r="P1987">
            <v>8.1841700000000003E-2</v>
          </cell>
          <cell r="Q1987">
            <v>0.1064505</v>
          </cell>
        </row>
        <row r="1988">
          <cell r="A1988" t="str">
            <v>hombrehasta3mindependienteColombia</v>
          </cell>
          <cell r="B1988" t="str">
            <v>hombre</v>
          </cell>
          <cell r="C1988" t="str">
            <v>hasta3m</v>
          </cell>
          <cell r="D1988" t="str">
            <v>independiente</v>
          </cell>
          <cell r="E1988" t="str">
            <v>Colombia</v>
          </cell>
          <cell r="F1988">
            <v>0.40565709999999999</v>
          </cell>
          <cell r="G1988">
            <v>0.24653369999999999</v>
          </cell>
          <cell r="H1988">
            <v>0.16263610000000001</v>
          </cell>
          <cell r="I1988">
            <v>0.12687580000000001</v>
          </cell>
          <cell r="J1988">
            <v>9.4230099999999997E-2</v>
          </cell>
          <cell r="K1988">
            <v>0.1004429</v>
          </cell>
          <cell r="L1988">
            <v>9.1408799999999998E-2</v>
          </cell>
          <cell r="M1988">
            <v>9.0446399999999996E-2</v>
          </cell>
          <cell r="N1988">
            <v>6.7710300000000001E-2</v>
          </cell>
          <cell r="O1988">
            <v>6.7670900000000006E-2</v>
          </cell>
          <cell r="P1988">
            <v>5.6850999999999999E-2</v>
          </cell>
          <cell r="Q1988">
            <v>6.3432199999999994E-2</v>
          </cell>
        </row>
        <row r="1989">
          <cell r="A1989" t="str">
            <v>mujermenos12mindependienteColombia</v>
          </cell>
          <cell r="B1989" t="str">
            <v>mujer</v>
          </cell>
          <cell r="C1989" t="str">
            <v>menos12m</v>
          </cell>
          <cell r="D1989" t="str">
            <v>independiente</v>
          </cell>
          <cell r="E1989" t="str">
            <v>Colombia</v>
          </cell>
          <cell r="F1989">
            <v>0.74880829999999998</v>
          </cell>
          <cell r="G1989">
            <v>0.52407919999999997</v>
          </cell>
          <cell r="H1989">
            <v>0.43464340000000001</v>
          </cell>
          <cell r="I1989">
            <v>0.3558038</v>
          </cell>
          <cell r="J1989">
            <v>0.29599710000000001</v>
          </cell>
          <cell r="K1989">
            <v>0.25265480000000001</v>
          </cell>
          <cell r="L1989">
            <v>0.191968</v>
          </cell>
          <cell r="M1989">
            <v>0.19069249999999999</v>
          </cell>
          <cell r="N1989">
            <v>0.15679889999999999</v>
          </cell>
          <cell r="O1989">
            <v>0.2212027</v>
          </cell>
          <cell r="P1989">
            <v>0.1525511</v>
          </cell>
          <cell r="Q1989">
            <v>0.10287739999999999</v>
          </cell>
        </row>
        <row r="1990">
          <cell r="A1990" t="str">
            <v>mujerhasta3mindependienteColombia</v>
          </cell>
          <cell r="B1990" t="str">
            <v>mujer</v>
          </cell>
          <cell r="C1990" t="str">
            <v>hasta3m</v>
          </cell>
          <cell r="D1990" t="str">
            <v>independiente</v>
          </cell>
          <cell r="E1990" t="str">
            <v>Colombia</v>
          </cell>
          <cell r="F1990">
            <v>0.51010109999999997</v>
          </cell>
          <cell r="G1990">
            <v>0.27314139999999998</v>
          </cell>
          <cell r="H1990">
            <v>0.18656449999999999</v>
          </cell>
          <cell r="I1990">
            <v>0.1654272</v>
          </cell>
          <cell r="J1990">
            <v>0.14617269999999999</v>
          </cell>
          <cell r="K1990">
            <v>0.1136645</v>
          </cell>
          <cell r="L1990">
            <v>9.3150899999999995E-2</v>
          </cell>
          <cell r="M1990">
            <v>9.5571500000000004E-2</v>
          </cell>
          <cell r="N1990">
            <v>7.4013800000000005E-2</v>
          </cell>
          <cell r="O1990">
            <v>0.11767279999999999</v>
          </cell>
          <cell r="P1990">
            <v>7.4978799999999998E-2</v>
          </cell>
          <cell r="Q1990">
            <v>4.1401199999999999E-2</v>
          </cell>
        </row>
        <row r="1991">
          <cell r="A1991" t="str">
            <v>bajomenos12mindependienteColombia</v>
          </cell>
          <cell r="B1991" t="str">
            <v>bajo</v>
          </cell>
          <cell r="C1991" t="str">
            <v>menos12m</v>
          </cell>
          <cell r="D1991" t="str">
            <v>independiente</v>
          </cell>
          <cell r="E1991" t="str">
            <v>Colombia</v>
          </cell>
          <cell r="F1991">
            <v>0.62840560000000001</v>
          </cell>
          <cell r="G1991">
            <v>0.41975040000000002</v>
          </cell>
          <cell r="H1991">
            <v>0.32485849999999999</v>
          </cell>
          <cell r="I1991">
            <v>0.28098129999999999</v>
          </cell>
          <cell r="J1991">
            <v>0.1986009</v>
          </cell>
          <cell r="K1991">
            <v>0.26222089999999998</v>
          </cell>
          <cell r="L1991">
            <v>0.18078949999999999</v>
          </cell>
          <cell r="M1991">
            <v>0.16941909999999999</v>
          </cell>
          <cell r="N1991">
            <v>0.13551630000000001</v>
          </cell>
          <cell r="O1991">
            <v>0.16501850000000001</v>
          </cell>
          <cell r="P1991">
            <v>0.1079716</v>
          </cell>
          <cell r="Q1991">
            <v>0.11378149999999999</v>
          </cell>
        </row>
        <row r="1992">
          <cell r="A1992" t="str">
            <v>bajohasta3mindependienteColombia</v>
          </cell>
          <cell r="B1992" t="str">
            <v>bajo</v>
          </cell>
          <cell r="C1992" t="str">
            <v>hasta3m</v>
          </cell>
          <cell r="D1992" t="str">
            <v>independiente</v>
          </cell>
          <cell r="E1992" t="str">
            <v>Colombia</v>
          </cell>
          <cell r="F1992">
            <v>0.5111637</v>
          </cell>
          <cell r="G1992">
            <v>0.2466515</v>
          </cell>
          <cell r="H1992">
            <v>0.16444249999999999</v>
          </cell>
          <cell r="I1992">
            <v>0.1657613</v>
          </cell>
          <cell r="J1992">
            <v>0.1202743</v>
          </cell>
          <cell r="K1992">
            <v>0.130159</v>
          </cell>
          <cell r="L1992">
            <v>0.10617</v>
          </cell>
          <cell r="M1992">
            <v>0.11212560000000001</v>
          </cell>
          <cell r="N1992">
            <v>7.5506400000000001E-2</v>
          </cell>
          <cell r="O1992">
            <v>8.5899199999999995E-2</v>
          </cell>
          <cell r="P1992">
            <v>6.2040699999999997E-2</v>
          </cell>
          <cell r="Q1992">
            <v>6.8303900000000001E-2</v>
          </cell>
        </row>
        <row r="1993">
          <cell r="A1993" t="str">
            <v>mediomenos12mindependienteColombia</v>
          </cell>
          <cell r="B1993" t="str">
            <v>medio</v>
          </cell>
          <cell r="C1993" t="str">
            <v>menos12m</v>
          </cell>
          <cell r="D1993" t="str">
            <v>independiente</v>
          </cell>
          <cell r="E1993" t="str">
            <v>Colombia</v>
          </cell>
          <cell r="F1993">
            <v>0.6428469</v>
          </cell>
          <cell r="G1993">
            <v>0.44704569999999999</v>
          </cell>
          <cell r="H1993">
            <v>0.36860680000000001</v>
          </cell>
          <cell r="I1993">
            <v>0.30363709999999999</v>
          </cell>
          <cell r="J1993">
            <v>0.24276439999999999</v>
          </cell>
          <cell r="K1993">
            <v>0.19909830000000001</v>
          </cell>
          <cell r="L1993">
            <v>0.1680102</v>
          </cell>
          <cell r="M1993">
            <v>0.17696809999999999</v>
          </cell>
          <cell r="N1993">
            <v>0.1227973</v>
          </cell>
          <cell r="O1993">
            <v>0.16833300000000001</v>
          </cell>
          <cell r="P1993">
            <v>0.13105600000000001</v>
          </cell>
          <cell r="Q1993">
            <v>8.2614499999999993E-2</v>
          </cell>
        </row>
        <row r="1994">
          <cell r="A1994" t="str">
            <v>mediohasta3mindependienteColombia</v>
          </cell>
          <cell r="B1994" t="str">
            <v>medio</v>
          </cell>
          <cell r="C1994" t="str">
            <v>hasta3m</v>
          </cell>
          <cell r="D1994" t="str">
            <v>independiente</v>
          </cell>
          <cell r="E1994" t="str">
            <v>Colombia</v>
          </cell>
          <cell r="F1994">
            <v>0.43499910000000003</v>
          </cell>
          <cell r="G1994">
            <v>0.25633650000000002</v>
          </cell>
          <cell r="H1994">
            <v>0.19328339999999999</v>
          </cell>
          <cell r="I1994">
            <v>0.14623630000000001</v>
          </cell>
          <cell r="J1994">
            <v>0.1223186</v>
          </cell>
          <cell r="K1994">
            <v>0.1029842</v>
          </cell>
          <cell r="L1994">
            <v>8.1815799999999994E-2</v>
          </cell>
          <cell r="M1994">
            <v>9.4521999999999995E-2</v>
          </cell>
          <cell r="N1994">
            <v>5.1464999999999997E-2</v>
          </cell>
          <cell r="O1994">
            <v>8.0589499999999994E-2</v>
          </cell>
          <cell r="P1994">
            <v>8.0085400000000001E-2</v>
          </cell>
          <cell r="Q1994">
            <v>3.74969E-2</v>
          </cell>
        </row>
        <row r="1995">
          <cell r="A1995" t="str">
            <v>altomenos12mindependienteColombia</v>
          </cell>
          <cell r="B1995" t="str">
            <v>alto</v>
          </cell>
          <cell r="C1995" t="str">
            <v>menos12m</v>
          </cell>
          <cell r="D1995" t="str">
            <v>independiente</v>
          </cell>
          <cell r="E1995" t="str">
            <v>Colombia</v>
          </cell>
          <cell r="F1995">
            <v>0.72582100000000005</v>
          </cell>
          <cell r="G1995">
            <v>0.53207890000000002</v>
          </cell>
          <cell r="H1995">
            <v>0.38192540000000003</v>
          </cell>
          <cell r="I1995">
            <v>0.28648129999999999</v>
          </cell>
          <cell r="J1995">
            <v>0.23409720000000001</v>
          </cell>
          <cell r="K1995">
            <v>0.21286769999999999</v>
          </cell>
          <cell r="L1995">
            <v>0.16677800000000001</v>
          </cell>
          <cell r="M1995">
            <v>0.1583579</v>
          </cell>
          <cell r="N1995">
            <v>0.17010529999999999</v>
          </cell>
          <cell r="O1995">
            <v>0.1372486</v>
          </cell>
          <cell r="P1995">
            <v>8.5989999999999997E-2</v>
          </cell>
          <cell r="Q1995">
            <v>9.1755100000000006E-2</v>
          </cell>
        </row>
        <row r="1996">
          <cell r="A1996" t="str">
            <v>altohasta3mindependienteColombia</v>
          </cell>
          <cell r="B1996" t="str">
            <v>alto</v>
          </cell>
          <cell r="C1996" t="str">
            <v>hasta3m</v>
          </cell>
          <cell r="D1996" t="str">
            <v>independiente</v>
          </cell>
          <cell r="E1996" t="str">
            <v>Colombia</v>
          </cell>
          <cell r="F1996">
            <v>0.4435055</v>
          </cell>
          <cell r="G1996">
            <v>0.26403280000000001</v>
          </cell>
          <cell r="H1996">
            <v>0.1435642</v>
          </cell>
          <cell r="I1996">
            <v>0.12885279999999999</v>
          </cell>
          <cell r="J1996">
            <v>0.1127527</v>
          </cell>
          <cell r="K1996">
            <v>8.1869499999999998E-2</v>
          </cell>
          <cell r="L1996">
            <v>9.20932E-2</v>
          </cell>
          <cell r="M1996">
            <v>4.9714599999999998E-2</v>
          </cell>
          <cell r="N1996">
            <v>9.3160499999999993E-2</v>
          </cell>
          <cell r="O1996">
            <v>9.9842E-2</v>
          </cell>
          <cell r="P1996">
            <v>4.84232E-2</v>
          </cell>
          <cell r="Q1996">
            <v>1.45627E-2</v>
          </cell>
        </row>
        <row r="1997">
          <cell r="A1997" t="str">
            <v>totalmenos12mindependienteEcuador</v>
          </cell>
          <cell r="B1997" t="str">
            <v>total</v>
          </cell>
          <cell r="C1997" t="str">
            <v>menos12m</v>
          </cell>
          <cell r="D1997" t="str">
            <v>independiente</v>
          </cell>
          <cell r="E1997" t="str">
            <v>Ecuador</v>
          </cell>
          <cell r="F1997">
            <v>0.33899649999999998</v>
          </cell>
          <cell r="G1997">
            <v>0.24374029999999999</v>
          </cell>
          <cell r="H1997">
            <v>9.67977E-2</v>
          </cell>
          <cell r="I1997">
            <v>0.1192628</v>
          </cell>
          <cell r="J1997">
            <v>6.9213899999999995E-2</v>
          </cell>
          <cell r="K1997">
            <v>5.1040700000000001E-2</v>
          </cell>
          <cell r="L1997">
            <v>5.7005899999999998E-2</v>
          </cell>
          <cell r="M1997">
            <v>5.50936E-2</v>
          </cell>
          <cell r="N1997">
            <v>2.70158E-2</v>
          </cell>
          <cell r="O1997">
            <v>2.7748100000000001E-2</v>
          </cell>
          <cell r="P1997">
            <v>3.0051600000000001E-2</v>
          </cell>
          <cell r="Q1997">
            <v>2.3104699999999999E-2</v>
          </cell>
        </row>
        <row r="1998">
          <cell r="A1998" t="str">
            <v>totalhasta3mindependienteEcuador</v>
          </cell>
          <cell r="B1998" t="str">
            <v>total</v>
          </cell>
          <cell r="C1998" t="str">
            <v>hasta3m</v>
          </cell>
          <cell r="D1998" t="str">
            <v>independiente</v>
          </cell>
          <cell r="E1998" t="str">
            <v>Ecuador</v>
          </cell>
          <cell r="F1998">
            <v>0.33899649999999998</v>
          </cell>
          <cell r="G1998">
            <v>0.24374029999999999</v>
          </cell>
          <cell r="H1998">
            <v>9.67977E-2</v>
          </cell>
          <cell r="I1998">
            <v>0.1192628</v>
          </cell>
          <cell r="J1998">
            <v>6.9213899999999995E-2</v>
          </cell>
          <cell r="K1998">
            <v>5.1040700000000001E-2</v>
          </cell>
          <cell r="L1998">
            <v>5.7005899999999998E-2</v>
          </cell>
          <cell r="M1998">
            <v>5.50936E-2</v>
          </cell>
          <cell r="N1998">
            <v>2.70158E-2</v>
          </cell>
          <cell r="O1998">
            <v>2.7748100000000001E-2</v>
          </cell>
          <cell r="P1998">
            <v>3.0051600000000001E-2</v>
          </cell>
          <cell r="Q1998">
            <v>2.3104699999999999E-2</v>
          </cell>
        </row>
        <row r="1999">
          <cell r="A1999" t="str">
            <v>hombremenos12mindependienteEcuador</v>
          </cell>
          <cell r="B1999" t="str">
            <v>hombre</v>
          </cell>
          <cell r="C1999" t="str">
            <v>menos12m</v>
          </cell>
          <cell r="D1999" t="str">
            <v>independiente</v>
          </cell>
          <cell r="E1999" t="str">
            <v>Ecuador</v>
          </cell>
          <cell r="F1999">
            <v>0.33641529999999997</v>
          </cell>
          <cell r="G1999">
            <v>0.20389689999999999</v>
          </cell>
          <cell r="H1999">
            <v>9.3098600000000004E-2</v>
          </cell>
          <cell r="I1999">
            <v>7.8158599999999995E-2</v>
          </cell>
          <cell r="J1999">
            <v>4.2086899999999997E-2</v>
          </cell>
          <cell r="K1999">
            <v>2.5127199999999999E-2</v>
          </cell>
          <cell r="L1999">
            <v>2.8807599999999999E-2</v>
          </cell>
          <cell r="M1999">
            <v>3.6337899999999999E-2</v>
          </cell>
          <cell r="N1999">
            <v>1.41475E-2</v>
          </cell>
          <cell r="O1999">
            <v>1.2449E-2</v>
          </cell>
          <cell r="P1999">
            <v>7.4019999999999997E-3</v>
          </cell>
          <cell r="Q1999">
            <v>2.1317599999999999E-2</v>
          </cell>
        </row>
        <row r="2000">
          <cell r="A2000" t="str">
            <v>hombrehasta3mindependienteEcuador</v>
          </cell>
          <cell r="B2000" t="str">
            <v>hombre</v>
          </cell>
          <cell r="C2000" t="str">
            <v>hasta3m</v>
          </cell>
          <cell r="D2000" t="str">
            <v>independiente</v>
          </cell>
          <cell r="E2000" t="str">
            <v>Ecuador</v>
          </cell>
          <cell r="F2000">
            <v>0.33641529999999997</v>
          </cell>
          <cell r="G2000">
            <v>0.20389689999999999</v>
          </cell>
          <cell r="H2000">
            <v>9.3098600000000004E-2</v>
          </cell>
          <cell r="I2000">
            <v>7.8158599999999995E-2</v>
          </cell>
          <cell r="J2000">
            <v>4.2086899999999997E-2</v>
          </cell>
          <cell r="K2000">
            <v>2.5127199999999999E-2</v>
          </cell>
          <cell r="L2000">
            <v>2.8807599999999999E-2</v>
          </cell>
          <cell r="M2000">
            <v>3.6337899999999999E-2</v>
          </cell>
          <cell r="N2000">
            <v>1.41475E-2</v>
          </cell>
          <cell r="O2000">
            <v>1.2449E-2</v>
          </cell>
          <cell r="P2000">
            <v>7.4019999999999997E-3</v>
          </cell>
          <cell r="Q2000">
            <v>2.1317599999999999E-2</v>
          </cell>
        </row>
        <row r="2001">
          <cell r="A2001" t="str">
            <v>mujermenos12mindependienteEcuador</v>
          </cell>
          <cell r="B2001" t="str">
            <v>mujer</v>
          </cell>
          <cell r="C2001" t="str">
            <v>menos12m</v>
          </cell>
          <cell r="D2001" t="str">
            <v>independiente</v>
          </cell>
          <cell r="E2001" t="str">
            <v>Ecuador</v>
          </cell>
          <cell r="F2001">
            <v>0.34361399999999998</v>
          </cell>
          <cell r="G2001">
            <v>0.30598409999999998</v>
          </cell>
          <cell r="H2001">
            <v>0.10129199999999999</v>
          </cell>
          <cell r="I2001">
            <v>0.1823988</v>
          </cell>
          <cell r="J2001">
            <v>0.1028198</v>
          </cell>
          <cell r="K2001">
            <v>9.0851899999999999E-2</v>
          </cell>
          <cell r="L2001">
            <v>9.3547500000000006E-2</v>
          </cell>
          <cell r="M2001">
            <v>7.9458600000000004E-2</v>
          </cell>
          <cell r="N2001">
            <v>4.6914499999999998E-2</v>
          </cell>
          <cell r="O2001">
            <v>5.3860999999999999E-2</v>
          </cell>
          <cell r="P2001">
            <v>7.0074800000000007E-2</v>
          </cell>
          <cell r="Q2001">
            <v>2.76051E-2</v>
          </cell>
        </row>
        <row r="2002">
          <cell r="A2002" t="str">
            <v>mujerhasta3mindependienteEcuador</v>
          </cell>
          <cell r="B2002" t="str">
            <v>mujer</v>
          </cell>
          <cell r="C2002" t="str">
            <v>hasta3m</v>
          </cell>
          <cell r="D2002" t="str">
            <v>independiente</v>
          </cell>
          <cell r="E2002" t="str">
            <v>Ecuador</v>
          </cell>
          <cell r="F2002">
            <v>0.34361399999999998</v>
          </cell>
          <cell r="G2002">
            <v>0.30598409999999998</v>
          </cell>
          <cell r="H2002">
            <v>0.10129199999999999</v>
          </cell>
          <cell r="I2002">
            <v>0.1823988</v>
          </cell>
          <cell r="J2002">
            <v>0.1028198</v>
          </cell>
          <cell r="K2002">
            <v>9.0851899999999999E-2</v>
          </cell>
          <cell r="L2002">
            <v>9.3547500000000006E-2</v>
          </cell>
          <cell r="M2002">
            <v>7.9458600000000004E-2</v>
          </cell>
          <cell r="N2002">
            <v>4.6914499999999998E-2</v>
          </cell>
          <cell r="O2002">
            <v>5.3860999999999999E-2</v>
          </cell>
          <cell r="P2002">
            <v>7.0074800000000007E-2</v>
          </cell>
          <cell r="Q2002">
            <v>2.76051E-2</v>
          </cell>
        </row>
        <row r="2003">
          <cell r="A2003" t="str">
            <v>bajomenos12mindependienteEcuador</v>
          </cell>
          <cell r="B2003" t="str">
            <v>bajo</v>
          </cell>
          <cell r="C2003" t="str">
            <v>menos12m</v>
          </cell>
          <cell r="D2003" t="str">
            <v>independiente</v>
          </cell>
          <cell r="E2003" t="str">
            <v>Ecuador</v>
          </cell>
          <cell r="F2003">
            <v>0.21720339999999999</v>
          </cell>
          <cell r="G2003">
            <v>0.21009050000000001</v>
          </cell>
          <cell r="H2003">
            <v>5.1356899999999997E-2</v>
          </cell>
          <cell r="I2003">
            <v>0.1378453</v>
          </cell>
          <cell r="J2003">
            <v>4.8425500000000003E-2</v>
          </cell>
          <cell r="K2003">
            <v>4.1858100000000002E-2</v>
          </cell>
          <cell r="L2003">
            <v>3.20398E-2</v>
          </cell>
          <cell r="M2003">
            <v>8.1383499999999998E-2</v>
          </cell>
          <cell r="N2003">
            <v>2.6584099999999999E-2</v>
          </cell>
          <cell r="O2003">
            <v>3.7025500000000003E-2</v>
          </cell>
          <cell r="P2003">
            <v>3.7717100000000003E-2</v>
          </cell>
          <cell r="Q2003">
            <v>2.9446699999999999E-2</v>
          </cell>
        </row>
        <row r="2004">
          <cell r="A2004" t="str">
            <v>bajohasta3mindependienteEcuador</v>
          </cell>
          <cell r="B2004" t="str">
            <v>bajo</v>
          </cell>
          <cell r="C2004" t="str">
            <v>hasta3m</v>
          </cell>
          <cell r="D2004" t="str">
            <v>independiente</v>
          </cell>
          <cell r="E2004" t="str">
            <v>Ecuador</v>
          </cell>
          <cell r="F2004">
            <v>0.21720339999999999</v>
          </cell>
          <cell r="G2004">
            <v>0.21009050000000001</v>
          </cell>
          <cell r="H2004">
            <v>5.1356899999999997E-2</v>
          </cell>
          <cell r="I2004">
            <v>0.1378453</v>
          </cell>
          <cell r="J2004">
            <v>4.8425500000000003E-2</v>
          </cell>
          <cell r="K2004">
            <v>4.1858100000000002E-2</v>
          </cell>
          <cell r="L2004">
            <v>3.20398E-2</v>
          </cell>
          <cell r="M2004">
            <v>8.1383499999999998E-2</v>
          </cell>
          <cell r="N2004">
            <v>2.6584099999999999E-2</v>
          </cell>
          <cell r="O2004">
            <v>3.7025500000000003E-2</v>
          </cell>
          <cell r="P2004">
            <v>3.7717100000000003E-2</v>
          </cell>
          <cell r="Q2004">
            <v>2.9446699999999999E-2</v>
          </cell>
        </row>
        <row r="2005">
          <cell r="A2005" t="str">
            <v>mediomenos12mindependienteEcuador</v>
          </cell>
          <cell r="B2005" t="str">
            <v>medio</v>
          </cell>
          <cell r="C2005" t="str">
            <v>menos12m</v>
          </cell>
          <cell r="D2005" t="str">
            <v>independiente</v>
          </cell>
          <cell r="E2005" t="str">
            <v>Ecuador</v>
          </cell>
          <cell r="F2005">
            <v>0.3695696</v>
          </cell>
          <cell r="G2005">
            <v>0.28452739999999999</v>
          </cell>
          <cell r="H2005">
            <v>7.8099699999999994E-2</v>
          </cell>
          <cell r="I2005">
            <v>0.1209899</v>
          </cell>
          <cell r="J2005">
            <v>6.8316399999999999E-2</v>
          </cell>
          <cell r="K2005">
            <v>5.8330300000000002E-2</v>
          </cell>
          <cell r="L2005">
            <v>6.7691200000000007E-2</v>
          </cell>
          <cell r="M2005">
            <v>4.9834799999999999E-2</v>
          </cell>
          <cell r="N2005">
            <v>2.5285800000000001E-2</v>
          </cell>
          <cell r="O2005">
            <v>2.5715399999999999E-2</v>
          </cell>
          <cell r="P2005">
            <v>5.2770999999999998E-3</v>
          </cell>
          <cell r="Q2005">
            <v>0</v>
          </cell>
        </row>
        <row r="2006">
          <cell r="A2006" t="str">
            <v>mediohasta3mindependienteEcuador</v>
          </cell>
          <cell r="B2006" t="str">
            <v>medio</v>
          </cell>
          <cell r="C2006" t="str">
            <v>hasta3m</v>
          </cell>
          <cell r="D2006" t="str">
            <v>independiente</v>
          </cell>
          <cell r="E2006" t="str">
            <v>Ecuador</v>
          </cell>
          <cell r="F2006">
            <v>0.3695696</v>
          </cell>
          <cell r="G2006">
            <v>0.28452739999999999</v>
          </cell>
          <cell r="H2006">
            <v>7.8099699999999994E-2</v>
          </cell>
          <cell r="I2006">
            <v>0.1209899</v>
          </cell>
          <cell r="J2006">
            <v>6.8316399999999999E-2</v>
          </cell>
          <cell r="K2006">
            <v>5.8330300000000002E-2</v>
          </cell>
          <cell r="L2006">
            <v>6.7691200000000007E-2</v>
          </cell>
          <cell r="M2006">
            <v>4.9834799999999999E-2</v>
          </cell>
          <cell r="N2006">
            <v>2.5285800000000001E-2</v>
          </cell>
          <cell r="O2006">
            <v>2.5715399999999999E-2</v>
          </cell>
          <cell r="P2006">
            <v>5.2770999999999998E-3</v>
          </cell>
          <cell r="Q2006">
            <v>0</v>
          </cell>
        </row>
        <row r="2007">
          <cell r="A2007" t="str">
            <v>altomenos12mindependienteEcuador</v>
          </cell>
          <cell r="B2007" t="str">
            <v>alto</v>
          </cell>
          <cell r="C2007" t="str">
            <v>menos12m</v>
          </cell>
          <cell r="D2007" t="str">
            <v>independiente</v>
          </cell>
          <cell r="E2007" t="str">
            <v>Ecuador</v>
          </cell>
          <cell r="G2007">
            <v>0.1583976</v>
          </cell>
          <cell r="H2007">
            <v>0.1455658</v>
          </cell>
          <cell r="I2007">
            <v>9.0630500000000003E-2</v>
          </cell>
          <cell r="J2007">
            <v>0.1030172</v>
          </cell>
          <cell r="K2007">
            <v>5.0175600000000001E-2</v>
          </cell>
          <cell r="L2007">
            <v>7.3846099999999998E-2</v>
          </cell>
          <cell r="M2007">
            <v>1.3322000000000001E-2</v>
          </cell>
          <cell r="N2007">
            <v>3.07189E-2</v>
          </cell>
          <cell r="O2007">
            <v>0</v>
          </cell>
          <cell r="P2007">
            <v>1.81604E-2</v>
          </cell>
          <cell r="Q2007">
            <v>0</v>
          </cell>
        </row>
        <row r="2008">
          <cell r="A2008" t="str">
            <v>altohasta3mindependienteEcuador</v>
          </cell>
          <cell r="B2008" t="str">
            <v>alto</v>
          </cell>
          <cell r="C2008" t="str">
            <v>hasta3m</v>
          </cell>
          <cell r="D2008" t="str">
            <v>independiente</v>
          </cell>
          <cell r="E2008" t="str">
            <v>Ecuador</v>
          </cell>
          <cell r="G2008">
            <v>0.1583976</v>
          </cell>
          <cell r="H2008">
            <v>0.1455658</v>
          </cell>
          <cell r="I2008">
            <v>9.0630500000000003E-2</v>
          </cell>
          <cell r="J2008">
            <v>0.1030172</v>
          </cell>
          <cell r="K2008">
            <v>5.0175600000000001E-2</v>
          </cell>
          <cell r="L2008">
            <v>7.3846099999999998E-2</v>
          </cell>
          <cell r="M2008">
            <v>1.3322000000000001E-2</v>
          </cell>
          <cell r="N2008">
            <v>3.07189E-2</v>
          </cell>
          <cell r="O2008">
            <v>0</v>
          </cell>
          <cell r="P2008">
            <v>1.81604E-2</v>
          </cell>
          <cell r="Q2008">
            <v>0</v>
          </cell>
        </row>
        <row r="2009">
          <cell r="A2009" t="str">
            <v>totalmenos12mindependienteGuatemala</v>
          </cell>
          <cell r="B2009" t="str">
            <v>total</v>
          </cell>
          <cell r="C2009" t="str">
            <v>menos12m</v>
          </cell>
          <cell r="D2009" t="str">
            <v>independiente</v>
          </cell>
          <cell r="E2009" t="str">
            <v>Guatemala</v>
          </cell>
          <cell r="F2009">
            <v>0.53299079999999999</v>
          </cell>
          <cell r="G2009">
            <v>0.19583110000000001</v>
          </cell>
          <cell r="H2009">
            <v>0.2193098</v>
          </cell>
          <cell r="I2009">
            <v>0.15387890000000001</v>
          </cell>
          <cell r="J2009">
            <v>0.1469307</v>
          </cell>
          <cell r="K2009">
            <v>8.9926900000000004E-2</v>
          </cell>
          <cell r="L2009">
            <v>4.3359200000000001E-2</v>
          </cell>
          <cell r="M2009">
            <v>4.5195199999999998E-2</v>
          </cell>
          <cell r="N2009">
            <v>1.6457400000000001E-2</v>
          </cell>
          <cell r="O2009">
            <v>7.3371400000000003E-2</v>
          </cell>
          <cell r="P2009">
            <v>1.6341399999999999E-2</v>
          </cell>
          <cell r="Q2009">
            <v>0</v>
          </cell>
        </row>
        <row r="2010">
          <cell r="A2010" t="str">
            <v>totalhasta3mindependienteGuatemala</v>
          </cell>
          <cell r="B2010" t="str">
            <v>total</v>
          </cell>
          <cell r="C2010" t="str">
            <v>hasta3m</v>
          </cell>
          <cell r="D2010" t="str">
            <v>independiente</v>
          </cell>
          <cell r="E2010" t="str">
            <v>Guatemala</v>
          </cell>
          <cell r="F2010">
            <v>0.43009730000000002</v>
          </cell>
          <cell r="G2010">
            <v>7.3482599999999995E-2</v>
          </cell>
          <cell r="H2010">
            <v>0.14169129999999999</v>
          </cell>
          <cell r="I2010">
            <v>5.8762099999999998E-2</v>
          </cell>
          <cell r="J2010">
            <v>4.1593199999999997E-2</v>
          </cell>
          <cell r="K2010">
            <v>4.6407900000000002E-2</v>
          </cell>
          <cell r="L2010">
            <v>1.6197599999999999E-2</v>
          </cell>
          <cell r="M2010">
            <v>2.98298E-2</v>
          </cell>
          <cell r="N2010">
            <v>4.7780000000000001E-3</v>
          </cell>
          <cell r="O2010">
            <v>7.3371400000000003E-2</v>
          </cell>
          <cell r="P2010">
            <v>1.6341399999999999E-2</v>
          </cell>
          <cell r="Q2010">
            <v>0</v>
          </cell>
        </row>
        <row r="2011">
          <cell r="A2011" t="str">
            <v>hombremenos12mindependienteGuatemala</v>
          </cell>
          <cell r="B2011" t="str">
            <v>hombre</v>
          </cell>
          <cell r="C2011" t="str">
            <v>menos12m</v>
          </cell>
          <cell r="D2011" t="str">
            <v>independiente</v>
          </cell>
          <cell r="E2011" t="str">
            <v>Guatemala</v>
          </cell>
          <cell r="F2011">
            <v>0.30871949999999998</v>
          </cell>
          <cell r="G2011">
            <v>0.23132759999999999</v>
          </cell>
          <cell r="H2011">
            <v>0.1461701</v>
          </cell>
          <cell r="I2011">
            <v>9.8617099999999999E-2</v>
          </cell>
          <cell r="J2011">
            <v>0.1138357</v>
          </cell>
          <cell r="K2011">
            <v>1.3528999999999999E-2</v>
          </cell>
          <cell r="L2011">
            <v>5.3515199999999999E-2</v>
          </cell>
          <cell r="M2011">
            <v>4.1258999999999997E-2</v>
          </cell>
          <cell r="N2011">
            <v>0</v>
          </cell>
          <cell r="O2011">
            <v>7.0939600000000005E-2</v>
          </cell>
          <cell r="P2011">
            <v>0</v>
          </cell>
          <cell r="Q2011">
            <v>0</v>
          </cell>
        </row>
        <row r="2012">
          <cell r="A2012" t="str">
            <v>hombrehasta3mindependienteGuatemala</v>
          </cell>
          <cell r="B2012" t="str">
            <v>hombre</v>
          </cell>
          <cell r="C2012" t="str">
            <v>hasta3m</v>
          </cell>
          <cell r="D2012" t="str">
            <v>independiente</v>
          </cell>
          <cell r="E2012" t="str">
            <v>Guatemala</v>
          </cell>
          <cell r="F2012">
            <v>0.30871949999999998</v>
          </cell>
          <cell r="G2012">
            <v>8.9365799999999995E-2</v>
          </cell>
          <cell r="H2012">
            <v>8.6918999999999996E-2</v>
          </cell>
          <cell r="I2012">
            <v>2.5546900000000001E-2</v>
          </cell>
          <cell r="J2012">
            <v>2.6655399999999999E-2</v>
          </cell>
          <cell r="K2012">
            <v>0</v>
          </cell>
          <cell r="L2012">
            <v>1.36224E-2</v>
          </cell>
          <cell r="M2012">
            <v>3.3423300000000003E-2</v>
          </cell>
          <cell r="N2012">
            <v>0</v>
          </cell>
          <cell r="O2012">
            <v>7.0939600000000005E-2</v>
          </cell>
          <cell r="P2012">
            <v>0</v>
          </cell>
          <cell r="Q2012">
            <v>0</v>
          </cell>
        </row>
        <row r="2013">
          <cell r="A2013" t="str">
            <v>mujermenos12mindependienteGuatemala</v>
          </cell>
          <cell r="B2013" t="str">
            <v>mujer</v>
          </cell>
          <cell r="C2013" t="str">
            <v>menos12m</v>
          </cell>
          <cell r="D2013" t="str">
            <v>independiente</v>
          </cell>
          <cell r="E2013" t="str">
            <v>Guatemala</v>
          </cell>
          <cell r="F2013">
            <v>0.57961790000000002</v>
          </cell>
          <cell r="G2013">
            <v>0.1385207</v>
          </cell>
          <cell r="H2013">
            <v>0.2991084</v>
          </cell>
          <cell r="I2013">
            <v>0.21878040000000001</v>
          </cell>
          <cell r="J2013">
            <v>0.18447649999999999</v>
          </cell>
          <cell r="K2013">
            <v>0.18428510000000001</v>
          </cell>
          <cell r="L2013">
            <v>3.0208200000000001E-2</v>
          </cell>
          <cell r="M2013">
            <v>5.0313700000000003E-2</v>
          </cell>
          <cell r="N2013">
            <v>4.1638700000000001E-2</v>
          </cell>
          <cell r="O2013">
            <v>7.6751399999999997E-2</v>
          </cell>
          <cell r="P2013">
            <v>6.9102700000000003E-2</v>
          </cell>
          <cell r="Q2013">
            <v>0</v>
          </cell>
        </row>
        <row r="2014">
          <cell r="A2014" t="str">
            <v>mujerhasta3mindependienteGuatemala</v>
          </cell>
          <cell r="B2014" t="str">
            <v>mujer</v>
          </cell>
          <cell r="C2014" t="str">
            <v>hasta3m</v>
          </cell>
          <cell r="D2014" t="str">
            <v>independiente</v>
          </cell>
          <cell r="E2014" t="str">
            <v>Guatemala</v>
          </cell>
          <cell r="F2014">
            <v>0.45533230000000002</v>
          </cell>
          <cell r="G2014">
            <v>4.7838600000000002E-2</v>
          </cell>
          <cell r="H2014">
            <v>0.2014502</v>
          </cell>
          <cell r="I2014">
            <v>9.7771200000000003E-2</v>
          </cell>
          <cell r="J2014">
            <v>5.8539899999999999E-2</v>
          </cell>
          <cell r="K2014">
            <v>0.10372580000000001</v>
          </cell>
          <cell r="L2014">
            <v>1.95322E-2</v>
          </cell>
          <cell r="M2014">
            <v>2.5156899999999999E-2</v>
          </cell>
          <cell r="N2014">
            <v>1.20886E-2</v>
          </cell>
          <cell r="O2014">
            <v>7.6751399999999997E-2</v>
          </cell>
          <cell r="P2014">
            <v>6.9102700000000003E-2</v>
          </cell>
          <cell r="Q2014">
            <v>0</v>
          </cell>
        </row>
        <row r="2015">
          <cell r="A2015" t="str">
            <v>bajomenos12mindependienteGuatemala</v>
          </cell>
          <cell r="B2015" t="str">
            <v>bajo</v>
          </cell>
          <cell r="C2015" t="str">
            <v>menos12m</v>
          </cell>
          <cell r="D2015" t="str">
            <v>independiente</v>
          </cell>
          <cell r="E2015" t="str">
            <v>Guatemala</v>
          </cell>
          <cell r="F2015">
            <v>0.67859749999999996</v>
          </cell>
          <cell r="G2015">
            <v>0.27859689999999998</v>
          </cell>
          <cell r="H2015">
            <v>0.1471662</v>
          </cell>
          <cell r="I2015">
            <v>0.17422969999999999</v>
          </cell>
          <cell r="J2015">
            <v>0.1119701</v>
          </cell>
          <cell r="K2015">
            <v>8.9286099999999993E-2</v>
          </cell>
          <cell r="L2015">
            <v>2.0092499999999999E-2</v>
          </cell>
          <cell r="M2015">
            <v>1.7076000000000001E-2</v>
          </cell>
          <cell r="N2015">
            <v>3.6004599999999998E-2</v>
          </cell>
          <cell r="O2015">
            <v>0.1163439</v>
          </cell>
          <cell r="P2015">
            <v>3.5344199999999999E-2</v>
          </cell>
          <cell r="Q2015">
            <v>0</v>
          </cell>
        </row>
        <row r="2016">
          <cell r="A2016" t="str">
            <v>bajohasta3mindependienteGuatemala</v>
          </cell>
          <cell r="B2016" t="str">
            <v>bajo</v>
          </cell>
          <cell r="C2016" t="str">
            <v>hasta3m</v>
          </cell>
          <cell r="D2016" t="str">
            <v>independiente</v>
          </cell>
          <cell r="E2016" t="str">
            <v>Guatemala</v>
          </cell>
          <cell r="F2016">
            <v>0.67859749999999996</v>
          </cell>
          <cell r="G2016">
            <v>0.13257550000000001</v>
          </cell>
          <cell r="H2016">
            <v>9.4460299999999997E-2</v>
          </cell>
          <cell r="I2016">
            <v>9.0339799999999998E-2</v>
          </cell>
          <cell r="J2016">
            <v>3.1492199999999998E-2</v>
          </cell>
          <cell r="K2016">
            <v>1.7191700000000001E-2</v>
          </cell>
          <cell r="L2016">
            <v>1.1171499999999999E-2</v>
          </cell>
          <cell r="M2016">
            <v>1.7076000000000001E-2</v>
          </cell>
          <cell r="N2016">
            <v>1.0453E-2</v>
          </cell>
          <cell r="O2016">
            <v>0.1163439</v>
          </cell>
          <cell r="P2016">
            <v>3.5344199999999999E-2</v>
          </cell>
          <cell r="Q2016">
            <v>0</v>
          </cell>
        </row>
        <row r="2017">
          <cell r="A2017" t="str">
            <v>mediomenos12mindependienteGuatemala</v>
          </cell>
          <cell r="B2017" t="str">
            <v>medio</v>
          </cell>
          <cell r="C2017" t="str">
            <v>menos12m</v>
          </cell>
          <cell r="D2017" t="str">
            <v>independiente</v>
          </cell>
          <cell r="E2017" t="str">
            <v>Guatemala</v>
          </cell>
          <cell r="F2017">
            <v>0.50459330000000002</v>
          </cell>
          <cell r="G2017">
            <v>0.16031490000000001</v>
          </cell>
          <cell r="H2017">
            <v>0.1801104</v>
          </cell>
          <cell r="I2017">
            <v>0.12507370000000001</v>
          </cell>
          <cell r="J2017">
            <v>0.17771120000000001</v>
          </cell>
          <cell r="K2017">
            <v>4.9641900000000003E-2</v>
          </cell>
          <cell r="L2017">
            <v>8.0738699999999997E-2</v>
          </cell>
          <cell r="M2017">
            <v>6.4314700000000002E-2</v>
          </cell>
          <cell r="N2017">
            <v>0</v>
          </cell>
          <cell r="O2017">
            <v>0</v>
          </cell>
          <cell r="P2017">
            <v>0</v>
          </cell>
          <cell r="Q2017">
            <v>0</v>
          </cell>
        </row>
        <row r="2018">
          <cell r="A2018" t="str">
            <v>mediohasta3mindependienteGuatemala</v>
          </cell>
          <cell r="B2018" t="str">
            <v>medio</v>
          </cell>
          <cell r="C2018" t="str">
            <v>hasta3m</v>
          </cell>
          <cell r="D2018" t="str">
            <v>independiente</v>
          </cell>
          <cell r="E2018" t="str">
            <v>Guatemala</v>
          </cell>
          <cell r="F2018">
            <v>0.50459330000000002</v>
          </cell>
          <cell r="G2018">
            <v>4.1484600000000003E-2</v>
          </cell>
          <cell r="H2018">
            <v>8.1929199999999994E-2</v>
          </cell>
          <cell r="I2018">
            <v>4.32267E-2</v>
          </cell>
          <cell r="J2018">
            <v>9.7492800000000004E-2</v>
          </cell>
          <cell r="K2018">
            <v>3.87167E-2</v>
          </cell>
          <cell r="L2018">
            <v>9.3842999999999999E-3</v>
          </cell>
          <cell r="M2018">
            <v>6.4314700000000002E-2</v>
          </cell>
          <cell r="N2018">
            <v>0</v>
          </cell>
          <cell r="O2018">
            <v>0</v>
          </cell>
          <cell r="P2018">
            <v>0</v>
          </cell>
          <cell r="Q2018">
            <v>0</v>
          </cell>
        </row>
        <row r="2019">
          <cell r="A2019" t="str">
            <v>altomenos12mindependienteGuatemala</v>
          </cell>
          <cell r="B2019" t="str">
            <v>alto</v>
          </cell>
          <cell r="C2019" t="str">
            <v>menos12m</v>
          </cell>
          <cell r="D2019" t="str">
            <v>independiente</v>
          </cell>
          <cell r="E2019" t="str">
            <v>Guatemala</v>
          </cell>
          <cell r="G2019">
            <v>0</v>
          </cell>
          <cell r="H2019">
            <v>0.1719358</v>
          </cell>
          <cell r="I2019">
            <v>8.6166999999999994E-2</v>
          </cell>
          <cell r="J2019">
            <v>0.27749099999999999</v>
          </cell>
          <cell r="K2019">
            <v>0</v>
          </cell>
          <cell r="L2019">
            <v>5.8803899999999999E-2</v>
          </cell>
          <cell r="M2019">
            <v>5.6351499999999999E-2</v>
          </cell>
          <cell r="N2019">
            <v>0</v>
          </cell>
          <cell r="O2019">
            <v>0</v>
          </cell>
          <cell r="P2019">
            <v>0</v>
          </cell>
          <cell r="Q2019">
            <v>0</v>
          </cell>
        </row>
        <row r="2020">
          <cell r="A2020" t="str">
            <v>altohasta3mindependienteGuatemala</v>
          </cell>
          <cell r="B2020" t="str">
            <v>alto</v>
          </cell>
          <cell r="C2020" t="str">
            <v>hasta3m</v>
          </cell>
          <cell r="D2020" t="str">
            <v>independiente</v>
          </cell>
          <cell r="E2020" t="str">
            <v>Guatemala</v>
          </cell>
          <cell r="G2020">
            <v>0</v>
          </cell>
          <cell r="H2020">
            <v>0.1719358</v>
          </cell>
          <cell r="I2020">
            <v>0</v>
          </cell>
          <cell r="J2020">
            <v>0</v>
          </cell>
          <cell r="K2020">
            <v>0</v>
          </cell>
          <cell r="L2020">
            <v>5.8803899999999999E-2</v>
          </cell>
          <cell r="M2020">
            <v>0</v>
          </cell>
          <cell r="N2020">
            <v>0</v>
          </cell>
          <cell r="O2020">
            <v>0</v>
          </cell>
          <cell r="P2020">
            <v>0</v>
          </cell>
          <cell r="Q2020">
            <v>0</v>
          </cell>
        </row>
        <row r="2021">
          <cell r="A2021" t="str">
            <v>totalmenos12mindependienteMexico</v>
          </cell>
          <cell r="B2021" t="str">
            <v>total</v>
          </cell>
          <cell r="C2021" t="str">
            <v>menos12m</v>
          </cell>
          <cell r="D2021" t="str">
            <v>independiente</v>
          </cell>
          <cell r="E2021" t="str">
            <v>Mexico</v>
          </cell>
          <cell r="F2021">
            <v>0.4808441</v>
          </cell>
          <cell r="G2021">
            <v>0.27121000000000001</v>
          </cell>
          <cell r="H2021">
            <v>0.17934620000000001</v>
          </cell>
          <cell r="I2021">
            <v>0.13939309999999999</v>
          </cell>
          <cell r="J2021">
            <v>0.1102495</v>
          </cell>
          <cell r="K2021">
            <v>6.7556699999999997E-2</v>
          </cell>
          <cell r="L2021">
            <v>5.6697200000000003E-2</v>
          </cell>
          <cell r="M2021">
            <v>7.1921499999999999E-2</v>
          </cell>
          <cell r="N2021">
            <v>5.0934E-2</v>
          </cell>
          <cell r="O2021">
            <v>4.4641599999999997E-2</v>
          </cell>
        </row>
        <row r="2022">
          <cell r="A2022" t="str">
            <v>totalhasta3mindependienteMexico</v>
          </cell>
          <cell r="B2022" t="str">
            <v>total</v>
          </cell>
          <cell r="C2022" t="str">
            <v>hasta3m</v>
          </cell>
          <cell r="D2022" t="str">
            <v>independiente</v>
          </cell>
          <cell r="E2022" t="str">
            <v>Mexico</v>
          </cell>
          <cell r="F2022">
            <v>0.2822634</v>
          </cell>
          <cell r="G2022">
            <v>6.9678799999999999E-2</v>
          </cell>
          <cell r="H2022">
            <v>7.6467400000000005E-2</v>
          </cell>
          <cell r="I2022">
            <v>5.0192100000000003E-2</v>
          </cell>
          <cell r="J2022">
            <v>4.0367100000000003E-2</v>
          </cell>
          <cell r="K2022">
            <v>2.1071199999999998E-2</v>
          </cell>
          <cell r="L2022">
            <v>2.1364999999999999E-2</v>
          </cell>
          <cell r="M2022">
            <v>3.2420400000000002E-2</v>
          </cell>
          <cell r="N2022">
            <v>1.7492600000000001E-2</v>
          </cell>
          <cell r="O2022">
            <v>1.5050300000000001E-2</v>
          </cell>
        </row>
        <row r="2023">
          <cell r="A2023" t="str">
            <v>hombremenos12mindependienteMexico</v>
          </cell>
          <cell r="B2023" t="str">
            <v>hombre</v>
          </cell>
          <cell r="C2023" t="str">
            <v>menos12m</v>
          </cell>
          <cell r="D2023" t="str">
            <v>independiente</v>
          </cell>
          <cell r="E2023" t="str">
            <v>Mexico</v>
          </cell>
          <cell r="F2023">
            <v>0.37603769999999997</v>
          </cell>
          <cell r="G2023">
            <v>0.18745719999999999</v>
          </cell>
          <cell r="H2023">
            <v>0.1269004</v>
          </cell>
          <cell r="I2023">
            <v>0.107109</v>
          </cell>
          <cell r="J2023">
            <v>8.4531499999999996E-2</v>
          </cell>
          <cell r="K2023">
            <v>4.66846E-2</v>
          </cell>
          <cell r="L2023">
            <v>3.4078299999999999E-2</v>
          </cell>
          <cell r="M2023">
            <v>4.07847E-2</v>
          </cell>
          <cell r="N2023">
            <v>4.5208499999999999E-2</v>
          </cell>
          <cell r="O2023">
            <v>3.4481400000000002E-2</v>
          </cell>
        </row>
        <row r="2024">
          <cell r="A2024" t="str">
            <v>hombrehasta3mindependienteMexico</v>
          </cell>
          <cell r="B2024" t="str">
            <v>hombre</v>
          </cell>
          <cell r="C2024" t="str">
            <v>hasta3m</v>
          </cell>
          <cell r="D2024" t="str">
            <v>independiente</v>
          </cell>
          <cell r="E2024" t="str">
            <v>Mexico</v>
          </cell>
          <cell r="F2024">
            <v>0.15224260000000001</v>
          </cell>
          <cell r="G2024">
            <v>3.7907299999999998E-2</v>
          </cell>
          <cell r="H2024">
            <v>4.9956300000000002E-2</v>
          </cell>
          <cell r="I2024">
            <v>3.4504600000000003E-2</v>
          </cell>
          <cell r="J2024">
            <v>3.10361E-2</v>
          </cell>
          <cell r="K2024">
            <v>1.39512E-2</v>
          </cell>
          <cell r="L2024">
            <v>1.6920000000000001E-2</v>
          </cell>
          <cell r="M2024">
            <v>1.1377200000000001E-2</v>
          </cell>
          <cell r="N2024">
            <v>1.8010999999999999E-2</v>
          </cell>
          <cell r="O2024">
            <v>1.52525E-2</v>
          </cell>
        </row>
        <row r="2025">
          <cell r="A2025" t="str">
            <v>mujermenos12mindependienteMexico</v>
          </cell>
          <cell r="B2025" t="str">
            <v>mujer</v>
          </cell>
          <cell r="C2025" t="str">
            <v>menos12m</v>
          </cell>
          <cell r="D2025" t="str">
            <v>independiente</v>
          </cell>
          <cell r="E2025" t="str">
            <v>Mexico</v>
          </cell>
          <cell r="F2025">
            <v>0.64658340000000003</v>
          </cell>
          <cell r="G2025">
            <v>0.40101320000000001</v>
          </cell>
          <cell r="H2025">
            <v>0.25176979999999999</v>
          </cell>
          <cell r="I2025">
            <v>0.19232389999999999</v>
          </cell>
          <cell r="J2025">
            <v>0.1502532</v>
          </cell>
          <cell r="K2025">
            <v>0.1003797</v>
          </cell>
          <cell r="L2025">
            <v>9.4413300000000006E-2</v>
          </cell>
          <cell r="M2025">
            <v>0.1220531</v>
          </cell>
          <cell r="N2025">
            <v>6.0572899999999999E-2</v>
          </cell>
          <cell r="O2025">
            <v>6.4307799999999998E-2</v>
          </cell>
        </row>
        <row r="2026">
          <cell r="A2026" t="str">
            <v>mujerhasta3mindependienteMexico</v>
          </cell>
          <cell r="B2026" t="str">
            <v>mujer</v>
          </cell>
          <cell r="C2026" t="str">
            <v>hasta3m</v>
          </cell>
          <cell r="D2026" t="str">
            <v>independiente</v>
          </cell>
          <cell r="E2026" t="str">
            <v>Mexico</v>
          </cell>
          <cell r="F2026">
            <v>0.48787659999999999</v>
          </cell>
          <cell r="G2026">
            <v>0.11891939999999999</v>
          </cell>
          <cell r="H2026">
            <v>0.1130772</v>
          </cell>
          <cell r="I2026">
            <v>7.5912400000000005E-2</v>
          </cell>
          <cell r="J2026">
            <v>5.4881100000000002E-2</v>
          </cell>
          <cell r="K2026">
            <v>3.2267999999999998E-2</v>
          </cell>
          <cell r="L2026">
            <v>2.8776800000000002E-2</v>
          </cell>
          <cell r="M2026">
            <v>6.6300700000000004E-2</v>
          </cell>
          <cell r="N2026">
            <v>1.6619800000000001E-2</v>
          </cell>
          <cell r="O2026">
            <v>1.4658900000000001E-2</v>
          </cell>
        </row>
        <row r="2027">
          <cell r="A2027" t="str">
            <v>bajomenos12mindependienteMexico</v>
          </cell>
          <cell r="B2027" t="str">
            <v>bajo</v>
          </cell>
          <cell r="C2027" t="str">
            <v>menos12m</v>
          </cell>
          <cell r="D2027" t="str">
            <v>independiente</v>
          </cell>
          <cell r="E2027" t="str">
            <v>Mexico</v>
          </cell>
          <cell r="F2027">
            <v>0.2621192</v>
          </cell>
          <cell r="G2027">
            <v>0.1639236</v>
          </cell>
          <cell r="H2027">
            <v>0.134548</v>
          </cell>
          <cell r="I2027">
            <v>8.90513E-2</v>
          </cell>
          <cell r="J2027">
            <v>0.1646965</v>
          </cell>
          <cell r="K2027">
            <v>9.1733200000000001E-2</v>
          </cell>
          <cell r="L2027">
            <v>6.7371600000000004E-2</v>
          </cell>
          <cell r="M2027">
            <v>8.8587700000000005E-2</v>
          </cell>
          <cell r="N2027">
            <v>6.6882999999999998E-2</v>
          </cell>
          <cell r="O2027">
            <v>4.5997900000000001E-2</v>
          </cell>
        </row>
        <row r="2028">
          <cell r="A2028" t="str">
            <v>bajohasta3mindependienteMexico</v>
          </cell>
          <cell r="B2028" t="str">
            <v>bajo</v>
          </cell>
          <cell r="C2028" t="str">
            <v>hasta3m</v>
          </cell>
          <cell r="D2028" t="str">
            <v>independiente</v>
          </cell>
          <cell r="E2028" t="str">
            <v>Mexico</v>
          </cell>
          <cell r="F2028">
            <v>0.17211029999999999</v>
          </cell>
          <cell r="G2028">
            <v>5.4256400000000003E-2</v>
          </cell>
          <cell r="H2028">
            <v>8.2169099999999995E-2</v>
          </cell>
          <cell r="I2028">
            <v>3.6024800000000003E-2</v>
          </cell>
          <cell r="J2028">
            <v>9.5100400000000002E-2</v>
          </cell>
          <cell r="K2028">
            <v>2.39785E-2</v>
          </cell>
          <cell r="L2028">
            <v>2.9031299999999999E-2</v>
          </cell>
          <cell r="M2028">
            <v>5.3537599999999998E-2</v>
          </cell>
          <cell r="N2028">
            <v>2.78757E-2</v>
          </cell>
          <cell r="O2028">
            <v>2.25939E-2</v>
          </cell>
        </row>
        <row r="2029">
          <cell r="A2029" t="str">
            <v>mediomenos12mindependienteMexico</v>
          </cell>
          <cell r="B2029" t="str">
            <v>medio</v>
          </cell>
          <cell r="C2029" t="str">
            <v>menos12m</v>
          </cell>
          <cell r="D2029" t="str">
            <v>independiente</v>
          </cell>
          <cell r="E2029" t="str">
            <v>Mexico</v>
          </cell>
          <cell r="F2029">
            <v>0.52412599999999998</v>
          </cell>
          <cell r="G2029">
            <v>0.26462409999999997</v>
          </cell>
          <cell r="H2029">
            <v>0.18229980000000001</v>
          </cell>
          <cell r="I2029">
            <v>0.16375899999999999</v>
          </cell>
          <cell r="J2029">
            <v>0.1178438</v>
          </cell>
          <cell r="K2029">
            <v>7.1783299999999994E-2</v>
          </cell>
          <cell r="L2029">
            <v>7.0724400000000007E-2</v>
          </cell>
          <cell r="M2029">
            <v>9.9382600000000001E-2</v>
          </cell>
          <cell r="N2029">
            <v>4.5618899999999997E-2</v>
          </cell>
          <cell r="O2029">
            <v>7.5935600000000006E-2</v>
          </cell>
        </row>
        <row r="2030">
          <cell r="A2030" t="str">
            <v>mediohasta3mindependienteMexico</v>
          </cell>
          <cell r="B2030" t="str">
            <v>medio</v>
          </cell>
          <cell r="C2030" t="str">
            <v>hasta3m</v>
          </cell>
          <cell r="D2030" t="str">
            <v>independiente</v>
          </cell>
          <cell r="E2030" t="str">
            <v>Mexico</v>
          </cell>
          <cell r="F2030">
            <v>0.31785930000000001</v>
          </cell>
          <cell r="G2030">
            <v>6.1239300000000003E-2</v>
          </cell>
          <cell r="H2030">
            <v>8.1638199999999994E-2</v>
          </cell>
          <cell r="I2030">
            <v>4.2604700000000002E-2</v>
          </cell>
          <cell r="J2030">
            <v>2.8775499999999999E-2</v>
          </cell>
          <cell r="K2030">
            <v>2.2860399999999999E-2</v>
          </cell>
          <cell r="L2030">
            <v>2.4191000000000001E-2</v>
          </cell>
          <cell r="M2030">
            <v>3.1323999999999998E-2</v>
          </cell>
          <cell r="N2030">
            <v>1.4765500000000001E-2</v>
          </cell>
          <cell r="O2030">
            <v>8.8585999999999995E-3</v>
          </cell>
        </row>
        <row r="2031">
          <cell r="A2031" t="str">
            <v>altomenos12mindependienteMexico</v>
          </cell>
          <cell r="B2031" t="str">
            <v>alto</v>
          </cell>
          <cell r="C2031" t="str">
            <v>menos12m</v>
          </cell>
          <cell r="D2031" t="str">
            <v>independiente</v>
          </cell>
          <cell r="E2031" t="str">
            <v>Mexico</v>
          </cell>
          <cell r="F2031">
            <v>0.74240050000000002</v>
          </cell>
          <cell r="G2031">
            <v>0.31818459999999998</v>
          </cell>
          <cell r="H2031">
            <v>0.1899275</v>
          </cell>
          <cell r="I2031">
            <v>0.13746849999999999</v>
          </cell>
          <cell r="J2031">
            <v>7.2670299999999993E-2</v>
          </cell>
          <cell r="K2031">
            <v>4.6482700000000002E-2</v>
          </cell>
          <cell r="L2031">
            <v>3.4220500000000001E-2</v>
          </cell>
          <cell r="M2031">
            <v>2.99063E-2</v>
          </cell>
          <cell r="N2031">
            <v>3.1281299999999998E-2</v>
          </cell>
          <cell r="O2031">
            <v>1.4377300000000001E-2</v>
          </cell>
        </row>
        <row r="2032">
          <cell r="A2032" t="str">
            <v>altohasta3mindependienteMexico</v>
          </cell>
          <cell r="B2032" t="str">
            <v>alto</v>
          </cell>
          <cell r="C2032" t="str">
            <v>hasta3m</v>
          </cell>
          <cell r="D2032" t="str">
            <v>independiente</v>
          </cell>
          <cell r="E2032" t="str">
            <v>Mexico</v>
          </cell>
          <cell r="F2032">
            <v>0.3526474</v>
          </cell>
          <cell r="G2032">
            <v>8.3985400000000002E-2</v>
          </cell>
          <cell r="H2032">
            <v>7.1406899999999995E-2</v>
          </cell>
          <cell r="I2032">
            <v>6.3280799999999998E-2</v>
          </cell>
          <cell r="J2032">
            <v>2.27616E-2</v>
          </cell>
          <cell r="K2032">
            <v>1.7028000000000001E-2</v>
          </cell>
          <cell r="L2032">
            <v>1.2915599999999999E-2</v>
          </cell>
          <cell r="M2032">
            <v>8.7746999999999999E-3</v>
          </cell>
          <cell r="N2032">
            <v>3.9553000000000001E-3</v>
          </cell>
          <cell r="O2032">
            <v>0</v>
          </cell>
        </row>
        <row r="2033">
          <cell r="A2033" t="str">
            <v>totalmenos12mindependientePanama</v>
          </cell>
          <cell r="B2033" t="str">
            <v>total</v>
          </cell>
          <cell r="C2033" t="str">
            <v>menos12m</v>
          </cell>
          <cell r="D2033" t="str">
            <v>independiente</v>
          </cell>
          <cell r="E2033" t="str">
            <v>Panama</v>
          </cell>
          <cell r="F2033">
            <v>0.58054340000000004</v>
          </cell>
          <cell r="G2033">
            <v>0.31330740000000001</v>
          </cell>
          <cell r="H2033">
            <v>0.26316580000000001</v>
          </cell>
          <cell r="I2033">
            <v>0.23629700000000001</v>
          </cell>
          <cell r="J2033">
            <v>0.12503339999999999</v>
          </cell>
          <cell r="K2033">
            <v>0.11755989999999999</v>
          </cell>
          <cell r="L2033">
            <v>0.1214263</v>
          </cell>
          <cell r="M2033">
            <v>9.7397499999999998E-2</v>
          </cell>
          <cell r="N2033">
            <v>8.6441000000000004E-2</v>
          </cell>
          <cell r="O2033">
            <v>7.0730399999999999E-2</v>
          </cell>
          <cell r="P2033">
            <v>6.8164299999999997E-2</v>
          </cell>
          <cell r="Q2033">
            <v>3.9509999999999997E-3</v>
          </cell>
        </row>
        <row r="2034">
          <cell r="A2034" t="str">
            <v>totalhasta3mindependientePanama</v>
          </cell>
          <cell r="B2034" t="str">
            <v>total</v>
          </cell>
          <cell r="C2034" t="str">
            <v>hasta3m</v>
          </cell>
          <cell r="D2034" t="str">
            <v>independiente</v>
          </cell>
          <cell r="E2034" t="str">
            <v>Panama</v>
          </cell>
          <cell r="F2034">
            <v>0.32269940000000003</v>
          </cell>
          <cell r="G2034">
            <v>0.16236059999999999</v>
          </cell>
          <cell r="H2034">
            <v>0.1808516</v>
          </cell>
          <cell r="I2034">
            <v>0.14386389999999999</v>
          </cell>
          <cell r="J2034">
            <v>6.9752700000000001E-2</v>
          </cell>
          <cell r="K2034">
            <v>6.6391099999999995E-2</v>
          </cell>
          <cell r="L2034">
            <v>7.9513700000000007E-2</v>
          </cell>
          <cell r="M2034">
            <v>5.04456E-2</v>
          </cell>
          <cell r="N2034">
            <v>5.9099800000000001E-2</v>
          </cell>
          <cell r="O2034">
            <v>3.16339E-2</v>
          </cell>
          <cell r="P2034">
            <v>4.9215500000000002E-2</v>
          </cell>
          <cell r="Q2034">
            <v>3.9509999999999997E-3</v>
          </cell>
        </row>
        <row r="2035">
          <cell r="A2035" t="str">
            <v>hombremenos12mindependientePanama</v>
          </cell>
          <cell r="B2035" t="str">
            <v>hombre</v>
          </cell>
          <cell r="C2035" t="str">
            <v>menos12m</v>
          </cell>
          <cell r="D2035" t="str">
            <v>independiente</v>
          </cell>
          <cell r="E2035" t="str">
            <v>Panama</v>
          </cell>
          <cell r="F2035">
            <v>0.53367540000000002</v>
          </cell>
          <cell r="G2035">
            <v>0.32023180000000001</v>
          </cell>
          <cell r="H2035">
            <v>0.25526080000000001</v>
          </cell>
          <cell r="I2035">
            <v>0.20202510000000001</v>
          </cell>
          <cell r="J2035">
            <v>0.13477910000000001</v>
          </cell>
          <cell r="K2035">
            <v>8.4971599999999994E-2</v>
          </cell>
          <cell r="L2035">
            <v>8.0903299999999997E-2</v>
          </cell>
          <cell r="M2035">
            <v>6.98188E-2</v>
          </cell>
          <cell r="N2035">
            <v>6.3489799999999999E-2</v>
          </cell>
          <cell r="O2035">
            <v>7.6209200000000005E-2</v>
          </cell>
          <cell r="P2035">
            <v>3.9277899999999998E-2</v>
          </cell>
          <cell r="Q2035">
            <v>5.071E-3</v>
          </cell>
        </row>
        <row r="2036">
          <cell r="A2036" t="str">
            <v>hombrehasta3mindependientePanama</v>
          </cell>
          <cell r="B2036" t="str">
            <v>hombre</v>
          </cell>
          <cell r="C2036" t="str">
            <v>hasta3m</v>
          </cell>
          <cell r="D2036" t="str">
            <v>independiente</v>
          </cell>
          <cell r="E2036" t="str">
            <v>Panama</v>
          </cell>
          <cell r="F2036">
            <v>0.27367970000000003</v>
          </cell>
          <cell r="G2036">
            <v>0.16222990000000001</v>
          </cell>
          <cell r="H2036">
            <v>0.15108179999999999</v>
          </cell>
          <cell r="I2036">
            <v>0.1230236</v>
          </cell>
          <cell r="J2036">
            <v>6.9720299999999999E-2</v>
          </cell>
          <cell r="K2036">
            <v>5.02265E-2</v>
          </cell>
          <cell r="L2036">
            <v>5.2674899999999997E-2</v>
          </cell>
          <cell r="M2036">
            <v>3.3166800000000003E-2</v>
          </cell>
          <cell r="N2036">
            <v>4.3202200000000003E-2</v>
          </cell>
          <cell r="O2036">
            <v>3.1870999999999997E-2</v>
          </cell>
          <cell r="P2036">
            <v>3.9277899999999998E-2</v>
          </cell>
          <cell r="Q2036">
            <v>5.071E-3</v>
          </cell>
        </row>
        <row r="2037">
          <cell r="A2037" t="str">
            <v>mujermenos12mindependientePanama</v>
          </cell>
          <cell r="B2037" t="str">
            <v>mujer</v>
          </cell>
          <cell r="C2037" t="str">
            <v>menos12m</v>
          </cell>
          <cell r="D2037" t="str">
            <v>independiente</v>
          </cell>
          <cell r="E2037" t="str">
            <v>Panama</v>
          </cell>
          <cell r="F2037">
            <v>0.79377430000000004</v>
          </cell>
          <cell r="G2037">
            <v>0.30431239999999998</v>
          </cell>
          <cell r="H2037">
            <v>0.27948600000000001</v>
          </cell>
          <cell r="I2037">
            <v>0.30203570000000002</v>
          </cell>
          <cell r="J2037">
            <v>0.1061469</v>
          </cell>
          <cell r="K2037">
            <v>0.17759050000000001</v>
          </cell>
          <cell r="L2037">
            <v>0.19496669999999999</v>
          </cell>
          <cell r="M2037">
            <v>0.14122209999999999</v>
          </cell>
          <cell r="N2037">
            <v>0.1267461</v>
          </cell>
          <cell r="O2037">
            <v>5.7666500000000002E-2</v>
          </cell>
          <cell r="P2037">
            <v>0.13650789999999999</v>
          </cell>
          <cell r="Q2037">
            <v>0</v>
          </cell>
        </row>
        <row r="2038">
          <cell r="A2038" t="str">
            <v>mujerhasta3mindependientePanama</v>
          </cell>
          <cell r="B2038" t="str">
            <v>mujer</v>
          </cell>
          <cell r="C2038" t="str">
            <v>hasta3m</v>
          </cell>
          <cell r="D2038" t="str">
            <v>independiente</v>
          </cell>
          <cell r="E2038" t="str">
            <v>Panama</v>
          </cell>
          <cell r="F2038">
            <v>0.54571990000000004</v>
          </cell>
          <cell r="G2038">
            <v>0.16253049999999999</v>
          </cell>
          <cell r="H2038">
            <v>0.242313</v>
          </cell>
          <cell r="I2038">
            <v>0.1838388</v>
          </cell>
          <cell r="J2038">
            <v>6.98154E-2</v>
          </cell>
          <cell r="K2038">
            <v>9.6167900000000001E-2</v>
          </cell>
          <cell r="L2038">
            <v>0.12822040000000001</v>
          </cell>
          <cell r="M2038">
            <v>7.7902899999999997E-2</v>
          </cell>
          <cell r="N2038">
            <v>8.7017800000000006E-2</v>
          </cell>
          <cell r="O2038">
            <v>3.1068399999999999E-2</v>
          </cell>
          <cell r="P2038">
            <v>7.2727299999999995E-2</v>
          </cell>
          <cell r="Q2038">
            <v>0</v>
          </cell>
        </row>
        <row r="2039">
          <cell r="A2039" t="str">
            <v>bajomenos12mindependientePanama</v>
          </cell>
          <cell r="B2039" t="str">
            <v>bajo</v>
          </cell>
          <cell r="C2039" t="str">
            <v>menos12m</v>
          </cell>
          <cell r="D2039" t="str">
            <v>independiente</v>
          </cell>
          <cell r="E2039" t="str">
            <v>Panama</v>
          </cell>
          <cell r="F2039">
            <v>0.25172410000000001</v>
          </cell>
          <cell r="G2039">
            <v>0.57431460000000001</v>
          </cell>
          <cell r="H2039">
            <v>0.15880649999999999</v>
          </cell>
          <cell r="I2039">
            <v>0.23503099999999999</v>
          </cell>
          <cell r="J2039">
            <v>0.15905469999999999</v>
          </cell>
          <cell r="K2039">
            <v>9.3879199999999996E-2</v>
          </cell>
          <cell r="L2039">
            <v>0.1303715</v>
          </cell>
          <cell r="M2039">
            <v>0.16003819999999999</v>
          </cell>
          <cell r="N2039">
            <v>0.1218465</v>
          </cell>
          <cell r="O2039">
            <v>7.2667700000000002E-2</v>
          </cell>
          <cell r="P2039">
            <v>8.8156399999999996E-2</v>
          </cell>
          <cell r="Q2039">
            <v>7.6658000000000004E-3</v>
          </cell>
        </row>
        <row r="2040">
          <cell r="A2040" t="str">
            <v>bajohasta3mindependientePanama</v>
          </cell>
          <cell r="B2040" t="str">
            <v>bajo</v>
          </cell>
          <cell r="C2040" t="str">
            <v>hasta3m</v>
          </cell>
          <cell r="D2040" t="str">
            <v>independiente</v>
          </cell>
          <cell r="E2040" t="str">
            <v>Panama</v>
          </cell>
          <cell r="F2040">
            <v>8.9655200000000004E-2</v>
          </cell>
          <cell r="G2040">
            <v>0.57431460000000001</v>
          </cell>
          <cell r="H2040">
            <v>0.1212705</v>
          </cell>
          <cell r="I2040">
            <v>0.23503099999999999</v>
          </cell>
          <cell r="J2040">
            <v>0.1009028</v>
          </cell>
          <cell r="K2040">
            <v>2.1058799999999999E-2</v>
          </cell>
          <cell r="L2040">
            <v>0.1303715</v>
          </cell>
          <cell r="M2040">
            <v>9.4072699999999995E-2</v>
          </cell>
          <cell r="N2040">
            <v>0.1002415</v>
          </cell>
          <cell r="O2040">
            <v>2.1010000000000001E-2</v>
          </cell>
          <cell r="P2040">
            <v>4.5803000000000003E-2</v>
          </cell>
          <cell r="Q2040">
            <v>7.6658000000000004E-3</v>
          </cell>
        </row>
        <row r="2041">
          <cell r="A2041" t="str">
            <v>mediomenos12mindependientePanama</v>
          </cell>
          <cell r="B2041" t="str">
            <v>medio</v>
          </cell>
          <cell r="C2041" t="str">
            <v>menos12m</v>
          </cell>
          <cell r="D2041" t="str">
            <v>independiente</v>
          </cell>
          <cell r="E2041" t="str">
            <v>Panama</v>
          </cell>
          <cell r="F2041">
            <v>0.60289389999999998</v>
          </cell>
          <cell r="G2041">
            <v>0.3985765</v>
          </cell>
          <cell r="H2041">
            <v>0.3179322</v>
          </cell>
          <cell r="I2041">
            <v>0.2666135</v>
          </cell>
          <cell r="J2041">
            <v>0.15958330000000001</v>
          </cell>
          <cell r="K2041">
            <v>0.14960329999999999</v>
          </cell>
          <cell r="L2041">
            <v>0.15096200000000001</v>
          </cell>
          <cell r="M2041">
            <v>0.16122330000000001</v>
          </cell>
          <cell r="N2041">
            <v>0.11580310000000001</v>
          </cell>
          <cell r="O2041">
            <v>9.52263E-2</v>
          </cell>
          <cell r="P2041">
            <v>7.0677299999999998E-2</v>
          </cell>
          <cell r="Q2041">
            <v>0</v>
          </cell>
        </row>
        <row r="2042">
          <cell r="A2042" t="str">
            <v>mediohasta3mindependientePanama</v>
          </cell>
          <cell r="B2042" t="str">
            <v>medio</v>
          </cell>
          <cell r="C2042" t="str">
            <v>hasta3m</v>
          </cell>
          <cell r="D2042" t="str">
            <v>independiente</v>
          </cell>
          <cell r="E2042" t="str">
            <v>Panama</v>
          </cell>
          <cell r="F2042">
            <v>0.32274920000000001</v>
          </cell>
          <cell r="G2042">
            <v>0.1562278</v>
          </cell>
          <cell r="H2042">
            <v>0.2072698</v>
          </cell>
          <cell r="I2042">
            <v>0.1871882</v>
          </cell>
          <cell r="J2042">
            <v>0.13902780000000001</v>
          </cell>
          <cell r="K2042">
            <v>8.8303000000000006E-2</v>
          </cell>
          <cell r="L2042">
            <v>8.5240800000000005E-2</v>
          </cell>
          <cell r="M2042">
            <v>7.9572400000000001E-2</v>
          </cell>
          <cell r="N2042">
            <v>6.3802300000000006E-2</v>
          </cell>
          <cell r="O2042">
            <v>1.50878E-2</v>
          </cell>
          <cell r="P2042">
            <v>7.0677299999999998E-2</v>
          </cell>
          <cell r="Q2042">
            <v>0</v>
          </cell>
        </row>
        <row r="2043">
          <cell r="A2043" t="str">
            <v>altomenos12mindependientePanama</v>
          </cell>
          <cell r="B2043" t="str">
            <v>alto</v>
          </cell>
          <cell r="C2043" t="str">
            <v>menos12m</v>
          </cell>
          <cell r="D2043" t="str">
            <v>independiente</v>
          </cell>
          <cell r="E2043" t="str">
            <v>Panama</v>
          </cell>
          <cell r="G2043">
            <v>0.27005479999999998</v>
          </cell>
          <cell r="H2043">
            <v>0.29660429999999999</v>
          </cell>
          <cell r="I2043">
            <v>0.27927730000000001</v>
          </cell>
          <cell r="J2043">
            <v>8.27103E-2</v>
          </cell>
          <cell r="K2043">
            <v>9.6746299999999993E-2</v>
          </cell>
          <cell r="L2043">
            <v>1.9554999999999999E-2</v>
          </cell>
          <cell r="M2043">
            <v>0</v>
          </cell>
          <cell r="N2043">
            <v>0</v>
          </cell>
          <cell r="O2043">
            <v>0</v>
          </cell>
          <cell r="P2043">
            <v>7.2755399999999998E-2</v>
          </cell>
          <cell r="Q2043">
            <v>0</v>
          </cell>
        </row>
        <row r="2044">
          <cell r="A2044" t="str">
            <v>altohasta3mindependientePanama</v>
          </cell>
          <cell r="B2044" t="str">
            <v>alto</v>
          </cell>
          <cell r="C2044" t="str">
            <v>hasta3m</v>
          </cell>
          <cell r="D2044" t="str">
            <v>independiente</v>
          </cell>
          <cell r="E2044" t="str">
            <v>Panama</v>
          </cell>
          <cell r="G2044">
            <v>0.14349780000000001</v>
          </cell>
          <cell r="H2044">
            <v>0.24566869999999999</v>
          </cell>
          <cell r="I2044">
            <v>8.1410499999999997E-2</v>
          </cell>
          <cell r="J2044">
            <v>0</v>
          </cell>
          <cell r="K2044">
            <v>6.5073400000000003E-2</v>
          </cell>
          <cell r="L2044">
            <v>0</v>
          </cell>
          <cell r="M2044">
            <v>0</v>
          </cell>
          <cell r="N2044">
            <v>0</v>
          </cell>
          <cell r="O2044">
            <v>0</v>
          </cell>
          <cell r="P2044">
            <v>7.2755399999999998E-2</v>
          </cell>
          <cell r="Q2044">
            <v>0</v>
          </cell>
        </row>
        <row r="2045">
          <cell r="A2045" t="str">
            <v>totalmenos12mindependienteParaguay</v>
          </cell>
          <cell r="B2045" t="str">
            <v>total</v>
          </cell>
          <cell r="C2045" t="str">
            <v>menos12m</v>
          </cell>
          <cell r="D2045" t="str">
            <v>independiente</v>
          </cell>
          <cell r="E2045" t="str">
            <v>Paraguay</v>
          </cell>
          <cell r="F2045">
            <v>0.1693693</v>
          </cell>
          <cell r="G2045">
            <v>0.17349410000000001</v>
          </cell>
          <cell r="H2045">
            <v>0.1774481</v>
          </cell>
          <cell r="I2045">
            <v>0.12689739999999999</v>
          </cell>
          <cell r="J2045">
            <v>9.9165799999999998E-2</v>
          </cell>
          <cell r="K2045">
            <v>9.1002399999999997E-2</v>
          </cell>
          <cell r="L2045">
            <v>7.6652499999999998E-2</v>
          </cell>
          <cell r="M2045">
            <v>7.5599200000000005E-2</v>
          </cell>
          <cell r="N2045">
            <v>2.8203300000000001E-2</v>
          </cell>
          <cell r="O2045">
            <v>5.2836800000000003E-2</v>
          </cell>
          <cell r="P2045">
            <v>2.50412E-2</v>
          </cell>
          <cell r="Q2045">
            <v>1.8577799999999998E-2</v>
          </cell>
        </row>
        <row r="2046">
          <cell r="A2046" t="str">
            <v>totalhasta3mindependienteParaguay</v>
          </cell>
          <cell r="B2046" t="str">
            <v>total</v>
          </cell>
          <cell r="C2046" t="str">
            <v>hasta3m</v>
          </cell>
          <cell r="D2046" t="str">
            <v>independiente</v>
          </cell>
          <cell r="E2046" t="str">
            <v>Paraguay</v>
          </cell>
          <cell r="F2046">
            <v>0.1277384</v>
          </cell>
          <cell r="G2046">
            <v>0.1036981</v>
          </cell>
          <cell r="H2046">
            <v>0.1151397</v>
          </cell>
          <cell r="I2046">
            <v>6.7762000000000003E-2</v>
          </cell>
          <cell r="J2046">
            <v>2.4675599999999999E-2</v>
          </cell>
          <cell r="K2046">
            <v>3.9696200000000001E-2</v>
          </cell>
          <cell r="L2046">
            <v>3.1079599999999999E-2</v>
          </cell>
          <cell r="M2046">
            <v>4.8524299999999999E-2</v>
          </cell>
          <cell r="N2046">
            <v>1.0813400000000001E-2</v>
          </cell>
          <cell r="O2046">
            <v>4.7216399999999999E-2</v>
          </cell>
          <cell r="P2046">
            <v>2.50412E-2</v>
          </cell>
          <cell r="Q2046">
            <v>1.8577799999999998E-2</v>
          </cell>
        </row>
        <row r="2047">
          <cell r="A2047" t="str">
            <v>hombremenos12mindependienteParaguay</v>
          </cell>
          <cell r="B2047" t="str">
            <v>hombre</v>
          </cell>
          <cell r="C2047" t="str">
            <v>menos12m</v>
          </cell>
          <cell r="D2047" t="str">
            <v>independiente</v>
          </cell>
          <cell r="E2047" t="str">
            <v>Paraguay</v>
          </cell>
          <cell r="F2047">
            <v>8.0332700000000007E-2</v>
          </cell>
          <cell r="G2047">
            <v>0.1162497</v>
          </cell>
          <cell r="H2047">
            <v>9.1605300000000001E-2</v>
          </cell>
          <cell r="I2047">
            <v>8.0518500000000007E-2</v>
          </cell>
          <cell r="J2047">
            <v>6.5542699999999995E-2</v>
          </cell>
          <cell r="K2047">
            <v>8.3908300000000005E-2</v>
          </cell>
          <cell r="L2047">
            <v>9.1995800000000003E-2</v>
          </cell>
          <cell r="M2047">
            <v>7.71955E-2</v>
          </cell>
          <cell r="N2047">
            <v>2.04995E-2</v>
          </cell>
          <cell r="O2047">
            <v>7.7203300000000002E-2</v>
          </cell>
          <cell r="P2047">
            <v>3.1142099999999999E-2</v>
          </cell>
          <cell r="Q2047">
            <v>2.4662799999999999E-2</v>
          </cell>
        </row>
        <row r="2048">
          <cell r="A2048" t="str">
            <v>hombrehasta3mindependienteParaguay</v>
          </cell>
          <cell r="B2048" t="str">
            <v>hombre</v>
          </cell>
          <cell r="C2048" t="str">
            <v>hasta3m</v>
          </cell>
          <cell r="D2048" t="str">
            <v>independiente</v>
          </cell>
          <cell r="E2048" t="str">
            <v>Paraguay</v>
          </cell>
          <cell r="F2048">
            <v>4.8641799999999999E-2</v>
          </cell>
          <cell r="G2048">
            <v>6.02952E-2</v>
          </cell>
          <cell r="H2048">
            <v>6.7620399999999997E-2</v>
          </cell>
          <cell r="I2048">
            <v>5.7162400000000002E-2</v>
          </cell>
          <cell r="J2048">
            <v>2.6700399999999999E-2</v>
          </cell>
          <cell r="K2048">
            <v>4.5314500000000001E-2</v>
          </cell>
          <cell r="L2048">
            <v>3.8122900000000001E-2</v>
          </cell>
          <cell r="M2048">
            <v>6.9194800000000001E-2</v>
          </cell>
          <cell r="N2048">
            <v>1.5802900000000002E-2</v>
          </cell>
          <cell r="O2048">
            <v>7.7203300000000002E-2</v>
          </cell>
          <cell r="P2048">
            <v>3.1142099999999999E-2</v>
          </cell>
          <cell r="Q2048">
            <v>2.4662799999999999E-2</v>
          </cell>
        </row>
        <row r="2049">
          <cell r="A2049" t="str">
            <v>mujermenos12mindependienteParaguay</v>
          </cell>
          <cell r="B2049" t="str">
            <v>mujer</v>
          </cell>
          <cell r="C2049" t="str">
            <v>menos12m</v>
          </cell>
          <cell r="D2049" t="str">
            <v>independiente</v>
          </cell>
          <cell r="E2049" t="str">
            <v>Paraguay</v>
          </cell>
          <cell r="F2049">
            <v>0.32008560000000003</v>
          </cell>
          <cell r="G2049">
            <v>0.2220511</v>
          </cell>
          <cell r="H2049">
            <v>0.2666346</v>
          </cell>
          <cell r="I2049">
            <v>0.190054</v>
          </cell>
          <cell r="J2049">
            <v>0.1400737</v>
          </cell>
          <cell r="K2049">
            <v>9.7857399999999997E-2</v>
          </cell>
          <cell r="L2049">
            <v>5.8645099999999999E-2</v>
          </cell>
          <cell r="M2049">
            <v>7.4045799999999995E-2</v>
          </cell>
          <cell r="N2049">
            <v>3.8508399999999998E-2</v>
          </cell>
          <cell r="O2049">
            <v>1.44701E-2</v>
          </cell>
          <cell r="P2049">
            <v>1.7619099999999999E-2</v>
          </cell>
          <cell r="Q2049">
            <v>1.02887E-2</v>
          </cell>
        </row>
        <row r="2050">
          <cell r="A2050" t="str">
            <v>mujerhasta3mindependienteParaguay</v>
          </cell>
          <cell r="B2050" t="str">
            <v>mujer</v>
          </cell>
          <cell r="C2050" t="str">
            <v>hasta3m</v>
          </cell>
          <cell r="D2050" t="str">
            <v>independiente</v>
          </cell>
          <cell r="E2050" t="str">
            <v>Paraguay</v>
          </cell>
          <cell r="F2050">
            <v>0.261629</v>
          </cell>
          <cell r="G2050">
            <v>0.1405141</v>
          </cell>
          <cell r="H2050">
            <v>0.16450989999999999</v>
          </cell>
          <cell r="I2050">
            <v>8.2196000000000005E-2</v>
          </cell>
          <cell r="J2050">
            <v>2.2211999999999999E-2</v>
          </cell>
          <cell r="K2050">
            <v>3.4267300000000001E-2</v>
          </cell>
          <cell r="L2050">
            <v>2.2813400000000001E-2</v>
          </cell>
          <cell r="M2050">
            <v>2.8408300000000001E-2</v>
          </cell>
          <cell r="N2050">
            <v>4.1390999999999997E-3</v>
          </cell>
          <cell r="O2050">
            <v>0</v>
          </cell>
          <cell r="P2050">
            <v>1.7619099999999999E-2</v>
          </cell>
          <cell r="Q2050">
            <v>1.02887E-2</v>
          </cell>
        </row>
        <row r="2051">
          <cell r="A2051" t="str">
            <v>bajomenos12mindependienteParaguay</v>
          </cell>
          <cell r="B2051" t="str">
            <v>bajo</v>
          </cell>
          <cell r="C2051" t="str">
            <v>menos12m</v>
          </cell>
          <cell r="D2051" t="str">
            <v>independiente</v>
          </cell>
          <cell r="E2051" t="str">
            <v>Paraguay</v>
          </cell>
          <cell r="F2051">
            <v>0.13672019999999999</v>
          </cell>
          <cell r="G2051">
            <v>0.20293720000000001</v>
          </cell>
          <cell r="H2051">
            <v>0.20731930000000001</v>
          </cell>
          <cell r="I2051">
            <v>0.14336670000000001</v>
          </cell>
          <cell r="J2051">
            <v>0.110656</v>
          </cell>
          <cell r="K2051">
            <v>8.6826E-2</v>
          </cell>
          <cell r="L2051">
            <v>8.6801500000000004E-2</v>
          </cell>
          <cell r="M2051">
            <v>0.10275040000000001</v>
          </cell>
          <cell r="N2051">
            <v>2.4049500000000001E-2</v>
          </cell>
          <cell r="O2051">
            <v>5.0304799999999997E-2</v>
          </cell>
          <cell r="P2051">
            <v>3.5466400000000002E-2</v>
          </cell>
          <cell r="Q2051">
            <v>2.7325599999999999E-2</v>
          </cell>
        </row>
        <row r="2052">
          <cell r="A2052" t="str">
            <v>bajohasta3mindependienteParaguay</v>
          </cell>
          <cell r="B2052" t="str">
            <v>bajo</v>
          </cell>
          <cell r="C2052" t="str">
            <v>hasta3m</v>
          </cell>
          <cell r="D2052" t="str">
            <v>independiente</v>
          </cell>
          <cell r="E2052" t="str">
            <v>Paraguay</v>
          </cell>
          <cell r="F2052">
            <v>0.13672019999999999</v>
          </cell>
          <cell r="G2052">
            <v>6.8535799999999994E-2</v>
          </cell>
          <cell r="H2052">
            <v>0.1849954</v>
          </cell>
          <cell r="I2052">
            <v>9.1727500000000003E-2</v>
          </cell>
          <cell r="J2052">
            <v>3.08306E-2</v>
          </cell>
          <cell r="K2052">
            <v>4.4413500000000002E-2</v>
          </cell>
          <cell r="L2052">
            <v>4.8860300000000002E-2</v>
          </cell>
          <cell r="M2052">
            <v>7.2334700000000002E-2</v>
          </cell>
          <cell r="N2052">
            <v>1.0045200000000001E-2</v>
          </cell>
          <cell r="O2052">
            <v>4.7826100000000003E-2</v>
          </cell>
          <cell r="P2052">
            <v>3.5466400000000002E-2</v>
          </cell>
          <cell r="Q2052">
            <v>2.7325599999999999E-2</v>
          </cell>
        </row>
        <row r="2053">
          <cell r="A2053" t="str">
            <v>mediomenos12mindependienteParaguay</v>
          </cell>
          <cell r="B2053" t="str">
            <v>medio</v>
          </cell>
          <cell r="C2053" t="str">
            <v>menos12m</v>
          </cell>
          <cell r="D2053" t="str">
            <v>independiente</v>
          </cell>
          <cell r="E2053" t="str">
            <v>Paraguay</v>
          </cell>
          <cell r="F2053">
            <v>0.18835350000000001</v>
          </cell>
          <cell r="G2053">
            <v>0.16510530000000001</v>
          </cell>
          <cell r="H2053">
            <v>0.14660049999999999</v>
          </cell>
          <cell r="I2053">
            <v>0.1390991</v>
          </cell>
          <cell r="J2053">
            <v>0.1144392</v>
          </cell>
          <cell r="K2053">
            <v>0.1010267</v>
          </cell>
          <cell r="L2053">
            <v>5.8939999999999999E-2</v>
          </cell>
          <cell r="M2053">
            <v>3.5700700000000002E-2</v>
          </cell>
          <cell r="N2053">
            <v>1.5173499999999999E-2</v>
          </cell>
          <cell r="O2053">
            <v>6.8127099999999996E-2</v>
          </cell>
          <cell r="P2053">
            <v>0</v>
          </cell>
          <cell r="Q2053">
            <v>0</v>
          </cell>
        </row>
        <row r="2054">
          <cell r="A2054" t="str">
            <v>mediohasta3mindependienteParaguay</v>
          </cell>
          <cell r="B2054" t="str">
            <v>medio</v>
          </cell>
          <cell r="C2054" t="str">
            <v>hasta3m</v>
          </cell>
          <cell r="D2054" t="str">
            <v>independiente</v>
          </cell>
          <cell r="E2054" t="str">
            <v>Paraguay</v>
          </cell>
          <cell r="F2054">
            <v>0.13432959999999999</v>
          </cell>
          <cell r="G2054">
            <v>0.12697649999999999</v>
          </cell>
          <cell r="H2054">
            <v>0.11167530000000001</v>
          </cell>
          <cell r="I2054">
            <v>7.0547600000000002E-2</v>
          </cell>
          <cell r="J2054">
            <v>2.9382100000000001E-2</v>
          </cell>
          <cell r="K2054">
            <v>4.4178000000000002E-2</v>
          </cell>
          <cell r="L2054">
            <v>2.7626000000000001E-2</v>
          </cell>
          <cell r="M2054">
            <v>1.61899E-2</v>
          </cell>
          <cell r="N2054">
            <v>1.5173499999999999E-2</v>
          </cell>
          <cell r="O2054">
            <v>5.5207800000000001E-2</v>
          </cell>
          <cell r="P2054">
            <v>0</v>
          </cell>
          <cell r="Q2054">
            <v>0</v>
          </cell>
        </row>
        <row r="2055">
          <cell r="A2055" t="str">
            <v>altomenos12mindependienteParaguay</v>
          </cell>
          <cell r="B2055" t="str">
            <v>alto</v>
          </cell>
          <cell r="C2055" t="str">
            <v>menos12m</v>
          </cell>
          <cell r="D2055" t="str">
            <v>independiente</v>
          </cell>
          <cell r="E2055" t="str">
            <v>Paraguay</v>
          </cell>
          <cell r="F2055">
            <v>0</v>
          </cell>
          <cell r="G2055">
            <v>0.1821458</v>
          </cell>
          <cell r="H2055">
            <v>0.21858739999999999</v>
          </cell>
          <cell r="I2055">
            <v>9.22877E-2</v>
          </cell>
          <cell r="J2055">
            <v>5.53984E-2</v>
          </cell>
          <cell r="K2055">
            <v>5.7750999999999997E-2</v>
          </cell>
          <cell r="L2055">
            <v>0.1070784</v>
          </cell>
          <cell r="M2055">
            <v>6.4436099999999996E-2</v>
          </cell>
          <cell r="N2055">
            <v>0.10457519999999999</v>
          </cell>
          <cell r="O2055">
            <v>0</v>
          </cell>
          <cell r="P2055">
            <v>0</v>
          </cell>
          <cell r="Q2055">
            <v>0</v>
          </cell>
        </row>
        <row r="2056">
          <cell r="A2056" t="str">
            <v>altohasta3mindependienteParaguay</v>
          </cell>
          <cell r="B2056" t="str">
            <v>alto</v>
          </cell>
          <cell r="C2056" t="str">
            <v>hasta3m</v>
          </cell>
          <cell r="D2056" t="str">
            <v>independiente</v>
          </cell>
          <cell r="E2056" t="str">
            <v>Paraguay</v>
          </cell>
          <cell r="F2056">
            <v>0</v>
          </cell>
          <cell r="G2056">
            <v>6.75346E-2</v>
          </cell>
          <cell r="H2056">
            <v>9.6123799999999995E-2</v>
          </cell>
          <cell r="I2056">
            <v>4.5631499999999998E-2</v>
          </cell>
          <cell r="J2056">
            <v>7.2226E-3</v>
          </cell>
          <cell r="K2056">
            <v>0</v>
          </cell>
          <cell r="L2056">
            <v>0</v>
          </cell>
          <cell r="M2056">
            <v>4.6663999999999997E-2</v>
          </cell>
          <cell r="N2056">
            <v>0</v>
          </cell>
          <cell r="O2056">
            <v>0</v>
          </cell>
          <cell r="P2056">
            <v>0</v>
          </cell>
          <cell r="Q2056">
            <v>0</v>
          </cell>
        </row>
        <row r="2057">
          <cell r="A2057" t="str">
            <v>totalmenos12mindependientePeru</v>
          </cell>
          <cell r="B2057" t="str">
            <v>total</v>
          </cell>
          <cell r="C2057" t="str">
            <v>menos12m</v>
          </cell>
          <cell r="D2057" t="str">
            <v>independiente</v>
          </cell>
          <cell r="E2057" t="str">
            <v>Peru</v>
          </cell>
          <cell r="F2057">
            <v>0.6134018</v>
          </cell>
          <cell r="G2057">
            <v>0.42811379999999999</v>
          </cell>
          <cell r="H2057">
            <v>0.3249243</v>
          </cell>
          <cell r="I2057">
            <v>0.25732529999999998</v>
          </cell>
          <cell r="J2057">
            <v>0.19392709999999999</v>
          </cell>
          <cell r="K2057">
            <v>0.1583184</v>
          </cell>
          <cell r="L2057">
            <v>0.1145862</v>
          </cell>
          <cell r="M2057">
            <v>0.1013498</v>
          </cell>
          <cell r="N2057">
            <v>0.10443479999999999</v>
          </cell>
          <cell r="O2057">
            <v>9.1045600000000004E-2</v>
          </cell>
          <cell r="P2057">
            <v>8.9771699999999996E-2</v>
          </cell>
          <cell r="Q2057">
            <v>7.9530299999999998E-2</v>
          </cell>
        </row>
        <row r="2058">
          <cell r="A2058" t="str">
            <v>totalhasta3mindependientePeru</v>
          </cell>
          <cell r="B2058" t="str">
            <v>total</v>
          </cell>
          <cell r="C2058" t="str">
            <v>hasta3m</v>
          </cell>
          <cell r="D2058" t="str">
            <v>independiente</v>
          </cell>
          <cell r="E2058" t="str">
            <v>Peru</v>
          </cell>
          <cell r="F2058">
            <v>0.39892149999999998</v>
          </cell>
          <cell r="G2058">
            <v>0.25122719999999998</v>
          </cell>
          <cell r="H2058">
            <v>0.20099449999999999</v>
          </cell>
          <cell r="I2058">
            <v>0.13733110000000001</v>
          </cell>
          <cell r="J2058">
            <v>0.1129005</v>
          </cell>
          <cell r="K2058">
            <v>8.0208000000000002E-2</v>
          </cell>
          <cell r="L2058">
            <v>5.7175499999999997E-2</v>
          </cell>
          <cell r="M2058">
            <v>5.4110400000000003E-2</v>
          </cell>
          <cell r="N2058">
            <v>5.35034E-2</v>
          </cell>
          <cell r="O2058">
            <v>5.5876200000000001E-2</v>
          </cell>
          <cell r="P2058">
            <v>4.9923500000000003E-2</v>
          </cell>
          <cell r="Q2058">
            <v>5.59903E-2</v>
          </cell>
        </row>
        <row r="2059">
          <cell r="A2059" t="str">
            <v>hombremenos12mindependientePeru</v>
          </cell>
          <cell r="B2059" t="str">
            <v>hombre</v>
          </cell>
          <cell r="C2059" t="str">
            <v>menos12m</v>
          </cell>
          <cell r="D2059" t="str">
            <v>independiente</v>
          </cell>
          <cell r="E2059" t="str">
            <v>Peru</v>
          </cell>
          <cell r="F2059">
            <v>0.58124039999999999</v>
          </cell>
          <cell r="G2059">
            <v>0.3589483</v>
          </cell>
          <cell r="H2059">
            <v>0.23723849999999999</v>
          </cell>
          <cell r="I2059">
            <v>0.1966791</v>
          </cell>
          <cell r="J2059">
            <v>0.1393983</v>
          </cell>
          <cell r="K2059">
            <v>0.1152102</v>
          </cell>
          <cell r="L2059">
            <v>9.3506900000000004E-2</v>
          </cell>
          <cell r="M2059">
            <v>5.6602699999999999E-2</v>
          </cell>
          <cell r="N2059">
            <v>7.7101600000000006E-2</v>
          </cell>
          <cell r="O2059">
            <v>8.0832699999999993E-2</v>
          </cell>
          <cell r="P2059">
            <v>5.9711899999999998E-2</v>
          </cell>
          <cell r="Q2059">
            <v>8.0978700000000001E-2</v>
          </cell>
        </row>
        <row r="2060">
          <cell r="A2060" t="str">
            <v>hombrehasta3mindependientePeru</v>
          </cell>
          <cell r="B2060" t="str">
            <v>hombre</v>
          </cell>
          <cell r="C2060" t="str">
            <v>hasta3m</v>
          </cell>
          <cell r="D2060" t="str">
            <v>independiente</v>
          </cell>
          <cell r="E2060" t="str">
            <v>Peru</v>
          </cell>
          <cell r="F2060">
            <v>0.3774576</v>
          </cell>
          <cell r="G2060">
            <v>0.2132752</v>
          </cell>
          <cell r="H2060">
            <v>0.15219530000000001</v>
          </cell>
          <cell r="I2060">
            <v>0.10621700000000001</v>
          </cell>
          <cell r="J2060">
            <v>7.0682300000000003E-2</v>
          </cell>
          <cell r="K2060">
            <v>6.4025799999999994E-2</v>
          </cell>
          <cell r="L2060">
            <v>4.2962800000000002E-2</v>
          </cell>
          <cell r="M2060">
            <v>3.9121000000000003E-2</v>
          </cell>
          <cell r="N2060">
            <v>4.0578299999999998E-2</v>
          </cell>
          <cell r="O2060">
            <v>4.8384999999999997E-2</v>
          </cell>
          <cell r="P2060">
            <v>3.3267699999999997E-2</v>
          </cell>
          <cell r="Q2060">
            <v>6.5296300000000002E-2</v>
          </cell>
        </row>
        <row r="2061">
          <cell r="A2061" t="str">
            <v>mujermenos12mindependientePeru</v>
          </cell>
          <cell r="B2061" t="str">
            <v>mujer</v>
          </cell>
          <cell r="C2061" t="str">
            <v>menos12m</v>
          </cell>
          <cell r="D2061" t="str">
            <v>independiente</v>
          </cell>
          <cell r="E2061" t="str">
            <v>Peru</v>
          </cell>
          <cell r="F2061">
            <v>0.67366269999999995</v>
          </cell>
          <cell r="G2061">
            <v>0.52603350000000004</v>
          </cell>
          <cell r="H2061">
            <v>0.4300079</v>
          </cell>
          <cell r="I2061">
            <v>0.32016260000000002</v>
          </cell>
          <cell r="J2061">
            <v>0.2427832</v>
          </cell>
          <cell r="K2061">
            <v>0.20383570000000001</v>
          </cell>
          <cell r="L2061">
            <v>0.13217190000000001</v>
          </cell>
          <cell r="M2061">
            <v>0.14718619999999999</v>
          </cell>
          <cell r="N2061">
            <v>0.1318773</v>
          </cell>
          <cell r="O2061">
            <v>0.1041644</v>
          </cell>
          <cell r="P2061">
            <v>0.13104769999999999</v>
          </cell>
          <cell r="Q2061">
            <v>7.7753100000000006E-2</v>
          </cell>
        </row>
        <row r="2062">
          <cell r="A2062" t="str">
            <v>mujerhasta3mindependientePeru</v>
          </cell>
          <cell r="B2062" t="str">
            <v>mujer</v>
          </cell>
          <cell r="C2062" t="str">
            <v>hasta3m</v>
          </cell>
          <cell r="D2062" t="str">
            <v>independiente</v>
          </cell>
          <cell r="E2062" t="str">
            <v>Peru</v>
          </cell>
          <cell r="F2062">
            <v>0.43913819999999998</v>
          </cell>
          <cell r="G2062">
            <v>0.30495689999999998</v>
          </cell>
          <cell r="H2062">
            <v>0.25947589999999998</v>
          </cell>
          <cell r="I2062">
            <v>0.16956930000000001</v>
          </cell>
          <cell r="J2062">
            <v>0.15072650000000001</v>
          </cell>
          <cell r="K2062">
            <v>9.7294500000000006E-2</v>
          </cell>
          <cell r="L2062">
            <v>6.90326E-2</v>
          </cell>
          <cell r="M2062">
            <v>6.9464899999999996E-2</v>
          </cell>
          <cell r="N2062">
            <v>6.6480300000000006E-2</v>
          </cell>
          <cell r="O2062">
            <v>6.5498899999999999E-2</v>
          </cell>
          <cell r="P2062">
            <v>7.27941E-2</v>
          </cell>
          <cell r="Q2062">
            <v>4.4572000000000001E-2</v>
          </cell>
        </row>
        <row r="2063">
          <cell r="A2063" t="str">
            <v>bajomenos12mindependientePeru</v>
          </cell>
          <cell r="B2063" t="str">
            <v>bajo</v>
          </cell>
          <cell r="C2063" t="str">
            <v>menos12m</v>
          </cell>
          <cell r="D2063" t="str">
            <v>independiente</v>
          </cell>
          <cell r="E2063" t="str">
            <v>Peru</v>
          </cell>
          <cell r="F2063">
            <v>0.50861970000000001</v>
          </cell>
          <cell r="G2063">
            <v>0.39369379999999998</v>
          </cell>
          <cell r="H2063">
            <v>0.29063420000000001</v>
          </cell>
          <cell r="I2063">
            <v>0.22839909999999999</v>
          </cell>
          <cell r="J2063">
            <v>0.20704349999999999</v>
          </cell>
          <cell r="K2063">
            <v>0.1604083</v>
          </cell>
          <cell r="L2063">
            <v>0.1177933</v>
          </cell>
          <cell r="M2063">
            <v>9.8293900000000003E-2</v>
          </cell>
          <cell r="N2063">
            <v>0.1294091</v>
          </cell>
          <cell r="O2063">
            <v>0.1180717</v>
          </cell>
          <cell r="P2063">
            <v>8.1670699999999999E-2</v>
          </cell>
          <cell r="Q2063">
            <v>7.28071E-2</v>
          </cell>
        </row>
        <row r="2064">
          <cell r="A2064" t="str">
            <v>bajohasta3mindependientePeru</v>
          </cell>
          <cell r="B2064" t="str">
            <v>bajo</v>
          </cell>
          <cell r="C2064" t="str">
            <v>hasta3m</v>
          </cell>
          <cell r="D2064" t="str">
            <v>independiente</v>
          </cell>
          <cell r="E2064" t="str">
            <v>Peru</v>
          </cell>
          <cell r="F2064">
            <v>0.42338870000000001</v>
          </cell>
          <cell r="G2064">
            <v>0.28304560000000001</v>
          </cell>
          <cell r="H2064">
            <v>0.2010508</v>
          </cell>
          <cell r="I2064">
            <v>0.1075793</v>
          </cell>
          <cell r="J2064">
            <v>0.1422987</v>
          </cell>
          <cell r="K2064">
            <v>0.1029463</v>
          </cell>
          <cell r="L2064">
            <v>7.3792099999999999E-2</v>
          </cell>
          <cell r="M2064">
            <v>5.1566300000000002E-2</v>
          </cell>
          <cell r="N2064">
            <v>6.7805099999999993E-2</v>
          </cell>
          <cell r="O2064">
            <v>7.2648799999999999E-2</v>
          </cell>
          <cell r="P2064">
            <v>5.1672500000000003E-2</v>
          </cell>
          <cell r="Q2064">
            <v>4.4150300000000003E-2</v>
          </cell>
        </row>
        <row r="2065">
          <cell r="A2065" t="str">
            <v>mediomenos12mindependientePeru</v>
          </cell>
          <cell r="B2065" t="str">
            <v>medio</v>
          </cell>
          <cell r="C2065" t="str">
            <v>menos12m</v>
          </cell>
          <cell r="D2065" t="str">
            <v>independiente</v>
          </cell>
          <cell r="E2065" t="str">
            <v>Peru</v>
          </cell>
          <cell r="F2065">
            <v>0.61074360000000005</v>
          </cell>
          <cell r="G2065">
            <v>0.42259180000000002</v>
          </cell>
          <cell r="H2065">
            <v>0.33651409999999998</v>
          </cell>
          <cell r="I2065">
            <v>0.25475179999999997</v>
          </cell>
          <cell r="J2065">
            <v>0.18887480000000001</v>
          </cell>
          <cell r="K2065">
            <v>0.15641530000000001</v>
          </cell>
          <cell r="L2065">
            <v>0.1338791</v>
          </cell>
          <cell r="M2065">
            <v>0.1203024</v>
          </cell>
          <cell r="N2065">
            <v>9.2878600000000006E-2</v>
          </cell>
          <cell r="O2065">
            <v>7.9460000000000003E-2</v>
          </cell>
          <cell r="P2065">
            <v>0.1201344</v>
          </cell>
          <cell r="Q2065">
            <v>0.13270080000000001</v>
          </cell>
        </row>
        <row r="2066">
          <cell r="A2066" t="str">
            <v>mediohasta3mindependientePeru</v>
          </cell>
          <cell r="B2066" t="str">
            <v>medio</v>
          </cell>
          <cell r="C2066" t="str">
            <v>hasta3m</v>
          </cell>
          <cell r="D2066" t="str">
            <v>independiente</v>
          </cell>
          <cell r="E2066" t="str">
            <v>Peru</v>
          </cell>
          <cell r="F2066">
            <v>0.3896289</v>
          </cell>
          <cell r="G2066">
            <v>0.26459369999999999</v>
          </cell>
          <cell r="H2066">
            <v>0.20536180000000001</v>
          </cell>
          <cell r="I2066">
            <v>0.1523718</v>
          </cell>
          <cell r="J2066">
            <v>0.1099556</v>
          </cell>
          <cell r="K2066">
            <v>8.0163700000000004E-2</v>
          </cell>
          <cell r="L2066">
            <v>6.1089900000000003E-2</v>
          </cell>
          <cell r="M2066">
            <v>6.6342999999999999E-2</v>
          </cell>
          <cell r="N2066">
            <v>4.8567100000000002E-2</v>
          </cell>
          <cell r="O2066">
            <v>4.9219699999999998E-2</v>
          </cell>
          <cell r="P2066">
            <v>5.8038699999999999E-2</v>
          </cell>
          <cell r="Q2066">
            <v>0.12151960000000001</v>
          </cell>
        </row>
        <row r="2067">
          <cell r="A2067" t="str">
            <v>altomenos12mindependientePeru</v>
          </cell>
          <cell r="B2067" t="str">
            <v>alto</v>
          </cell>
          <cell r="C2067" t="str">
            <v>menos12m</v>
          </cell>
          <cell r="D2067" t="str">
            <v>independiente</v>
          </cell>
          <cell r="E2067" t="str">
            <v>Peru</v>
          </cell>
          <cell r="F2067">
            <v>0.6581861</v>
          </cell>
          <cell r="G2067">
            <v>0.43991829999999998</v>
          </cell>
          <cell r="H2067">
            <v>0.31876080000000001</v>
          </cell>
          <cell r="I2067">
            <v>0.2739934</v>
          </cell>
          <cell r="J2067">
            <v>0.19486780000000001</v>
          </cell>
          <cell r="K2067">
            <v>0.159637</v>
          </cell>
          <cell r="L2067">
            <v>7.77563E-2</v>
          </cell>
          <cell r="M2067">
            <v>7.1995699999999996E-2</v>
          </cell>
          <cell r="N2067">
            <v>7.8560099999999994E-2</v>
          </cell>
          <cell r="O2067">
            <v>4.5221699999999997E-2</v>
          </cell>
          <cell r="P2067">
            <v>7.41121E-2</v>
          </cell>
          <cell r="Q2067">
            <v>4.4502399999999998E-2</v>
          </cell>
        </row>
        <row r="2068">
          <cell r="A2068" t="str">
            <v>altohasta3mindependientePeru</v>
          </cell>
          <cell r="B2068" t="str">
            <v>alto</v>
          </cell>
          <cell r="C2068" t="str">
            <v>hasta3m</v>
          </cell>
          <cell r="D2068" t="str">
            <v>independiente</v>
          </cell>
          <cell r="E2068" t="str">
            <v>Peru</v>
          </cell>
          <cell r="F2068">
            <v>0.43213040000000003</v>
          </cell>
          <cell r="G2068">
            <v>0.23090720000000001</v>
          </cell>
          <cell r="H2068">
            <v>0.19582649999999999</v>
          </cell>
          <cell r="I2068">
            <v>0.1275752</v>
          </cell>
          <cell r="J2068">
            <v>0.1013841</v>
          </cell>
          <cell r="K2068">
            <v>6.19339E-2</v>
          </cell>
          <cell r="L2068">
            <v>3.4700599999999998E-2</v>
          </cell>
          <cell r="M2068">
            <v>3.58442E-2</v>
          </cell>
          <cell r="N2068">
            <v>3.6087000000000001E-2</v>
          </cell>
          <cell r="O2068">
            <v>2.6621300000000001E-2</v>
          </cell>
          <cell r="P2068">
            <v>3.2961499999999998E-2</v>
          </cell>
          <cell r="Q2068">
            <v>4.4502399999999998E-2</v>
          </cell>
        </row>
        <row r="2069">
          <cell r="A2069" t="str">
            <v>totalmenos12mindependienteUruguay</v>
          </cell>
          <cell r="B2069" t="str">
            <v>total</v>
          </cell>
          <cell r="C2069" t="str">
            <v>menos12m</v>
          </cell>
          <cell r="D2069" t="str">
            <v>independiente</v>
          </cell>
          <cell r="E2069" t="str">
            <v>Uruguay</v>
          </cell>
          <cell r="F2069">
            <v>0.47154030000000002</v>
          </cell>
          <cell r="G2069">
            <v>0.38484829999999998</v>
          </cell>
          <cell r="H2069">
            <v>0.2676656</v>
          </cell>
          <cell r="I2069">
            <v>0.19094439999999999</v>
          </cell>
          <cell r="J2069">
            <v>0.1304882</v>
          </cell>
          <cell r="K2069">
            <v>0.1014095</v>
          </cell>
          <cell r="L2069">
            <v>7.2131600000000004E-2</v>
          </cell>
          <cell r="M2069">
            <v>5.8719599999999997E-2</v>
          </cell>
          <cell r="N2069">
            <v>6.8054299999999998E-2</v>
          </cell>
          <cell r="O2069">
            <v>5.5647099999999998E-2</v>
          </cell>
          <cell r="P2069">
            <v>3.7164799999999998E-2</v>
          </cell>
          <cell r="Q2069">
            <v>2.9896900000000001E-2</v>
          </cell>
        </row>
        <row r="2070">
          <cell r="A2070" t="str">
            <v>totalhasta3mindependienteUruguay</v>
          </cell>
          <cell r="B2070" t="str">
            <v>total</v>
          </cell>
          <cell r="C2070" t="str">
            <v>hasta3m</v>
          </cell>
          <cell r="D2070" t="str">
            <v>independiente</v>
          </cell>
          <cell r="E2070" t="str">
            <v>Uruguay</v>
          </cell>
          <cell r="F2070">
            <v>0.273868</v>
          </cell>
          <cell r="G2070">
            <v>0.2356017</v>
          </cell>
          <cell r="H2070">
            <v>0.1456702</v>
          </cell>
          <cell r="I2070">
            <v>0.1010268</v>
          </cell>
          <cell r="J2070">
            <v>5.95522E-2</v>
          </cell>
          <cell r="K2070">
            <v>5.4433700000000002E-2</v>
          </cell>
          <cell r="L2070">
            <v>3.5128399999999997E-2</v>
          </cell>
          <cell r="M2070">
            <v>3.1643499999999998E-2</v>
          </cell>
          <cell r="N2070">
            <v>3.4210499999999998E-2</v>
          </cell>
          <cell r="O2070">
            <v>2.38488E-2</v>
          </cell>
          <cell r="P2070">
            <v>2.2058000000000001E-2</v>
          </cell>
          <cell r="Q2070">
            <v>1.35052E-2</v>
          </cell>
        </row>
        <row r="2071">
          <cell r="A2071" t="str">
            <v>hombremenos12mindependienteUruguay</v>
          </cell>
          <cell r="B2071" t="str">
            <v>hombre</v>
          </cell>
          <cell r="C2071" t="str">
            <v>menos12m</v>
          </cell>
          <cell r="D2071" t="str">
            <v>independiente</v>
          </cell>
          <cell r="E2071" t="str">
            <v>Uruguay</v>
          </cell>
          <cell r="F2071">
            <v>0.4174522</v>
          </cell>
          <cell r="G2071">
            <v>0.35605049999999999</v>
          </cell>
          <cell r="H2071">
            <v>0.2288596</v>
          </cell>
          <cell r="I2071">
            <v>0.18305260000000001</v>
          </cell>
          <cell r="J2071">
            <v>0.1089232</v>
          </cell>
          <cell r="K2071">
            <v>8.8084099999999999E-2</v>
          </cell>
          <cell r="L2071">
            <v>7.07261E-2</v>
          </cell>
          <cell r="M2071">
            <v>5.2886200000000001E-2</v>
          </cell>
          <cell r="N2071">
            <v>5.3813699999999999E-2</v>
          </cell>
          <cell r="O2071">
            <v>4.3367500000000003E-2</v>
          </cell>
          <cell r="P2071">
            <v>2.9330200000000001E-2</v>
          </cell>
          <cell r="Q2071">
            <v>3.02178E-2</v>
          </cell>
        </row>
        <row r="2072">
          <cell r="A2072" t="str">
            <v>hombrehasta3mindependienteUruguay</v>
          </cell>
          <cell r="B2072" t="str">
            <v>hombre</v>
          </cell>
          <cell r="C2072" t="str">
            <v>hasta3m</v>
          </cell>
          <cell r="D2072" t="str">
            <v>independiente</v>
          </cell>
          <cell r="E2072" t="str">
            <v>Uruguay</v>
          </cell>
          <cell r="F2072">
            <v>0.26205220000000001</v>
          </cell>
          <cell r="G2072">
            <v>0.22672870000000001</v>
          </cell>
          <cell r="H2072">
            <v>0.1252133</v>
          </cell>
          <cell r="I2072">
            <v>9.6281199999999997E-2</v>
          </cell>
          <cell r="J2072">
            <v>4.9601199999999998E-2</v>
          </cell>
          <cell r="K2072">
            <v>5.0525800000000003E-2</v>
          </cell>
          <cell r="L2072">
            <v>3.1838999999999999E-2</v>
          </cell>
          <cell r="M2072">
            <v>2.4349599999999999E-2</v>
          </cell>
          <cell r="N2072">
            <v>2.8236199999999999E-2</v>
          </cell>
          <cell r="O2072">
            <v>1.5343600000000001E-2</v>
          </cell>
          <cell r="P2072">
            <v>1.6567599999999998E-2</v>
          </cell>
          <cell r="Q2072">
            <v>1.73928E-2</v>
          </cell>
        </row>
        <row r="2073">
          <cell r="A2073" t="str">
            <v>mujermenos12mindependienteUruguay</v>
          </cell>
          <cell r="B2073" t="str">
            <v>mujer</v>
          </cell>
          <cell r="C2073" t="str">
            <v>menos12m</v>
          </cell>
          <cell r="D2073" t="str">
            <v>independiente</v>
          </cell>
          <cell r="E2073" t="str">
            <v>Uruguay</v>
          </cell>
          <cell r="F2073">
            <v>0.58398660000000002</v>
          </cell>
          <cell r="G2073">
            <v>0.43202030000000002</v>
          </cell>
          <cell r="H2073">
            <v>0.32203019999999999</v>
          </cell>
          <cell r="I2073">
            <v>0.2034483</v>
          </cell>
          <cell r="J2073">
            <v>0.16332469999999999</v>
          </cell>
          <cell r="K2073">
            <v>0.1208417</v>
          </cell>
          <cell r="L2073">
            <v>7.4257699999999996E-2</v>
          </cell>
          <cell r="M2073">
            <v>6.8267999999999995E-2</v>
          </cell>
          <cell r="N2073">
            <v>9.0829099999999996E-2</v>
          </cell>
          <cell r="O2073">
            <v>7.6800300000000002E-2</v>
          </cell>
          <cell r="P2073">
            <v>5.46419E-2</v>
          </cell>
          <cell r="Q2073">
            <v>2.9441100000000001E-2</v>
          </cell>
        </row>
        <row r="2074">
          <cell r="A2074" t="str">
            <v>mujerhasta3mindependienteUruguay</v>
          </cell>
          <cell r="B2074" t="str">
            <v>mujer</v>
          </cell>
          <cell r="C2074" t="str">
            <v>hasta3m</v>
          </cell>
          <cell r="D2074" t="str">
            <v>independiente</v>
          </cell>
          <cell r="E2074" t="str">
            <v>Uruguay</v>
          </cell>
          <cell r="F2074">
            <v>0.29843229999999998</v>
          </cell>
          <cell r="G2074">
            <v>0.25013609999999997</v>
          </cell>
          <cell r="H2074">
            <v>0.17432890000000001</v>
          </cell>
          <cell r="I2074">
            <v>0.10854569999999999</v>
          </cell>
          <cell r="J2074">
            <v>7.4704300000000001E-2</v>
          </cell>
          <cell r="K2074">
            <v>6.0132600000000001E-2</v>
          </cell>
          <cell r="L2074">
            <v>4.0104099999999997E-2</v>
          </cell>
          <cell r="M2074">
            <v>4.35824E-2</v>
          </cell>
          <cell r="N2074">
            <v>4.3765100000000001E-2</v>
          </cell>
          <cell r="O2074">
            <v>3.8499899999999997E-2</v>
          </cell>
          <cell r="P2074">
            <v>3.43059E-2</v>
          </cell>
          <cell r="Q2074">
            <v>7.9839999999999998E-3</v>
          </cell>
        </row>
        <row r="2075">
          <cell r="A2075" t="str">
            <v>bajomenos12mindependienteUruguay</v>
          </cell>
          <cell r="B2075" t="str">
            <v>bajo</v>
          </cell>
          <cell r="C2075" t="str">
            <v>menos12m</v>
          </cell>
          <cell r="D2075" t="str">
            <v>independiente</v>
          </cell>
          <cell r="E2075" t="str">
            <v>Uruguay</v>
          </cell>
          <cell r="F2075">
            <v>0.47689280000000001</v>
          </cell>
          <cell r="G2075">
            <v>0.3922388</v>
          </cell>
          <cell r="H2075">
            <v>0.28685260000000001</v>
          </cell>
          <cell r="I2075">
            <v>0.2758196</v>
          </cell>
          <cell r="J2075">
            <v>0.1956282</v>
          </cell>
          <cell r="K2075">
            <v>0.1646522</v>
          </cell>
          <cell r="L2075">
            <v>9.2991900000000002E-2</v>
          </cell>
          <cell r="M2075">
            <v>7.5620800000000002E-2</v>
          </cell>
          <cell r="N2075">
            <v>8.30095E-2</v>
          </cell>
          <cell r="O2075">
            <v>7.5239500000000001E-2</v>
          </cell>
          <cell r="P2075">
            <v>5.2413899999999999E-2</v>
          </cell>
          <cell r="Q2075">
            <v>4.8069899999999999E-2</v>
          </cell>
        </row>
        <row r="2076">
          <cell r="A2076" t="str">
            <v>bajohasta3mindependienteUruguay</v>
          </cell>
          <cell r="B2076" t="str">
            <v>bajo</v>
          </cell>
          <cell r="C2076" t="str">
            <v>hasta3m</v>
          </cell>
          <cell r="D2076" t="str">
            <v>independiente</v>
          </cell>
          <cell r="E2076" t="str">
            <v>Uruguay</v>
          </cell>
          <cell r="F2076">
            <v>0.36922319999999997</v>
          </cell>
          <cell r="G2076">
            <v>0.25462689999999999</v>
          </cell>
          <cell r="H2076">
            <v>0.17802470000000001</v>
          </cell>
          <cell r="I2076">
            <v>0.17352719999999999</v>
          </cell>
          <cell r="J2076">
            <v>9.8366700000000001E-2</v>
          </cell>
          <cell r="K2076">
            <v>0.10717160000000001</v>
          </cell>
          <cell r="L2076">
            <v>4.5232500000000002E-2</v>
          </cell>
          <cell r="M2076">
            <v>5.0714799999999997E-2</v>
          </cell>
          <cell r="N2076">
            <v>3.7866499999999997E-2</v>
          </cell>
          <cell r="O2076">
            <v>3.4027099999999998E-2</v>
          </cell>
          <cell r="P2076">
            <v>3.3598700000000002E-2</v>
          </cell>
          <cell r="Q2076">
            <v>1.9118699999999999E-2</v>
          </cell>
        </row>
        <row r="2077">
          <cell r="A2077" t="str">
            <v>mediomenos12mindependienteUruguay</v>
          </cell>
          <cell r="B2077" t="str">
            <v>medio</v>
          </cell>
          <cell r="C2077" t="str">
            <v>menos12m</v>
          </cell>
          <cell r="D2077" t="str">
            <v>independiente</v>
          </cell>
          <cell r="E2077" t="str">
            <v>Uruguay</v>
          </cell>
          <cell r="F2077">
            <v>0.45958359999999998</v>
          </cell>
          <cell r="G2077">
            <v>0.37900420000000001</v>
          </cell>
          <cell r="H2077">
            <v>0.26083679999999998</v>
          </cell>
          <cell r="I2077">
            <v>0.18383469999999999</v>
          </cell>
          <cell r="J2077">
            <v>0.1389859</v>
          </cell>
          <cell r="K2077">
            <v>9.6752000000000005E-2</v>
          </cell>
          <cell r="L2077">
            <v>7.3574100000000003E-2</v>
          </cell>
          <cell r="M2077">
            <v>5.9124999999999997E-2</v>
          </cell>
          <cell r="N2077">
            <v>7.1237599999999998E-2</v>
          </cell>
          <cell r="O2077">
            <v>4.8869999999999997E-2</v>
          </cell>
          <cell r="P2077">
            <v>1.6776699999999999E-2</v>
          </cell>
          <cell r="Q2077">
            <v>8.2539999999999992E-3</v>
          </cell>
        </row>
        <row r="2078">
          <cell r="A2078" t="str">
            <v>mediohasta3mindependienteUruguay</v>
          </cell>
          <cell r="B2078" t="str">
            <v>medio</v>
          </cell>
          <cell r="C2078" t="str">
            <v>hasta3m</v>
          </cell>
          <cell r="D2078" t="str">
            <v>independiente</v>
          </cell>
          <cell r="E2078" t="str">
            <v>Uruguay</v>
          </cell>
          <cell r="F2078">
            <v>0.2167789</v>
          </cell>
          <cell r="G2078">
            <v>0.22569410000000001</v>
          </cell>
          <cell r="H2078">
            <v>0.14563590000000001</v>
          </cell>
          <cell r="I2078">
            <v>9.7389699999999996E-2</v>
          </cell>
          <cell r="J2078">
            <v>6.2718300000000005E-2</v>
          </cell>
          <cell r="K2078">
            <v>4.4930400000000002E-2</v>
          </cell>
          <cell r="L2078">
            <v>3.70447E-2</v>
          </cell>
          <cell r="M2078">
            <v>2.7512499999999999E-2</v>
          </cell>
          <cell r="N2078">
            <v>4.16867E-2</v>
          </cell>
          <cell r="O2078">
            <v>1.9123000000000001E-2</v>
          </cell>
          <cell r="P2078">
            <v>0</v>
          </cell>
          <cell r="Q2078">
            <v>8.2539999999999992E-3</v>
          </cell>
        </row>
        <row r="2079">
          <cell r="A2079" t="str">
            <v>altomenos12mindependienteUruguay</v>
          </cell>
          <cell r="B2079" t="str">
            <v>alto</v>
          </cell>
          <cell r="C2079" t="str">
            <v>menos12m</v>
          </cell>
          <cell r="D2079" t="str">
            <v>independiente</v>
          </cell>
          <cell r="E2079" t="str">
            <v>Uruguay</v>
          </cell>
          <cell r="F2079">
            <v>0.61306530000000004</v>
          </cell>
          <cell r="G2079">
            <v>0.39676289999999997</v>
          </cell>
          <cell r="H2079">
            <v>0.26580169999999997</v>
          </cell>
          <cell r="I2079">
            <v>0.1297973</v>
          </cell>
          <cell r="J2079">
            <v>6.1007699999999998E-2</v>
          </cell>
          <cell r="K2079">
            <v>3.90601E-2</v>
          </cell>
          <cell r="L2079">
            <v>4.2350899999999997E-2</v>
          </cell>
          <cell r="M2079">
            <v>2.89669E-2</v>
          </cell>
          <cell r="N2079">
            <v>2.9626300000000001E-2</v>
          </cell>
          <cell r="O2079">
            <v>2.1096199999999999E-2</v>
          </cell>
          <cell r="P2079">
            <v>2.6052100000000002E-2</v>
          </cell>
          <cell r="Q2079">
            <v>0</v>
          </cell>
        </row>
        <row r="2080">
          <cell r="A2080" t="str">
            <v>altohasta3mindependienteUruguay</v>
          </cell>
          <cell r="B2080" t="str">
            <v>alto</v>
          </cell>
          <cell r="C2080" t="str">
            <v>hasta3m</v>
          </cell>
          <cell r="D2080" t="str">
            <v>independiente</v>
          </cell>
          <cell r="E2080" t="str">
            <v>Uruguay</v>
          </cell>
          <cell r="F2080">
            <v>0.2361809</v>
          </cell>
          <cell r="G2080">
            <v>0.24628169999999999</v>
          </cell>
          <cell r="H2080">
            <v>0.1171455</v>
          </cell>
          <cell r="I2080">
            <v>4.4307899999999997E-2</v>
          </cell>
          <cell r="J2080">
            <v>2.2122599999999999E-2</v>
          </cell>
          <cell r="K2080">
            <v>1.50469E-2</v>
          </cell>
          <cell r="L2080">
            <v>1.8150400000000001E-2</v>
          </cell>
          <cell r="M2080">
            <v>8.9721000000000002E-3</v>
          </cell>
          <cell r="N2080">
            <v>1.0272399999999999E-2</v>
          </cell>
          <cell r="O2080">
            <v>8.4797999999999991E-3</v>
          </cell>
          <cell r="P2080">
            <v>2.6052100000000002E-2</v>
          </cell>
          <cell r="Q2080">
            <v>0</v>
          </cell>
        </row>
        <row r="2081">
          <cell r="A2081" t="str">
            <v>totalhasta12mocupadosColombia</v>
          </cell>
          <cell r="B2081" t="str">
            <v>total</v>
          </cell>
          <cell r="C2081" t="str">
            <v>hasta12m</v>
          </cell>
          <cell r="D2081" t="str">
            <v>ocupados</v>
          </cell>
          <cell r="E2081" t="str">
            <v>Colombia</v>
          </cell>
          <cell r="F2081">
            <v>0.76390469999999999</v>
          </cell>
          <cell r="G2081">
            <v>0.6366735</v>
          </cell>
          <cell r="H2081">
            <v>0.46820689999999998</v>
          </cell>
          <cell r="I2081">
            <v>0.38742169999999998</v>
          </cell>
          <cell r="J2081">
            <v>0.32197219999999999</v>
          </cell>
          <cell r="K2081">
            <v>0.28618559999999998</v>
          </cell>
          <cell r="L2081">
            <v>0.25431769999999998</v>
          </cell>
          <cell r="M2081">
            <v>0.23392180000000001</v>
          </cell>
          <cell r="N2081">
            <v>0.2119732</v>
          </cell>
          <cell r="O2081">
            <v>0.2174267</v>
          </cell>
          <cell r="P2081">
            <v>0.18321100000000001</v>
          </cell>
          <cell r="Q2081">
            <v>0.1649757</v>
          </cell>
        </row>
        <row r="2082">
          <cell r="A2082" t="str">
            <v>totalhasta1mocupadosColombia</v>
          </cell>
          <cell r="B2082" t="str">
            <v>total</v>
          </cell>
          <cell r="C2082" t="str">
            <v>hasta1m</v>
          </cell>
          <cell r="D2082" t="str">
            <v>ocupados</v>
          </cell>
          <cell r="E2082" t="str">
            <v>Colombia</v>
          </cell>
          <cell r="F2082">
            <v>0.27040700000000001</v>
          </cell>
          <cell r="G2082">
            <v>0.1566235</v>
          </cell>
          <cell r="H2082">
            <v>9.7190299999999993E-2</v>
          </cell>
          <cell r="I2082">
            <v>7.3877300000000007E-2</v>
          </cell>
          <cell r="J2082">
            <v>6.1598800000000002E-2</v>
          </cell>
          <cell r="K2082">
            <v>5.7294400000000002E-2</v>
          </cell>
          <cell r="L2082">
            <v>5.37242E-2</v>
          </cell>
          <cell r="M2082">
            <v>5.4684299999999998E-2</v>
          </cell>
          <cell r="N2082">
            <v>4.6955999999999998E-2</v>
          </cell>
          <cell r="O2082">
            <v>5.4620000000000002E-2</v>
          </cell>
          <cell r="P2082">
            <v>4.4662800000000002E-2</v>
          </cell>
          <cell r="Q2082">
            <v>3.4221799999999997E-2</v>
          </cell>
        </row>
        <row r="2083">
          <cell r="A2083" t="str">
            <v>totalmenos6mocupadosColombia</v>
          </cell>
          <cell r="B2083" t="str">
            <v>total</v>
          </cell>
          <cell r="C2083" t="str">
            <v>menos6m</v>
          </cell>
          <cell r="D2083" t="str">
            <v>ocupados</v>
          </cell>
          <cell r="E2083" t="str">
            <v>Colombia</v>
          </cell>
          <cell r="F2083">
            <v>0.51276279999999996</v>
          </cell>
          <cell r="G2083">
            <v>0.3742798</v>
          </cell>
          <cell r="H2083">
            <v>0.26081209999999999</v>
          </cell>
          <cell r="I2083">
            <v>0.20274739999999999</v>
          </cell>
          <cell r="J2083">
            <v>0.16964670000000001</v>
          </cell>
          <cell r="K2083">
            <v>0.15352689999999999</v>
          </cell>
          <cell r="L2083">
            <v>0.13576830000000001</v>
          </cell>
          <cell r="M2083">
            <v>0.1381985</v>
          </cell>
          <cell r="N2083">
            <v>0.10442940000000001</v>
          </cell>
          <cell r="O2083">
            <v>0.12581490000000001</v>
          </cell>
          <cell r="P2083">
            <v>9.9826600000000001E-2</v>
          </cell>
          <cell r="Q2083">
            <v>9.0075600000000006E-2</v>
          </cell>
        </row>
        <row r="2084">
          <cell r="A2084" t="str">
            <v>totalmenos2aocupadosColombia</v>
          </cell>
          <cell r="B2084" t="str">
            <v>total</v>
          </cell>
          <cell r="C2084" t="str">
            <v>menos2a</v>
          </cell>
          <cell r="D2084" t="str">
            <v>ocupados</v>
          </cell>
          <cell r="E2084" t="str">
            <v>Colombia</v>
          </cell>
          <cell r="F2084">
            <v>0.81731710000000002</v>
          </cell>
          <cell r="G2084">
            <v>0.72665999999999997</v>
          </cell>
          <cell r="H2084">
            <v>0.56604650000000001</v>
          </cell>
          <cell r="I2084">
            <v>0.46231040000000001</v>
          </cell>
          <cell r="J2084">
            <v>0.38372869999999998</v>
          </cell>
          <cell r="K2084">
            <v>0.33459060000000002</v>
          </cell>
          <cell r="L2084">
            <v>0.29176740000000001</v>
          </cell>
          <cell r="M2084">
            <v>0.26443640000000002</v>
          </cell>
          <cell r="N2084">
            <v>0.24844450000000001</v>
          </cell>
          <cell r="O2084">
            <v>0.24518209999999999</v>
          </cell>
          <cell r="P2084">
            <v>0.19578609999999999</v>
          </cell>
          <cell r="Q2084">
            <v>0.18304129999999999</v>
          </cell>
        </row>
        <row r="2085">
          <cell r="A2085" t="str">
            <v>total5aymasocupadosColombia</v>
          </cell>
          <cell r="B2085" t="str">
            <v>total</v>
          </cell>
          <cell r="C2085" t="str">
            <v>5aymas</v>
          </cell>
          <cell r="D2085" t="str">
            <v>ocupados</v>
          </cell>
          <cell r="E2085" t="str">
            <v>Colombia</v>
          </cell>
          <cell r="F2085">
            <v>5.3845700000000003E-2</v>
          </cell>
          <cell r="G2085">
            <v>5.49662E-2</v>
          </cell>
          <cell r="H2085">
            <v>0.17077619999999999</v>
          </cell>
          <cell r="I2085">
            <v>0.28889720000000002</v>
          </cell>
          <cell r="J2085">
            <v>0.39056390000000002</v>
          </cell>
          <cell r="K2085">
            <v>0.47020899999999999</v>
          </cell>
          <cell r="L2085">
            <v>0.52368119999999996</v>
          </cell>
          <cell r="M2085">
            <v>0.56120099999999995</v>
          </cell>
          <cell r="N2085">
            <v>0.59655939999999996</v>
          </cell>
          <cell r="O2085">
            <v>0.62781480000000001</v>
          </cell>
          <cell r="P2085">
            <v>0.67961590000000005</v>
          </cell>
          <cell r="Q2085">
            <v>0.65454029999999996</v>
          </cell>
        </row>
        <row r="2086">
          <cell r="A2086" t="str">
            <v>hombrehasta12mocupadosColombia</v>
          </cell>
          <cell r="B2086" t="str">
            <v>hombre</v>
          </cell>
          <cell r="C2086" t="str">
            <v>hasta12m</v>
          </cell>
          <cell r="D2086" t="str">
            <v>ocupados</v>
          </cell>
          <cell r="E2086" t="str">
            <v>Colombia</v>
          </cell>
          <cell r="F2086">
            <v>0.75290250000000003</v>
          </cell>
          <cell r="G2086">
            <v>0.61724880000000004</v>
          </cell>
          <cell r="H2086">
            <v>0.43333820000000001</v>
          </cell>
          <cell r="I2086">
            <v>0.35358390000000001</v>
          </cell>
          <cell r="J2086">
            <v>0.28484429999999999</v>
          </cell>
          <cell r="K2086">
            <v>0.26703460000000001</v>
          </cell>
          <cell r="L2086">
            <v>0.2271281</v>
          </cell>
          <cell r="M2086">
            <v>0.2151383</v>
          </cell>
          <cell r="N2086">
            <v>0.18826789999999999</v>
          </cell>
          <cell r="O2086">
            <v>0.1760089</v>
          </cell>
          <cell r="P2086">
            <v>0.16179170000000001</v>
          </cell>
          <cell r="Q2086">
            <v>0.16176750000000001</v>
          </cell>
        </row>
        <row r="2087">
          <cell r="A2087" t="str">
            <v>hombrehasta1mocupadosColombia</v>
          </cell>
          <cell r="B2087" t="str">
            <v>hombre</v>
          </cell>
          <cell r="C2087" t="str">
            <v>hasta1m</v>
          </cell>
          <cell r="D2087" t="str">
            <v>ocupados</v>
          </cell>
          <cell r="E2087" t="str">
            <v>Colombia</v>
          </cell>
          <cell r="F2087">
            <v>0.27544819999999998</v>
          </cell>
          <cell r="G2087">
            <v>0.14308679999999999</v>
          </cell>
          <cell r="H2087">
            <v>9.5526100000000003E-2</v>
          </cell>
          <cell r="I2087">
            <v>7.2109800000000002E-2</v>
          </cell>
          <cell r="J2087">
            <v>5.6123300000000001E-2</v>
          </cell>
          <cell r="K2087">
            <v>5.9479700000000003E-2</v>
          </cell>
          <cell r="L2087">
            <v>5.2419399999999998E-2</v>
          </cell>
          <cell r="M2087">
            <v>5.8105900000000002E-2</v>
          </cell>
          <cell r="N2087">
            <v>4.4877E-2</v>
          </cell>
          <cell r="O2087">
            <v>4.8175900000000001E-2</v>
          </cell>
          <cell r="P2087">
            <v>5.2109599999999999E-2</v>
          </cell>
          <cell r="Q2087">
            <v>3.8523599999999998E-2</v>
          </cell>
        </row>
        <row r="2088">
          <cell r="A2088" t="str">
            <v>hombremenos6mocupadosColombia</v>
          </cell>
          <cell r="B2088" t="str">
            <v>hombre</v>
          </cell>
          <cell r="C2088" t="str">
            <v>menos6m</v>
          </cell>
          <cell r="D2088" t="str">
            <v>ocupados</v>
          </cell>
          <cell r="E2088" t="str">
            <v>Colombia</v>
          </cell>
          <cell r="F2088">
            <v>0.49172700000000003</v>
          </cell>
          <cell r="G2088">
            <v>0.35421449999999999</v>
          </cell>
          <cell r="H2088">
            <v>0.25207170000000001</v>
          </cell>
          <cell r="I2088">
            <v>0.19078200000000001</v>
          </cell>
          <cell r="J2088">
            <v>0.15628719999999999</v>
          </cell>
          <cell r="K2088">
            <v>0.15143119999999999</v>
          </cell>
          <cell r="L2088">
            <v>0.13616700000000001</v>
          </cell>
          <cell r="M2088">
            <v>0.13926959999999999</v>
          </cell>
          <cell r="N2088">
            <v>0.10141650000000001</v>
          </cell>
          <cell r="O2088">
            <v>0.1029911</v>
          </cell>
          <cell r="P2088">
            <v>0.10062459999999999</v>
          </cell>
          <cell r="Q2088">
            <v>8.3797099999999999E-2</v>
          </cell>
        </row>
        <row r="2089">
          <cell r="A2089" t="str">
            <v>hombremenos2aocupadosColombia</v>
          </cell>
          <cell r="B2089" t="str">
            <v>hombre</v>
          </cell>
          <cell r="C2089" t="str">
            <v>menos2a</v>
          </cell>
          <cell r="D2089" t="str">
            <v>ocupados</v>
          </cell>
          <cell r="E2089" t="str">
            <v>Colombia</v>
          </cell>
          <cell r="F2089">
            <v>0.80586590000000002</v>
          </cell>
          <cell r="G2089">
            <v>0.7035188</v>
          </cell>
          <cell r="H2089">
            <v>0.53097360000000005</v>
          </cell>
          <cell r="I2089">
            <v>0.43800800000000001</v>
          </cell>
          <cell r="J2089">
            <v>0.35279179999999999</v>
          </cell>
          <cell r="K2089">
            <v>0.3170885</v>
          </cell>
          <cell r="L2089">
            <v>0.26486140000000002</v>
          </cell>
          <cell r="M2089">
            <v>0.2469536</v>
          </cell>
          <cell r="N2089">
            <v>0.23148869999999999</v>
          </cell>
          <cell r="O2089">
            <v>0.20330509999999999</v>
          </cell>
          <cell r="P2089">
            <v>0.17631230000000001</v>
          </cell>
          <cell r="Q2089">
            <v>0.16928609999999999</v>
          </cell>
        </row>
        <row r="2090">
          <cell r="A2090" t="str">
            <v>hombre5aymasocupadosColombia</v>
          </cell>
          <cell r="B2090" t="str">
            <v>hombre</v>
          </cell>
          <cell r="C2090" t="str">
            <v>5aymas</v>
          </cell>
          <cell r="D2090" t="str">
            <v>ocupados</v>
          </cell>
          <cell r="E2090" t="str">
            <v>Colombia</v>
          </cell>
          <cell r="F2090">
            <v>5.8734500000000002E-2</v>
          </cell>
          <cell r="G2090">
            <v>6.4268599999999995E-2</v>
          </cell>
          <cell r="H2090">
            <v>0.2068923</v>
          </cell>
          <cell r="I2090">
            <v>0.32515840000000001</v>
          </cell>
          <cell r="J2090">
            <v>0.42823709999999998</v>
          </cell>
          <cell r="K2090">
            <v>0.50620589999999999</v>
          </cell>
          <cell r="L2090">
            <v>0.56180209999999997</v>
          </cell>
          <cell r="M2090">
            <v>0.60180750000000005</v>
          </cell>
          <cell r="N2090">
            <v>0.6333801</v>
          </cell>
          <cell r="O2090">
            <v>0.68250060000000001</v>
          </cell>
          <cell r="P2090">
            <v>0.68953450000000005</v>
          </cell>
          <cell r="Q2090">
            <v>0.69329669999999999</v>
          </cell>
        </row>
        <row r="2091">
          <cell r="A2091" t="str">
            <v>mujerhasta12mocupadosColombia</v>
          </cell>
          <cell r="B2091" t="str">
            <v>mujer</v>
          </cell>
          <cell r="C2091" t="str">
            <v>hasta12m</v>
          </cell>
          <cell r="D2091" t="str">
            <v>ocupados</v>
          </cell>
          <cell r="E2091" t="str">
            <v>Colombia</v>
          </cell>
          <cell r="F2091">
            <v>0.78000769999999997</v>
          </cell>
          <cell r="G2091">
            <v>0.66168760000000004</v>
          </cell>
          <cell r="H2091">
            <v>0.51203730000000003</v>
          </cell>
          <cell r="I2091">
            <v>0.42760710000000002</v>
          </cell>
          <cell r="J2091">
            <v>0.36045050000000001</v>
          </cell>
          <cell r="K2091">
            <v>0.30748500000000001</v>
          </cell>
          <cell r="L2091">
            <v>0.28471930000000001</v>
          </cell>
          <cell r="M2091">
            <v>0.25667600000000002</v>
          </cell>
          <cell r="N2091">
            <v>0.24204890000000001</v>
          </cell>
          <cell r="O2091">
            <v>0.27947830000000001</v>
          </cell>
          <cell r="P2091">
            <v>0.21535599999999999</v>
          </cell>
          <cell r="Q2091">
            <v>0.17057369999999999</v>
          </cell>
        </row>
        <row r="2092">
          <cell r="A2092" t="str">
            <v>mujerhasta1mocupadosColombia</v>
          </cell>
          <cell r="B2092" t="str">
            <v>mujer</v>
          </cell>
          <cell r="C2092" t="str">
            <v>hasta1m</v>
          </cell>
          <cell r="D2092" t="str">
            <v>ocupados</v>
          </cell>
          <cell r="E2092" t="str">
            <v>Colombia</v>
          </cell>
          <cell r="F2092">
            <v>0.2630287</v>
          </cell>
          <cell r="G2092">
            <v>0.17405519999999999</v>
          </cell>
          <cell r="H2092">
            <v>9.9282200000000001E-2</v>
          </cell>
          <cell r="I2092">
            <v>7.5976299999999997E-2</v>
          </cell>
          <cell r="J2092">
            <v>6.7273399999999997E-2</v>
          </cell>
          <cell r="K2092">
            <v>5.48639E-2</v>
          </cell>
          <cell r="L2092">
            <v>5.5183099999999999E-2</v>
          </cell>
          <cell r="M2092">
            <v>5.0539399999999998E-2</v>
          </cell>
          <cell r="N2092">
            <v>4.9593600000000002E-2</v>
          </cell>
          <cell r="O2092">
            <v>6.4274399999999995E-2</v>
          </cell>
          <cell r="P2092">
            <v>3.3487099999999999E-2</v>
          </cell>
          <cell r="Q2092">
            <v>2.67154E-2</v>
          </cell>
        </row>
        <row r="2093">
          <cell r="A2093" t="str">
            <v>mujermenos6mocupadosColombia</v>
          </cell>
          <cell r="B2093" t="str">
            <v>mujer</v>
          </cell>
          <cell r="C2093" t="str">
            <v>menos6m</v>
          </cell>
          <cell r="D2093" t="str">
            <v>ocupados</v>
          </cell>
          <cell r="E2093" t="str">
            <v>Colombia</v>
          </cell>
          <cell r="F2093">
            <v>0.5435508</v>
          </cell>
          <cell r="G2093">
            <v>0.4001188</v>
          </cell>
          <cell r="H2093">
            <v>0.27179880000000001</v>
          </cell>
          <cell r="I2093">
            <v>0.21695739999999999</v>
          </cell>
          <cell r="J2093">
            <v>0.1834923</v>
          </cell>
          <cell r="K2093">
            <v>0.15585769999999999</v>
          </cell>
          <cell r="L2093">
            <v>0.13532240000000001</v>
          </cell>
          <cell r="M2093">
            <v>0.13690089999999999</v>
          </cell>
          <cell r="N2093">
            <v>0.1082519</v>
          </cell>
          <cell r="O2093">
            <v>0.1600094</v>
          </cell>
          <cell r="P2093">
            <v>9.8628900000000005E-2</v>
          </cell>
          <cell r="Q2093">
            <v>0.101031</v>
          </cell>
        </row>
        <row r="2094">
          <cell r="A2094" t="str">
            <v>mujermenos2aocupadosColombia</v>
          </cell>
          <cell r="B2094" t="str">
            <v>mujer</v>
          </cell>
          <cell r="C2094" t="str">
            <v>menos2a</v>
          </cell>
          <cell r="D2094" t="str">
            <v>ocupados</v>
          </cell>
          <cell r="E2094" t="str">
            <v>Colombia</v>
          </cell>
          <cell r="F2094">
            <v>0.83407719999999996</v>
          </cell>
          <cell r="G2094">
            <v>0.75646000000000002</v>
          </cell>
          <cell r="H2094">
            <v>0.61013360000000005</v>
          </cell>
          <cell r="I2094">
            <v>0.49117169999999999</v>
          </cell>
          <cell r="J2094">
            <v>0.41579100000000002</v>
          </cell>
          <cell r="K2094">
            <v>0.35405609999999998</v>
          </cell>
          <cell r="L2094">
            <v>0.32185190000000002</v>
          </cell>
          <cell r="M2094">
            <v>0.2856148</v>
          </cell>
          <cell r="N2094">
            <v>0.2699569</v>
          </cell>
          <cell r="O2094">
            <v>0.30792180000000002</v>
          </cell>
          <cell r="P2094">
            <v>0.2250113</v>
          </cell>
          <cell r="Q2094">
            <v>0.20704310000000001</v>
          </cell>
        </row>
        <row r="2095">
          <cell r="A2095" t="str">
            <v>mujer5aymasocupadosColombia</v>
          </cell>
          <cell r="B2095" t="str">
            <v>mujer</v>
          </cell>
          <cell r="C2095" t="str">
            <v>5aymas</v>
          </cell>
          <cell r="D2095" t="str">
            <v>ocupados</v>
          </cell>
          <cell r="E2095" t="str">
            <v>Colombia</v>
          </cell>
          <cell r="F2095">
            <v>4.66904E-2</v>
          </cell>
          <cell r="G2095">
            <v>4.2986999999999997E-2</v>
          </cell>
          <cell r="H2095">
            <v>0.12537789999999999</v>
          </cell>
          <cell r="I2095">
            <v>0.24583360000000001</v>
          </cell>
          <cell r="J2095">
            <v>0.35152040000000001</v>
          </cell>
          <cell r="K2095">
            <v>0.430174</v>
          </cell>
          <cell r="L2095">
            <v>0.48105710000000002</v>
          </cell>
          <cell r="M2095">
            <v>0.51201070000000004</v>
          </cell>
          <cell r="N2095">
            <v>0.54984379999999999</v>
          </cell>
          <cell r="O2095">
            <v>0.54588499999999995</v>
          </cell>
          <cell r="P2095">
            <v>0.66473070000000001</v>
          </cell>
          <cell r="Q2095">
            <v>0.58691369999999998</v>
          </cell>
        </row>
        <row r="2096">
          <cell r="A2096" t="str">
            <v>bajohasta12mocupadosColombia</v>
          </cell>
          <cell r="B2096" t="str">
            <v>bajo</v>
          </cell>
          <cell r="C2096" t="str">
            <v>hasta12m</v>
          </cell>
          <cell r="D2096" t="str">
            <v>ocupados</v>
          </cell>
          <cell r="E2096" t="str">
            <v>Colombia</v>
          </cell>
          <cell r="F2096">
            <v>0.75784119999999999</v>
          </cell>
          <cell r="G2096">
            <v>0.62594209999999995</v>
          </cell>
          <cell r="H2096">
            <v>0.48236119999999999</v>
          </cell>
          <cell r="I2096">
            <v>0.4438492</v>
          </cell>
          <cell r="J2096">
            <v>0.37586700000000001</v>
          </cell>
          <cell r="K2096">
            <v>0.3743051</v>
          </cell>
          <cell r="L2096">
            <v>0.30468499999999998</v>
          </cell>
          <cell r="M2096">
            <v>0.28170719999999999</v>
          </cell>
          <cell r="N2096">
            <v>0.26172129999999999</v>
          </cell>
          <cell r="O2096">
            <v>0.24713950000000001</v>
          </cell>
          <cell r="P2096">
            <v>0.20410110000000001</v>
          </cell>
          <cell r="Q2096">
            <v>0.18357180000000001</v>
          </cell>
        </row>
        <row r="2097">
          <cell r="A2097" t="str">
            <v>bajohasta1mocupadosColombia</v>
          </cell>
          <cell r="B2097" t="str">
            <v>bajo</v>
          </cell>
          <cell r="C2097" t="str">
            <v>hasta1m</v>
          </cell>
          <cell r="D2097" t="str">
            <v>ocupados</v>
          </cell>
          <cell r="E2097" t="str">
            <v>Colombia</v>
          </cell>
          <cell r="F2097">
            <v>0.31465579999999999</v>
          </cell>
          <cell r="G2097">
            <v>0.19570309999999999</v>
          </cell>
          <cell r="H2097">
            <v>0.15944620000000001</v>
          </cell>
          <cell r="I2097">
            <v>8.99364E-2</v>
          </cell>
          <cell r="J2097">
            <v>8.6664699999999997E-2</v>
          </cell>
          <cell r="K2097">
            <v>8.1982700000000006E-2</v>
          </cell>
          <cell r="L2097">
            <v>7.6564499999999994E-2</v>
          </cell>
          <cell r="M2097">
            <v>8.4568000000000004E-2</v>
          </cell>
          <cell r="N2097">
            <v>7.0464299999999994E-2</v>
          </cell>
          <cell r="O2097">
            <v>6.8607899999999999E-2</v>
          </cell>
          <cell r="P2097">
            <v>5.0215900000000001E-2</v>
          </cell>
          <cell r="Q2097">
            <v>4.3534400000000001E-2</v>
          </cell>
        </row>
        <row r="2098">
          <cell r="A2098" t="str">
            <v>bajomenos6mocupadosColombia</v>
          </cell>
          <cell r="B2098" t="str">
            <v>bajo</v>
          </cell>
          <cell r="C2098" t="str">
            <v>menos6m</v>
          </cell>
          <cell r="D2098" t="str">
            <v>ocupados</v>
          </cell>
          <cell r="E2098" t="str">
            <v>Colombia</v>
          </cell>
          <cell r="F2098">
            <v>0.5934104</v>
          </cell>
          <cell r="G2098">
            <v>0.39749909999999999</v>
          </cell>
          <cell r="H2098">
            <v>0.31527840000000001</v>
          </cell>
          <cell r="I2098">
            <v>0.24871770000000001</v>
          </cell>
          <cell r="J2098">
            <v>0.2127077</v>
          </cell>
          <cell r="K2098">
            <v>0.21425359999999999</v>
          </cell>
          <cell r="L2098">
            <v>0.16933670000000001</v>
          </cell>
          <cell r="M2098">
            <v>0.18659539999999999</v>
          </cell>
          <cell r="N2098">
            <v>0.14006650000000001</v>
          </cell>
          <cell r="O2098">
            <v>0.13924800000000001</v>
          </cell>
          <cell r="P2098">
            <v>0.1087897</v>
          </cell>
          <cell r="Q2098">
            <v>0.1046753</v>
          </cell>
        </row>
        <row r="2099">
          <cell r="A2099" t="str">
            <v>bajomenos2aocupadosColombia</v>
          </cell>
          <cell r="B2099" t="str">
            <v>bajo</v>
          </cell>
          <cell r="C2099" t="str">
            <v>menos2a</v>
          </cell>
          <cell r="D2099" t="str">
            <v>ocupados</v>
          </cell>
          <cell r="E2099" t="str">
            <v>Colombia</v>
          </cell>
          <cell r="F2099">
            <v>0.82378130000000005</v>
          </cell>
          <cell r="G2099">
            <v>0.69603349999999997</v>
          </cell>
          <cell r="H2099">
            <v>0.53551260000000001</v>
          </cell>
          <cell r="I2099">
            <v>0.50218119999999999</v>
          </cell>
          <cell r="J2099">
            <v>0.42133749999999998</v>
          </cell>
          <cell r="K2099">
            <v>0.42505280000000001</v>
          </cell>
          <cell r="L2099">
            <v>0.34501540000000003</v>
          </cell>
          <cell r="M2099">
            <v>0.30284670000000002</v>
          </cell>
          <cell r="N2099">
            <v>0.30927870000000002</v>
          </cell>
          <cell r="O2099">
            <v>0.28030939999999999</v>
          </cell>
          <cell r="P2099">
            <v>0.21837619999999999</v>
          </cell>
          <cell r="Q2099">
            <v>0.20825060000000001</v>
          </cell>
        </row>
        <row r="2100">
          <cell r="A2100" t="str">
            <v>bajo5aymasocupadosColombia</v>
          </cell>
          <cell r="B2100" t="str">
            <v>bajo</v>
          </cell>
          <cell r="C2100" t="str">
            <v>5aymas</v>
          </cell>
          <cell r="D2100" t="str">
            <v>ocupados</v>
          </cell>
          <cell r="E2100" t="str">
            <v>Colombia</v>
          </cell>
          <cell r="F2100">
            <v>4.5283799999999999E-2</v>
          </cell>
          <cell r="G2100">
            <v>9.7518599999999997E-2</v>
          </cell>
          <cell r="H2100">
            <v>0.21734290000000001</v>
          </cell>
          <cell r="I2100">
            <v>0.2856128</v>
          </cell>
          <cell r="J2100">
            <v>0.37229269999999998</v>
          </cell>
          <cell r="K2100">
            <v>0.40309719999999999</v>
          </cell>
          <cell r="L2100">
            <v>0.46823730000000002</v>
          </cell>
          <cell r="M2100">
            <v>0.50362870000000004</v>
          </cell>
          <cell r="N2100">
            <v>0.53694090000000005</v>
          </cell>
          <cell r="O2100">
            <v>0.60061129999999996</v>
          </cell>
          <cell r="P2100">
            <v>0.63830359999999997</v>
          </cell>
          <cell r="Q2100">
            <v>0.63271279999999996</v>
          </cell>
        </row>
        <row r="2101">
          <cell r="A2101" t="str">
            <v>mediohasta12mocupadosColombia</v>
          </cell>
          <cell r="B2101" t="str">
            <v>medio</v>
          </cell>
          <cell r="C2101" t="str">
            <v>hasta12m</v>
          </cell>
          <cell r="D2101" t="str">
            <v>ocupados</v>
          </cell>
          <cell r="E2101" t="str">
            <v>Colombia</v>
          </cell>
          <cell r="F2101">
            <v>0.75616839999999996</v>
          </cell>
          <cell r="G2101">
            <v>0.65210449999999998</v>
          </cell>
          <cell r="H2101">
            <v>0.49561319999999998</v>
          </cell>
          <cell r="I2101">
            <v>0.42358699999999999</v>
          </cell>
          <cell r="J2101">
            <v>0.34795579999999998</v>
          </cell>
          <cell r="K2101">
            <v>0.29835040000000002</v>
          </cell>
          <cell r="L2101">
            <v>0.27343089999999998</v>
          </cell>
          <cell r="M2101">
            <v>0.2303019</v>
          </cell>
          <cell r="N2101">
            <v>0.19988069999999999</v>
          </cell>
          <cell r="O2101">
            <v>0.2164982</v>
          </cell>
          <cell r="P2101">
            <v>0.17168020000000001</v>
          </cell>
          <cell r="Q2101">
            <v>0.13766809999999999</v>
          </cell>
        </row>
        <row r="2102">
          <cell r="A2102" t="str">
            <v>mediohasta1mocupadosColombia</v>
          </cell>
          <cell r="B2102" t="str">
            <v>medio</v>
          </cell>
          <cell r="C2102" t="str">
            <v>hasta1m</v>
          </cell>
          <cell r="D2102" t="str">
            <v>ocupados</v>
          </cell>
          <cell r="E2102" t="str">
            <v>Colombia</v>
          </cell>
          <cell r="F2102">
            <v>0.27079599999999998</v>
          </cell>
          <cell r="G2102">
            <v>0.16621830000000001</v>
          </cell>
          <cell r="H2102">
            <v>0.113038</v>
          </cell>
          <cell r="I2102">
            <v>8.9193099999999997E-2</v>
          </cell>
          <cell r="J2102">
            <v>7.0630100000000001E-2</v>
          </cell>
          <cell r="K2102">
            <v>6.2690999999999997E-2</v>
          </cell>
          <cell r="L2102">
            <v>5.66008E-2</v>
          </cell>
          <cell r="M2102">
            <v>5.4291499999999999E-2</v>
          </cell>
          <cell r="N2102">
            <v>3.1536700000000001E-2</v>
          </cell>
          <cell r="O2102">
            <v>2.90446E-2</v>
          </cell>
          <cell r="P2102">
            <v>3.5172700000000001E-2</v>
          </cell>
          <cell r="Q2102">
            <v>1.7999999999999999E-2</v>
          </cell>
        </row>
        <row r="2103">
          <cell r="A2103" t="str">
            <v>mediomenos6mocupadosColombia</v>
          </cell>
          <cell r="B2103" t="str">
            <v>medio</v>
          </cell>
          <cell r="C2103" t="str">
            <v>menos6m</v>
          </cell>
          <cell r="D2103" t="str">
            <v>ocupados</v>
          </cell>
          <cell r="E2103" t="str">
            <v>Colombia</v>
          </cell>
          <cell r="F2103">
            <v>0.49624380000000001</v>
          </cell>
          <cell r="G2103">
            <v>0.39577699999999999</v>
          </cell>
          <cell r="H2103">
            <v>0.28533350000000002</v>
          </cell>
          <cell r="I2103">
            <v>0.2222816</v>
          </cell>
          <cell r="J2103">
            <v>0.18553320000000001</v>
          </cell>
          <cell r="K2103">
            <v>0.1656262</v>
          </cell>
          <cell r="L2103">
            <v>0.14690249999999999</v>
          </cell>
          <cell r="M2103">
            <v>0.1322226</v>
          </cell>
          <cell r="N2103">
            <v>7.2818900000000006E-2</v>
          </cell>
          <cell r="O2103">
            <v>0.1244649</v>
          </cell>
          <cell r="P2103">
            <v>0.1029685</v>
          </cell>
          <cell r="Q2103">
            <v>7.6752200000000007E-2</v>
          </cell>
        </row>
        <row r="2104">
          <cell r="A2104" t="str">
            <v>mediomenos2aocupadosColombia</v>
          </cell>
          <cell r="B2104" t="str">
            <v>medio</v>
          </cell>
          <cell r="C2104" t="str">
            <v>menos2a</v>
          </cell>
          <cell r="D2104" t="str">
            <v>ocupados</v>
          </cell>
          <cell r="E2104" t="str">
            <v>Colombia</v>
          </cell>
          <cell r="F2104">
            <v>0.80892450000000005</v>
          </cell>
          <cell r="G2104">
            <v>0.72940559999999999</v>
          </cell>
          <cell r="H2104">
            <v>0.57734700000000005</v>
          </cell>
          <cell r="I2104">
            <v>0.47897190000000001</v>
          </cell>
          <cell r="J2104">
            <v>0.408862</v>
          </cell>
          <cell r="K2104">
            <v>0.34968779999999999</v>
          </cell>
          <cell r="L2104">
            <v>0.30386190000000002</v>
          </cell>
          <cell r="M2104">
            <v>0.2652698</v>
          </cell>
          <cell r="N2104">
            <v>0.23195350000000001</v>
          </cell>
          <cell r="O2104">
            <v>0.23193459999999999</v>
          </cell>
          <cell r="P2104">
            <v>0.18231700000000001</v>
          </cell>
          <cell r="Q2104">
            <v>0.13896159999999999</v>
          </cell>
        </row>
        <row r="2105">
          <cell r="A2105" t="str">
            <v>medio5aymasocupadosColombia</v>
          </cell>
          <cell r="B2105" t="str">
            <v>medio</v>
          </cell>
          <cell r="C2105" t="str">
            <v>5aymas</v>
          </cell>
          <cell r="D2105" t="str">
            <v>ocupados</v>
          </cell>
          <cell r="E2105" t="str">
            <v>Colombia</v>
          </cell>
          <cell r="F2105">
            <v>5.5058999999999997E-2</v>
          </cell>
          <cell r="G2105">
            <v>6.3434900000000002E-2</v>
          </cell>
          <cell r="H2105">
            <v>0.1825831</v>
          </cell>
          <cell r="I2105">
            <v>0.28637370000000001</v>
          </cell>
          <cell r="J2105">
            <v>0.35864620000000003</v>
          </cell>
          <cell r="K2105">
            <v>0.45354489999999997</v>
          </cell>
          <cell r="L2105">
            <v>0.50634500000000005</v>
          </cell>
          <cell r="M2105">
            <v>0.55492439999999998</v>
          </cell>
          <cell r="N2105">
            <v>0.58997330000000003</v>
          </cell>
          <cell r="O2105">
            <v>0.6212607</v>
          </cell>
          <cell r="P2105">
            <v>0.71214449999999996</v>
          </cell>
          <cell r="Q2105">
            <v>0.72609999999999997</v>
          </cell>
        </row>
        <row r="2106">
          <cell r="A2106" t="str">
            <v>altohasta12mocupadosColombia</v>
          </cell>
          <cell r="B2106" t="str">
            <v>alto</v>
          </cell>
          <cell r="C2106" t="str">
            <v>hasta12m</v>
          </cell>
          <cell r="D2106" t="str">
            <v>ocupados</v>
          </cell>
          <cell r="E2106" t="str">
            <v>Colombia</v>
          </cell>
          <cell r="F2106">
            <v>0.81034090000000003</v>
          </cell>
          <cell r="G2106">
            <v>0.62167090000000003</v>
          </cell>
          <cell r="H2106">
            <v>0.43602380000000002</v>
          </cell>
          <cell r="I2106">
            <v>0.32743480000000003</v>
          </cell>
          <cell r="J2106">
            <v>0.26414120000000002</v>
          </cell>
          <cell r="K2106">
            <v>0.19412860000000001</v>
          </cell>
          <cell r="L2106">
            <v>0.17679139999999999</v>
          </cell>
          <cell r="M2106">
            <v>0.17370430000000001</v>
          </cell>
          <cell r="N2106">
            <v>0.14295040000000001</v>
          </cell>
          <cell r="O2106">
            <v>0.13709779999999999</v>
          </cell>
          <cell r="P2106">
            <v>0.1044199</v>
          </cell>
          <cell r="Q2106">
            <v>9.3139200000000005E-2</v>
          </cell>
        </row>
        <row r="2107">
          <cell r="A2107" t="str">
            <v>altohasta1mocupadosColombia</v>
          </cell>
          <cell r="B2107" t="str">
            <v>alto</v>
          </cell>
          <cell r="C2107" t="str">
            <v>hasta1m</v>
          </cell>
          <cell r="D2107" t="str">
            <v>ocupados</v>
          </cell>
          <cell r="E2107" t="str">
            <v>Colombia</v>
          </cell>
          <cell r="F2107">
            <v>0.24307680000000001</v>
          </cell>
          <cell r="G2107">
            <v>0.14049490000000001</v>
          </cell>
          <cell r="H2107">
            <v>6.69825E-2</v>
          </cell>
          <cell r="I2107">
            <v>5.1455599999999997E-2</v>
          </cell>
          <cell r="J2107">
            <v>3.6911100000000002E-2</v>
          </cell>
          <cell r="K2107">
            <v>2.9173500000000002E-2</v>
          </cell>
          <cell r="L2107">
            <v>2.7523499999999999E-2</v>
          </cell>
          <cell r="M2107">
            <v>1.37609E-2</v>
          </cell>
          <cell r="N2107">
            <v>2.7960800000000001E-2</v>
          </cell>
          <cell r="O2107">
            <v>5.1575200000000002E-2</v>
          </cell>
          <cell r="P2107">
            <v>3.4159299999999997E-2</v>
          </cell>
          <cell r="Q2107">
            <v>2.2445E-3</v>
          </cell>
        </row>
        <row r="2108">
          <cell r="A2108" t="str">
            <v>altomenos6mocupadosColombia</v>
          </cell>
          <cell r="B2108" t="str">
            <v>alto</v>
          </cell>
          <cell r="C2108" t="str">
            <v>menos6m</v>
          </cell>
          <cell r="D2108" t="str">
            <v>ocupados</v>
          </cell>
          <cell r="E2108" t="str">
            <v>Colombia</v>
          </cell>
          <cell r="F2108">
            <v>0.53650220000000004</v>
          </cell>
          <cell r="G2108">
            <v>0.348246</v>
          </cell>
          <cell r="H2108">
            <v>0.22316169999999999</v>
          </cell>
          <cell r="I2108">
            <v>0.16375190000000001</v>
          </cell>
          <cell r="J2108">
            <v>0.1283223</v>
          </cell>
          <cell r="K2108">
            <v>8.5411100000000004E-2</v>
          </cell>
          <cell r="L2108">
            <v>8.5955500000000004E-2</v>
          </cell>
          <cell r="M2108">
            <v>8.0973000000000003E-2</v>
          </cell>
          <cell r="N2108">
            <v>8.7403800000000004E-2</v>
          </cell>
          <cell r="O2108">
            <v>9.0811100000000006E-2</v>
          </cell>
          <cell r="P2108">
            <v>5.2874699999999997E-2</v>
          </cell>
          <cell r="Q2108">
            <v>2.0938100000000001E-2</v>
          </cell>
        </row>
        <row r="2109">
          <cell r="A2109" t="str">
            <v>altomenos2aocupadosColombia</v>
          </cell>
          <cell r="B2109" t="str">
            <v>alto</v>
          </cell>
          <cell r="C2109" t="str">
            <v>menos2a</v>
          </cell>
          <cell r="D2109" t="str">
            <v>ocupados</v>
          </cell>
          <cell r="E2109" t="str">
            <v>Colombia</v>
          </cell>
          <cell r="F2109">
            <v>0.87008640000000004</v>
          </cell>
          <cell r="G2109">
            <v>0.72536</v>
          </cell>
          <cell r="H2109">
            <v>0.55940069999999997</v>
          </cell>
          <cell r="I2109">
            <v>0.42928050000000001</v>
          </cell>
          <cell r="J2109">
            <v>0.33431850000000002</v>
          </cell>
          <cell r="K2109">
            <v>0.23659140000000001</v>
          </cell>
          <cell r="L2109">
            <v>0.22244739999999999</v>
          </cell>
          <cell r="M2109">
            <v>0.2098072</v>
          </cell>
          <cell r="N2109">
            <v>0.16642770000000001</v>
          </cell>
          <cell r="O2109">
            <v>0.1670306</v>
          </cell>
          <cell r="P2109">
            <v>0.1122083</v>
          </cell>
          <cell r="Q2109">
            <v>9.67422E-2</v>
          </cell>
        </row>
        <row r="2110">
          <cell r="A2110" t="str">
            <v>alto5aymasocupadosColombia</v>
          </cell>
          <cell r="B2110" t="str">
            <v>alto</v>
          </cell>
          <cell r="C2110" t="str">
            <v>5aymas</v>
          </cell>
          <cell r="D2110" t="str">
            <v>ocupados</v>
          </cell>
          <cell r="E2110" t="str">
            <v>Colombia</v>
          </cell>
          <cell r="F2110">
            <v>4.6396399999999997E-2</v>
          </cell>
          <cell r="G2110">
            <v>3.8914200000000003E-2</v>
          </cell>
          <cell r="H2110">
            <v>0.1476963</v>
          </cell>
          <cell r="I2110">
            <v>0.2921434</v>
          </cell>
          <cell r="J2110">
            <v>0.43794119999999997</v>
          </cell>
          <cell r="K2110">
            <v>0.55005510000000002</v>
          </cell>
          <cell r="L2110">
            <v>0.60213179999999999</v>
          </cell>
          <cell r="M2110">
            <v>0.65148039999999996</v>
          </cell>
          <cell r="N2110">
            <v>0.70877029999999996</v>
          </cell>
          <cell r="O2110">
            <v>0.71145999999999998</v>
          </cell>
          <cell r="P2110">
            <v>0.81962930000000001</v>
          </cell>
          <cell r="Q2110">
            <v>0.67684809999999995</v>
          </cell>
        </row>
        <row r="2111">
          <cell r="A2111" t="str">
            <v>peqhasta12mocupadosColombia</v>
          </cell>
          <cell r="B2111" t="str">
            <v>peq</v>
          </cell>
          <cell r="C2111" t="str">
            <v>hasta12m</v>
          </cell>
          <cell r="D2111" t="str">
            <v>ocupados</v>
          </cell>
          <cell r="E2111" t="str">
            <v>Colombia</v>
          </cell>
          <cell r="F2111">
            <v>0.7297228</v>
          </cell>
          <cell r="G2111">
            <v>0.61876509999999996</v>
          </cell>
          <cell r="H2111">
            <v>0.50161829999999996</v>
          </cell>
          <cell r="I2111">
            <v>0.40778789999999998</v>
          </cell>
          <cell r="J2111">
            <v>0.34381600000000001</v>
          </cell>
          <cell r="K2111">
            <v>0.31532779999999999</v>
          </cell>
          <cell r="L2111">
            <v>0.26772679999999999</v>
          </cell>
          <cell r="M2111">
            <v>0.24447640000000001</v>
          </cell>
          <cell r="N2111">
            <v>0.2337649</v>
          </cell>
          <cell r="O2111">
            <v>0.2194168</v>
          </cell>
          <cell r="P2111">
            <v>0.18330379999999999</v>
          </cell>
          <cell r="Q2111">
            <v>0.1600288</v>
          </cell>
        </row>
        <row r="2112">
          <cell r="A2112" t="str">
            <v>peqhasta1mocupadosColombia</v>
          </cell>
          <cell r="B2112" t="str">
            <v>peq</v>
          </cell>
          <cell r="C2112" t="str">
            <v>hasta1m</v>
          </cell>
          <cell r="D2112" t="str">
            <v>ocupados</v>
          </cell>
          <cell r="E2112" t="str">
            <v>Colombia</v>
          </cell>
          <cell r="F2112">
            <v>0.26592500000000002</v>
          </cell>
          <cell r="G2112">
            <v>0.1699804</v>
          </cell>
          <cell r="H2112">
            <v>0.1116856</v>
          </cell>
          <cell r="I2112">
            <v>9.8558300000000001E-2</v>
          </cell>
          <cell r="J2112">
            <v>7.5651499999999997E-2</v>
          </cell>
          <cell r="K2112">
            <v>6.7203600000000002E-2</v>
          </cell>
          <cell r="L2112">
            <v>5.7829999999999999E-2</v>
          </cell>
          <cell r="M2112">
            <v>6.17435E-2</v>
          </cell>
          <cell r="N2112">
            <v>5.83124E-2</v>
          </cell>
          <cell r="O2112">
            <v>5.4712499999999997E-2</v>
          </cell>
          <cell r="P2112">
            <v>4.5199099999999999E-2</v>
          </cell>
          <cell r="Q2112">
            <v>3.6579E-2</v>
          </cell>
        </row>
        <row r="2113">
          <cell r="A2113" t="str">
            <v>peqmenos6mocupadosColombia</v>
          </cell>
          <cell r="B2113" t="str">
            <v>peq</v>
          </cell>
          <cell r="C2113" t="str">
            <v>menos6m</v>
          </cell>
          <cell r="D2113" t="str">
            <v>ocupados</v>
          </cell>
          <cell r="E2113" t="str">
            <v>Colombia</v>
          </cell>
          <cell r="F2113">
            <v>0.4837593</v>
          </cell>
          <cell r="G2113">
            <v>0.36565249999999999</v>
          </cell>
          <cell r="H2113">
            <v>0.28482429999999997</v>
          </cell>
          <cell r="I2113">
            <v>0.23321890000000001</v>
          </cell>
          <cell r="J2113">
            <v>0.18766749999999999</v>
          </cell>
          <cell r="K2113">
            <v>0.17121749999999999</v>
          </cell>
          <cell r="L2113">
            <v>0.1444916</v>
          </cell>
          <cell r="M2113">
            <v>0.14688789999999999</v>
          </cell>
          <cell r="N2113">
            <v>0.11798309999999999</v>
          </cell>
          <cell r="O2113">
            <v>0.1244903</v>
          </cell>
          <cell r="P2113">
            <v>0.1015259</v>
          </cell>
          <cell r="Q2113">
            <v>9.4673099999999996E-2</v>
          </cell>
        </row>
        <row r="2114">
          <cell r="A2114" t="str">
            <v>peqmenos2aocupadosColombia</v>
          </cell>
          <cell r="B2114" t="str">
            <v>peq</v>
          </cell>
          <cell r="C2114" t="str">
            <v>menos2a</v>
          </cell>
          <cell r="D2114" t="str">
            <v>ocupados</v>
          </cell>
          <cell r="E2114" t="str">
            <v>Colombia</v>
          </cell>
          <cell r="F2114">
            <v>0.77767200000000003</v>
          </cell>
          <cell r="G2114">
            <v>0.68170330000000001</v>
          </cell>
          <cell r="H2114">
            <v>0.56345000000000001</v>
          </cell>
          <cell r="I2114">
            <v>0.44970700000000002</v>
          </cell>
          <cell r="J2114">
            <v>0.38326090000000002</v>
          </cell>
          <cell r="K2114">
            <v>0.35568349999999999</v>
          </cell>
          <cell r="L2114">
            <v>0.2960293</v>
          </cell>
          <cell r="M2114">
            <v>0.26450200000000001</v>
          </cell>
          <cell r="N2114">
            <v>0.26069819999999999</v>
          </cell>
          <cell r="O2114">
            <v>0.2420176</v>
          </cell>
          <cell r="P2114">
            <v>0.19621820000000001</v>
          </cell>
          <cell r="Q2114">
            <v>0.1788479</v>
          </cell>
        </row>
        <row r="2115">
          <cell r="A2115" t="str">
            <v>peq5aymasocupadosColombia</v>
          </cell>
          <cell r="B2115" t="str">
            <v>peq</v>
          </cell>
          <cell r="C2115" t="str">
            <v>5aymas</v>
          </cell>
          <cell r="D2115" t="str">
            <v>ocupados</v>
          </cell>
          <cell r="E2115" t="str">
            <v>Colombia</v>
          </cell>
          <cell r="F2115">
            <v>6.2073099999999999E-2</v>
          </cell>
          <cell r="G2115">
            <v>8.0105200000000001E-2</v>
          </cell>
          <cell r="H2115">
            <v>0.19870189999999999</v>
          </cell>
          <cell r="I2115">
            <v>0.30629119999999999</v>
          </cell>
          <cell r="J2115">
            <v>0.39154600000000001</v>
          </cell>
          <cell r="K2115">
            <v>0.45711380000000001</v>
          </cell>
          <cell r="L2115">
            <v>0.52120630000000001</v>
          </cell>
          <cell r="M2115">
            <v>0.54313109999999998</v>
          </cell>
          <cell r="N2115">
            <v>0.57706999999999997</v>
          </cell>
          <cell r="O2115">
            <v>0.63034710000000005</v>
          </cell>
          <cell r="P2115">
            <v>0.67796540000000005</v>
          </cell>
          <cell r="Q2115">
            <v>0.65830390000000005</v>
          </cell>
        </row>
        <row r="2116">
          <cell r="A2116" t="str">
            <v>medhasta12mocupadosColombia</v>
          </cell>
          <cell r="B2116" t="str">
            <v>med</v>
          </cell>
          <cell r="C2116" t="str">
            <v>hasta12m</v>
          </cell>
          <cell r="D2116" t="str">
            <v>ocupados</v>
          </cell>
          <cell r="E2116" t="str">
            <v>Colombia</v>
          </cell>
          <cell r="F2116">
            <v>0.78168130000000002</v>
          </cell>
          <cell r="G2116">
            <v>0.69997969999999998</v>
          </cell>
          <cell r="H2116">
            <v>0.51450200000000001</v>
          </cell>
          <cell r="I2116">
            <v>0.43252210000000002</v>
          </cell>
          <cell r="J2116">
            <v>0.37900050000000002</v>
          </cell>
          <cell r="K2116">
            <v>0.30377189999999998</v>
          </cell>
          <cell r="L2116">
            <v>0.31029770000000001</v>
          </cell>
          <cell r="M2116">
            <v>0.29974669999999998</v>
          </cell>
          <cell r="N2116">
            <v>0.1926552</v>
          </cell>
          <cell r="O2116">
            <v>0.21163460000000001</v>
          </cell>
          <cell r="P2116">
            <v>0.2212201</v>
          </cell>
          <cell r="Q2116">
            <v>0.2079377</v>
          </cell>
        </row>
        <row r="2117">
          <cell r="A2117" t="str">
            <v>medhasta1mocupadosColombia</v>
          </cell>
          <cell r="B2117" t="str">
            <v>med</v>
          </cell>
          <cell r="C2117" t="str">
            <v>hasta1m</v>
          </cell>
          <cell r="D2117" t="str">
            <v>ocupados</v>
          </cell>
          <cell r="E2117" t="str">
            <v>Colombia</v>
          </cell>
          <cell r="F2117">
            <v>0.29002749999999999</v>
          </cell>
          <cell r="G2117">
            <v>0.1810177</v>
          </cell>
          <cell r="H2117">
            <v>0.12112050000000001</v>
          </cell>
          <cell r="I2117">
            <v>9.1352799999999998E-2</v>
          </cell>
          <cell r="J2117">
            <v>5.3487600000000003E-2</v>
          </cell>
          <cell r="K2117">
            <v>7.47641E-2</v>
          </cell>
          <cell r="L2117">
            <v>6.4247899999999997E-2</v>
          </cell>
          <cell r="M2117">
            <v>6.8524299999999996E-2</v>
          </cell>
          <cell r="N2117">
            <v>3.75734E-2</v>
          </cell>
          <cell r="O2117">
            <v>8.5047300000000006E-2</v>
          </cell>
          <cell r="P2117">
            <v>4.6809200000000002E-2</v>
          </cell>
          <cell r="Q2117">
            <v>3.6462E-3</v>
          </cell>
        </row>
        <row r="2118">
          <cell r="A2118" t="str">
            <v>medmenos6mocupadosColombia</v>
          </cell>
          <cell r="B2118" t="str">
            <v>med</v>
          </cell>
          <cell r="C2118" t="str">
            <v>menos6m</v>
          </cell>
          <cell r="D2118" t="str">
            <v>ocupados</v>
          </cell>
          <cell r="E2118" t="str">
            <v>Colombia</v>
          </cell>
          <cell r="F2118">
            <v>0.55710349999999997</v>
          </cell>
          <cell r="G2118">
            <v>0.42069699999999999</v>
          </cell>
          <cell r="H2118">
            <v>0.31027369999999999</v>
          </cell>
          <cell r="I2118">
            <v>0.2328202</v>
          </cell>
          <cell r="J2118">
            <v>0.2004166</v>
          </cell>
          <cell r="K2118">
            <v>0.1830784</v>
          </cell>
          <cell r="L2118">
            <v>0.15267739999999999</v>
          </cell>
          <cell r="M2118">
            <v>0.19711000000000001</v>
          </cell>
          <cell r="N2118">
            <v>9.0206700000000001E-2</v>
          </cell>
          <cell r="O2118">
            <v>0.17107030000000001</v>
          </cell>
          <cell r="P2118">
            <v>0.1000799</v>
          </cell>
          <cell r="Q2118">
            <v>2.0467699999999998E-2</v>
          </cell>
        </row>
        <row r="2119">
          <cell r="A2119" t="str">
            <v>medmenos2aocupadosColombia</v>
          </cell>
          <cell r="B2119" t="str">
            <v>med</v>
          </cell>
          <cell r="C2119" t="str">
            <v>menos2a</v>
          </cell>
          <cell r="D2119" t="str">
            <v>ocupados</v>
          </cell>
          <cell r="E2119" t="str">
            <v>Colombia</v>
          </cell>
          <cell r="F2119">
            <v>0.85467269999999995</v>
          </cell>
          <cell r="G2119">
            <v>0.80256530000000004</v>
          </cell>
          <cell r="H2119">
            <v>0.62533499999999997</v>
          </cell>
          <cell r="I2119">
            <v>0.51771040000000002</v>
          </cell>
          <cell r="J2119">
            <v>0.455428</v>
          </cell>
          <cell r="K2119">
            <v>0.3670794</v>
          </cell>
          <cell r="L2119">
            <v>0.37794610000000001</v>
          </cell>
          <cell r="M2119">
            <v>0.32863890000000001</v>
          </cell>
          <cell r="N2119">
            <v>0.27013520000000002</v>
          </cell>
          <cell r="O2119">
            <v>0.28699819999999998</v>
          </cell>
          <cell r="P2119">
            <v>0.237818</v>
          </cell>
          <cell r="Q2119">
            <v>0.22058990000000001</v>
          </cell>
        </row>
        <row r="2120">
          <cell r="A2120" t="str">
            <v>med5aymasocupadosColombia</v>
          </cell>
          <cell r="B2120" t="str">
            <v>med</v>
          </cell>
          <cell r="C2120" t="str">
            <v>5aymas</v>
          </cell>
          <cell r="D2120" t="str">
            <v>ocupados</v>
          </cell>
          <cell r="E2120" t="str">
            <v>Colombia</v>
          </cell>
          <cell r="F2120">
            <v>6.2259200000000001E-2</v>
          </cell>
          <cell r="G2120">
            <v>4.12579E-2</v>
          </cell>
          <cell r="H2120">
            <v>0.1351648</v>
          </cell>
          <cell r="I2120">
            <v>0.21898989999999999</v>
          </cell>
          <cell r="J2120">
            <v>0.32522849999999998</v>
          </cell>
          <cell r="K2120">
            <v>0.37474839999999998</v>
          </cell>
          <cell r="L2120">
            <v>0.4374228</v>
          </cell>
          <cell r="M2120">
            <v>0.49502610000000002</v>
          </cell>
          <cell r="N2120">
            <v>0.57386179999999998</v>
          </cell>
          <cell r="O2120">
            <v>0.57516900000000004</v>
          </cell>
          <cell r="P2120">
            <v>0.55778640000000002</v>
          </cell>
          <cell r="Q2120">
            <v>0.55898020000000004</v>
          </cell>
        </row>
        <row r="2121">
          <cell r="A2121" t="str">
            <v>grandehasta12mocupadosColombia</v>
          </cell>
          <cell r="B2121" t="str">
            <v>grande</v>
          </cell>
          <cell r="C2121" t="str">
            <v>hasta12m</v>
          </cell>
          <cell r="D2121" t="str">
            <v>ocupados</v>
          </cell>
          <cell r="E2121" t="str">
            <v>Colombia</v>
          </cell>
          <cell r="F2121">
            <v>0.92209260000000004</v>
          </cell>
          <cell r="G2121">
            <v>0.62931800000000004</v>
          </cell>
          <cell r="H2121">
            <v>0.40629549999999998</v>
          </cell>
          <cell r="I2121">
            <v>0.34342889999999998</v>
          </cell>
          <cell r="J2121">
            <v>0.25624780000000003</v>
          </cell>
          <cell r="K2121">
            <v>0.2190483</v>
          </cell>
          <cell r="L2121">
            <v>0.19798060000000001</v>
          </cell>
          <cell r="M2121">
            <v>0.1684185</v>
          </cell>
          <cell r="N2121">
            <v>0.14715780000000001</v>
          </cell>
          <cell r="O2121">
            <v>0.20694129999999999</v>
          </cell>
          <cell r="P2121">
            <v>0.15535399999999999</v>
          </cell>
          <cell r="Q2121">
            <v>0.26513140000000002</v>
          </cell>
        </row>
        <row r="2122">
          <cell r="A2122" t="str">
            <v>grandehasta1mocupadosColombia</v>
          </cell>
          <cell r="B2122" t="str">
            <v>grande</v>
          </cell>
          <cell r="C2122" t="str">
            <v>hasta1m</v>
          </cell>
          <cell r="D2122" t="str">
            <v>ocupados</v>
          </cell>
          <cell r="E2122" t="str">
            <v>Colombia</v>
          </cell>
          <cell r="F2122">
            <v>0.26966590000000001</v>
          </cell>
          <cell r="G2122">
            <v>0.120115</v>
          </cell>
          <cell r="H2122">
            <v>6.8383399999999997E-2</v>
          </cell>
          <cell r="I2122">
            <v>3.6100699999999999E-2</v>
          </cell>
          <cell r="J2122">
            <v>4.1233400000000003E-2</v>
          </cell>
          <cell r="K2122">
            <v>2.8760899999999999E-2</v>
          </cell>
          <cell r="L2122">
            <v>3.9627999999999997E-2</v>
          </cell>
          <cell r="M2122">
            <v>2.6393900000000001E-2</v>
          </cell>
          <cell r="N2122">
            <v>1.29157E-2</v>
          </cell>
          <cell r="O2122">
            <v>2.8757600000000001E-2</v>
          </cell>
          <cell r="P2122">
            <v>3.5970200000000001E-2</v>
          </cell>
          <cell r="Q2122">
            <v>1.16513E-2</v>
          </cell>
        </row>
        <row r="2123">
          <cell r="A2123" t="str">
            <v>grandemenos6mocupadosColombia</v>
          </cell>
          <cell r="B2123" t="str">
            <v>grande</v>
          </cell>
          <cell r="C2123" t="str">
            <v>menos6m</v>
          </cell>
          <cell r="D2123" t="str">
            <v>ocupados</v>
          </cell>
          <cell r="E2123" t="str">
            <v>Colombia</v>
          </cell>
          <cell r="F2123">
            <v>0.61063259999999997</v>
          </cell>
          <cell r="G2123">
            <v>0.36140040000000001</v>
          </cell>
          <cell r="H2123">
            <v>0.20812020000000001</v>
          </cell>
          <cell r="I2123">
            <v>0.1525569</v>
          </cell>
          <cell r="J2123">
            <v>0.1233887</v>
          </cell>
          <cell r="K2123">
            <v>0.1033998</v>
          </cell>
          <cell r="L2123">
            <v>0.1084167</v>
          </cell>
          <cell r="M2123">
            <v>8.1844600000000003E-2</v>
          </cell>
          <cell r="N2123">
            <v>6.4963000000000007E-2</v>
          </cell>
          <cell r="O2123">
            <v>9.8569900000000002E-2</v>
          </cell>
          <cell r="P2123">
            <v>7.6865100000000006E-2</v>
          </cell>
          <cell r="Q2123">
            <v>7.0879700000000004E-2</v>
          </cell>
        </row>
        <row r="2124">
          <cell r="A2124" t="str">
            <v>grandemenos2aocupadosColombia</v>
          </cell>
          <cell r="B2124" t="str">
            <v>grande</v>
          </cell>
          <cell r="C2124" t="str">
            <v>menos2a</v>
          </cell>
          <cell r="D2124" t="str">
            <v>ocupados</v>
          </cell>
          <cell r="E2124" t="str">
            <v>Colombia</v>
          </cell>
          <cell r="F2124">
            <v>0.97999049999999999</v>
          </cell>
          <cell r="G2124">
            <v>0.75687780000000004</v>
          </cell>
          <cell r="H2124">
            <v>0.53901810000000006</v>
          </cell>
          <cell r="I2124">
            <v>0.45472210000000002</v>
          </cell>
          <cell r="J2124">
            <v>0.34946159999999998</v>
          </cell>
          <cell r="K2124">
            <v>0.2761864</v>
          </cell>
          <cell r="L2124">
            <v>0.24126600000000001</v>
          </cell>
          <cell r="M2124">
            <v>0.2312292</v>
          </cell>
          <cell r="N2124">
            <v>0.19951150000000001</v>
          </cell>
          <cell r="O2124">
            <v>0.2349011</v>
          </cell>
          <cell r="P2124">
            <v>0.1605646</v>
          </cell>
          <cell r="Q2124">
            <v>0.26513140000000002</v>
          </cell>
        </row>
        <row r="2125">
          <cell r="A2125" t="str">
            <v>grande5aymasocupadosColombia</v>
          </cell>
          <cell r="B2125" t="str">
            <v>grande</v>
          </cell>
          <cell r="C2125" t="str">
            <v>5aymas</v>
          </cell>
          <cell r="D2125" t="str">
            <v>ocupados</v>
          </cell>
          <cell r="E2125" t="str">
            <v>Colombia</v>
          </cell>
          <cell r="F2125">
            <v>0</v>
          </cell>
          <cell r="G2125">
            <v>2.1217E-2</v>
          </cell>
          <cell r="H2125">
            <v>0.15665129999999999</v>
          </cell>
          <cell r="I2125">
            <v>0.29663250000000002</v>
          </cell>
          <cell r="J2125">
            <v>0.42082740000000002</v>
          </cell>
          <cell r="K2125">
            <v>0.5438499</v>
          </cell>
          <cell r="L2125">
            <v>0.57026869999999996</v>
          </cell>
          <cell r="M2125">
            <v>0.64942679999999997</v>
          </cell>
          <cell r="N2125">
            <v>0.66986040000000002</v>
          </cell>
          <cell r="O2125">
            <v>0.65189989999999998</v>
          </cell>
          <cell r="P2125">
            <v>0.7870433</v>
          </cell>
          <cell r="Q2125">
            <v>0.73486859999999998</v>
          </cell>
        </row>
        <row r="2126">
          <cell r="A2126" t="str">
            <v>informalhasta12mocupadosColombia</v>
          </cell>
          <cell r="B2126" t="str">
            <v>informal</v>
          </cell>
          <cell r="C2126" t="str">
            <v>hasta12m</v>
          </cell>
          <cell r="D2126" t="str">
            <v>ocupados</v>
          </cell>
          <cell r="E2126" t="str">
            <v>Colombia</v>
          </cell>
          <cell r="F2126">
            <v>0.74523799999999996</v>
          </cell>
          <cell r="G2126">
            <v>0.71594049999999998</v>
          </cell>
          <cell r="H2126">
            <v>0.62383929999999999</v>
          </cell>
          <cell r="I2126">
            <v>0.57710329999999999</v>
          </cell>
          <cell r="J2126">
            <v>0.52384459999999999</v>
          </cell>
          <cell r="K2126">
            <v>0.50744599999999995</v>
          </cell>
          <cell r="L2126">
            <v>0.49863299999999999</v>
          </cell>
          <cell r="M2126">
            <v>0.47339799999999999</v>
          </cell>
          <cell r="N2126">
            <v>0.4827977</v>
          </cell>
          <cell r="O2126">
            <v>0.46230880000000002</v>
          </cell>
          <cell r="P2126">
            <v>0.4077732</v>
          </cell>
          <cell r="Q2126">
            <v>0.35172740000000002</v>
          </cell>
        </row>
        <row r="2127">
          <cell r="A2127" t="str">
            <v>informalhasta1mocupadosColombia</v>
          </cell>
          <cell r="B2127" t="str">
            <v>informal</v>
          </cell>
          <cell r="C2127" t="str">
            <v>hasta1m</v>
          </cell>
          <cell r="D2127" t="str">
            <v>ocupados</v>
          </cell>
          <cell r="E2127" t="str">
            <v>Colombia</v>
          </cell>
          <cell r="F2127">
            <v>0.27780470000000002</v>
          </cell>
          <cell r="G2127">
            <v>0.2316454</v>
          </cell>
          <cell r="H2127">
            <v>0.19606979999999999</v>
          </cell>
          <cell r="I2127">
            <v>0.1846179</v>
          </cell>
          <cell r="J2127">
            <v>0.14449529999999999</v>
          </cell>
          <cell r="K2127">
            <v>0.13384799999999999</v>
          </cell>
          <cell r="L2127">
            <v>0.14087669999999999</v>
          </cell>
          <cell r="M2127">
            <v>0.16032930000000001</v>
          </cell>
          <cell r="N2127">
            <v>0.15060499999999999</v>
          </cell>
          <cell r="O2127">
            <v>0.12794710000000001</v>
          </cell>
          <cell r="P2127">
            <v>0.14122170000000001</v>
          </cell>
          <cell r="Q2127">
            <v>8.2963099999999998E-2</v>
          </cell>
        </row>
        <row r="2128">
          <cell r="A2128" t="str">
            <v>informalmenos6mocupadosColombia</v>
          </cell>
          <cell r="B2128" t="str">
            <v>informal</v>
          </cell>
          <cell r="C2128" t="str">
            <v>menos6m</v>
          </cell>
          <cell r="D2128" t="str">
            <v>ocupados</v>
          </cell>
          <cell r="E2128" t="str">
            <v>Colombia</v>
          </cell>
          <cell r="F2128">
            <v>0.50996759999999997</v>
          </cell>
          <cell r="G2128">
            <v>0.4755008</v>
          </cell>
          <cell r="H2128">
            <v>0.41821130000000001</v>
          </cell>
          <cell r="I2128">
            <v>0.3804556</v>
          </cell>
          <cell r="J2128">
            <v>0.31692120000000001</v>
          </cell>
          <cell r="K2128">
            <v>0.30549209999999999</v>
          </cell>
          <cell r="L2128">
            <v>0.30626959999999998</v>
          </cell>
          <cell r="M2128">
            <v>0.34841440000000001</v>
          </cell>
          <cell r="N2128">
            <v>0.27765089999999998</v>
          </cell>
          <cell r="O2128">
            <v>0.29587089999999999</v>
          </cell>
          <cell r="P2128">
            <v>0.2942053</v>
          </cell>
          <cell r="Q2128">
            <v>0.2355411</v>
          </cell>
        </row>
        <row r="2129">
          <cell r="A2129" t="str">
            <v>informalmenos2aocupadosColombia</v>
          </cell>
          <cell r="B2129" t="str">
            <v>informal</v>
          </cell>
          <cell r="C2129" t="str">
            <v>menos2a</v>
          </cell>
          <cell r="D2129" t="str">
            <v>ocupados</v>
          </cell>
          <cell r="E2129" t="str">
            <v>Colombia</v>
          </cell>
          <cell r="F2129">
            <v>0.79943770000000003</v>
          </cell>
          <cell r="G2129">
            <v>0.78322789999999998</v>
          </cell>
          <cell r="H2129">
            <v>0.6996983</v>
          </cell>
          <cell r="I2129">
            <v>0.63942699999999997</v>
          </cell>
          <cell r="J2129">
            <v>0.58353440000000001</v>
          </cell>
          <cell r="K2129">
            <v>0.57314569999999998</v>
          </cell>
          <cell r="L2129">
            <v>0.53675479999999998</v>
          </cell>
          <cell r="M2129">
            <v>0.51101649999999998</v>
          </cell>
          <cell r="N2129">
            <v>0.56398400000000004</v>
          </cell>
          <cell r="O2129">
            <v>0.53131039999999996</v>
          </cell>
          <cell r="P2129">
            <v>0.44404779999999999</v>
          </cell>
          <cell r="Q2129">
            <v>0.37978580000000001</v>
          </cell>
        </row>
        <row r="2130">
          <cell r="A2130" t="str">
            <v>informal5aymasocupadosColombia</v>
          </cell>
          <cell r="B2130" t="str">
            <v>informal</v>
          </cell>
          <cell r="C2130" t="str">
            <v>5aymas</v>
          </cell>
          <cell r="D2130" t="str">
            <v>ocupados</v>
          </cell>
          <cell r="E2130" t="str">
            <v>Colombia</v>
          </cell>
          <cell r="F2130">
            <v>6.4692799999999995E-2</v>
          </cell>
          <cell r="G2130">
            <v>5.6281699999999997E-2</v>
          </cell>
          <cell r="H2130">
            <v>0.1159507</v>
          </cell>
          <cell r="I2130">
            <v>0.15830169999999999</v>
          </cell>
          <cell r="J2130">
            <v>0.21722430000000001</v>
          </cell>
          <cell r="K2130">
            <v>0.2426479</v>
          </cell>
          <cell r="L2130">
            <v>0.26567049999999998</v>
          </cell>
          <cell r="M2130">
            <v>0.27295449999999999</v>
          </cell>
          <cell r="N2130">
            <v>0.28246599999999999</v>
          </cell>
          <cell r="O2130">
            <v>0.32145010000000002</v>
          </cell>
          <cell r="P2130">
            <v>0.36328050000000001</v>
          </cell>
          <cell r="Q2130">
            <v>0.47922160000000003</v>
          </cell>
        </row>
        <row r="2131">
          <cell r="A2131" t="str">
            <v>formalhasta12mocupadosColombia</v>
          </cell>
          <cell r="B2131" t="str">
            <v>formal</v>
          </cell>
          <cell r="C2131" t="str">
            <v>hasta12m</v>
          </cell>
          <cell r="D2131" t="str">
            <v>ocupados</v>
          </cell>
          <cell r="E2131" t="str">
            <v>Colombia</v>
          </cell>
          <cell r="F2131">
            <v>0.88038340000000004</v>
          </cell>
          <cell r="G2131">
            <v>0.6129059</v>
          </cell>
          <cell r="H2131">
            <v>0.40481339999999999</v>
          </cell>
          <cell r="I2131">
            <v>0.32409060000000001</v>
          </cell>
          <cell r="J2131">
            <v>0.25804169999999998</v>
          </cell>
          <cell r="K2131">
            <v>0.21234169999999999</v>
          </cell>
          <cell r="L2131">
            <v>0.19273570000000001</v>
          </cell>
          <cell r="M2131">
            <v>0.16750010000000001</v>
          </cell>
          <cell r="N2131">
            <v>0.135215</v>
          </cell>
          <cell r="O2131">
            <v>0.12374599999999999</v>
          </cell>
          <cell r="P2131">
            <v>1.23304E-2</v>
          </cell>
          <cell r="Q2131">
            <v>0</v>
          </cell>
        </row>
        <row r="2132">
          <cell r="A2132" t="str">
            <v>formalhasta1mocupadosColombia</v>
          </cell>
          <cell r="B2132" t="str">
            <v>formal</v>
          </cell>
          <cell r="C2132" t="str">
            <v>hasta1m</v>
          </cell>
          <cell r="D2132" t="str">
            <v>ocupados</v>
          </cell>
          <cell r="E2132" t="str">
            <v>Colombia</v>
          </cell>
          <cell r="F2132">
            <v>0.19851150000000001</v>
          </cell>
          <cell r="G2132">
            <v>0.1001524</v>
          </cell>
          <cell r="H2132">
            <v>5.8395500000000003E-2</v>
          </cell>
          <cell r="I2132">
            <v>3.6144900000000001E-2</v>
          </cell>
          <cell r="J2132">
            <v>3.5714900000000001E-2</v>
          </cell>
          <cell r="K2132">
            <v>3.0358199999999998E-2</v>
          </cell>
          <cell r="L2132">
            <v>3.9426999999999997E-2</v>
          </cell>
          <cell r="M2132">
            <v>1.9543499999999998E-2</v>
          </cell>
          <cell r="N2132">
            <v>1.1886600000000001E-2</v>
          </cell>
          <cell r="O2132">
            <v>2.4041E-2</v>
          </cell>
          <cell r="P2132">
            <v>8.4049999999999993E-3</v>
          </cell>
          <cell r="Q2132">
            <v>0</v>
          </cell>
        </row>
        <row r="2133">
          <cell r="A2133" t="str">
            <v>formalmenos6mocupadosColombia</v>
          </cell>
          <cell r="B2133" t="str">
            <v>formal</v>
          </cell>
          <cell r="C2133" t="str">
            <v>menos6m</v>
          </cell>
          <cell r="D2133" t="str">
            <v>ocupados</v>
          </cell>
          <cell r="E2133" t="str">
            <v>Colombia</v>
          </cell>
          <cell r="F2133">
            <v>0.47484409999999999</v>
          </cell>
          <cell r="G2133">
            <v>0.3255227</v>
          </cell>
          <cell r="H2133">
            <v>0.2058178</v>
          </cell>
          <cell r="I2133">
            <v>0.1439772</v>
          </cell>
          <cell r="J2133">
            <v>0.11915530000000001</v>
          </cell>
          <cell r="K2133">
            <v>0.10653749999999999</v>
          </cell>
          <cell r="L2133">
            <v>9.69024E-2</v>
          </cell>
          <cell r="M2133">
            <v>7.7204800000000004E-2</v>
          </cell>
          <cell r="N2133">
            <v>4.8755300000000001E-2</v>
          </cell>
          <cell r="O2133">
            <v>5.7552100000000002E-2</v>
          </cell>
          <cell r="P2133">
            <v>1.23304E-2</v>
          </cell>
          <cell r="Q2133">
            <v>0</v>
          </cell>
        </row>
        <row r="2134">
          <cell r="A2134" t="str">
            <v>formalmenos2aocupadosColombia</v>
          </cell>
          <cell r="B2134" t="str">
            <v>formal</v>
          </cell>
          <cell r="C2134" t="str">
            <v>menos2a</v>
          </cell>
          <cell r="D2134" t="str">
            <v>ocupados</v>
          </cell>
          <cell r="E2134" t="str">
            <v>Colombia</v>
          </cell>
          <cell r="F2134">
            <v>0.95364709999999997</v>
          </cell>
          <cell r="G2134">
            <v>0.73839319999999997</v>
          </cell>
          <cell r="H2134">
            <v>0.53382350000000001</v>
          </cell>
          <cell r="I2134">
            <v>0.42485289999999998</v>
          </cell>
          <cell r="J2134">
            <v>0.34142030000000001</v>
          </cell>
          <cell r="K2134">
            <v>0.26790809999999998</v>
          </cell>
          <cell r="L2134">
            <v>0.24383959999999999</v>
          </cell>
          <cell r="M2134">
            <v>0.2115525</v>
          </cell>
          <cell r="N2134">
            <v>0.17736640000000001</v>
          </cell>
          <cell r="O2134">
            <v>0.18904670000000001</v>
          </cell>
          <cell r="P2134">
            <v>1.5938000000000001E-2</v>
          </cell>
          <cell r="Q2134">
            <v>7.1356699999999995E-2</v>
          </cell>
        </row>
        <row r="2135">
          <cell r="A2135" t="str">
            <v>formal5aymasocupadosColombia</v>
          </cell>
          <cell r="B2135" t="str">
            <v>formal</v>
          </cell>
          <cell r="C2135" t="str">
            <v>5aymas</v>
          </cell>
          <cell r="D2135" t="str">
            <v>ocupados</v>
          </cell>
          <cell r="E2135" t="str">
            <v>Colombia</v>
          </cell>
          <cell r="F2135">
            <v>3.9849999999999998E-4</v>
          </cell>
          <cell r="G2135">
            <v>2.3162200000000001E-2</v>
          </cell>
          <cell r="H2135">
            <v>0.1642835</v>
          </cell>
          <cell r="I2135">
            <v>0.3074267</v>
          </cell>
          <cell r="J2135">
            <v>0.42634379999999999</v>
          </cell>
          <cell r="K2135">
            <v>0.52618620000000005</v>
          </cell>
          <cell r="L2135">
            <v>0.56676139999999997</v>
          </cell>
          <cell r="M2135">
            <v>0.64375939999999998</v>
          </cell>
          <cell r="N2135">
            <v>0.7006232</v>
          </cell>
          <cell r="O2135">
            <v>0.70443829999999996</v>
          </cell>
          <cell r="P2135">
            <v>0.92436569999999996</v>
          </cell>
          <cell r="Q2135">
            <v>0.92864329999999995</v>
          </cell>
        </row>
        <row r="2136">
          <cell r="A2136" t="str">
            <v>totalhasta12masalariadosColombia</v>
          </cell>
          <cell r="B2136" t="str">
            <v>total</v>
          </cell>
          <cell r="C2136" t="str">
            <v>hasta12m</v>
          </cell>
          <cell r="D2136" t="str">
            <v>asalariados</v>
          </cell>
          <cell r="E2136" t="str">
            <v>Colombia</v>
          </cell>
          <cell r="F2136">
            <v>0.7644299</v>
          </cell>
          <cell r="G2136">
            <v>0.66331649999999998</v>
          </cell>
          <cell r="H2136">
            <v>0.47169939999999999</v>
          </cell>
          <cell r="I2136">
            <v>0.39516610000000002</v>
          </cell>
          <cell r="J2136">
            <v>0.33981679999999997</v>
          </cell>
          <cell r="K2136">
            <v>0.29786240000000003</v>
          </cell>
          <cell r="L2136">
            <v>0.27919369999999999</v>
          </cell>
          <cell r="M2136">
            <v>0.26812710000000001</v>
          </cell>
          <cell r="N2136">
            <v>0.25780209999999998</v>
          </cell>
          <cell r="O2136">
            <v>0.29761660000000001</v>
          </cell>
          <cell r="P2136">
            <v>0.29713990000000001</v>
          </cell>
          <cell r="Q2136">
            <v>0.33746300000000001</v>
          </cell>
        </row>
        <row r="2137">
          <cell r="A2137" t="str">
            <v>totalhasta1masalariadosColombia</v>
          </cell>
          <cell r="B2137" t="str">
            <v>total</v>
          </cell>
          <cell r="C2137" t="str">
            <v>hasta1m</v>
          </cell>
          <cell r="D2137" t="str">
            <v>asalariados</v>
          </cell>
          <cell r="E2137" t="str">
            <v>Colombia</v>
          </cell>
          <cell r="F2137">
            <v>0.26654430000000001</v>
          </cell>
          <cell r="G2137">
            <v>0.16448650000000001</v>
          </cell>
          <cell r="H2137">
            <v>0.10043829999999999</v>
          </cell>
          <cell r="I2137">
            <v>7.7853400000000003E-2</v>
          </cell>
          <cell r="J2137">
            <v>6.9181500000000007E-2</v>
          </cell>
          <cell r="K2137">
            <v>6.0349300000000002E-2</v>
          </cell>
          <cell r="L2137">
            <v>6.8100499999999994E-2</v>
          </cell>
          <cell r="M2137">
            <v>6.5855800000000006E-2</v>
          </cell>
          <cell r="N2137">
            <v>6.0810500000000003E-2</v>
          </cell>
          <cell r="O2137">
            <v>7.7402499999999999E-2</v>
          </cell>
          <cell r="P2137">
            <v>0.1040635</v>
          </cell>
          <cell r="Q2137">
            <v>7.9598500000000003E-2</v>
          </cell>
        </row>
        <row r="2138">
          <cell r="A2138" t="str">
            <v>totalmenos6masalariadosColombia</v>
          </cell>
          <cell r="B2138" t="str">
            <v>total</v>
          </cell>
          <cell r="C2138" t="str">
            <v>menos6m</v>
          </cell>
          <cell r="D2138" t="str">
            <v>asalariados</v>
          </cell>
          <cell r="E2138" t="str">
            <v>Colombia</v>
          </cell>
          <cell r="F2138">
            <v>0.50497970000000003</v>
          </cell>
          <cell r="G2138">
            <v>0.3989007</v>
          </cell>
          <cell r="H2138">
            <v>0.27067839999999999</v>
          </cell>
          <cell r="I2138">
            <v>0.21040790000000001</v>
          </cell>
          <cell r="J2138">
            <v>0.17999860000000001</v>
          </cell>
          <cell r="K2138">
            <v>0.16419410000000001</v>
          </cell>
          <cell r="L2138">
            <v>0.15607740000000001</v>
          </cell>
          <cell r="M2138">
            <v>0.16642080000000001</v>
          </cell>
          <cell r="N2138">
            <v>0.1294833</v>
          </cell>
          <cell r="O2138">
            <v>0.17994189999999999</v>
          </cell>
          <cell r="P2138">
            <v>0.21534500000000001</v>
          </cell>
          <cell r="Q2138">
            <v>0.22598860000000001</v>
          </cell>
        </row>
        <row r="2139">
          <cell r="A2139" t="str">
            <v>totalmenos2aasalariadosColombia</v>
          </cell>
          <cell r="B2139" t="str">
            <v>total</v>
          </cell>
          <cell r="C2139" t="str">
            <v>menos2a</v>
          </cell>
          <cell r="D2139" t="str">
            <v>asalariados</v>
          </cell>
          <cell r="E2139" t="str">
            <v>Colombia</v>
          </cell>
          <cell r="F2139">
            <v>0.82133690000000004</v>
          </cell>
          <cell r="G2139">
            <v>0.76032889999999997</v>
          </cell>
          <cell r="H2139">
            <v>0.58447830000000001</v>
          </cell>
          <cell r="I2139">
            <v>0.48513040000000002</v>
          </cell>
          <cell r="J2139">
            <v>0.41590749999999999</v>
          </cell>
          <cell r="K2139">
            <v>0.3563653</v>
          </cell>
          <cell r="L2139">
            <v>0.32662839999999999</v>
          </cell>
          <cell r="M2139">
            <v>0.31006299999999998</v>
          </cell>
          <cell r="N2139">
            <v>0.31372050000000001</v>
          </cell>
          <cell r="O2139">
            <v>0.36481789999999997</v>
          </cell>
          <cell r="P2139">
            <v>0.32427529999999999</v>
          </cell>
          <cell r="Q2139">
            <v>0.36727739999999998</v>
          </cell>
        </row>
        <row r="2140">
          <cell r="A2140" t="str">
            <v>total5aymasasalariadosColombia</v>
          </cell>
          <cell r="B2140" t="str">
            <v>total</v>
          </cell>
          <cell r="C2140" t="str">
            <v>5aymas</v>
          </cell>
          <cell r="D2140" t="str">
            <v>asalariados</v>
          </cell>
          <cell r="E2140" t="str">
            <v>Colombia</v>
          </cell>
          <cell r="F2140">
            <v>5.5562399999999998E-2</v>
          </cell>
          <cell r="G2140">
            <v>3.9366199999999997E-2</v>
          </cell>
          <cell r="H2140">
            <v>0.14952370000000001</v>
          </cell>
          <cell r="I2140">
            <v>0.26553500000000002</v>
          </cell>
          <cell r="J2140">
            <v>0.36200749999999998</v>
          </cell>
          <cell r="K2140">
            <v>0.44401740000000001</v>
          </cell>
          <cell r="L2140">
            <v>0.48166189999999998</v>
          </cell>
          <cell r="M2140">
            <v>0.52178100000000005</v>
          </cell>
          <cell r="N2140">
            <v>0.55314549999999996</v>
          </cell>
          <cell r="O2140">
            <v>0.5077528</v>
          </cell>
          <cell r="P2140">
            <v>0.52025569999999999</v>
          </cell>
          <cell r="Q2140">
            <v>0.497448</v>
          </cell>
        </row>
        <row r="2141">
          <cell r="A2141" t="str">
            <v>hombrehasta12masalariadosColombia</v>
          </cell>
          <cell r="B2141" t="str">
            <v>hombre</v>
          </cell>
          <cell r="C2141" t="str">
            <v>hasta12m</v>
          </cell>
          <cell r="D2141" t="str">
            <v>asalariados</v>
          </cell>
          <cell r="E2141" t="str">
            <v>Colombia</v>
          </cell>
          <cell r="F2141">
            <v>0.77006759999999996</v>
          </cell>
          <cell r="G2141">
            <v>0.65616770000000002</v>
          </cell>
          <cell r="H2141">
            <v>0.453239</v>
          </cell>
          <cell r="I2141">
            <v>0.38210110000000003</v>
          </cell>
          <cell r="J2141">
            <v>0.3392019</v>
          </cell>
          <cell r="K2141">
            <v>0.30477680000000001</v>
          </cell>
          <cell r="L2141">
            <v>0.26737739999999999</v>
          </cell>
          <cell r="M2141">
            <v>0.27095710000000001</v>
          </cell>
          <cell r="N2141">
            <v>0.241067</v>
          </cell>
          <cell r="O2141">
            <v>0.27095399999999997</v>
          </cell>
          <cell r="P2141">
            <v>0.33693519999999999</v>
          </cell>
          <cell r="Q2141">
            <v>0.28372649999999999</v>
          </cell>
        </row>
        <row r="2142">
          <cell r="A2142" t="str">
            <v>hombrehasta1masalariadosColombia</v>
          </cell>
          <cell r="B2142" t="str">
            <v>hombre</v>
          </cell>
          <cell r="C2142" t="str">
            <v>hasta1m</v>
          </cell>
          <cell r="D2142" t="str">
            <v>asalariados</v>
          </cell>
          <cell r="E2142" t="str">
            <v>Colombia</v>
          </cell>
          <cell r="F2142">
            <v>0.28711940000000002</v>
          </cell>
          <cell r="G2142">
            <v>0.1491373</v>
          </cell>
          <cell r="H2142">
            <v>9.6684300000000001E-2</v>
          </cell>
          <cell r="I2142">
            <v>7.5526800000000005E-2</v>
          </cell>
          <cell r="J2142">
            <v>7.1775599999999995E-2</v>
          </cell>
          <cell r="K2142">
            <v>6.2208100000000002E-2</v>
          </cell>
          <cell r="L2142">
            <v>7.1639099999999997E-2</v>
          </cell>
          <cell r="M2142">
            <v>6.9876499999999994E-2</v>
          </cell>
          <cell r="N2142">
            <v>6.4245899999999995E-2</v>
          </cell>
          <cell r="O2142">
            <v>8.3032999999999996E-2</v>
          </cell>
          <cell r="P2142">
            <v>0.1395547</v>
          </cell>
          <cell r="Q2142">
            <v>4.7084599999999997E-2</v>
          </cell>
        </row>
        <row r="2143">
          <cell r="A2143" t="str">
            <v>hombremenos6masalariadosColombia</v>
          </cell>
          <cell r="B2143" t="str">
            <v>hombre</v>
          </cell>
          <cell r="C2143" t="str">
            <v>menos6m</v>
          </cell>
          <cell r="D2143" t="str">
            <v>asalariados</v>
          </cell>
          <cell r="E2143" t="str">
            <v>Colombia</v>
          </cell>
          <cell r="F2143">
            <v>0.49545899999999998</v>
          </cell>
          <cell r="G2143">
            <v>0.38556990000000002</v>
          </cell>
          <cell r="H2143">
            <v>0.26822430000000003</v>
          </cell>
          <cell r="I2143">
            <v>0.20913380000000001</v>
          </cell>
          <cell r="J2143">
            <v>0.18318190000000001</v>
          </cell>
          <cell r="K2143">
            <v>0.17570469999999999</v>
          </cell>
          <cell r="L2143">
            <v>0.16245699999999999</v>
          </cell>
          <cell r="M2143">
            <v>0.17769550000000001</v>
          </cell>
          <cell r="N2143">
            <v>0.1267016</v>
          </cell>
          <cell r="O2143">
            <v>0.16704069999999999</v>
          </cell>
          <cell r="P2143">
            <v>0.29402450000000002</v>
          </cell>
          <cell r="Q2143">
            <v>0.18718750000000001</v>
          </cell>
        </row>
        <row r="2144">
          <cell r="A2144" t="str">
            <v>hombremenos2aasalariadosColombia</v>
          </cell>
          <cell r="B2144" t="str">
            <v>hombre</v>
          </cell>
          <cell r="C2144" t="str">
            <v>menos2a</v>
          </cell>
          <cell r="D2144" t="str">
            <v>asalariados</v>
          </cell>
          <cell r="E2144" t="str">
            <v>Colombia</v>
          </cell>
          <cell r="F2144">
            <v>0.82431699999999997</v>
          </cell>
          <cell r="G2144">
            <v>0.74732509999999996</v>
          </cell>
          <cell r="H2144">
            <v>0.56801679999999999</v>
          </cell>
          <cell r="I2144">
            <v>0.48467500000000002</v>
          </cell>
          <cell r="J2144">
            <v>0.42501949999999999</v>
          </cell>
          <cell r="K2144">
            <v>0.36904300000000001</v>
          </cell>
          <cell r="L2144">
            <v>0.31835550000000001</v>
          </cell>
          <cell r="M2144">
            <v>0.32291629999999999</v>
          </cell>
          <cell r="N2144">
            <v>0.304093</v>
          </cell>
          <cell r="O2144">
            <v>0.35805140000000002</v>
          </cell>
          <cell r="P2144">
            <v>0.38067990000000002</v>
          </cell>
          <cell r="Q2144">
            <v>0.29699170000000003</v>
          </cell>
        </row>
        <row r="2145">
          <cell r="A2145" t="str">
            <v>hombre5aymasasalariadosColombia</v>
          </cell>
          <cell r="B2145" t="str">
            <v>hombre</v>
          </cell>
          <cell r="C2145" t="str">
            <v>5aymas</v>
          </cell>
          <cell r="D2145" t="str">
            <v>asalariados</v>
          </cell>
          <cell r="E2145" t="str">
            <v>Colombia</v>
          </cell>
          <cell r="F2145">
            <v>5.3409199999999997E-2</v>
          </cell>
          <cell r="G2145">
            <v>4.2177100000000002E-2</v>
          </cell>
          <cell r="H2145">
            <v>0.16832839999999999</v>
          </cell>
          <cell r="I2145">
            <v>0.27805220000000003</v>
          </cell>
          <cell r="J2145">
            <v>0.36367549999999998</v>
          </cell>
          <cell r="K2145">
            <v>0.44360909999999998</v>
          </cell>
          <cell r="L2145">
            <v>0.46834480000000001</v>
          </cell>
          <cell r="M2145">
            <v>0.50936029999999999</v>
          </cell>
          <cell r="N2145">
            <v>0.55562999999999996</v>
          </cell>
          <cell r="O2145">
            <v>0.51930080000000001</v>
          </cell>
          <cell r="P2145">
            <v>0.45651599999999998</v>
          </cell>
          <cell r="Q2145">
            <v>0.56765330000000003</v>
          </cell>
        </row>
        <row r="2146">
          <cell r="A2146" t="str">
            <v>mujerhasta12masalariadosColombia</v>
          </cell>
          <cell r="B2146" t="str">
            <v>mujer</v>
          </cell>
          <cell r="C2146" t="str">
            <v>hasta12m</v>
          </cell>
          <cell r="D2146" t="str">
            <v>asalariados</v>
          </cell>
          <cell r="E2146" t="str">
            <v>Colombia</v>
          </cell>
          <cell r="F2146">
            <v>0.75653459999999995</v>
          </cell>
          <cell r="G2146">
            <v>0.67212070000000002</v>
          </cell>
          <cell r="H2146">
            <v>0.49405749999999998</v>
          </cell>
          <cell r="I2146">
            <v>0.4103619</v>
          </cell>
          <cell r="J2146">
            <v>0.34040500000000001</v>
          </cell>
          <cell r="K2146">
            <v>0.2905047</v>
          </cell>
          <cell r="L2146">
            <v>0.29117320000000002</v>
          </cell>
          <cell r="M2146">
            <v>0.26515640000000001</v>
          </cell>
          <cell r="N2146">
            <v>0.27745809999999999</v>
          </cell>
          <cell r="O2146">
            <v>0.32982470000000003</v>
          </cell>
          <cell r="P2146">
            <v>0.2411836</v>
          </cell>
          <cell r="Q2146">
            <v>0.4047694</v>
          </cell>
        </row>
        <row r="2147">
          <cell r="A2147" t="str">
            <v>mujerhasta1masalariadosColombia</v>
          </cell>
          <cell r="B2147" t="str">
            <v>mujer</v>
          </cell>
          <cell r="C2147" t="str">
            <v>hasta1m</v>
          </cell>
          <cell r="D2147" t="str">
            <v>asalariados</v>
          </cell>
          <cell r="E2147" t="str">
            <v>Colombia</v>
          </cell>
          <cell r="F2147">
            <v>0.23772969999999999</v>
          </cell>
          <cell r="G2147">
            <v>0.18339</v>
          </cell>
          <cell r="H2147">
            <v>0.10498499999999999</v>
          </cell>
          <cell r="I2147">
            <v>8.0559500000000006E-2</v>
          </cell>
          <cell r="J2147">
            <v>6.6700200000000001E-2</v>
          </cell>
          <cell r="K2147">
            <v>5.8371399999999997E-2</v>
          </cell>
          <cell r="L2147">
            <v>6.4513000000000001E-2</v>
          </cell>
          <cell r="M2147">
            <v>6.16354E-2</v>
          </cell>
          <cell r="N2147">
            <v>5.6775399999999997E-2</v>
          </cell>
          <cell r="O2147">
            <v>7.0600800000000005E-2</v>
          </cell>
          <cell r="P2147">
            <v>5.4159199999999998E-2</v>
          </cell>
          <cell r="Q2147">
            <v>0.12032320000000001</v>
          </cell>
        </row>
        <row r="2148">
          <cell r="A2148" t="str">
            <v>mujermenos6masalariadosColombia</v>
          </cell>
          <cell r="B2148" t="str">
            <v>mujer</v>
          </cell>
          <cell r="C2148" t="str">
            <v>menos6m</v>
          </cell>
          <cell r="D2148" t="str">
            <v>asalariados</v>
          </cell>
          <cell r="E2148" t="str">
            <v>Colombia</v>
          </cell>
          <cell r="F2148">
            <v>0.51831320000000003</v>
          </cell>
          <cell r="G2148">
            <v>0.41531849999999998</v>
          </cell>
          <cell r="H2148">
            <v>0.27365060000000002</v>
          </cell>
          <cell r="I2148">
            <v>0.21188989999999999</v>
          </cell>
          <cell r="J2148">
            <v>0.17695369999999999</v>
          </cell>
          <cell r="K2148">
            <v>0.15194559999999999</v>
          </cell>
          <cell r="L2148">
            <v>0.14960970000000001</v>
          </cell>
          <cell r="M2148">
            <v>0.154586</v>
          </cell>
          <cell r="N2148">
            <v>0.13275049999999999</v>
          </cell>
          <cell r="O2148">
            <v>0.19552639999999999</v>
          </cell>
          <cell r="P2148">
            <v>0.1047135</v>
          </cell>
          <cell r="Q2148">
            <v>0.2745881</v>
          </cell>
        </row>
        <row r="2149">
          <cell r="A2149" t="str">
            <v>mujermenos2aasalariadosColombia</v>
          </cell>
          <cell r="B2149" t="str">
            <v>mujer</v>
          </cell>
          <cell r="C2149" t="str">
            <v>menos2a</v>
          </cell>
          <cell r="D2149" t="str">
            <v>asalariados</v>
          </cell>
          <cell r="E2149" t="str">
            <v>Colombia</v>
          </cell>
          <cell r="F2149">
            <v>0.81716330000000004</v>
          </cell>
          <cell r="G2149">
            <v>0.77634389999999998</v>
          </cell>
          <cell r="H2149">
            <v>0.60441520000000004</v>
          </cell>
          <cell r="I2149">
            <v>0.48565999999999998</v>
          </cell>
          <cell r="J2149">
            <v>0.40719149999999998</v>
          </cell>
          <cell r="K2149">
            <v>0.34287489999999998</v>
          </cell>
          <cell r="L2149">
            <v>0.33501570000000003</v>
          </cell>
          <cell r="M2149">
            <v>0.29657109999999998</v>
          </cell>
          <cell r="N2149">
            <v>0.3250284</v>
          </cell>
          <cell r="O2149">
            <v>0.37299169999999998</v>
          </cell>
          <cell r="P2149">
            <v>0.2449646</v>
          </cell>
          <cell r="Q2149">
            <v>0.4553122</v>
          </cell>
        </row>
        <row r="2150">
          <cell r="A2150" t="str">
            <v>mujer5aymasasalariadosColombia</v>
          </cell>
          <cell r="B2150" t="str">
            <v>mujer</v>
          </cell>
          <cell r="C2150" t="str">
            <v>5aymas</v>
          </cell>
          <cell r="D2150" t="str">
            <v>asalariados</v>
          </cell>
          <cell r="E2150" t="str">
            <v>Colombia</v>
          </cell>
          <cell r="F2150">
            <v>5.8577799999999999E-2</v>
          </cell>
          <cell r="G2150">
            <v>3.5904400000000003E-2</v>
          </cell>
          <cell r="H2150">
            <v>0.12674849999999999</v>
          </cell>
          <cell r="I2150">
            <v>0.25097619999999998</v>
          </cell>
          <cell r="J2150">
            <v>0.36041200000000001</v>
          </cell>
          <cell r="K2150">
            <v>0.44445180000000001</v>
          </cell>
          <cell r="L2150">
            <v>0.49516290000000002</v>
          </cell>
          <cell r="M2150">
            <v>0.53481869999999998</v>
          </cell>
          <cell r="N2150">
            <v>0.55022749999999998</v>
          </cell>
          <cell r="O2150">
            <v>0.49380299999999999</v>
          </cell>
          <cell r="P2150">
            <v>0.60988030000000004</v>
          </cell>
          <cell r="Q2150">
            <v>0.40951379999999998</v>
          </cell>
        </row>
        <row r="2151">
          <cell r="A2151" t="str">
            <v>bajohasta12masalariadosColombia</v>
          </cell>
          <cell r="B2151" t="str">
            <v>bajo</v>
          </cell>
          <cell r="C2151" t="str">
            <v>hasta12m</v>
          </cell>
          <cell r="D2151" t="str">
            <v>asalariados</v>
          </cell>
          <cell r="E2151" t="str">
            <v>Colombia</v>
          </cell>
          <cell r="F2151">
            <v>0.79606189999999999</v>
          </cell>
          <cell r="G2151">
            <v>0.70005050000000002</v>
          </cell>
          <cell r="H2151">
            <v>0.57190379999999996</v>
          </cell>
          <cell r="I2151">
            <v>0.54662040000000001</v>
          </cell>
          <cell r="J2151">
            <v>0.48626200000000003</v>
          </cell>
          <cell r="K2151">
            <v>0.44570769999999998</v>
          </cell>
          <cell r="L2151">
            <v>0.3963836</v>
          </cell>
          <cell r="M2151">
            <v>0.3966153</v>
          </cell>
          <cell r="N2151">
            <v>0.39800170000000001</v>
          </cell>
          <cell r="O2151">
            <v>0.37595309999999998</v>
          </cell>
          <cell r="P2151">
            <v>0.3575892</v>
          </cell>
          <cell r="Q2151">
            <v>0.37346269999999998</v>
          </cell>
        </row>
        <row r="2152">
          <cell r="A2152" t="str">
            <v>bajohasta1masalariadosColombia</v>
          </cell>
          <cell r="B2152" t="str">
            <v>bajo</v>
          </cell>
          <cell r="C2152" t="str">
            <v>hasta1m</v>
          </cell>
          <cell r="D2152" t="str">
            <v>asalariados</v>
          </cell>
          <cell r="E2152" t="str">
            <v>Colombia</v>
          </cell>
          <cell r="F2152">
            <v>0.33391330000000002</v>
          </cell>
          <cell r="G2152">
            <v>0.23703689999999999</v>
          </cell>
          <cell r="H2152">
            <v>0.1903252</v>
          </cell>
          <cell r="I2152">
            <v>0.10175190000000001</v>
          </cell>
          <cell r="J2152">
            <v>0.112748</v>
          </cell>
          <cell r="K2152">
            <v>9.6597799999999998E-2</v>
          </cell>
          <cell r="L2152">
            <v>0.1157152</v>
          </cell>
          <cell r="M2152">
            <v>0.1185331</v>
          </cell>
          <cell r="N2152">
            <v>0.1002622</v>
          </cell>
          <cell r="O2152">
            <v>0.1167421</v>
          </cell>
          <cell r="P2152">
            <v>0.15066489999999999</v>
          </cell>
          <cell r="Q2152">
            <v>7.4548500000000004E-2</v>
          </cell>
        </row>
        <row r="2153">
          <cell r="A2153" t="str">
            <v>bajomenos6masalariadosColombia</v>
          </cell>
          <cell r="B2153" t="str">
            <v>bajo</v>
          </cell>
          <cell r="C2153" t="str">
            <v>menos6m</v>
          </cell>
          <cell r="D2153" t="str">
            <v>asalariados</v>
          </cell>
          <cell r="E2153" t="str">
            <v>Colombia</v>
          </cell>
          <cell r="F2153">
            <v>0.61751469999999997</v>
          </cell>
          <cell r="G2153">
            <v>0.52484439999999999</v>
          </cell>
          <cell r="H2153">
            <v>0.4063542</v>
          </cell>
          <cell r="I2153">
            <v>0.29645559999999999</v>
          </cell>
          <cell r="J2153">
            <v>0.2924331</v>
          </cell>
          <cell r="K2153">
            <v>0.26265080000000002</v>
          </cell>
          <cell r="L2153">
            <v>0.2338587</v>
          </cell>
          <cell r="M2153">
            <v>0.28678169999999997</v>
          </cell>
          <cell r="N2153">
            <v>0.2290314</v>
          </cell>
          <cell r="O2153">
            <v>0.2328286</v>
          </cell>
          <cell r="P2153">
            <v>0.24571309999999999</v>
          </cell>
          <cell r="Q2153">
            <v>0.25172810000000001</v>
          </cell>
        </row>
        <row r="2154">
          <cell r="A2154" t="str">
            <v>bajomenos2aasalariadosColombia</v>
          </cell>
          <cell r="B2154" t="str">
            <v>bajo</v>
          </cell>
          <cell r="C2154" t="str">
            <v>menos2a</v>
          </cell>
          <cell r="D2154" t="str">
            <v>asalariados</v>
          </cell>
          <cell r="E2154" t="str">
            <v>Colombia</v>
          </cell>
          <cell r="F2154">
            <v>0.87293739999999997</v>
          </cell>
          <cell r="G2154">
            <v>0.82870900000000003</v>
          </cell>
          <cell r="H2154">
            <v>0.65214309999999998</v>
          </cell>
          <cell r="I2154">
            <v>0.62300480000000003</v>
          </cell>
          <cell r="J2154">
            <v>0.56147840000000004</v>
          </cell>
          <cell r="K2154">
            <v>0.52791390000000005</v>
          </cell>
          <cell r="L2154">
            <v>0.46250449999999999</v>
          </cell>
          <cell r="M2154">
            <v>0.42196450000000002</v>
          </cell>
          <cell r="N2154">
            <v>0.49327670000000001</v>
          </cell>
          <cell r="O2154">
            <v>0.45678879999999999</v>
          </cell>
          <cell r="P2154">
            <v>0.39754240000000002</v>
          </cell>
          <cell r="Q2154">
            <v>0.40624159999999998</v>
          </cell>
        </row>
        <row r="2155">
          <cell r="A2155" t="str">
            <v>bajo5aymasasalariadosColombia</v>
          </cell>
          <cell r="B2155" t="str">
            <v>bajo</v>
          </cell>
          <cell r="C2155" t="str">
            <v>5aymas</v>
          </cell>
          <cell r="D2155" t="str">
            <v>asalariados</v>
          </cell>
          <cell r="E2155" t="str">
            <v>Colombia</v>
          </cell>
          <cell r="F2155">
            <v>1.9218900000000001E-2</v>
          </cell>
          <cell r="G2155">
            <v>5.1094399999999998E-2</v>
          </cell>
          <cell r="H2155">
            <v>9.9067199999999994E-2</v>
          </cell>
          <cell r="I2155">
            <v>0.1909933</v>
          </cell>
          <cell r="J2155">
            <v>0.23135259999999999</v>
          </cell>
          <cell r="K2155">
            <v>0.27732400000000001</v>
          </cell>
          <cell r="L2155">
            <v>0.32014280000000001</v>
          </cell>
          <cell r="M2155">
            <v>0.38335999999999998</v>
          </cell>
          <cell r="N2155">
            <v>0.37294240000000001</v>
          </cell>
          <cell r="O2155">
            <v>0.39797320000000003</v>
          </cell>
          <cell r="P2155">
            <v>0.4381661</v>
          </cell>
          <cell r="Q2155">
            <v>0.44549689999999997</v>
          </cell>
        </row>
        <row r="2156">
          <cell r="A2156" t="str">
            <v>mediohasta12masalariadosColombia</v>
          </cell>
          <cell r="B2156" t="str">
            <v>medio</v>
          </cell>
          <cell r="C2156" t="str">
            <v>hasta12m</v>
          </cell>
          <cell r="D2156" t="str">
            <v>asalariados</v>
          </cell>
          <cell r="E2156" t="str">
            <v>Colombia</v>
          </cell>
          <cell r="F2156">
            <v>0.75001229999999997</v>
          </cell>
          <cell r="G2156">
            <v>0.70274499999999995</v>
          </cell>
          <cell r="H2156">
            <v>0.52014850000000001</v>
          </cell>
          <cell r="I2156">
            <v>0.44171719999999998</v>
          </cell>
          <cell r="J2156">
            <v>0.37543349999999998</v>
          </cell>
          <cell r="K2156">
            <v>0.35450090000000001</v>
          </cell>
          <cell r="L2156">
            <v>0.3246444</v>
          </cell>
          <cell r="M2156">
            <v>0.26810299999999998</v>
          </cell>
          <cell r="N2156">
            <v>0.24732799999999999</v>
          </cell>
          <cell r="O2156">
            <v>0.3370978</v>
          </cell>
          <cell r="P2156">
            <v>0.2307091</v>
          </cell>
          <cell r="Q2156">
            <v>0.20348749999999999</v>
          </cell>
        </row>
        <row r="2157">
          <cell r="A2157" t="str">
            <v>mediohasta1masalariadosColombia</v>
          </cell>
          <cell r="B2157" t="str">
            <v>medio</v>
          </cell>
          <cell r="C2157" t="str">
            <v>hasta1m</v>
          </cell>
          <cell r="D2157" t="str">
            <v>asalariados</v>
          </cell>
          <cell r="E2157" t="str">
            <v>Colombia</v>
          </cell>
          <cell r="F2157">
            <v>0.26963920000000002</v>
          </cell>
          <cell r="G2157">
            <v>0.17875840000000001</v>
          </cell>
          <cell r="H2157">
            <v>0.1175475</v>
          </cell>
          <cell r="I2157">
            <v>0.1040215</v>
          </cell>
          <cell r="J2157">
            <v>8.5605899999999999E-2</v>
          </cell>
          <cell r="K2157">
            <v>7.5960600000000003E-2</v>
          </cell>
          <cell r="L2157">
            <v>7.8131599999999995E-2</v>
          </cell>
          <cell r="M2157">
            <v>6.6817799999999997E-2</v>
          </cell>
          <cell r="N2157">
            <v>5.1247099999999997E-2</v>
          </cell>
          <cell r="O2157">
            <v>2.1712200000000001E-2</v>
          </cell>
          <cell r="P2157">
            <v>2.31706E-2</v>
          </cell>
          <cell r="Q2157">
            <v>0.12159929999999999</v>
          </cell>
        </row>
        <row r="2158">
          <cell r="A2158" t="str">
            <v>mediomenos6masalariadosColombia</v>
          </cell>
          <cell r="B2158" t="str">
            <v>medio</v>
          </cell>
          <cell r="C2158" t="str">
            <v>menos6m</v>
          </cell>
          <cell r="D2158" t="str">
            <v>asalariados</v>
          </cell>
          <cell r="E2158" t="str">
            <v>Colombia</v>
          </cell>
          <cell r="F2158">
            <v>0.48792289999999999</v>
          </cell>
          <cell r="G2158">
            <v>0.43293369999999998</v>
          </cell>
          <cell r="H2158">
            <v>0.3020139</v>
          </cell>
          <cell r="I2158">
            <v>0.2468979</v>
          </cell>
          <cell r="J2158">
            <v>0.2018508</v>
          </cell>
          <cell r="K2158">
            <v>0.19800699999999999</v>
          </cell>
          <cell r="L2158">
            <v>0.1898302</v>
          </cell>
          <cell r="M2158">
            <v>0.15742780000000001</v>
          </cell>
          <cell r="N2158">
            <v>8.6929300000000001E-2</v>
          </cell>
          <cell r="O2158">
            <v>0.209206</v>
          </cell>
          <cell r="P2158">
            <v>0.19459280000000001</v>
          </cell>
          <cell r="Q2158">
            <v>0.12740099999999999</v>
          </cell>
        </row>
        <row r="2159">
          <cell r="A2159" t="str">
            <v>mediomenos2aasalariadosColombia</v>
          </cell>
          <cell r="B2159" t="str">
            <v>medio</v>
          </cell>
          <cell r="C2159" t="str">
            <v>menos2a</v>
          </cell>
          <cell r="D2159" t="str">
            <v>asalariados</v>
          </cell>
          <cell r="E2159" t="str">
            <v>Colombia</v>
          </cell>
          <cell r="F2159">
            <v>0.80840880000000004</v>
          </cell>
          <cell r="G2159">
            <v>0.78033390000000002</v>
          </cell>
          <cell r="H2159">
            <v>0.61263449999999997</v>
          </cell>
          <cell r="I2159">
            <v>0.51011490000000004</v>
          </cell>
          <cell r="J2159">
            <v>0.45017069999999998</v>
          </cell>
          <cell r="K2159">
            <v>0.41020800000000002</v>
          </cell>
          <cell r="L2159">
            <v>0.36152210000000001</v>
          </cell>
          <cell r="M2159">
            <v>0.32547939999999997</v>
          </cell>
          <cell r="N2159">
            <v>0.29369479999999998</v>
          </cell>
          <cell r="O2159">
            <v>0.38178289999999998</v>
          </cell>
          <cell r="P2159">
            <v>0.2307091</v>
          </cell>
          <cell r="Q2159">
            <v>0.20348749999999999</v>
          </cell>
        </row>
        <row r="2160">
          <cell r="A2160" t="str">
            <v>medio5aymasasalariadosColombia</v>
          </cell>
          <cell r="B2160" t="str">
            <v>medio</v>
          </cell>
          <cell r="C2160" t="str">
            <v>5aymas</v>
          </cell>
          <cell r="D2160" t="str">
            <v>asalariados</v>
          </cell>
          <cell r="E2160" t="str">
            <v>Colombia</v>
          </cell>
          <cell r="F2160">
            <v>5.8986299999999998E-2</v>
          </cell>
          <cell r="G2160">
            <v>3.80734E-2</v>
          </cell>
          <cell r="H2160">
            <v>0.1492261</v>
          </cell>
          <cell r="I2160">
            <v>0.2587161</v>
          </cell>
          <cell r="J2160">
            <v>0.31660149999999998</v>
          </cell>
          <cell r="K2160">
            <v>0.38425310000000001</v>
          </cell>
          <cell r="L2160">
            <v>0.43760490000000002</v>
          </cell>
          <cell r="M2160">
            <v>0.47738019999999998</v>
          </cell>
          <cell r="N2160">
            <v>0.54413869999999998</v>
          </cell>
          <cell r="O2160">
            <v>0.4604415</v>
          </cell>
          <cell r="P2160">
            <v>0.56843060000000001</v>
          </cell>
          <cell r="Q2160">
            <v>0.70709489999999997</v>
          </cell>
        </row>
        <row r="2161">
          <cell r="A2161" t="str">
            <v>altohasta12masalariadosColombia</v>
          </cell>
          <cell r="B2161" t="str">
            <v>alto</v>
          </cell>
          <cell r="C2161" t="str">
            <v>hasta12m</v>
          </cell>
          <cell r="D2161" t="str">
            <v>asalariados</v>
          </cell>
          <cell r="E2161" t="str">
            <v>Colombia</v>
          </cell>
          <cell r="F2161">
            <v>0.8104867</v>
          </cell>
          <cell r="G2161">
            <v>0.61563040000000002</v>
          </cell>
          <cell r="H2161">
            <v>0.41383589999999998</v>
          </cell>
          <cell r="I2161">
            <v>0.31548310000000002</v>
          </cell>
          <cell r="J2161">
            <v>0.24779519999999999</v>
          </cell>
          <cell r="K2161">
            <v>0.15536700000000001</v>
          </cell>
          <cell r="L2161">
            <v>0.15708610000000001</v>
          </cell>
          <cell r="M2161">
            <v>0.15060109999999999</v>
          </cell>
          <cell r="N2161">
            <v>0.1032452</v>
          </cell>
          <cell r="O2161">
            <v>0.1022193</v>
          </cell>
          <cell r="P2161">
            <v>7.6048699999999997E-2</v>
          </cell>
          <cell r="Q2161">
            <v>0</v>
          </cell>
        </row>
        <row r="2162">
          <cell r="A2162" t="str">
            <v>altohasta1masalariadosColombia</v>
          </cell>
          <cell r="B2162" t="str">
            <v>alto</v>
          </cell>
          <cell r="C2162" t="str">
            <v>hasta1m</v>
          </cell>
          <cell r="D2162" t="str">
            <v>asalariados</v>
          </cell>
          <cell r="E2162" t="str">
            <v>Colombia</v>
          </cell>
          <cell r="F2162">
            <v>0.2353664</v>
          </cell>
          <cell r="G2162">
            <v>0.14204259999999999</v>
          </cell>
          <cell r="H2162">
            <v>7.1728500000000001E-2</v>
          </cell>
          <cell r="I2162">
            <v>4.80417E-2</v>
          </cell>
          <cell r="J2162">
            <v>3.4473499999999997E-2</v>
          </cell>
          <cell r="K2162">
            <v>2.3635199999999999E-2</v>
          </cell>
          <cell r="L2162">
            <v>2.7743199999999999E-2</v>
          </cell>
          <cell r="M2162">
            <v>1.6449399999999999E-2</v>
          </cell>
          <cell r="N2162">
            <v>2.3992300000000001E-2</v>
          </cell>
          <cell r="O2162">
            <v>4.50032E-2</v>
          </cell>
          <cell r="P2162">
            <v>0</v>
          </cell>
          <cell r="Q2162">
            <v>0</v>
          </cell>
        </row>
        <row r="2163">
          <cell r="A2163" t="str">
            <v>altomenos6masalariadosColombia</v>
          </cell>
          <cell r="B2163" t="str">
            <v>alto</v>
          </cell>
          <cell r="C2163" t="str">
            <v>menos6m</v>
          </cell>
          <cell r="D2163" t="str">
            <v>asalariados</v>
          </cell>
          <cell r="E2163" t="str">
            <v>Colombia</v>
          </cell>
          <cell r="F2163">
            <v>0.53283510000000001</v>
          </cell>
          <cell r="G2163">
            <v>0.35059980000000002</v>
          </cell>
          <cell r="H2163">
            <v>0.22230179999999999</v>
          </cell>
          <cell r="I2163">
            <v>0.1545038</v>
          </cell>
          <cell r="J2163">
            <v>0.1141455</v>
          </cell>
          <cell r="K2163">
            <v>7.3431300000000005E-2</v>
          </cell>
          <cell r="L2163">
            <v>7.1071200000000001E-2</v>
          </cell>
          <cell r="M2163">
            <v>6.6825999999999997E-2</v>
          </cell>
          <cell r="N2163">
            <v>5.5210700000000001E-2</v>
          </cell>
          <cell r="O2163">
            <v>4.5753700000000001E-2</v>
          </cell>
          <cell r="P2163">
            <v>7.6048699999999997E-2</v>
          </cell>
          <cell r="Q2163">
            <v>0</v>
          </cell>
        </row>
        <row r="2164">
          <cell r="A2164" t="str">
            <v>altomenos2aasalariadosColombia</v>
          </cell>
          <cell r="B2164" t="str">
            <v>alto</v>
          </cell>
          <cell r="C2164" t="str">
            <v>menos2a</v>
          </cell>
          <cell r="D2164" t="str">
            <v>asalariados</v>
          </cell>
          <cell r="E2164" t="str">
            <v>Colombia</v>
          </cell>
          <cell r="F2164">
            <v>0.86454730000000002</v>
          </cell>
          <cell r="G2164">
            <v>0.73119599999999996</v>
          </cell>
          <cell r="H2164">
            <v>0.54867120000000003</v>
          </cell>
          <cell r="I2164">
            <v>0.42942350000000001</v>
          </cell>
          <cell r="J2164">
            <v>0.32347009999999998</v>
          </cell>
          <cell r="K2164">
            <v>0.20378859999999999</v>
          </cell>
          <cell r="L2164">
            <v>0.2046384</v>
          </cell>
          <cell r="M2164">
            <v>0.1894914</v>
          </cell>
          <cell r="N2164">
            <v>0.12242020000000001</v>
          </cell>
          <cell r="O2164">
            <v>0.16098979999999999</v>
          </cell>
          <cell r="P2164">
            <v>8.5487499999999994E-2</v>
          </cell>
          <cell r="Q2164">
            <v>0.1047606</v>
          </cell>
        </row>
        <row r="2165">
          <cell r="A2165" t="str">
            <v>alto5aymasasalariadosColombia</v>
          </cell>
          <cell r="B2165" t="str">
            <v>alto</v>
          </cell>
          <cell r="C2165" t="str">
            <v>5aymas</v>
          </cell>
          <cell r="D2165" t="str">
            <v>asalariados</v>
          </cell>
          <cell r="E2165" t="str">
            <v>Colombia</v>
          </cell>
          <cell r="F2165">
            <v>5.6682999999999997E-2</v>
          </cell>
          <cell r="G2165">
            <v>3.8881300000000001E-2</v>
          </cell>
          <cell r="H2165">
            <v>0.15622939999999999</v>
          </cell>
          <cell r="I2165">
            <v>0.28818310000000003</v>
          </cell>
          <cell r="J2165">
            <v>0.45908389999999999</v>
          </cell>
          <cell r="K2165">
            <v>0.59935649999999996</v>
          </cell>
          <cell r="L2165">
            <v>0.62943979999999999</v>
          </cell>
          <cell r="M2165">
            <v>0.70079259999999999</v>
          </cell>
          <cell r="N2165">
            <v>0.77406229999999998</v>
          </cell>
          <cell r="O2165">
            <v>0.77460189999999995</v>
          </cell>
          <cell r="P2165">
            <v>0.91451249999999995</v>
          </cell>
          <cell r="Q2165">
            <v>0.89523940000000002</v>
          </cell>
        </row>
        <row r="2166">
          <cell r="A2166" t="str">
            <v>peqhasta12masalariadosColombia</v>
          </cell>
          <cell r="B2166" t="str">
            <v>peq</v>
          </cell>
          <cell r="C2166" t="str">
            <v>hasta12m</v>
          </cell>
          <cell r="D2166" t="str">
            <v>asalariados</v>
          </cell>
          <cell r="E2166" t="str">
            <v>Colombia</v>
          </cell>
          <cell r="F2166">
            <v>0.72437750000000001</v>
          </cell>
          <cell r="G2166">
            <v>0.68269970000000002</v>
          </cell>
          <cell r="H2166">
            <v>0.58019390000000004</v>
          </cell>
          <cell r="I2166">
            <v>0.54147259999999997</v>
          </cell>
          <cell r="J2166">
            <v>0.49043690000000001</v>
          </cell>
          <cell r="K2166">
            <v>0.45247710000000002</v>
          </cell>
          <cell r="L2166">
            <v>0.41060839999999998</v>
          </cell>
          <cell r="M2166">
            <v>0.39817130000000001</v>
          </cell>
          <cell r="N2166">
            <v>0.47471419999999998</v>
          </cell>
          <cell r="O2166">
            <v>0.42831130000000001</v>
          </cell>
          <cell r="P2166">
            <v>0.378743</v>
          </cell>
          <cell r="Q2166">
            <v>0.40968110000000002</v>
          </cell>
        </row>
        <row r="2167">
          <cell r="A2167" t="str">
            <v>peqhasta1masalariadosColombia</v>
          </cell>
          <cell r="B2167" t="str">
            <v>peq</v>
          </cell>
          <cell r="C2167" t="str">
            <v>hasta1m</v>
          </cell>
          <cell r="D2167" t="str">
            <v>asalariados</v>
          </cell>
          <cell r="E2167" t="str">
            <v>Colombia</v>
          </cell>
          <cell r="F2167">
            <v>0.26765030000000001</v>
          </cell>
          <cell r="G2167">
            <v>0.20248769999999999</v>
          </cell>
          <cell r="H2167">
            <v>0.1452666</v>
          </cell>
          <cell r="I2167">
            <v>0.16118950000000001</v>
          </cell>
          <cell r="J2167">
            <v>0.1272296</v>
          </cell>
          <cell r="K2167">
            <v>0.1092634</v>
          </cell>
          <cell r="L2167">
            <v>0.1155553</v>
          </cell>
          <cell r="M2167">
            <v>0.1134462</v>
          </cell>
          <cell r="N2167">
            <v>0.14182549999999999</v>
          </cell>
          <cell r="O2167">
            <v>0.1039424</v>
          </cell>
          <cell r="P2167">
            <v>0.13846049999999999</v>
          </cell>
          <cell r="Q2167">
            <v>9.5995700000000003E-2</v>
          </cell>
        </row>
        <row r="2168">
          <cell r="A2168" t="str">
            <v>peqmenos6masalariadosColombia</v>
          </cell>
          <cell r="B2168" t="str">
            <v>peq</v>
          </cell>
          <cell r="C2168" t="str">
            <v>menos6m</v>
          </cell>
          <cell r="D2168" t="str">
            <v>asalariados</v>
          </cell>
          <cell r="E2168" t="str">
            <v>Colombia</v>
          </cell>
          <cell r="F2168">
            <v>0.47431630000000002</v>
          </cell>
          <cell r="G2168">
            <v>0.43208410000000003</v>
          </cell>
          <cell r="H2168">
            <v>0.3703225</v>
          </cell>
          <cell r="I2168">
            <v>0.3434893</v>
          </cell>
          <cell r="J2168">
            <v>0.2793737</v>
          </cell>
          <cell r="K2168">
            <v>0.26903080000000001</v>
          </cell>
          <cell r="L2168">
            <v>0.25384889999999999</v>
          </cell>
          <cell r="M2168">
            <v>0.27876570000000001</v>
          </cell>
          <cell r="N2168">
            <v>0.26876319999999998</v>
          </cell>
          <cell r="O2168">
            <v>0.24288650000000001</v>
          </cell>
          <cell r="P2168">
            <v>0.28878100000000001</v>
          </cell>
          <cell r="Q2168">
            <v>0.27282849999999997</v>
          </cell>
        </row>
        <row r="2169">
          <cell r="A2169" t="str">
            <v>peqmenos2aasalariadosColombia</v>
          </cell>
          <cell r="B2169" t="str">
            <v>peq</v>
          </cell>
          <cell r="C2169" t="str">
            <v>menos2a</v>
          </cell>
          <cell r="D2169" t="str">
            <v>asalariados</v>
          </cell>
          <cell r="E2169" t="str">
            <v>Colombia</v>
          </cell>
          <cell r="F2169">
            <v>0.77237520000000004</v>
          </cell>
          <cell r="G2169">
            <v>0.74092139999999995</v>
          </cell>
          <cell r="H2169">
            <v>0.64555470000000004</v>
          </cell>
          <cell r="I2169">
            <v>0.59245219999999998</v>
          </cell>
          <cell r="J2169">
            <v>0.54425380000000001</v>
          </cell>
          <cell r="K2169">
            <v>0.51193239999999995</v>
          </cell>
          <cell r="L2169">
            <v>0.4545805</v>
          </cell>
          <cell r="M2169">
            <v>0.4327529</v>
          </cell>
          <cell r="N2169">
            <v>0.52628819999999998</v>
          </cell>
          <cell r="O2169">
            <v>0.50620030000000005</v>
          </cell>
          <cell r="P2169">
            <v>0.41919990000000001</v>
          </cell>
          <cell r="Q2169">
            <v>0.44029990000000002</v>
          </cell>
        </row>
        <row r="2170">
          <cell r="A2170" t="str">
            <v>peq5aymasasalariadosColombia</v>
          </cell>
          <cell r="B2170" t="str">
            <v>peq</v>
          </cell>
          <cell r="C2170" t="str">
            <v>5aymas</v>
          </cell>
          <cell r="D2170" t="str">
            <v>asalariados</v>
          </cell>
          <cell r="E2170" t="str">
            <v>Colombia</v>
          </cell>
          <cell r="F2170">
            <v>6.5362400000000001E-2</v>
          </cell>
          <cell r="G2170">
            <v>6.11791E-2</v>
          </cell>
          <cell r="H2170">
            <v>0.14217350000000001</v>
          </cell>
          <cell r="I2170">
            <v>0.19190070000000001</v>
          </cell>
          <cell r="J2170">
            <v>0.25094909999999998</v>
          </cell>
          <cell r="K2170">
            <v>0.30064269999999998</v>
          </cell>
          <cell r="L2170">
            <v>0.34771800000000003</v>
          </cell>
          <cell r="M2170">
            <v>0.32580209999999998</v>
          </cell>
          <cell r="N2170">
            <v>0.31382729999999998</v>
          </cell>
          <cell r="O2170">
            <v>0.36381950000000002</v>
          </cell>
          <cell r="P2170">
            <v>0.4056381</v>
          </cell>
          <cell r="Q2170">
            <v>0.45463160000000002</v>
          </cell>
        </row>
        <row r="2171">
          <cell r="A2171" t="str">
            <v>medhasta12masalariadosColombia</v>
          </cell>
          <cell r="B2171" t="str">
            <v>med</v>
          </cell>
          <cell r="C2171" t="str">
            <v>hasta12m</v>
          </cell>
          <cell r="D2171" t="str">
            <v>asalariados</v>
          </cell>
          <cell r="E2171" t="str">
            <v>Colombia</v>
          </cell>
          <cell r="F2171">
            <v>0.76070119999999997</v>
          </cell>
          <cell r="G2171">
            <v>0.69605269999999997</v>
          </cell>
          <cell r="H2171">
            <v>0.52109850000000002</v>
          </cell>
          <cell r="I2171">
            <v>0.43180239999999998</v>
          </cell>
          <cell r="J2171">
            <v>0.37233280000000002</v>
          </cell>
          <cell r="K2171">
            <v>0.313664</v>
          </cell>
          <cell r="L2171">
            <v>0.33144970000000001</v>
          </cell>
          <cell r="M2171">
            <v>0.32331159999999998</v>
          </cell>
          <cell r="N2171">
            <v>0.2108486</v>
          </cell>
          <cell r="O2171">
            <v>0.2611832</v>
          </cell>
          <cell r="P2171">
            <v>0.1899758</v>
          </cell>
          <cell r="Q2171">
            <v>2.59998E-2</v>
          </cell>
        </row>
        <row r="2172">
          <cell r="A2172" t="str">
            <v>medhasta1masalariadosColombia</v>
          </cell>
          <cell r="B2172" t="str">
            <v>med</v>
          </cell>
          <cell r="C2172" t="str">
            <v>hasta1m</v>
          </cell>
          <cell r="D2172" t="str">
            <v>asalariados</v>
          </cell>
          <cell r="E2172" t="str">
            <v>Colombia</v>
          </cell>
          <cell r="F2172">
            <v>0.29400920000000003</v>
          </cell>
          <cell r="G2172">
            <v>0.178281</v>
          </cell>
          <cell r="H2172">
            <v>0.1249099</v>
          </cell>
          <cell r="I2172">
            <v>9.9228999999999998E-2</v>
          </cell>
          <cell r="J2172">
            <v>6.3402E-2</v>
          </cell>
          <cell r="K2172">
            <v>7.0224300000000003E-2</v>
          </cell>
          <cell r="L2172">
            <v>7.5360800000000006E-2</v>
          </cell>
          <cell r="M2172">
            <v>8.4622600000000006E-2</v>
          </cell>
          <cell r="N2172">
            <v>4.5076199999999997E-2</v>
          </cell>
          <cell r="O2172">
            <v>0.10744049999999999</v>
          </cell>
          <cell r="P2172">
            <v>8.9482400000000004E-2</v>
          </cell>
          <cell r="Q2172">
            <v>9.7269999999999995E-3</v>
          </cell>
        </row>
        <row r="2173">
          <cell r="A2173" t="str">
            <v>medmenos6masalariadosColombia</v>
          </cell>
          <cell r="B2173" t="str">
            <v>med</v>
          </cell>
          <cell r="C2173" t="str">
            <v>menos6m</v>
          </cell>
          <cell r="D2173" t="str">
            <v>asalariados</v>
          </cell>
          <cell r="E2173" t="str">
            <v>Colombia</v>
          </cell>
          <cell r="F2173">
            <v>0.54391</v>
          </cell>
          <cell r="G2173">
            <v>0.4174506</v>
          </cell>
          <cell r="H2173">
            <v>0.31563059999999998</v>
          </cell>
          <cell r="I2173">
            <v>0.2378719</v>
          </cell>
          <cell r="J2173">
            <v>0.20076289999999999</v>
          </cell>
          <cell r="K2173">
            <v>0.1811797</v>
          </cell>
          <cell r="L2173">
            <v>0.15980739999999999</v>
          </cell>
          <cell r="M2173">
            <v>0.20070750000000001</v>
          </cell>
          <cell r="N2173">
            <v>9.2573100000000005E-2</v>
          </cell>
          <cell r="O2173">
            <v>0.2025497</v>
          </cell>
          <cell r="P2173">
            <v>0.16216320000000001</v>
          </cell>
          <cell r="Q2173">
            <v>2.59998E-2</v>
          </cell>
        </row>
        <row r="2174">
          <cell r="A2174" t="str">
            <v>medmenos2aasalariadosColombia</v>
          </cell>
          <cell r="B2174" t="str">
            <v>med</v>
          </cell>
          <cell r="C2174" t="str">
            <v>menos2a</v>
          </cell>
          <cell r="D2174" t="str">
            <v>asalariados</v>
          </cell>
          <cell r="E2174" t="str">
            <v>Colombia</v>
          </cell>
          <cell r="F2174">
            <v>0.84315519999999999</v>
          </cell>
          <cell r="G2174">
            <v>0.80020259999999999</v>
          </cell>
          <cell r="H2174">
            <v>0.64269229999999999</v>
          </cell>
          <cell r="I2174">
            <v>0.51953210000000005</v>
          </cell>
          <cell r="J2174">
            <v>0.45544590000000001</v>
          </cell>
          <cell r="K2174">
            <v>0.38377080000000002</v>
          </cell>
          <cell r="L2174">
            <v>0.39827859999999998</v>
          </cell>
          <cell r="M2174">
            <v>0.35301149999999998</v>
          </cell>
          <cell r="N2174">
            <v>0.2832074</v>
          </cell>
          <cell r="O2174">
            <v>0.35091719999999998</v>
          </cell>
          <cell r="P2174">
            <v>0.1899758</v>
          </cell>
          <cell r="Q2174">
            <v>5.9752300000000001E-2</v>
          </cell>
        </row>
        <row r="2175">
          <cell r="A2175" t="str">
            <v>med5aymasasalariadosColombia</v>
          </cell>
          <cell r="B2175" t="str">
            <v>med</v>
          </cell>
          <cell r="C2175" t="str">
            <v>5aymas</v>
          </cell>
          <cell r="D2175" t="str">
            <v>asalariados</v>
          </cell>
          <cell r="E2175" t="str">
            <v>Colombia</v>
          </cell>
          <cell r="F2175">
            <v>7.1184999999999998E-2</v>
          </cell>
          <cell r="G2175">
            <v>3.6131099999999999E-2</v>
          </cell>
          <cell r="H2175">
            <v>0.12792400000000001</v>
          </cell>
          <cell r="I2175">
            <v>0.2191573</v>
          </cell>
          <cell r="J2175">
            <v>0.31719740000000002</v>
          </cell>
          <cell r="K2175">
            <v>0.3614482</v>
          </cell>
          <cell r="L2175">
            <v>0.40524270000000001</v>
          </cell>
          <cell r="M2175">
            <v>0.45829720000000002</v>
          </cell>
          <cell r="N2175">
            <v>0.58061390000000002</v>
          </cell>
          <cell r="O2175">
            <v>0.45729520000000001</v>
          </cell>
          <cell r="P2175">
            <v>0.47395019999999999</v>
          </cell>
          <cell r="Q2175">
            <v>0.59611479999999994</v>
          </cell>
        </row>
        <row r="2176">
          <cell r="A2176" t="str">
            <v>grandehasta12masalariadosColombia</v>
          </cell>
          <cell r="B2176" t="str">
            <v>grande</v>
          </cell>
          <cell r="C2176" t="str">
            <v>hasta12m</v>
          </cell>
          <cell r="D2176" t="str">
            <v>asalariados</v>
          </cell>
          <cell r="E2176" t="str">
            <v>Colombia</v>
          </cell>
          <cell r="F2176">
            <v>0.91963340000000005</v>
          </cell>
          <cell r="G2176">
            <v>0.62689569999999994</v>
          </cell>
          <cell r="H2176">
            <v>0.3970011</v>
          </cell>
          <cell r="I2176">
            <v>0.31774429999999998</v>
          </cell>
          <cell r="J2176">
            <v>0.24003650000000001</v>
          </cell>
          <cell r="K2176">
            <v>0.20480329999999999</v>
          </cell>
          <cell r="L2176">
            <v>0.18135029999999999</v>
          </cell>
          <cell r="M2176">
            <v>0.15839110000000001</v>
          </cell>
          <cell r="N2176">
            <v>0.1178709</v>
          </cell>
          <cell r="O2176">
            <v>0.11514820000000001</v>
          </cell>
          <cell r="P2176">
            <v>0.1462311</v>
          </cell>
          <cell r="Q2176">
            <v>0</v>
          </cell>
        </row>
        <row r="2177">
          <cell r="A2177" t="str">
            <v>grandehasta1masalariadosColombia</v>
          </cell>
          <cell r="B2177" t="str">
            <v>grande</v>
          </cell>
          <cell r="C2177" t="str">
            <v>hasta1m</v>
          </cell>
          <cell r="D2177" t="str">
            <v>asalariados</v>
          </cell>
          <cell r="E2177" t="str">
            <v>Colombia</v>
          </cell>
          <cell r="F2177">
            <v>0.22954550000000001</v>
          </cell>
          <cell r="G2177">
            <v>0.1224995</v>
          </cell>
          <cell r="H2177">
            <v>6.7643499999999995E-2</v>
          </cell>
          <cell r="I2177">
            <v>3.3547800000000003E-2</v>
          </cell>
          <cell r="J2177">
            <v>3.86016E-2</v>
          </cell>
          <cell r="K2177">
            <v>2.8789100000000001E-2</v>
          </cell>
          <cell r="L2177">
            <v>3.7584800000000002E-2</v>
          </cell>
          <cell r="M2177">
            <v>2.6294700000000001E-2</v>
          </cell>
          <cell r="N2177">
            <v>7.9535000000000005E-3</v>
          </cell>
          <cell r="O2177">
            <v>1.4726899999999999E-2</v>
          </cell>
          <cell r="P2177">
            <v>2.3776100000000001E-2</v>
          </cell>
          <cell r="Q2177">
            <v>0</v>
          </cell>
        </row>
        <row r="2178">
          <cell r="A2178" t="str">
            <v>grandemenos6masalariadosColombia</v>
          </cell>
          <cell r="B2178" t="str">
            <v>grande</v>
          </cell>
          <cell r="C2178" t="str">
            <v>menos6m</v>
          </cell>
          <cell r="D2178" t="str">
            <v>asalariados</v>
          </cell>
          <cell r="E2178" t="str">
            <v>Colombia</v>
          </cell>
          <cell r="F2178">
            <v>0.57384420000000003</v>
          </cell>
          <cell r="G2178">
            <v>0.35843940000000002</v>
          </cell>
          <cell r="H2178">
            <v>0.2022719</v>
          </cell>
          <cell r="I2178">
            <v>0.14236599999999999</v>
          </cell>
          <cell r="J2178">
            <v>0.11446240000000001</v>
          </cell>
          <cell r="K2178">
            <v>9.8368700000000003E-2</v>
          </cell>
          <cell r="L2178">
            <v>9.7863699999999998E-2</v>
          </cell>
          <cell r="M2178">
            <v>7.7219300000000005E-2</v>
          </cell>
          <cell r="N2178">
            <v>4.1860099999999997E-2</v>
          </cell>
          <cell r="O2178">
            <v>6.4579800000000007E-2</v>
          </cell>
          <cell r="P2178">
            <v>5.59575E-2</v>
          </cell>
          <cell r="Q2178">
            <v>0</v>
          </cell>
        </row>
        <row r="2179">
          <cell r="A2179" t="str">
            <v>grandemenos2aasalariadosColombia</v>
          </cell>
          <cell r="B2179" t="str">
            <v>grande</v>
          </cell>
          <cell r="C2179" t="str">
            <v>menos2a</v>
          </cell>
          <cell r="D2179" t="str">
            <v>asalariados</v>
          </cell>
          <cell r="E2179" t="str">
            <v>Colombia</v>
          </cell>
          <cell r="F2179">
            <v>0.97952899999999998</v>
          </cell>
          <cell r="G2179">
            <v>0.75437949999999998</v>
          </cell>
          <cell r="H2179">
            <v>0.52797099999999997</v>
          </cell>
          <cell r="I2179">
            <v>0.42527949999999998</v>
          </cell>
          <cell r="J2179">
            <v>0.32579459999999999</v>
          </cell>
          <cell r="K2179">
            <v>0.25773030000000002</v>
          </cell>
          <cell r="L2179">
            <v>0.22274640000000001</v>
          </cell>
          <cell r="M2179">
            <v>0.21034530000000001</v>
          </cell>
          <cell r="N2179">
            <v>0.17148640000000001</v>
          </cell>
          <cell r="O2179">
            <v>0.14996709999999999</v>
          </cell>
          <cell r="P2179">
            <v>0.15398700000000001</v>
          </cell>
          <cell r="Q2179">
            <v>0</v>
          </cell>
        </row>
        <row r="2180">
          <cell r="A2180" t="str">
            <v>grande5aymasasalariadosColombia</v>
          </cell>
          <cell r="B2180" t="str">
            <v>grande</v>
          </cell>
          <cell r="C2180" t="str">
            <v>5aymas</v>
          </cell>
          <cell r="D2180" t="str">
            <v>asalariados</v>
          </cell>
          <cell r="E2180" t="str">
            <v>Colombia</v>
          </cell>
          <cell r="F2180">
            <v>0</v>
          </cell>
          <cell r="G2180">
            <v>2.1777100000000001E-2</v>
          </cell>
          <cell r="H2180">
            <v>0.16326280000000001</v>
          </cell>
          <cell r="I2180">
            <v>0.31585350000000001</v>
          </cell>
          <cell r="J2180">
            <v>0.44453989999999999</v>
          </cell>
          <cell r="K2180">
            <v>0.55984</v>
          </cell>
          <cell r="L2180">
            <v>0.59099489999999999</v>
          </cell>
          <cell r="M2180">
            <v>0.67892359999999996</v>
          </cell>
          <cell r="N2180">
            <v>0.71554669999999998</v>
          </cell>
          <cell r="O2180">
            <v>0.77069960000000004</v>
          </cell>
          <cell r="P2180">
            <v>0.83952099999999996</v>
          </cell>
          <cell r="Q2180">
            <v>1</v>
          </cell>
        </row>
        <row r="2181">
          <cell r="A2181" t="str">
            <v>totalhasta12mindependienteColombia</v>
          </cell>
          <cell r="B2181" t="str">
            <v>total</v>
          </cell>
          <cell r="C2181" t="str">
            <v>hasta12m</v>
          </cell>
          <cell r="D2181" t="str">
            <v>independiente</v>
          </cell>
          <cell r="E2181" t="str">
            <v>Colombia</v>
          </cell>
          <cell r="F2181">
            <v>0.76260720000000004</v>
          </cell>
          <cell r="G2181">
            <v>0.57904299999999997</v>
          </cell>
          <cell r="H2181">
            <v>0.46112320000000001</v>
          </cell>
          <cell r="I2181">
            <v>0.37459949999999997</v>
          </cell>
          <cell r="J2181">
            <v>0.29931180000000002</v>
          </cell>
          <cell r="K2181">
            <v>0.27377240000000003</v>
          </cell>
          <cell r="L2181">
            <v>0.2313065</v>
          </cell>
          <cell r="M2181">
            <v>0.20903649999999999</v>
          </cell>
          <cell r="N2181">
            <v>0.1831941</v>
          </cell>
          <cell r="O2181">
            <v>0.19008149999999999</v>
          </cell>
          <cell r="P2181">
            <v>0.15772839999999999</v>
          </cell>
          <cell r="Q2181">
            <v>0.1363133</v>
          </cell>
        </row>
        <row r="2182">
          <cell r="A2182" t="str">
            <v>totalhasta1mindependienteColombia</v>
          </cell>
          <cell r="B2182" t="str">
            <v>total</v>
          </cell>
          <cell r="C2182" t="str">
            <v>hasta1m</v>
          </cell>
          <cell r="D2182" t="str">
            <v>independiente</v>
          </cell>
          <cell r="E2182" t="str">
            <v>Colombia</v>
          </cell>
          <cell r="F2182">
            <v>0.27994930000000001</v>
          </cell>
          <cell r="G2182">
            <v>0.13961519999999999</v>
          </cell>
          <cell r="H2182">
            <v>9.0602299999999997E-2</v>
          </cell>
          <cell r="I2182">
            <v>6.7294099999999996E-2</v>
          </cell>
          <cell r="J2182">
            <v>5.1969599999999998E-2</v>
          </cell>
          <cell r="K2182">
            <v>5.4046799999999999E-2</v>
          </cell>
          <cell r="L2182">
            <v>4.0425500000000003E-2</v>
          </cell>
          <cell r="M2182">
            <v>4.6556699999999999E-2</v>
          </cell>
          <cell r="N2182">
            <v>3.82558E-2</v>
          </cell>
          <cell r="O2182">
            <v>4.68511E-2</v>
          </cell>
          <cell r="P2182">
            <v>3.1376599999999998E-2</v>
          </cell>
          <cell r="Q2182">
            <v>2.66815E-2</v>
          </cell>
        </row>
        <row r="2183">
          <cell r="A2183" t="str">
            <v>totalmenos6mindependienteColombia</v>
          </cell>
          <cell r="B2183" t="str">
            <v>total</v>
          </cell>
          <cell r="C2183" t="str">
            <v>menos6m</v>
          </cell>
          <cell r="D2183" t="str">
            <v>independiente</v>
          </cell>
          <cell r="E2183" t="str">
            <v>Colombia</v>
          </cell>
          <cell r="F2183">
            <v>0.53198979999999996</v>
          </cell>
          <cell r="G2183">
            <v>0.3210229</v>
          </cell>
          <cell r="H2183">
            <v>0.2408004</v>
          </cell>
          <cell r="I2183">
            <v>0.19006400000000001</v>
          </cell>
          <cell r="J2183">
            <v>0.15650120000000001</v>
          </cell>
          <cell r="K2183">
            <v>0.1421869</v>
          </cell>
          <cell r="L2183">
            <v>0.1169815</v>
          </cell>
          <cell r="M2183">
            <v>0.11766600000000001</v>
          </cell>
          <cell r="N2183">
            <v>8.8696300000000006E-2</v>
          </cell>
          <cell r="O2183">
            <v>0.1073573</v>
          </cell>
          <cell r="P2183">
            <v>7.3988399999999996E-2</v>
          </cell>
          <cell r="Q2183">
            <v>6.7490800000000004E-2</v>
          </cell>
        </row>
        <row r="2184">
          <cell r="A2184" t="str">
            <v>totalmenos2aindependienteColombia</v>
          </cell>
          <cell r="B2184" t="str">
            <v>total</v>
          </cell>
          <cell r="C2184" t="str">
            <v>menos2a</v>
          </cell>
          <cell r="D2184" t="str">
            <v>independiente</v>
          </cell>
          <cell r="E2184" t="str">
            <v>Colombia</v>
          </cell>
          <cell r="F2184">
            <v>0.80738690000000002</v>
          </cell>
          <cell r="G2184">
            <v>0.65383179999999996</v>
          </cell>
          <cell r="H2184">
            <v>0.52866179999999996</v>
          </cell>
          <cell r="I2184">
            <v>0.42452790000000001</v>
          </cell>
          <cell r="J2184">
            <v>0.342866</v>
          </cell>
          <cell r="K2184">
            <v>0.31144260000000001</v>
          </cell>
          <cell r="L2184">
            <v>0.25951970000000002</v>
          </cell>
          <cell r="M2184">
            <v>0.2312418</v>
          </cell>
          <cell r="N2184">
            <v>0.2074532</v>
          </cell>
          <cell r="O2184">
            <v>0.2043857</v>
          </cell>
          <cell r="P2184">
            <v>0.1670468</v>
          </cell>
          <cell r="Q2184">
            <v>0.1524267</v>
          </cell>
        </row>
        <row r="2185">
          <cell r="A2185" t="str">
            <v>total5aymasindependienteColombia</v>
          </cell>
          <cell r="B2185" t="str">
            <v>total</v>
          </cell>
          <cell r="C2185" t="str">
            <v>5aymas</v>
          </cell>
          <cell r="D2185" t="str">
            <v>independiente</v>
          </cell>
          <cell r="E2185" t="str">
            <v>Colombia</v>
          </cell>
          <cell r="F2185">
            <v>4.96049E-2</v>
          </cell>
          <cell r="G2185">
            <v>8.8709999999999997E-2</v>
          </cell>
          <cell r="H2185">
            <v>0.2138825</v>
          </cell>
          <cell r="I2185">
            <v>0.32757740000000002</v>
          </cell>
          <cell r="J2185">
            <v>0.42682680000000001</v>
          </cell>
          <cell r="K2185">
            <v>0.49805250000000001</v>
          </cell>
          <cell r="L2185">
            <v>0.56255069999999996</v>
          </cell>
          <cell r="M2185">
            <v>0.58988019999999997</v>
          </cell>
          <cell r="N2185">
            <v>0.62382199999999999</v>
          </cell>
          <cell r="O2185">
            <v>0.66875649999999998</v>
          </cell>
          <cell r="P2185">
            <v>0.71526020000000001</v>
          </cell>
          <cell r="Q2185">
            <v>0.68064449999999999</v>
          </cell>
        </row>
        <row r="2186">
          <cell r="A2186" t="str">
            <v>hombrehasta12mindependienteColombia</v>
          </cell>
          <cell r="B2186" t="str">
            <v>hombre</v>
          </cell>
          <cell r="C2186" t="str">
            <v>hasta12m</v>
          </cell>
          <cell r="D2186" t="str">
            <v>independiente</v>
          </cell>
          <cell r="E2186" t="str">
            <v>Colombia</v>
          </cell>
          <cell r="F2186">
            <v>0.71303090000000002</v>
          </cell>
          <cell r="G2186">
            <v>0.53805950000000002</v>
          </cell>
          <cell r="H2186">
            <v>0.39492579999999999</v>
          </cell>
          <cell r="I2186">
            <v>0.30754550000000003</v>
          </cell>
          <cell r="J2186">
            <v>0.2216921</v>
          </cell>
          <cell r="K2186">
            <v>0.22860759999999999</v>
          </cell>
          <cell r="L2186">
            <v>0.19307959999999999</v>
          </cell>
          <cell r="M2186">
            <v>0.17889089999999999</v>
          </cell>
          <cell r="N2186">
            <v>0.1569161</v>
          </cell>
          <cell r="O2186">
            <v>0.1473304</v>
          </cell>
          <cell r="P2186">
            <v>0.1238662</v>
          </cell>
          <cell r="Q2186">
            <v>0.1444018</v>
          </cell>
        </row>
        <row r="2187">
          <cell r="A2187" t="str">
            <v>hombrehasta1mindependienteColombia</v>
          </cell>
          <cell r="B2187" t="str">
            <v>hombre</v>
          </cell>
          <cell r="C2187" t="str">
            <v>hasta1m</v>
          </cell>
          <cell r="D2187" t="str">
            <v>independiente</v>
          </cell>
          <cell r="E2187" t="str">
            <v>Colombia</v>
          </cell>
          <cell r="F2187">
            <v>0.248338</v>
          </cell>
          <cell r="G2187">
            <v>0.13077569999999999</v>
          </cell>
          <cell r="H2187">
            <v>9.3290399999999996E-2</v>
          </cell>
          <cell r="I2187">
            <v>6.6593399999999997E-2</v>
          </cell>
          <cell r="J2187">
            <v>3.7938699999999999E-2</v>
          </cell>
          <cell r="K2187">
            <v>5.67019E-2</v>
          </cell>
          <cell r="L2187">
            <v>3.61608E-2</v>
          </cell>
          <cell r="M2187">
            <v>5.0462399999999998E-2</v>
          </cell>
          <cell r="N2187">
            <v>3.3375799999999997E-2</v>
          </cell>
          <cell r="O2187">
            <v>3.7647199999999999E-2</v>
          </cell>
          <cell r="P2187">
            <v>3.31744E-2</v>
          </cell>
          <cell r="Q2187">
            <v>3.7304700000000003E-2</v>
          </cell>
        </row>
        <row r="2188">
          <cell r="A2188" t="str">
            <v>hombremenos6mindependienteColombia</v>
          </cell>
          <cell r="B2188" t="str">
            <v>hombre</v>
          </cell>
          <cell r="C2188" t="str">
            <v>menos6m</v>
          </cell>
          <cell r="D2188" t="str">
            <v>independiente</v>
          </cell>
          <cell r="E2188" t="str">
            <v>Colombia</v>
          </cell>
          <cell r="F2188">
            <v>0.4830583</v>
          </cell>
          <cell r="G2188">
            <v>0.29041470000000003</v>
          </cell>
          <cell r="H2188">
            <v>0.22089410000000001</v>
          </cell>
          <cell r="I2188">
            <v>0.16115470000000001</v>
          </cell>
          <cell r="J2188">
            <v>0.12504109999999999</v>
          </cell>
          <cell r="K2188">
            <v>0.1267172</v>
          </cell>
          <cell r="L2188">
            <v>0.1139273</v>
          </cell>
          <cell r="M2188">
            <v>0.1143168</v>
          </cell>
          <cell r="N2188">
            <v>8.6402300000000001E-2</v>
          </cell>
          <cell r="O2188">
            <v>8.36446E-2</v>
          </cell>
          <cell r="P2188">
            <v>5.8746E-2</v>
          </cell>
          <cell r="Q2188">
            <v>6.9075300000000006E-2</v>
          </cell>
        </row>
        <row r="2189">
          <cell r="A2189" t="str">
            <v>hombremenos2aindependienteColombia</v>
          </cell>
          <cell r="B2189" t="str">
            <v>hombre</v>
          </cell>
          <cell r="C2189" t="str">
            <v>menos2a</v>
          </cell>
          <cell r="D2189" t="str">
            <v>independiente</v>
          </cell>
          <cell r="E2189" t="str">
            <v>Colombia</v>
          </cell>
          <cell r="F2189">
            <v>0.7630072</v>
          </cell>
          <cell r="G2189">
            <v>0.61438490000000001</v>
          </cell>
          <cell r="H2189">
            <v>0.45947300000000002</v>
          </cell>
          <cell r="I2189">
            <v>0.3626684</v>
          </cell>
          <cell r="J2189">
            <v>0.26887830000000001</v>
          </cell>
          <cell r="K2189">
            <v>0.26419130000000002</v>
          </cell>
          <cell r="L2189">
            <v>0.21960869999999999</v>
          </cell>
          <cell r="M2189">
            <v>0.1976253</v>
          </cell>
          <cell r="N2189">
            <v>0.18837670000000001</v>
          </cell>
          <cell r="O2189">
            <v>0.15656339999999999</v>
          </cell>
          <cell r="P2189">
            <v>0.1320588</v>
          </cell>
          <cell r="Q2189">
            <v>0.15110209999999999</v>
          </cell>
        </row>
        <row r="2190">
          <cell r="A2190" t="str">
            <v>hombre5aymasindependienteColombia</v>
          </cell>
          <cell r="B2190" t="str">
            <v>hombre</v>
          </cell>
          <cell r="C2190" t="str">
            <v>5aymas</v>
          </cell>
          <cell r="D2190" t="str">
            <v>independiente</v>
          </cell>
          <cell r="E2190" t="str">
            <v>Colombia</v>
          </cell>
          <cell r="F2190">
            <v>7.1104299999999995E-2</v>
          </cell>
          <cell r="G2190">
            <v>0.1092188</v>
          </cell>
          <cell r="H2190">
            <v>0.28132810000000003</v>
          </cell>
          <cell r="I2190">
            <v>0.40120709999999998</v>
          </cell>
          <cell r="J2190">
            <v>0.50324409999999997</v>
          </cell>
          <cell r="K2190">
            <v>0.56993839999999996</v>
          </cell>
          <cell r="L2190">
            <v>0.64086109999999996</v>
          </cell>
          <cell r="M2190">
            <v>0.66184050000000005</v>
          </cell>
          <cell r="N2190">
            <v>0.67954780000000004</v>
          </cell>
          <cell r="O2190">
            <v>0.7317958</v>
          </cell>
          <cell r="P2190">
            <v>0.73999210000000004</v>
          </cell>
          <cell r="Q2190">
            <v>0.71118709999999996</v>
          </cell>
        </row>
        <row r="2191">
          <cell r="A2191" t="str">
            <v>mujerhasta12mindependienteColombia</v>
          </cell>
          <cell r="B2191" t="str">
            <v>mujer</v>
          </cell>
          <cell r="C2191" t="str">
            <v>hasta12m</v>
          </cell>
          <cell r="D2191" t="str">
            <v>independiente</v>
          </cell>
          <cell r="E2191" t="str">
            <v>Colombia</v>
          </cell>
          <cell r="F2191">
            <v>0.84365610000000002</v>
          </cell>
          <cell r="G2191">
            <v>0.63721939999999999</v>
          </cell>
          <cell r="H2191">
            <v>0.55089750000000004</v>
          </cell>
          <cell r="I2191">
            <v>0.45703460000000001</v>
          </cell>
          <cell r="J2191">
            <v>0.38839200000000002</v>
          </cell>
          <cell r="K2191">
            <v>0.32642539999999998</v>
          </cell>
          <cell r="L2191">
            <v>0.27812379999999998</v>
          </cell>
          <cell r="M2191">
            <v>0.24961410000000001</v>
          </cell>
          <cell r="N2191">
            <v>0.21820110000000001</v>
          </cell>
          <cell r="O2191">
            <v>0.25914199999999998</v>
          </cell>
          <cell r="P2191">
            <v>0.2092985</v>
          </cell>
          <cell r="Q2191">
            <v>0.1213627</v>
          </cell>
        </row>
        <row r="2192">
          <cell r="A2192" t="str">
            <v>mujerhasta1mindependienteColombia</v>
          </cell>
          <cell r="B2192" t="str">
            <v>mujer</v>
          </cell>
          <cell r="C2192" t="str">
            <v>hasta1m</v>
          </cell>
          <cell r="D2192" t="str">
            <v>independiente</v>
          </cell>
          <cell r="E2192" t="str">
            <v>Colombia</v>
          </cell>
          <cell r="F2192">
            <v>0.33162849999999999</v>
          </cell>
          <cell r="G2192">
            <v>0.15216299999999999</v>
          </cell>
          <cell r="H2192">
            <v>8.6956800000000001E-2</v>
          </cell>
          <cell r="I2192">
            <v>6.8155499999999994E-2</v>
          </cell>
          <cell r="J2192">
            <v>6.8072300000000002E-2</v>
          </cell>
          <cell r="K2192">
            <v>5.0951499999999997E-2</v>
          </cell>
          <cell r="L2192">
            <v>4.5648599999999998E-2</v>
          </cell>
          <cell r="M2192">
            <v>4.1299500000000003E-2</v>
          </cell>
          <cell r="N2192">
            <v>4.4756700000000003E-2</v>
          </cell>
          <cell r="O2192">
            <v>6.1719000000000003E-2</v>
          </cell>
          <cell r="P2192">
            <v>2.8638799999999999E-2</v>
          </cell>
          <cell r="Q2192">
            <v>7.0457999999999996E-3</v>
          </cell>
        </row>
        <row r="2193">
          <cell r="A2193" t="str">
            <v>mujermenos6mindependienteColombia</v>
          </cell>
          <cell r="B2193" t="str">
            <v>mujer</v>
          </cell>
          <cell r="C2193" t="str">
            <v>menos6m</v>
          </cell>
          <cell r="D2193" t="str">
            <v>independiente</v>
          </cell>
          <cell r="E2193" t="str">
            <v>Colombia</v>
          </cell>
          <cell r="F2193">
            <v>0.61198439999999998</v>
          </cell>
          <cell r="G2193">
            <v>0.36447170000000001</v>
          </cell>
          <cell r="H2193">
            <v>0.2677966</v>
          </cell>
          <cell r="I2193">
            <v>0.22560469999999999</v>
          </cell>
          <cell r="J2193">
            <v>0.19260630000000001</v>
          </cell>
          <cell r="K2193">
            <v>0.16022140000000001</v>
          </cell>
          <cell r="L2193">
            <v>0.120722</v>
          </cell>
          <cell r="M2193">
            <v>0.12217409999999999</v>
          </cell>
          <cell r="N2193">
            <v>9.1752299999999995E-2</v>
          </cell>
          <cell r="O2193">
            <v>0.14566309999999999</v>
          </cell>
          <cell r="P2193">
            <v>9.7201800000000005E-2</v>
          </cell>
          <cell r="Q2193">
            <v>6.4561900000000005E-2</v>
          </cell>
        </row>
        <row r="2194">
          <cell r="A2194" t="str">
            <v>mujermenos2aindependienteColombia</v>
          </cell>
          <cell r="B2194" t="str">
            <v>mujer</v>
          </cell>
          <cell r="C2194" t="str">
            <v>menos2a</v>
          </cell>
          <cell r="D2194" t="str">
            <v>independiente</v>
          </cell>
          <cell r="E2194" t="str">
            <v>Colombia</v>
          </cell>
          <cell r="F2194">
            <v>0.87994030000000001</v>
          </cell>
          <cell r="G2194">
            <v>0.70982710000000004</v>
          </cell>
          <cell r="H2194">
            <v>0.62249299999999996</v>
          </cell>
          <cell r="I2194">
            <v>0.50057700000000005</v>
          </cell>
          <cell r="J2194">
            <v>0.42777789999999999</v>
          </cell>
          <cell r="K2194">
            <v>0.36652820000000003</v>
          </cell>
          <cell r="L2194">
            <v>0.3083996</v>
          </cell>
          <cell r="M2194">
            <v>0.2764913</v>
          </cell>
          <cell r="N2194">
            <v>0.2328665</v>
          </cell>
          <cell r="O2194">
            <v>0.28163830000000001</v>
          </cell>
          <cell r="P2194">
            <v>0.22033159999999999</v>
          </cell>
          <cell r="Q2194">
            <v>0.15487500000000001</v>
          </cell>
        </row>
        <row r="2195">
          <cell r="A2195" t="str">
            <v>mujer5aymasindependienteColombia</v>
          </cell>
          <cell r="B2195" t="str">
            <v>mujer</v>
          </cell>
          <cell r="C2195" t="str">
            <v>5aymas</v>
          </cell>
          <cell r="D2195" t="str">
            <v>independiente</v>
          </cell>
          <cell r="E2195" t="str">
            <v>Colombia</v>
          </cell>
          <cell r="F2195">
            <v>1.44569E-2</v>
          </cell>
          <cell r="G2195">
            <v>5.9597600000000001E-2</v>
          </cell>
          <cell r="H2195">
            <v>0.1224155</v>
          </cell>
          <cell r="I2195">
            <v>0.2370582</v>
          </cell>
          <cell r="J2195">
            <v>0.3391265</v>
          </cell>
          <cell r="K2195">
            <v>0.41424800000000001</v>
          </cell>
          <cell r="L2195">
            <v>0.4666421</v>
          </cell>
          <cell r="M2195">
            <v>0.49301800000000001</v>
          </cell>
          <cell r="N2195">
            <v>0.5495854</v>
          </cell>
          <cell r="O2195">
            <v>0.56692240000000005</v>
          </cell>
          <cell r="P2195">
            <v>0.6775949</v>
          </cell>
          <cell r="Q2195">
            <v>0.62419029999999998</v>
          </cell>
        </row>
        <row r="2196">
          <cell r="A2196" t="str">
            <v>bajohasta12mindependienteColombia</v>
          </cell>
          <cell r="B2196" t="str">
            <v>bajo</v>
          </cell>
          <cell r="C2196" t="str">
            <v>hasta12m</v>
          </cell>
          <cell r="D2196" t="str">
            <v>independiente</v>
          </cell>
          <cell r="E2196" t="str">
            <v>Colombia</v>
          </cell>
          <cell r="F2196">
            <v>0.69462559999999995</v>
          </cell>
          <cell r="G2196">
            <v>0.54714059999999998</v>
          </cell>
          <cell r="H2196">
            <v>0.38453310000000002</v>
          </cell>
          <cell r="I2196">
            <v>0.35469070000000003</v>
          </cell>
          <cell r="J2196">
            <v>0.2823582</v>
          </cell>
          <cell r="K2196">
            <v>0.3193472</v>
          </cell>
          <cell r="L2196">
            <v>0.24541299999999999</v>
          </cell>
          <cell r="M2196">
            <v>0.21583749999999999</v>
          </cell>
          <cell r="N2196">
            <v>0.191245</v>
          </cell>
          <cell r="O2196">
            <v>0.20453950000000001</v>
          </cell>
          <cell r="P2196">
            <v>0.1688588</v>
          </cell>
          <cell r="Q2196">
            <v>0.14583570000000001</v>
          </cell>
        </row>
        <row r="2197">
          <cell r="A2197" t="str">
            <v>bajohasta1mindependienteColombia</v>
          </cell>
          <cell r="B2197" t="str">
            <v>bajo</v>
          </cell>
          <cell r="C2197" t="str">
            <v>hasta1m</v>
          </cell>
          <cell r="D2197" t="str">
            <v>independiente</v>
          </cell>
          <cell r="E2197" t="str">
            <v>Colombia</v>
          </cell>
          <cell r="F2197">
            <v>0.28280470000000002</v>
          </cell>
          <cell r="G2197">
            <v>0.1517519</v>
          </cell>
          <cell r="H2197">
            <v>0.12570980000000001</v>
          </cell>
          <cell r="I2197">
            <v>7.9685900000000004E-2</v>
          </cell>
          <cell r="J2197">
            <v>6.4571100000000006E-2</v>
          </cell>
          <cell r="K2197">
            <v>7.0733500000000005E-2</v>
          </cell>
          <cell r="L2197">
            <v>5.12583E-2</v>
          </cell>
          <cell r="M2197">
            <v>6.50979E-2</v>
          </cell>
          <cell r="N2197">
            <v>5.5054499999999999E-2</v>
          </cell>
          <cell r="O2197">
            <v>5.2689399999999997E-2</v>
          </cell>
          <cell r="P2197">
            <v>2.71519E-2</v>
          </cell>
          <cell r="Q2197">
            <v>3.7371099999999997E-2</v>
          </cell>
        </row>
        <row r="2198">
          <cell r="A2198" t="str">
            <v>bajomenos6mindependienteColombia</v>
          </cell>
          <cell r="B2198" t="str">
            <v>bajo</v>
          </cell>
          <cell r="C2198" t="str">
            <v>menos6m</v>
          </cell>
          <cell r="D2198" t="str">
            <v>independiente</v>
          </cell>
          <cell r="E2198" t="str">
            <v>Colombia</v>
          </cell>
          <cell r="F2198">
            <v>0.55354300000000001</v>
          </cell>
          <cell r="G2198">
            <v>0.26208949999999998</v>
          </cell>
          <cell r="H2198">
            <v>0.2157753</v>
          </cell>
          <cell r="I2198">
            <v>0.20730290000000001</v>
          </cell>
          <cell r="J2198">
            <v>0.14517730000000001</v>
          </cell>
          <cell r="K2198">
            <v>0.17700270000000001</v>
          </cell>
          <cell r="L2198">
            <v>0.1276311</v>
          </cell>
          <cell r="M2198">
            <v>0.1291648</v>
          </cell>
          <cell r="N2198">
            <v>9.4059100000000007E-2</v>
          </cell>
          <cell r="O2198">
            <v>0.1082999</v>
          </cell>
          <cell r="P2198">
            <v>7.73509E-2</v>
          </cell>
          <cell r="Q2198">
            <v>7.54523E-2</v>
          </cell>
        </row>
        <row r="2199">
          <cell r="A2199" t="str">
            <v>bajomenos2aindependienteColombia</v>
          </cell>
          <cell r="B2199" t="str">
            <v>bajo</v>
          </cell>
          <cell r="C2199" t="str">
            <v>menos2a</v>
          </cell>
          <cell r="D2199" t="str">
            <v>independiente</v>
          </cell>
          <cell r="E2199" t="str">
            <v>Colombia</v>
          </cell>
          <cell r="F2199">
            <v>0.74247909999999995</v>
          </cell>
          <cell r="G2199">
            <v>0.55495609999999995</v>
          </cell>
          <cell r="H2199">
            <v>0.40809010000000001</v>
          </cell>
          <cell r="I2199">
            <v>0.39736129999999997</v>
          </cell>
          <cell r="J2199">
            <v>0.30263279999999998</v>
          </cell>
          <cell r="K2199">
            <v>0.34588160000000001</v>
          </cell>
          <cell r="L2199">
            <v>0.26907300000000001</v>
          </cell>
          <cell r="M2199">
            <v>0.23456389999999999</v>
          </cell>
          <cell r="N2199">
            <v>0.2141257</v>
          </cell>
          <cell r="O2199">
            <v>0.2219459</v>
          </cell>
          <cell r="P2199">
            <v>0.1772379</v>
          </cell>
          <cell r="Q2199">
            <v>0.16890479999999999</v>
          </cell>
        </row>
        <row r="2200">
          <cell r="A2200" t="str">
            <v>bajo5aymasindependienteColombia</v>
          </cell>
          <cell r="B2200" t="str">
            <v>bajo</v>
          </cell>
          <cell r="C2200" t="str">
            <v>5aymas</v>
          </cell>
          <cell r="D2200" t="str">
            <v>independiente</v>
          </cell>
          <cell r="E2200" t="str">
            <v>Colombia</v>
          </cell>
          <cell r="F2200">
            <v>8.8394E-2</v>
          </cell>
          <cell r="G2200">
            <v>0.14688280000000001</v>
          </cell>
          <cell r="H2200">
            <v>0.34656290000000001</v>
          </cell>
          <cell r="I2200">
            <v>0.36769940000000001</v>
          </cell>
          <cell r="J2200">
            <v>0.49167440000000001</v>
          </cell>
          <cell r="K2200">
            <v>0.49990380000000001</v>
          </cell>
          <cell r="L2200">
            <v>0.56396250000000003</v>
          </cell>
          <cell r="M2200">
            <v>0.57257130000000001</v>
          </cell>
          <cell r="N2200">
            <v>0.62175130000000001</v>
          </cell>
          <cell r="O2200">
            <v>0.66762569999999999</v>
          </cell>
          <cell r="P2200">
            <v>0.68425709999999995</v>
          </cell>
          <cell r="Q2200">
            <v>0.66991730000000005</v>
          </cell>
        </row>
        <row r="2201">
          <cell r="A2201" t="str">
            <v>mediohasta12mindependienteColombia</v>
          </cell>
          <cell r="B2201" t="str">
            <v>medio</v>
          </cell>
          <cell r="C2201" t="str">
            <v>hasta12m</v>
          </cell>
          <cell r="D2201" t="str">
            <v>independiente</v>
          </cell>
          <cell r="E2201" t="str">
            <v>Colombia</v>
          </cell>
          <cell r="F2201">
            <v>0.7708585</v>
          </cell>
          <cell r="G2201">
            <v>0.54712300000000003</v>
          </cell>
          <cell r="H2201">
            <v>0.45218580000000003</v>
          </cell>
          <cell r="I2201">
            <v>0.3971306</v>
          </cell>
          <cell r="J2201">
            <v>0.31530049999999998</v>
          </cell>
          <cell r="K2201">
            <v>0.2481073</v>
          </cell>
          <cell r="L2201">
            <v>0.23196910000000001</v>
          </cell>
          <cell r="M2201">
            <v>0.2061799</v>
          </cell>
          <cell r="N2201">
            <v>0.17329849999999999</v>
          </cell>
          <cell r="O2201">
            <v>0.18459619999999999</v>
          </cell>
          <cell r="P2201">
            <v>0.15727160000000001</v>
          </cell>
          <cell r="Q2201">
            <v>0.12870519999999999</v>
          </cell>
        </row>
        <row r="2202">
          <cell r="A2202" t="str">
            <v>mediohasta1mindependienteColombia</v>
          </cell>
          <cell r="B2202" t="str">
            <v>medio</v>
          </cell>
          <cell r="C2202" t="str">
            <v>hasta1m</v>
          </cell>
          <cell r="D2202" t="str">
            <v>independiente</v>
          </cell>
          <cell r="E2202" t="str">
            <v>Colombia</v>
          </cell>
          <cell r="F2202">
            <v>0.27355659999999998</v>
          </cell>
          <cell r="G2202">
            <v>0.14022180000000001</v>
          </cell>
          <cell r="H2202">
            <v>0.1050561</v>
          </cell>
          <cell r="I2202">
            <v>6.7555000000000004E-2</v>
          </cell>
          <cell r="J2202">
            <v>5.2832299999999999E-2</v>
          </cell>
          <cell r="K2202">
            <v>5.0817399999999999E-2</v>
          </cell>
          <cell r="L2202">
            <v>3.9169799999999998E-2</v>
          </cell>
          <cell r="M2202">
            <v>4.6298199999999998E-2</v>
          </cell>
          <cell r="N2202">
            <v>2.0494100000000001E-2</v>
          </cell>
          <cell r="O2202">
            <v>3.09842E-2</v>
          </cell>
          <cell r="P2202">
            <v>3.8102400000000002E-2</v>
          </cell>
          <cell r="Q2202">
            <v>3.8926E-3</v>
          </cell>
        </row>
        <row r="2203">
          <cell r="A2203" t="str">
            <v>mediomenos6mindependienteColombia</v>
          </cell>
          <cell r="B2203" t="str">
            <v>medio</v>
          </cell>
          <cell r="C2203" t="str">
            <v>menos6m</v>
          </cell>
          <cell r="D2203" t="str">
            <v>independiente</v>
          </cell>
          <cell r="E2203" t="str">
            <v>Colombia</v>
          </cell>
          <cell r="F2203">
            <v>0.51609930000000004</v>
          </cell>
          <cell r="G2203">
            <v>0.31874829999999998</v>
          </cell>
          <cell r="H2203">
            <v>0.25580920000000001</v>
          </cell>
          <cell r="I2203">
            <v>0.18636050000000001</v>
          </cell>
          <cell r="J2203">
            <v>0.16614090000000001</v>
          </cell>
          <cell r="K2203">
            <v>0.1366521</v>
          </cell>
          <cell r="L2203">
            <v>0.1121487</v>
          </cell>
          <cell r="M2203">
            <v>0.11613850000000001</v>
          </cell>
          <cell r="N2203">
            <v>6.4913499999999999E-2</v>
          </cell>
          <cell r="O2203">
            <v>0.1020486</v>
          </cell>
          <cell r="P2203">
            <v>8.0603599999999997E-2</v>
          </cell>
          <cell r="Q2203">
            <v>6.9855100000000003E-2</v>
          </cell>
        </row>
        <row r="2204">
          <cell r="A2204" t="str">
            <v>mediomenos2aindependienteColombia</v>
          </cell>
          <cell r="B2204" t="str">
            <v>medio</v>
          </cell>
          <cell r="C2204" t="str">
            <v>menos2a</v>
          </cell>
          <cell r="D2204" t="str">
            <v>independiente</v>
          </cell>
          <cell r="E2204" t="str">
            <v>Colombia</v>
          </cell>
          <cell r="F2204">
            <v>0.81015510000000002</v>
          </cell>
          <cell r="G2204">
            <v>0.62382760000000004</v>
          </cell>
          <cell r="H2204">
            <v>0.51488820000000002</v>
          </cell>
          <cell r="I2204">
            <v>0.43352679999999999</v>
          </cell>
          <cell r="J2204">
            <v>0.35976940000000002</v>
          </cell>
          <cell r="K2204">
            <v>0.29553469999999998</v>
          </cell>
          <cell r="L2204">
            <v>0.25718089999999999</v>
          </cell>
          <cell r="M2204">
            <v>0.2268482</v>
          </cell>
          <cell r="N2204">
            <v>0.19736310000000001</v>
          </cell>
          <cell r="O2204">
            <v>0.19229570000000001</v>
          </cell>
          <cell r="P2204">
            <v>0.17050480000000001</v>
          </cell>
          <cell r="Q2204">
            <v>0.13017490000000001</v>
          </cell>
        </row>
        <row r="2205">
          <cell r="A2205" t="str">
            <v>medio5aymasindependienteColombia</v>
          </cell>
          <cell r="B2205" t="str">
            <v>medio</v>
          </cell>
          <cell r="C2205" t="str">
            <v>5aymas</v>
          </cell>
          <cell r="D2205" t="str">
            <v>independiente</v>
          </cell>
          <cell r="E2205" t="str">
            <v>Colombia</v>
          </cell>
          <cell r="F2205">
            <v>4.5687600000000002E-2</v>
          </cell>
          <cell r="G2205">
            <v>0.1160113</v>
          </cell>
          <cell r="H2205">
            <v>0.24162500000000001</v>
          </cell>
          <cell r="I2205">
            <v>0.32673269999999999</v>
          </cell>
          <cell r="J2205">
            <v>0.40861350000000002</v>
          </cell>
          <cell r="K2205">
            <v>0.51554690000000003</v>
          </cell>
          <cell r="L2205">
            <v>0.56199619999999995</v>
          </cell>
          <cell r="M2205">
            <v>0.60440749999999999</v>
          </cell>
          <cell r="N2205">
            <v>0.61565190000000003</v>
          </cell>
          <cell r="O2205">
            <v>0.6638018</v>
          </cell>
          <cell r="P2205">
            <v>0.74722409999999995</v>
          </cell>
          <cell r="Q2205">
            <v>0.72868790000000006</v>
          </cell>
        </row>
        <row r="2206">
          <cell r="A2206" t="str">
            <v>altohasta12mindependienteColombia</v>
          </cell>
          <cell r="B2206" t="str">
            <v>alto</v>
          </cell>
          <cell r="C2206" t="str">
            <v>hasta12m</v>
          </cell>
          <cell r="D2206" t="str">
            <v>independiente</v>
          </cell>
          <cell r="E2206" t="str">
            <v>Colombia</v>
          </cell>
          <cell r="F2206">
            <v>0.80979800000000002</v>
          </cell>
          <cell r="G2206">
            <v>0.63759600000000005</v>
          </cell>
          <cell r="H2206">
            <v>0.49671989999999999</v>
          </cell>
          <cell r="I2206">
            <v>0.35665340000000001</v>
          </cell>
          <cell r="J2206">
            <v>0.29251539999999998</v>
          </cell>
          <cell r="K2206">
            <v>0.26436019999999999</v>
          </cell>
          <cell r="L2206">
            <v>0.20898890000000001</v>
          </cell>
          <cell r="M2206">
            <v>0.20229469999999999</v>
          </cell>
          <cell r="N2206">
            <v>0.1826786</v>
          </cell>
          <cell r="O2206">
            <v>0.1545</v>
          </cell>
          <cell r="P2206">
            <v>0.109137</v>
          </cell>
          <cell r="Q2206">
            <v>9.6456600000000003E-2</v>
          </cell>
        </row>
        <row r="2207">
          <cell r="A2207" t="str">
            <v>altohasta1mindependienteColombia</v>
          </cell>
          <cell r="B2207" t="str">
            <v>alto</v>
          </cell>
          <cell r="C2207" t="str">
            <v>hasta1m</v>
          </cell>
          <cell r="D2207" t="str">
            <v>independiente</v>
          </cell>
          <cell r="E2207" t="str">
            <v>Colombia</v>
          </cell>
          <cell r="F2207">
            <v>0.2717831</v>
          </cell>
          <cell r="G2207">
            <v>0.13641429999999999</v>
          </cell>
          <cell r="H2207">
            <v>5.3999400000000003E-2</v>
          </cell>
          <cell r="I2207">
            <v>5.98015E-2</v>
          </cell>
          <cell r="J2207">
            <v>4.11423E-2</v>
          </cell>
          <cell r="K2207">
            <v>3.9208300000000001E-2</v>
          </cell>
          <cell r="L2207">
            <v>2.7164500000000001E-2</v>
          </cell>
          <cell r="M2207">
            <v>1.04338E-2</v>
          </cell>
          <cell r="N2207">
            <v>3.1931599999999997E-2</v>
          </cell>
          <cell r="O2207">
            <v>5.4854199999999999E-2</v>
          </cell>
          <cell r="P2207">
            <v>3.9838800000000001E-2</v>
          </cell>
          <cell r="Q2207">
            <v>2.3245000000000002E-3</v>
          </cell>
        </row>
        <row r="2208">
          <cell r="A2208" t="str">
            <v>altomenos6mindependienteColombia</v>
          </cell>
          <cell r="B2208" t="str">
            <v>alto</v>
          </cell>
          <cell r="C2208" t="str">
            <v>menos6m</v>
          </cell>
          <cell r="D2208" t="str">
            <v>independiente</v>
          </cell>
          <cell r="E2208" t="str">
            <v>Colombia</v>
          </cell>
          <cell r="F2208">
            <v>0.5501549</v>
          </cell>
          <cell r="G2208">
            <v>0.34204040000000002</v>
          </cell>
          <cell r="H2208">
            <v>0.22551379999999999</v>
          </cell>
          <cell r="I2208">
            <v>0.1863609</v>
          </cell>
          <cell r="J2208">
            <v>0.15293100000000001</v>
          </cell>
          <cell r="K2208">
            <v>0.10711710000000001</v>
          </cell>
          <cell r="L2208">
            <v>0.11027579999999999</v>
          </cell>
          <cell r="M2208">
            <v>9.8479999999999998E-2</v>
          </cell>
          <cell r="N2208">
            <v>0.1196156</v>
          </cell>
          <cell r="O2208">
            <v>0.1132919</v>
          </cell>
          <cell r="P2208">
            <v>4.9021599999999999E-2</v>
          </cell>
          <cell r="Q2208">
            <v>2.16838E-2</v>
          </cell>
        </row>
        <row r="2209">
          <cell r="A2209" t="str">
            <v>altomenos2aindependienteColombia</v>
          </cell>
          <cell r="B2209" t="str">
            <v>alto</v>
          </cell>
          <cell r="C2209" t="str">
            <v>menos2a</v>
          </cell>
          <cell r="D2209" t="str">
            <v>independiente</v>
          </cell>
          <cell r="E2209" t="str">
            <v>Colombia</v>
          </cell>
          <cell r="F2209">
            <v>0.89070839999999996</v>
          </cell>
          <cell r="G2209">
            <v>0.70997379999999999</v>
          </cell>
          <cell r="H2209">
            <v>0.58875169999999999</v>
          </cell>
          <cell r="I2209">
            <v>0.4289309</v>
          </cell>
          <cell r="J2209">
            <v>0.35314960000000001</v>
          </cell>
          <cell r="K2209">
            <v>0.29602610000000001</v>
          </cell>
          <cell r="L2209">
            <v>0.2515463</v>
          </cell>
          <cell r="M2209">
            <v>0.23494809999999999</v>
          </cell>
          <cell r="N2209">
            <v>0.21046049999999999</v>
          </cell>
          <cell r="O2209">
            <v>0.17004469999999999</v>
          </cell>
          <cell r="P2209">
            <v>0.116651</v>
          </cell>
          <cell r="Q2209">
            <v>9.6456600000000003E-2</v>
          </cell>
        </row>
        <row r="2210">
          <cell r="A2210" t="str">
            <v>alto5aymasindependienteColombia</v>
          </cell>
          <cell r="B2210" t="str">
            <v>alto</v>
          </cell>
          <cell r="C2210" t="str">
            <v>5aymas</v>
          </cell>
          <cell r="D2210" t="str">
            <v>independiente</v>
          </cell>
          <cell r="E2210" t="str">
            <v>Colombia</v>
          </cell>
          <cell r="F2210">
            <v>8.0995000000000008E-3</v>
          </cell>
          <cell r="G2210">
            <v>3.9000899999999998E-2</v>
          </cell>
          <cell r="H2210">
            <v>0.1243533</v>
          </cell>
          <cell r="I2210">
            <v>0.30182510000000001</v>
          </cell>
          <cell r="J2210">
            <v>0.4012406</v>
          </cell>
          <cell r="K2210">
            <v>0.46072689999999999</v>
          </cell>
          <cell r="L2210">
            <v>0.55751200000000001</v>
          </cell>
          <cell r="M2210">
            <v>0.59045619999999999</v>
          </cell>
          <cell r="N2210">
            <v>0.64344060000000003</v>
          </cell>
          <cell r="O2210">
            <v>0.67995620000000001</v>
          </cell>
          <cell r="P2210">
            <v>0.80385359999999995</v>
          </cell>
          <cell r="Q2210">
            <v>0.66906949999999998</v>
          </cell>
        </row>
        <row r="2211">
          <cell r="A2211" t="str">
            <v>totalhasta12mocupadosHonduras</v>
          </cell>
          <cell r="B2211" t="str">
            <v>total</v>
          </cell>
          <cell r="C2211" t="str">
            <v>hasta12m</v>
          </cell>
          <cell r="D2211" t="str">
            <v>ocupados</v>
          </cell>
          <cell r="E2211" t="str">
            <v>Honduras</v>
          </cell>
          <cell r="F2211">
            <v>0.73514780000000002</v>
          </cell>
          <cell r="G2211">
            <v>0.47771140000000001</v>
          </cell>
          <cell r="H2211">
            <v>0.38834180000000001</v>
          </cell>
          <cell r="I2211">
            <v>0.30439060000000001</v>
          </cell>
          <cell r="J2211">
            <v>0.23236680000000001</v>
          </cell>
          <cell r="K2211">
            <v>0.20051740000000001</v>
          </cell>
          <cell r="L2211">
            <v>0.21497260000000001</v>
          </cell>
          <cell r="M2211">
            <v>0.15365880000000001</v>
          </cell>
          <cell r="N2211">
            <v>0.15168229999999999</v>
          </cell>
          <cell r="O2211">
            <v>0.1211858</v>
          </cell>
          <cell r="P2211">
            <v>0.1570549</v>
          </cell>
          <cell r="Q2211">
            <v>0.14130280000000001</v>
          </cell>
        </row>
        <row r="2212">
          <cell r="A2212" t="str">
            <v>totalhasta1mocupadosHonduras</v>
          </cell>
          <cell r="B2212" t="str">
            <v>total</v>
          </cell>
          <cell r="C2212" t="str">
            <v>hasta1m</v>
          </cell>
          <cell r="D2212" t="str">
            <v>ocupados</v>
          </cell>
          <cell r="E2212" t="str">
            <v>Honduras</v>
          </cell>
          <cell r="F2212">
            <v>0.1754927</v>
          </cell>
          <cell r="G2212">
            <v>8.2666500000000004E-2</v>
          </cell>
          <cell r="H2212">
            <v>6.2440000000000002E-2</v>
          </cell>
          <cell r="I2212">
            <v>5.7967200000000003E-2</v>
          </cell>
          <cell r="J2212">
            <v>4.0851800000000001E-2</v>
          </cell>
          <cell r="K2212">
            <v>4.2704400000000003E-2</v>
          </cell>
          <cell r="L2212">
            <v>3.3341799999999998E-2</v>
          </cell>
          <cell r="M2212">
            <v>2.5600100000000001E-2</v>
          </cell>
          <cell r="N2212">
            <v>3.4243599999999999E-2</v>
          </cell>
          <cell r="O2212">
            <v>2.9608800000000001E-2</v>
          </cell>
          <cell r="P2212">
            <v>7.1073000000000004E-3</v>
          </cell>
          <cell r="Q2212">
            <v>1.51705E-2</v>
          </cell>
        </row>
        <row r="2213">
          <cell r="A2213" t="str">
            <v>totalmenos6mocupadosHonduras</v>
          </cell>
          <cell r="B2213" t="str">
            <v>total</v>
          </cell>
          <cell r="C2213" t="str">
            <v>menos6m</v>
          </cell>
          <cell r="D2213" t="str">
            <v>ocupados</v>
          </cell>
          <cell r="E2213" t="str">
            <v>Honduras</v>
          </cell>
          <cell r="F2213">
            <v>0.42585010000000001</v>
          </cell>
          <cell r="G2213">
            <v>0.22625129999999999</v>
          </cell>
          <cell r="H2213">
            <v>0.18484529999999999</v>
          </cell>
          <cell r="I2213">
            <v>0.144952</v>
          </cell>
          <cell r="J2213">
            <v>9.9343200000000006E-2</v>
          </cell>
          <cell r="K2213">
            <v>9.9348500000000006E-2</v>
          </cell>
          <cell r="L2213">
            <v>0.10210320000000001</v>
          </cell>
          <cell r="M2213">
            <v>7.6596300000000006E-2</v>
          </cell>
          <cell r="N2213">
            <v>7.3071399999999995E-2</v>
          </cell>
          <cell r="O2213">
            <v>7.2876300000000005E-2</v>
          </cell>
          <cell r="P2213">
            <v>7.93827E-2</v>
          </cell>
          <cell r="Q2213">
            <v>7.3875399999999994E-2</v>
          </cell>
        </row>
        <row r="2214">
          <cell r="A2214" t="str">
            <v>totalmenos2aocupadosHonduras</v>
          </cell>
          <cell r="B2214" t="str">
            <v>total</v>
          </cell>
          <cell r="C2214" t="str">
            <v>menos2a</v>
          </cell>
          <cell r="D2214" t="str">
            <v>ocupados</v>
          </cell>
          <cell r="E2214" t="str">
            <v>Honduras</v>
          </cell>
          <cell r="F2214">
            <v>0.76519820000000005</v>
          </cell>
          <cell r="G2214">
            <v>0.50066569999999999</v>
          </cell>
          <cell r="H2214">
            <v>0.41617769999999998</v>
          </cell>
          <cell r="I2214">
            <v>0.32307570000000002</v>
          </cell>
          <cell r="J2214">
            <v>0.26272200000000001</v>
          </cell>
          <cell r="K2214">
            <v>0.211613</v>
          </cell>
          <cell r="L2214">
            <v>0.2307362</v>
          </cell>
          <cell r="M2214">
            <v>0.1647431</v>
          </cell>
          <cell r="N2214">
            <v>0.16204470000000001</v>
          </cell>
          <cell r="O2214">
            <v>0.12792120000000001</v>
          </cell>
          <cell r="P2214">
            <v>0.1570549</v>
          </cell>
          <cell r="Q2214">
            <v>0.14130280000000001</v>
          </cell>
        </row>
        <row r="2215">
          <cell r="A2215" t="str">
            <v>total5aymasocupadosHonduras</v>
          </cell>
          <cell r="B2215" t="str">
            <v>total</v>
          </cell>
          <cell r="C2215" t="str">
            <v>5aymas</v>
          </cell>
          <cell r="D2215" t="str">
            <v>ocupados</v>
          </cell>
          <cell r="E2215" t="str">
            <v>Honduras</v>
          </cell>
          <cell r="F2215">
            <v>3.39152E-2</v>
          </cell>
          <cell r="G2215">
            <v>0.1375979</v>
          </cell>
          <cell r="H2215">
            <v>0.26201469999999999</v>
          </cell>
          <cell r="I2215">
            <v>0.39235239999999999</v>
          </cell>
          <cell r="J2215">
            <v>0.48688399999999998</v>
          </cell>
          <cell r="K2215">
            <v>0.55472449999999995</v>
          </cell>
          <cell r="L2215">
            <v>0.60491799999999996</v>
          </cell>
          <cell r="M2215">
            <v>0.68078039999999995</v>
          </cell>
          <cell r="N2215">
            <v>0.74461940000000004</v>
          </cell>
          <cell r="O2215">
            <v>0.77337679999999998</v>
          </cell>
          <cell r="P2215">
            <v>0.73246699999999998</v>
          </cell>
          <cell r="Q2215">
            <v>0.73588140000000002</v>
          </cell>
        </row>
        <row r="2216">
          <cell r="A2216" t="str">
            <v>hombrehasta12mocupadosHonduras</v>
          </cell>
          <cell r="B2216" t="str">
            <v>hombre</v>
          </cell>
          <cell r="C2216" t="str">
            <v>hasta12m</v>
          </cell>
          <cell r="D2216" t="str">
            <v>ocupados</v>
          </cell>
          <cell r="E2216" t="str">
            <v>Honduras</v>
          </cell>
          <cell r="F2216">
            <v>0.68753140000000001</v>
          </cell>
          <cell r="G2216">
            <v>0.42788999999999999</v>
          </cell>
          <cell r="H2216">
            <v>0.3940052</v>
          </cell>
          <cell r="I2216">
            <v>0.30124319999999999</v>
          </cell>
          <cell r="J2216">
            <v>0.20526910000000001</v>
          </cell>
          <cell r="K2216">
            <v>0.17379939999999999</v>
          </cell>
          <cell r="L2216">
            <v>0.19954740000000001</v>
          </cell>
          <cell r="M2216">
            <v>0.1414514</v>
          </cell>
          <cell r="N2216">
            <v>0.15564420000000001</v>
          </cell>
          <cell r="O2216">
            <v>9.4523700000000002E-2</v>
          </cell>
          <cell r="P2216">
            <v>0.1247528</v>
          </cell>
          <cell r="Q2216">
            <v>0.1218202</v>
          </cell>
        </row>
        <row r="2217">
          <cell r="A2217" t="str">
            <v>hombrehasta1mocupadosHonduras</v>
          </cell>
          <cell r="B2217" t="str">
            <v>hombre</v>
          </cell>
          <cell r="C2217" t="str">
            <v>hasta1m</v>
          </cell>
          <cell r="D2217" t="str">
            <v>ocupados</v>
          </cell>
          <cell r="E2217" t="str">
            <v>Honduras</v>
          </cell>
          <cell r="F2217">
            <v>0.18332699999999999</v>
          </cell>
          <cell r="G2217">
            <v>7.8130099999999994E-2</v>
          </cell>
          <cell r="H2217">
            <v>7.1929999999999994E-2</v>
          </cell>
          <cell r="I2217">
            <v>6.4518500000000006E-2</v>
          </cell>
          <cell r="J2217">
            <v>3.1944100000000003E-2</v>
          </cell>
          <cell r="K2217">
            <v>4.7618800000000003E-2</v>
          </cell>
          <cell r="L2217">
            <v>2.7426900000000001E-2</v>
          </cell>
          <cell r="M2217">
            <v>2.6616399999999998E-2</v>
          </cell>
          <cell r="N2217">
            <v>3.62752E-2</v>
          </cell>
          <cell r="O2217">
            <v>3.5423700000000002E-2</v>
          </cell>
          <cell r="P2217">
            <v>1.13487E-2</v>
          </cell>
          <cell r="Q2217">
            <v>0</v>
          </cell>
        </row>
        <row r="2218">
          <cell r="A2218" t="str">
            <v>hombremenos6mocupadosHonduras</v>
          </cell>
          <cell r="B2218" t="str">
            <v>hombre</v>
          </cell>
          <cell r="C2218" t="str">
            <v>menos6m</v>
          </cell>
          <cell r="D2218" t="str">
            <v>ocupados</v>
          </cell>
          <cell r="E2218" t="str">
            <v>Honduras</v>
          </cell>
          <cell r="F2218">
            <v>0.3842064</v>
          </cell>
          <cell r="G2218">
            <v>0.20057700000000001</v>
          </cell>
          <cell r="H2218">
            <v>0.1972923</v>
          </cell>
          <cell r="I2218">
            <v>0.14293069999999999</v>
          </cell>
          <cell r="J2218">
            <v>7.6274700000000001E-2</v>
          </cell>
          <cell r="K2218">
            <v>9.5906199999999997E-2</v>
          </cell>
          <cell r="L2218">
            <v>8.5968600000000006E-2</v>
          </cell>
          <cell r="M2218">
            <v>7.4240100000000003E-2</v>
          </cell>
          <cell r="N2218">
            <v>8.1613000000000005E-2</v>
          </cell>
          <cell r="O2218">
            <v>6.48455E-2</v>
          </cell>
          <cell r="P2218">
            <v>4.8791000000000001E-2</v>
          </cell>
          <cell r="Q2218">
            <v>6.4330200000000004E-2</v>
          </cell>
        </row>
        <row r="2219">
          <cell r="A2219" t="str">
            <v>hombremenos2aocupadosHonduras</v>
          </cell>
          <cell r="B2219" t="str">
            <v>hombre</v>
          </cell>
          <cell r="C2219" t="str">
            <v>menos2a</v>
          </cell>
          <cell r="D2219" t="str">
            <v>ocupados</v>
          </cell>
          <cell r="E2219" t="str">
            <v>Honduras</v>
          </cell>
          <cell r="F2219">
            <v>0.7260335</v>
          </cell>
          <cell r="G2219">
            <v>0.45891789999999999</v>
          </cell>
          <cell r="H2219">
            <v>0.41949429999999999</v>
          </cell>
          <cell r="I2219">
            <v>0.31720920000000002</v>
          </cell>
          <cell r="J2219">
            <v>0.23186039999999999</v>
          </cell>
          <cell r="K2219">
            <v>0.1860744</v>
          </cell>
          <cell r="L2219">
            <v>0.21514249999999999</v>
          </cell>
          <cell r="M2219">
            <v>0.15046190000000001</v>
          </cell>
          <cell r="N2219">
            <v>0.1611718</v>
          </cell>
          <cell r="O2219">
            <v>0.10096280000000001</v>
          </cell>
          <cell r="P2219">
            <v>0.1247528</v>
          </cell>
          <cell r="Q2219">
            <v>0.1218202</v>
          </cell>
        </row>
        <row r="2220">
          <cell r="A2220" t="str">
            <v>hombre5aymasocupadosHonduras</v>
          </cell>
          <cell r="B2220" t="str">
            <v>hombre</v>
          </cell>
          <cell r="C2220" t="str">
            <v>5aymas</v>
          </cell>
          <cell r="D2220" t="str">
            <v>ocupados</v>
          </cell>
          <cell r="E2220" t="str">
            <v>Honduras</v>
          </cell>
          <cell r="F2220">
            <v>3.8119500000000001E-2</v>
          </cell>
          <cell r="G2220">
            <v>0.1654351</v>
          </cell>
          <cell r="H2220">
            <v>0.27321430000000002</v>
          </cell>
          <cell r="I2220">
            <v>0.40167399999999998</v>
          </cell>
          <cell r="J2220">
            <v>0.50980060000000005</v>
          </cell>
          <cell r="K2220">
            <v>0.62064390000000003</v>
          </cell>
          <cell r="L2220">
            <v>0.6140234</v>
          </cell>
          <cell r="M2220">
            <v>0.68601389999999995</v>
          </cell>
          <cell r="N2220">
            <v>0.76751760000000002</v>
          </cell>
          <cell r="O2220">
            <v>0.8172005</v>
          </cell>
          <cell r="P2220">
            <v>0.79909059999999998</v>
          </cell>
          <cell r="Q2220">
            <v>0.76880340000000003</v>
          </cell>
        </row>
        <row r="2221">
          <cell r="A2221" t="str">
            <v>mujerhasta12mocupadosHonduras</v>
          </cell>
          <cell r="B2221" t="str">
            <v>mujer</v>
          </cell>
          <cell r="C2221" t="str">
            <v>hasta12m</v>
          </cell>
          <cell r="D2221" t="str">
            <v>ocupados</v>
          </cell>
          <cell r="E2221" t="str">
            <v>Honduras</v>
          </cell>
          <cell r="F2221">
            <v>0.82303119999999996</v>
          </cell>
          <cell r="G2221">
            <v>0.55074690000000004</v>
          </cell>
          <cell r="H2221">
            <v>0.38072400000000001</v>
          </cell>
          <cell r="I2221">
            <v>0.30806889999999998</v>
          </cell>
          <cell r="J2221">
            <v>0.26233990000000001</v>
          </cell>
          <cell r="K2221">
            <v>0.2287353</v>
          </cell>
          <cell r="L2221">
            <v>0.2331715</v>
          </cell>
          <cell r="M2221">
            <v>0.17165430000000001</v>
          </cell>
          <cell r="N2221">
            <v>0.1457782</v>
          </cell>
          <cell r="O2221">
            <v>0.156609</v>
          </cell>
          <cell r="P2221">
            <v>0.2111836</v>
          </cell>
          <cell r="Q2221">
            <v>0.1672778</v>
          </cell>
        </row>
        <row r="2222">
          <cell r="A2222" t="str">
            <v>mujerhasta1mocupadosHonduras</v>
          </cell>
          <cell r="B2222" t="str">
            <v>mujer</v>
          </cell>
          <cell r="C2222" t="str">
            <v>hasta1m</v>
          </cell>
          <cell r="D2222" t="str">
            <v>ocupados</v>
          </cell>
          <cell r="E2222" t="str">
            <v>Honduras</v>
          </cell>
          <cell r="F2222">
            <v>0.16103319999999999</v>
          </cell>
          <cell r="G2222">
            <v>8.9316699999999999E-2</v>
          </cell>
          <cell r="H2222">
            <v>4.9674999999999997E-2</v>
          </cell>
          <cell r="I2222">
            <v>5.0310899999999999E-2</v>
          </cell>
          <cell r="J2222">
            <v>5.0704800000000001E-2</v>
          </cell>
          <cell r="K2222">
            <v>3.7514199999999998E-2</v>
          </cell>
          <cell r="L2222">
            <v>4.0320300000000003E-2</v>
          </cell>
          <cell r="M2222">
            <v>2.4101899999999999E-2</v>
          </cell>
          <cell r="N2222">
            <v>3.1216000000000001E-2</v>
          </cell>
          <cell r="O2222">
            <v>2.1883199999999998E-2</v>
          </cell>
          <cell r="P2222">
            <v>0</v>
          </cell>
          <cell r="Q2222">
            <v>3.5396499999999997E-2</v>
          </cell>
        </row>
        <row r="2223">
          <cell r="A2223" t="str">
            <v>mujermenos6mocupadosHonduras</v>
          </cell>
          <cell r="B2223" t="str">
            <v>mujer</v>
          </cell>
          <cell r="C2223" t="str">
            <v>menos6m</v>
          </cell>
          <cell r="D2223" t="str">
            <v>ocupados</v>
          </cell>
          <cell r="E2223" t="str">
            <v>Honduras</v>
          </cell>
          <cell r="F2223">
            <v>0.50270990000000004</v>
          </cell>
          <cell r="G2223">
            <v>0.26388850000000003</v>
          </cell>
          <cell r="H2223">
            <v>0.168103</v>
          </cell>
          <cell r="I2223">
            <v>0.14731430000000001</v>
          </cell>
          <cell r="J2223">
            <v>0.1248596</v>
          </cell>
          <cell r="K2223">
            <v>0.10298400000000001</v>
          </cell>
          <cell r="L2223">
            <v>0.1211391</v>
          </cell>
          <cell r="M2223">
            <v>8.0069699999999994E-2</v>
          </cell>
          <cell r="N2223">
            <v>6.03425E-2</v>
          </cell>
          <cell r="O2223">
            <v>8.3545999999999995E-2</v>
          </cell>
          <cell r="P2223">
            <v>0.13064509999999999</v>
          </cell>
          <cell r="Q2223">
            <v>8.6601399999999995E-2</v>
          </cell>
        </row>
        <row r="2224">
          <cell r="A2224" t="str">
            <v>mujermenos2aocupadosHonduras</v>
          </cell>
          <cell r="B2224" t="str">
            <v>mujer</v>
          </cell>
          <cell r="C2224" t="str">
            <v>menos2a</v>
          </cell>
          <cell r="D2224" t="str">
            <v>ocupados</v>
          </cell>
          <cell r="E2224" t="str">
            <v>Honduras</v>
          </cell>
          <cell r="F2224">
            <v>0.83748279999999997</v>
          </cell>
          <cell r="G2224">
            <v>0.56186579999999997</v>
          </cell>
          <cell r="H2224">
            <v>0.41171639999999998</v>
          </cell>
          <cell r="I2224">
            <v>0.32993169999999999</v>
          </cell>
          <cell r="J2224">
            <v>0.29685850000000003</v>
          </cell>
          <cell r="K2224">
            <v>0.2385852</v>
          </cell>
          <cell r="L2224">
            <v>0.24913389999999999</v>
          </cell>
          <cell r="M2224">
            <v>0.18579580000000001</v>
          </cell>
          <cell r="N2224">
            <v>0.1633454</v>
          </cell>
          <cell r="O2224">
            <v>0.1637381</v>
          </cell>
          <cell r="P2224">
            <v>0.2111836</v>
          </cell>
          <cell r="Q2224">
            <v>0.1672778</v>
          </cell>
        </row>
        <row r="2225">
          <cell r="A2225" t="str">
            <v>mujer5aymasocupadosHonduras</v>
          </cell>
          <cell r="B2225" t="str">
            <v>mujer</v>
          </cell>
          <cell r="C2225" t="str">
            <v>5aymas</v>
          </cell>
          <cell r="D2225" t="str">
            <v>ocupados</v>
          </cell>
          <cell r="E2225" t="str">
            <v>Honduras</v>
          </cell>
          <cell r="F2225">
            <v>2.6155399999999999E-2</v>
          </cell>
          <cell r="G2225">
            <v>9.6790100000000004E-2</v>
          </cell>
          <cell r="H2225">
            <v>0.24695020000000001</v>
          </cell>
          <cell r="I2225">
            <v>0.38145849999999998</v>
          </cell>
          <cell r="J2225">
            <v>0.46153569999999999</v>
          </cell>
          <cell r="K2225">
            <v>0.4851047</v>
          </cell>
          <cell r="L2225">
            <v>0.59417529999999996</v>
          </cell>
          <cell r="M2225">
            <v>0.67306540000000004</v>
          </cell>
          <cell r="N2225">
            <v>0.71049549999999995</v>
          </cell>
          <cell r="O2225">
            <v>0.71515269999999997</v>
          </cell>
          <cell r="P2225">
            <v>0.62082559999999998</v>
          </cell>
          <cell r="Q2225">
            <v>0.6919883</v>
          </cell>
        </row>
        <row r="2226">
          <cell r="A2226" t="str">
            <v>bajohasta12mocupadosHonduras</v>
          </cell>
          <cell r="B2226" t="str">
            <v>bajo</v>
          </cell>
          <cell r="C2226" t="str">
            <v>hasta12m</v>
          </cell>
          <cell r="D2226" t="str">
            <v>ocupados</v>
          </cell>
          <cell r="E2226" t="str">
            <v>Honduras</v>
          </cell>
          <cell r="F2226">
            <v>0.7330525</v>
          </cell>
          <cell r="G2226">
            <v>0.45130690000000001</v>
          </cell>
          <cell r="H2226">
            <v>0.42264249999999998</v>
          </cell>
          <cell r="I2226">
            <v>0.35418169999999999</v>
          </cell>
          <cell r="J2226">
            <v>0.26591930000000003</v>
          </cell>
          <cell r="K2226">
            <v>0.2413478</v>
          </cell>
          <cell r="L2226">
            <v>0.22643489999999999</v>
          </cell>
          <cell r="M2226">
            <v>0.1888823</v>
          </cell>
          <cell r="N2226">
            <v>0.1749549</v>
          </cell>
          <cell r="O2226">
            <v>0.1492713</v>
          </cell>
          <cell r="P2226">
            <v>0.13824249999999999</v>
          </cell>
          <cell r="Q2226">
            <v>0.17409060000000001</v>
          </cell>
        </row>
        <row r="2227">
          <cell r="A2227" t="str">
            <v>bajohasta1mocupadosHonduras</v>
          </cell>
          <cell r="B2227" t="str">
            <v>bajo</v>
          </cell>
          <cell r="C2227" t="str">
            <v>hasta1m</v>
          </cell>
          <cell r="D2227" t="str">
            <v>ocupados</v>
          </cell>
          <cell r="E2227" t="str">
            <v>Honduras</v>
          </cell>
          <cell r="F2227">
            <v>0.18545300000000001</v>
          </cell>
          <cell r="G2227">
            <v>0.1290935</v>
          </cell>
          <cell r="H2227">
            <v>8.8256899999999999E-2</v>
          </cell>
          <cell r="I2227">
            <v>7.9811300000000002E-2</v>
          </cell>
          <cell r="J2227">
            <v>6.3752199999999995E-2</v>
          </cell>
          <cell r="K2227">
            <v>5.9386799999999997E-2</v>
          </cell>
          <cell r="L2227">
            <v>4.2030100000000001E-2</v>
          </cell>
          <cell r="M2227">
            <v>3.3938099999999999E-2</v>
          </cell>
          <cell r="N2227">
            <v>2.8147499999999999E-2</v>
          </cell>
          <cell r="O2227">
            <v>4.3614100000000003E-2</v>
          </cell>
          <cell r="P2227">
            <v>1.09275E-2</v>
          </cell>
          <cell r="Q2227">
            <v>2.1525200000000001E-2</v>
          </cell>
        </row>
        <row r="2228">
          <cell r="A2228" t="str">
            <v>bajomenos6mocupadosHonduras</v>
          </cell>
          <cell r="B2228" t="str">
            <v>bajo</v>
          </cell>
          <cell r="C2228" t="str">
            <v>menos6m</v>
          </cell>
          <cell r="D2228" t="str">
            <v>ocupados</v>
          </cell>
          <cell r="E2228" t="str">
            <v>Honduras</v>
          </cell>
          <cell r="F2228">
            <v>0.40725359999999999</v>
          </cell>
          <cell r="G2228">
            <v>0.27172679999999999</v>
          </cell>
          <cell r="H2228">
            <v>0.23631830000000001</v>
          </cell>
          <cell r="I2228">
            <v>0.2011231</v>
          </cell>
          <cell r="J2228">
            <v>0.14164399999999999</v>
          </cell>
          <cell r="K2228">
            <v>0.1120558</v>
          </cell>
          <cell r="L2228">
            <v>0.10444299999999999</v>
          </cell>
          <cell r="M2228">
            <v>0.1112447</v>
          </cell>
          <cell r="N2228">
            <v>8.68897E-2</v>
          </cell>
          <cell r="O2228">
            <v>0.1028379</v>
          </cell>
          <cell r="P2228">
            <v>5.7058400000000002E-2</v>
          </cell>
          <cell r="Q2228">
            <v>9.1619800000000001E-2</v>
          </cell>
        </row>
        <row r="2229">
          <cell r="A2229" t="str">
            <v>bajomenos2aocupadosHonduras</v>
          </cell>
          <cell r="B2229" t="str">
            <v>bajo</v>
          </cell>
          <cell r="C2229" t="str">
            <v>menos2a</v>
          </cell>
          <cell r="D2229" t="str">
            <v>ocupados</v>
          </cell>
          <cell r="E2229" t="str">
            <v>Honduras</v>
          </cell>
          <cell r="F2229">
            <v>0.76037250000000001</v>
          </cell>
          <cell r="G2229">
            <v>0.47835620000000001</v>
          </cell>
          <cell r="H2229">
            <v>0.4475942</v>
          </cell>
          <cell r="I2229">
            <v>0.37696930000000001</v>
          </cell>
          <cell r="J2229">
            <v>0.283414</v>
          </cell>
          <cell r="K2229">
            <v>0.2487549</v>
          </cell>
          <cell r="L2229">
            <v>0.23868049999999999</v>
          </cell>
          <cell r="M2229">
            <v>0.20200660000000001</v>
          </cell>
          <cell r="N2229">
            <v>0.1892354</v>
          </cell>
          <cell r="O2229">
            <v>0.15919259999999999</v>
          </cell>
          <cell r="P2229">
            <v>0.13824249999999999</v>
          </cell>
          <cell r="Q2229">
            <v>0.17409060000000001</v>
          </cell>
        </row>
        <row r="2230">
          <cell r="A2230" t="str">
            <v>bajo5aymasocupadosHonduras</v>
          </cell>
          <cell r="B2230" t="str">
            <v>bajo</v>
          </cell>
          <cell r="C2230" t="str">
            <v>5aymas</v>
          </cell>
          <cell r="D2230" t="str">
            <v>ocupados</v>
          </cell>
          <cell r="E2230" t="str">
            <v>Honduras</v>
          </cell>
          <cell r="F2230">
            <v>4.59911E-2</v>
          </cell>
          <cell r="G2230">
            <v>0.23018520000000001</v>
          </cell>
          <cell r="H2230">
            <v>0.27566619999999997</v>
          </cell>
          <cell r="I2230">
            <v>0.32929069999999999</v>
          </cell>
          <cell r="J2230">
            <v>0.4529648</v>
          </cell>
          <cell r="K2230">
            <v>0.48358580000000001</v>
          </cell>
          <cell r="L2230">
            <v>0.5809069</v>
          </cell>
          <cell r="M2230">
            <v>0.63840540000000001</v>
          </cell>
          <cell r="N2230">
            <v>0.69728199999999996</v>
          </cell>
          <cell r="O2230">
            <v>0.73682789999999998</v>
          </cell>
          <cell r="P2230">
            <v>0.74691989999999997</v>
          </cell>
          <cell r="Q2230">
            <v>0.71866169999999996</v>
          </cell>
        </row>
        <row r="2231">
          <cell r="A2231" t="str">
            <v>mediohasta12mocupadosHonduras</v>
          </cell>
          <cell r="B2231" t="str">
            <v>medio</v>
          </cell>
          <cell r="C2231" t="str">
            <v>hasta12m</v>
          </cell>
          <cell r="D2231" t="str">
            <v>ocupados</v>
          </cell>
          <cell r="E2231" t="str">
            <v>Honduras</v>
          </cell>
          <cell r="F2231">
            <v>0.73147059999999997</v>
          </cell>
          <cell r="G2231">
            <v>0.50207060000000003</v>
          </cell>
          <cell r="H2231">
            <v>0.36144280000000001</v>
          </cell>
          <cell r="I2231">
            <v>0.26850960000000001</v>
          </cell>
          <cell r="J2231">
            <v>0.23651520000000001</v>
          </cell>
          <cell r="K2231">
            <v>0.20287379999999999</v>
          </cell>
          <cell r="L2231">
            <v>0.22377749999999999</v>
          </cell>
          <cell r="M2231">
            <v>9.1404700000000005E-2</v>
          </cell>
          <cell r="N2231">
            <v>0.13008649999999999</v>
          </cell>
          <cell r="O2231">
            <v>6.6147499999999998E-2</v>
          </cell>
          <cell r="P2231">
            <v>0.1977032</v>
          </cell>
          <cell r="Q2231">
            <v>0.100343</v>
          </cell>
        </row>
        <row r="2232">
          <cell r="A2232" t="str">
            <v>mediohasta1mocupadosHonduras</v>
          </cell>
          <cell r="B2232" t="str">
            <v>medio</v>
          </cell>
          <cell r="C2232" t="str">
            <v>hasta1m</v>
          </cell>
          <cell r="D2232" t="str">
            <v>ocupados</v>
          </cell>
          <cell r="E2232" t="str">
            <v>Honduras</v>
          </cell>
          <cell r="F2232">
            <v>0.160493</v>
          </cell>
          <cell r="G2232">
            <v>7.33732E-2</v>
          </cell>
          <cell r="H2232">
            <v>5.0352399999999999E-2</v>
          </cell>
          <cell r="I2232">
            <v>4.24724E-2</v>
          </cell>
          <cell r="J2232">
            <v>2.5149000000000001E-2</v>
          </cell>
          <cell r="K2232">
            <v>3.4318300000000003E-2</v>
          </cell>
          <cell r="L2232">
            <v>3.3621400000000003E-2</v>
          </cell>
          <cell r="M2232">
            <v>8.4069999999999995E-3</v>
          </cell>
          <cell r="N2232">
            <v>3.7011299999999997E-2</v>
          </cell>
          <cell r="O2232">
            <v>0</v>
          </cell>
          <cell r="P2232">
            <v>0</v>
          </cell>
          <cell r="Q2232">
            <v>0</v>
          </cell>
        </row>
        <row r="2233">
          <cell r="A2233" t="str">
            <v>mediomenos6mocupadosHonduras</v>
          </cell>
          <cell r="B2233" t="str">
            <v>medio</v>
          </cell>
          <cell r="C2233" t="str">
            <v>menos6m</v>
          </cell>
          <cell r="D2233" t="str">
            <v>ocupados</v>
          </cell>
          <cell r="E2233" t="str">
            <v>Honduras</v>
          </cell>
          <cell r="F2233">
            <v>0.4318014</v>
          </cell>
          <cell r="G2233">
            <v>0.22739229999999999</v>
          </cell>
          <cell r="H2233">
            <v>0.14773829999999999</v>
          </cell>
          <cell r="I2233">
            <v>0.1183656</v>
          </cell>
          <cell r="J2233">
            <v>7.4494900000000003E-2</v>
          </cell>
          <cell r="K2233">
            <v>0.1024273</v>
          </cell>
          <cell r="L2233">
            <v>0.1250716</v>
          </cell>
          <cell r="M2233">
            <v>2.5516799999999999E-2</v>
          </cell>
          <cell r="N2233">
            <v>4.4403199999999997E-2</v>
          </cell>
          <cell r="O2233">
            <v>1.60386E-2</v>
          </cell>
          <cell r="P2233">
            <v>0.1977032</v>
          </cell>
          <cell r="Q2233">
            <v>5.0171500000000001E-2</v>
          </cell>
        </row>
        <row r="2234">
          <cell r="A2234" t="str">
            <v>mediomenos2aocupadosHonduras</v>
          </cell>
          <cell r="B2234" t="str">
            <v>medio</v>
          </cell>
          <cell r="C2234" t="str">
            <v>menos2a</v>
          </cell>
          <cell r="D2234" t="str">
            <v>ocupados</v>
          </cell>
          <cell r="E2234" t="str">
            <v>Honduras</v>
          </cell>
          <cell r="F2234">
            <v>0.76487870000000002</v>
          </cell>
          <cell r="G2234">
            <v>0.52688109999999999</v>
          </cell>
          <cell r="H2234">
            <v>0.39586589999999999</v>
          </cell>
          <cell r="I2234">
            <v>0.28889920000000002</v>
          </cell>
          <cell r="J2234">
            <v>0.27316020000000002</v>
          </cell>
          <cell r="K2234">
            <v>0.2247767</v>
          </cell>
          <cell r="L2234">
            <v>0.2493127</v>
          </cell>
          <cell r="M2234">
            <v>0.10451199999999999</v>
          </cell>
          <cell r="N2234">
            <v>0.1401308</v>
          </cell>
          <cell r="O2234">
            <v>6.6147499999999998E-2</v>
          </cell>
          <cell r="P2234">
            <v>0.1977032</v>
          </cell>
          <cell r="Q2234">
            <v>0.100343</v>
          </cell>
        </row>
        <row r="2235">
          <cell r="A2235" t="str">
            <v>medio5aymasocupadosHonduras</v>
          </cell>
          <cell r="B2235" t="str">
            <v>medio</v>
          </cell>
          <cell r="C2235" t="str">
            <v>5aymas</v>
          </cell>
          <cell r="D2235" t="str">
            <v>ocupados</v>
          </cell>
          <cell r="E2235" t="str">
            <v>Honduras</v>
          </cell>
          <cell r="F2235">
            <v>2.2689000000000001E-2</v>
          </cell>
          <cell r="G2235">
            <v>9.9875400000000003E-2</v>
          </cell>
          <cell r="H2235">
            <v>0.2565249</v>
          </cell>
          <cell r="I2235">
            <v>0.41130460000000002</v>
          </cell>
          <cell r="J2235">
            <v>0.49358449999999998</v>
          </cell>
          <cell r="K2235">
            <v>0.55717470000000002</v>
          </cell>
          <cell r="L2235">
            <v>0.59386439999999996</v>
          </cell>
          <cell r="M2235">
            <v>0.74951500000000004</v>
          </cell>
          <cell r="N2235">
            <v>0.79223699999999997</v>
          </cell>
          <cell r="O2235">
            <v>0.87741670000000005</v>
          </cell>
          <cell r="P2235">
            <v>0.72097169999999999</v>
          </cell>
          <cell r="Q2235">
            <v>0.71313729999999997</v>
          </cell>
        </row>
        <row r="2236">
          <cell r="A2236" t="str">
            <v>altohasta12mocupadosHonduras</v>
          </cell>
          <cell r="B2236" t="str">
            <v>alto</v>
          </cell>
          <cell r="C2236" t="str">
            <v>hasta12m</v>
          </cell>
          <cell r="D2236" t="str">
            <v>ocupados</v>
          </cell>
          <cell r="E2236" t="str">
            <v>Honduras</v>
          </cell>
          <cell r="F2236">
            <v>1</v>
          </cell>
          <cell r="G2236">
            <v>0.40398509999999999</v>
          </cell>
          <cell r="H2236">
            <v>0.3695851</v>
          </cell>
          <cell r="I2236">
            <v>0.25933790000000001</v>
          </cell>
          <cell r="J2236">
            <v>0.13908209999999999</v>
          </cell>
          <cell r="K2236">
            <v>9.7251500000000005E-2</v>
          </cell>
          <cell r="L2236">
            <v>0.17186609999999999</v>
          </cell>
          <cell r="M2236">
            <v>0.11398469999999999</v>
          </cell>
          <cell r="N2236">
            <v>0.12242160000000001</v>
          </cell>
          <cell r="O2236">
            <v>6.1586700000000001E-2</v>
          </cell>
          <cell r="P2236">
            <v>0.19593679999999999</v>
          </cell>
          <cell r="Q2236">
            <v>0</v>
          </cell>
        </row>
        <row r="2237">
          <cell r="A2237" t="str">
            <v>altohasta1mocupadosHonduras</v>
          </cell>
          <cell r="B2237" t="str">
            <v>alto</v>
          </cell>
          <cell r="C2237" t="str">
            <v>hasta1m</v>
          </cell>
          <cell r="D2237" t="str">
            <v>ocupados</v>
          </cell>
          <cell r="E2237" t="str">
            <v>Honduras</v>
          </cell>
          <cell r="F2237">
            <v>0</v>
          </cell>
          <cell r="G2237">
            <v>3.1296600000000001E-2</v>
          </cell>
          <cell r="H2237">
            <v>3.51162E-2</v>
          </cell>
          <cell r="I2237">
            <v>3.6075799999999998E-2</v>
          </cell>
          <cell r="J2237">
            <v>8.0175999999999997E-3</v>
          </cell>
          <cell r="K2237">
            <v>2.0378799999999999E-2</v>
          </cell>
          <cell r="L2237">
            <v>8.9248000000000001E-3</v>
          </cell>
          <cell r="M2237">
            <v>1.9805199999999999E-2</v>
          </cell>
          <cell r="N2237">
            <v>4.8832599999999997E-2</v>
          </cell>
          <cell r="O2237">
            <v>0</v>
          </cell>
          <cell r="P2237">
            <v>0</v>
          </cell>
          <cell r="Q2237">
            <v>0</v>
          </cell>
        </row>
        <row r="2238">
          <cell r="A2238" t="str">
            <v>altomenos6mocupadosHonduras</v>
          </cell>
          <cell r="B2238" t="str">
            <v>alto</v>
          </cell>
          <cell r="C2238" t="str">
            <v>menos6m</v>
          </cell>
          <cell r="D2238" t="str">
            <v>ocupados</v>
          </cell>
          <cell r="E2238" t="str">
            <v>Honduras</v>
          </cell>
          <cell r="F2238">
            <v>1</v>
          </cell>
          <cell r="G2238">
            <v>0.128217</v>
          </cell>
          <cell r="H2238">
            <v>0.1523235</v>
          </cell>
          <cell r="I2238">
            <v>6.6990599999999997E-2</v>
          </cell>
          <cell r="J2238">
            <v>4.6167399999999997E-2</v>
          </cell>
          <cell r="K2238">
            <v>5.7799200000000002E-2</v>
          </cell>
          <cell r="L2238">
            <v>5.4985199999999998E-2</v>
          </cell>
          <cell r="M2238">
            <v>1.9805199999999999E-2</v>
          </cell>
          <cell r="N2238">
            <v>7.8434799999999999E-2</v>
          </cell>
          <cell r="O2238">
            <v>0</v>
          </cell>
          <cell r="P2238">
            <v>4.3549900000000002E-2</v>
          </cell>
          <cell r="Q2238">
            <v>0</v>
          </cell>
        </row>
        <row r="2239">
          <cell r="A2239" t="str">
            <v>altomenos2aocupadosHonduras</v>
          </cell>
          <cell r="B2239" t="str">
            <v>alto</v>
          </cell>
          <cell r="C2239" t="str">
            <v>menos2a</v>
          </cell>
          <cell r="D2239" t="str">
            <v>ocupados</v>
          </cell>
          <cell r="E2239" t="str">
            <v>Honduras</v>
          </cell>
          <cell r="F2239">
            <v>1</v>
          </cell>
          <cell r="G2239">
            <v>0.41278169999999997</v>
          </cell>
          <cell r="H2239">
            <v>0.39120260000000001</v>
          </cell>
          <cell r="I2239">
            <v>0.26475609999999999</v>
          </cell>
          <cell r="J2239">
            <v>0.1714379</v>
          </cell>
          <cell r="K2239">
            <v>9.7251500000000005E-2</v>
          </cell>
          <cell r="L2239">
            <v>0.1796866</v>
          </cell>
          <cell r="M2239">
            <v>0.11398469999999999</v>
          </cell>
          <cell r="N2239">
            <v>0.12242160000000001</v>
          </cell>
          <cell r="O2239">
            <v>6.1586700000000001E-2</v>
          </cell>
          <cell r="P2239">
            <v>0.19593679999999999</v>
          </cell>
          <cell r="Q2239">
            <v>0</v>
          </cell>
        </row>
        <row r="2240">
          <cell r="A2240" t="str">
            <v>alto5aymasocupadosHonduras</v>
          </cell>
          <cell r="B2240" t="str">
            <v>alto</v>
          </cell>
          <cell r="C2240" t="str">
            <v>5aymas</v>
          </cell>
          <cell r="D2240" t="str">
            <v>ocupados</v>
          </cell>
          <cell r="E2240" t="str">
            <v>Honduras</v>
          </cell>
          <cell r="F2240">
            <v>0</v>
          </cell>
          <cell r="G2240">
            <v>0.10388790000000001</v>
          </cell>
          <cell r="H2240">
            <v>0.25178640000000002</v>
          </cell>
          <cell r="I2240">
            <v>0.4974324</v>
          </cell>
          <cell r="J2240">
            <v>0.55633829999999995</v>
          </cell>
          <cell r="K2240">
            <v>0.72118260000000001</v>
          </cell>
          <cell r="L2240">
            <v>0.68287350000000002</v>
          </cell>
          <cell r="M2240">
            <v>0.73491899999999999</v>
          </cell>
          <cell r="N2240">
            <v>0.80061439999999995</v>
          </cell>
          <cell r="O2240">
            <v>0.90116819999999997</v>
          </cell>
          <cell r="P2240">
            <v>0.67341340000000005</v>
          </cell>
          <cell r="Q2240">
            <v>0.87418229999999997</v>
          </cell>
        </row>
        <row r="2241">
          <cell r="A2241" t="str">
            <v>peqhasta12mocupadosHonduras</v>
          </cell>
          <cell r="B2241" t="str">
            <v>peq</v>
          </cell>
          <cell r="C2241" t="str">
            <v>hasta12m</v>
          </cell>
          <cell r="D2241" t="str">
            <v>ocupados</v>
          </cell>
          <cell r="E2241" t="str">
            <v>Honduras</v>
          </cell>
          <cell r="F2241">
            <v>0.74366180000000004</v>
          </cell>
          <cell r="G2241">
            <v>0.50598900000000002</v>
          </cell>
          <cell r="H2241">
            <v>0.403194</v>
          </cell>
          <cell r="I2241">
            <v>0.36729139999999999</v>
          </cell>
          <cell r="J2241">
            <v>0.24060819999999999</v>
          </cell>
          <cell r="K2241">
            <v>0.19338379999999999</v>
          </cell>
          <cell r="L2241">
            <v>0.24755089999999999</v>
          </cell>
          <cell r="M2241">
            <v>0.16476170000000001</v>
          </cell>
          <cell r="N2241">
            <v>0.19693060000000001</v>
          </cell>
          <cell r="O2241">
            <v>0.1363983</v>
          </cell>
          <cell r="P2241">
            <v>0.15688879999999999</v>
          </cell>
          <cell r="Q2241">
            <v>0.1083657</v>
          </cell>
        </row>
        <row r="2242">
          <cell r="A2242" t="str">
            <v>peqhasta1mocupadosHonduras</v>
          </cell>
          <cell r="B2242" t="str">
            <v>peq</v>
          </cell>
          <cell r="C2242" t="str">
            <v>hasta1m</v>
          </cell>
          <cell r="D2242" t="str">
            <v>ocupados</v>
          </cell>
          <cell r="E2242" t="str">
            <v>Honduras</v>
          </cell>
          <cell r="F2242">
            <v>0.18669369999999999</v>
          </cell>
          <cell r="G2242">
            <v>0.1080622</v>
          </cell>
          <cell r="H2242">
            <v>8.5276599999999994E-2</v>
          </cell>
          <cell r="I2242">
            <v>8.3077799999999993E-2</v>
          </cell>
          <cell r="J2242">
            <v>6.1888600000000002E-2</v>
          </cell>
          <cell r="K2242">
            <v>4.9829999999999999E-2</v>
          </cell>
          <cell r="L2242">
            <v>5.2939E-2</v>
          </cell>
          <cell r="M2242">
            <v>2.6602799999999999E-2</v>
          </cell>
          <cell r="N2242">
            <v>4.8594400000000003E-2</v>
          </cell>
          <cell r="O2242">
            <v>3.2518999999999999E-2</v>
          </cell>
          <cell r="P2242">
            <v>9.0360000000000006E-3</v>
          </cell>
          <cell r="Q2242">
            <v>1.9390899999999999E-2</v>
          </cell>
        </row>
        <row r="2243">
          <cell r="A2243" t="str">
            <v>peqmenos6mocupadosHonduras</v>
          </cell>
          <cell r="B2243" t="str">
            <v>peq</v>
          </cell>
          <cell r="C2243" t="str">
            <v>menos6m</v>
          </cell>
          <cell r="D2243" t="str">
            <v>ocupados</v>
          </cell>
          <cell r="E2243" t="str">
            <v>Honduras</v>
          </cell>
          <cell r="F2243">
            <v>0.4410174</v>
          </cell>
          <cell r="G2243">
            <v>0.28341480000000002</v>
          </cell>
          <cell r="H2243">
            <v>0.22928480000000001</v>
          </cell>
          <cell r="I2243">
            <v>0.20976149999999999</v>
          </cell>
          <cell r="J2243">
            <v>0.1296687</v>
          </cell>
          <cell r="K2243">
            <v>8.9311399999999999E-2</v>
          </cell>
          <cell r="L2243">
            <v>0.1365045</v>
          </cell>
          <cell r="M2243">
            <v>8.81937E-2</v>
          </cell>
          <cell r="N2243">
            <v>9.7489400000000004E-2</v>
          </cell>
          <cell r="O2243">
            <v>7.8579300000000005E-2</v>
          </cell>
          <cell r="P2243">
            <v>7.1112599999999998E-2</v>
          </cell>
          <cell r="Q2243">
            <v>4.3174900000000002E-2</v>
          </cell>
        </row>
        <row r="2244">
          <cell r="A2244" t="str">
            <v>peqmenos2aocupadosHonduras</v>
          </cell>
          <cell r="B2244" t="str">
            <v>peq</v>
          </cell>
          <cell r="C2244" t="str">
            <v>menos2a</v>
          </cell>
          <cell r="D2244" t="str">
            <v>ocupados</v>
          </cell>
          <cell r="E2244" t="str">
            <v>Honduras</v>
          </cell>
          <cell r="F2244">
            <v>0.76536780000000004</v>
          </cell>
          <cell r="G2244">
            <v>0.51888590000000001</v>
          </cell>
          <cell r="H2244">
            <v>0.41756500000000002</v>
          </cell>
          <cell r="I2244">
            <v>0.3856135</v>
          </cell>
          <cell r="J2244">
            <v>0.25603609999999999</v>
          </cell>
          <cell r="K2244">
            <v>0.19938</v>
          </cell>
          <cell r="L2244">
            <v>0.26929249999999999</v>
          </cell>
          <cell r="M2244">
            <v>0.18237639999999999</v>
          </cell>
          <cell r="N2244">
            <v>0.20419999999999999</v>
          </cell>
          <cell r="O2244">
            <v>0.145005</v>
          </cell>
          <cell r="P2244">
            <v>0.15688879999999999</v>
          </cell>
          <cell r="Q2244">
            <v>0.1083657</v>
          </cell>
        </row>
        <row r="2245">
          <cell r="A2245" t="str">
            <v>peq5aymasocupadosHonduras</v>
          </cell>
          <cell r="B2245" t="str">
            <v>peq</v>
          </cell>
          <cell r="C2245" t="str">
            <v>5aymas</v>
          </cell>
          <cell r="D2245" t="str">
            <v>ocupados</v>
          </cell>
          <cell r="E2245" t="str">
            <v>Honduras</v>
          </cell>
          <cell r="F2245">
            <v>4.5212700000000001E-2</v>
          </cell>
          <cell r="G2245">
            <v>0.1837762</v>
          </cell>
          <cell r="H2245">
            <v>0.28485690000000002</v>
          </cell>
          <cell r="I2245">
            <v>0.35005389999999997</v>
          </cell>
          <cell r="J2245">
            <v>0.48956260000000001</v>
          </cell>
          <cell r="K2245">
            <v>0.57715490000000003</v>
          </cell>
          <cell r="L2245">
            <v>0.57140869999999999</v>
          </cell>
          <cell r="M2245">
            <v>0.69626500000000002</v>
          </cell>
          <cell r="N2245">
            <v>0.6935751</v>
          </cell>
          <cell r="O2245">
            <v>0.73790750000000005</v>
          </cell>
          <cell r="P2245">
            <v>0.72976059999999998</v>
          </cell>
          <cell r="Q2245">
            <v>0.76696940000000002</v>
          </cell>
        </row>
        <row r="2246">
          <cell r="A2246" t="str">
            <v>medhasta12mocupadosHonduras</v>
          </cell>
          <cell r="B2246" t="str">
            <v>med</v>
          </cell>
          <cell r="C2246" t="str">
            <v>hasta12m</v>
          </cell>
          <cell r="D2246" t="str">
            <v>ocupados</v>
          </cell>
          <cell r="E2246" t="str">
            <v>Honduras</v>
          </cell>
          <cell r="F2246">
            <v>0.72416720000000001</v>
          </cell>
          <cell r="G2246">
            <v>0.40504960000000001</v>
          </cell>
          <cell r="H2246">
            <v>0.41396319999999998</v>
          </cell>
          <cell r="I2246">
            <v>0.31198340000000002</v>
          </cell>
          <cell r="J2246">
            <v>0.122027</v>
          </cell>
          <cell r="K2246">
            <v>0.1954939</v>
          </cell>
          <cell r="L2246">
            <v>0.27228390000000002</v>
          </cell>
          <cell r="M2246">
            <v>8.6565699999999995E-2</v>
          </cell>
          <cell r="N2246">
            <v>0.1032405</v>
          </cell>
          <cell r="O2246">
            <v>0.20059250000000001</v>
          </cell>
          <cell r="P2246">
            <v>0.39422160000000001</v>
          </cell>
          <cell r="Q2246">
            <v>0.46465820000000002</v>
          </cell>
        </row>
        <row r="2247">
          <cell r="A2247" t="str">
            <v>medhasta1mocupadosHonduras</v>
          </cell>
          <cell r="B2247" t="str">
            <v>med</v>
          </cell>
          <cell r="C2247" t="str">
            <v>hasta1m</v>
          </cell>
          <cell r="D2247" t="str">
            <v>ocupados</v>
          </cell>
          <cell r="E2247" t="str">
            <v>Honduras</v>
          </cell>
          <cell r="F2247">
            <v>0.1928098</v>
          </cell>
          <cell r="G2247">
            <v>3.7320199999999998E-2</v>
          </cell>
          <cell r="H2247">
            <v>3.9358400000000002E-2</v>
          </cell>
          <cell r="I2247">
            <v>4.2305200000000001E-2</v>
          </cell>
          <cell r="J2247">
            <v>2.6370299999999999E-2</v>
          </cell>
          <cell r="K2247">
            <v>4.5075200000000003E-2</v>
          </cell>
          <cell r="L2247">
            <v>2.7422599999999998E-2</v>
          </cell>
          <cell r="M2247">
            <v>2.2440100000000001E-2</v>
          </cell>
          <cell r="N2247">
            <v>4.1296199999999998E-2</v>
          </cell>
          <cell r="O2247">
            <v>0.1002962</v>
          </cell>
          <cell r="P2247">
            <v>0</v>
          </cell>
          <cell r="Q2247">
            <v>0</v>
          </cell>
        </row>
        <row r="2248">
          <cell r="A2248" t="str">
            <v>medmenos6mocupadosHonduras</v>
          </cell>
          <cell r="B2248" t="str">
            <v>med</v>
          </cell>
          <cell r="C2248" t="str">
            <v>menos6m</v>
          </cell>
          <cell r="D2248" t="str">
            <v>ocupados</v>
          </cell>
          <cell r="E2248" t="str">
            <v>Honduras</v>
          </cell>
          <cell r="F2248">
            <v>0.45147100000000001</v>
          </cell>
          <cell r="G2248">
            <v>8.3349500000000007E-2</v>
          </cell>
          <cell r="H2248">
            <v>0.1596524</v>
          </cell>
          <cell r="I2248">
            <v>9.7367700000000001E-2</v>
          </cell>
          <cell r="J2248">
            <v>2.6370299999999999E-2</v>
          </cell>
          <cell r="K2248">
            <v>0.1129976</v>
          </cell>
          <cell r="L2248">
            <v>9.2725399999999999E-2</v>
          </cell>
          <cell r="M2248">
            <v>8.6565699999999995E-2</v>
          </cell>
          <cell r="N2248">
            <v>4.1296199999999998E-2</v>
          </cell>
          <cell r="O2248">
            <v>0.20059250000000001</v>
          </cell>
          <cell r="P2248">
            <v>0.29202889999999998</v>
          </cell>
          <cell r="Q2248">
            <v>0.46465820000000002</v>
          </cell>
        </row>
        <row r="2249">
          <cell r="A2249" t="str">
            <v>medmenos2aocupadosHonduras</v>
          </cell>
          <cell r="B2249" t="str">
            <v>med</v>
          </cell>
          <cell r="C2249" t="str">
            <v>menos2a</v>
          </cell>
          <cell r="D2249" t="str">
            <v>ocupados</v>
          </cell>
          <cell r="E2249" t="str">
            <v>Honduras</v>
          </cell>
          <cell r="F2249">
            <v>0.74786900000000001</v>
          </cell>
          <cell r="G2249">
            <v>0.40504960000000001</v>
          </cell>
          <cell r="H2249">
            <v>0.43911109999999998</v>
          </cell>
          <cell r="I2249">
            <v>0.35309750000000001</v>
          </cell>
          <cell r="J2249">
            <v>0.2162327</v>
          </cell>
          <cell r="K2249">
            <v>0.2204246</v>
          </cell>
          <cell r="L2249">
            <v>0.27228390000000002</v>
          </cell>
          <cell r="M2249">
            <v>8.6565699999999995E-2</v>
          </cell>
          <cell r="N2249">
            <v>0.19409219999999999</v>
          </cell>
          <cell r="O2249">
            <v>0.20059250000000001</v>
          </cell>
          <cell r="P2249">
            <v>0.39422160000000001</v>
          </cell>
          <cell r="Q2249">
            <v>0.46465820000000002</v>
          </cell>
        </row>
        <row r="2250">
          <cell r="A2250" t="str">
            <v>med5aymasocupadosHonduras</v>
          </cell>
          <cell r="B2250" t="str">
            <v>med</v>
          </cell>
          <cell r="C2250" t="str">
            <v>5aymas</v>
          </cell>
          <cell r="D2250" t="str">
            <v>ocupados</v>
          </cell>
          <cell r="E2250" t="str">
            <v>Honduras</v>
          </cell>
          <cell r="F2250">
            <v>1.65884E-2</v>
          </cell>
          <cell r="G2250">
            <v>6.4492599999999997E-2</v>
          </cell>
          <cell r="H2250">
            <v>0.19289809999999999</v>
          </cell>
          <cell r="I2250">
            <v>0.38736110000000001</v>
          </cell>
          <cell r="J2250">
            <v>0.49346319999999999</v>
          </cell>
          <cell r="K2250">
            <v>0.50399950000000004</v>
          </cell>
          <cell r="L2250">
            <v>0.50569399999999998</v>
          </cell>
          <cell r="M2250">
            <v>0.48751260000000002</v>
          </cell>
          <cell r="N2250">
            <v>0.7439635</v>
          </cell>
          <cell r="O2250">
            <v>0.79940750000000005</v>
          </cell>
          <cell r="P2250">
            <v>0.60577840000000005</v>
          </cell>
          <cell r="Q2250">
            <v>0.26767089999999999</v>
          </cell>
        </row>
        <row r="2251">
          <cell r="A2251" t="str">
            <v>grandehasta12mocupadosHonduras</v>
          </cell>
          <cell r="B2251" t="str">
            <v>grande</v>
          </cell>
          <cell r="C2251" t="str">
            <v>hasta12m</v>
          </cell>
          <cell r="D2251" t="str">
            <v>ocupados</v>
          </cell>
          <cell r="E2251" t="str">
            <v>Honduras</v>
          </cell>
          <cell r="F2251">
            <v>1</v>
          </cell>
          <cell r="G2251">
            <v>9.9797200000000003E-2</v>
          </cell>
          <cell r="H2251">
            <v>0.34126879999999998</v>
          </cell>
          <cell r="I2251">
            <v>0.21306849999999999</v>
          </cell>
          <cell r="J2251">
            <v>0.37845060000000003</v>
          </cell>
          <cell r="K2251">
            <v>0.27807399999999999</v>
          </cell>
          <cell r="L2251">
            <v>0.14615639999999999</v>
          </cell>
          <cell r="M2251">
            <v>0</v>
          </cell>
          <cell r="N2251">
            <v>0</v>
          </cell>
          <cell r="O2251">
            <v>0</v>
          </cell>
          <cell r="P2251">
            <v>0</v>
          </cell>
          <cell r="Q2251">
            <v>0</v>
          </cell>
        </row>
        <row r="2252">
          <cell r="A2252" t="str">
            <v>grandehasta1mocupadosHonduras</v>
          </cell>
          <cell r="B2252" t="str">
            <v>grande</v>
          </cell>
          <cell r="C2252" t="str">
            <v>hasta1m</v>
          </cell>
          <cell r="D2252" t="str">
            <v>ocupados</v>
          </cell>
          <cell r="E2252" t="str">
            <v>Honduras</v>
          </cell>
          <cell r="F2252">
            <v>0</v>
          </cell>
          <cell r="G2252">
            <v>0</v>
          </cell>
          <cell r="H2252">
            <v>0</v>
          </cell>
          <cell r="I2252">
            <v>0</v>
          </cell>
          <cell r="J2252">
            <v>6.4814399999999994E-2</v>
          </cell>
          <cell r="K2252">
            <v>0</v>
          </cell>
          <cell r="L2252">
            <v>0</v>
          </cell>
          <cell r="M2252">
            <v>0</v>
          </cell>
          <cell r="N2252">
            <v>0</v>
          </cell>
          <cell r="O2252">
            <v>0</v>
          </cell>
          <cell r="P2252">
            <v>0</v>
          </cell>
          <cell r="Q2252">
            <v>0</v>
          </cell>
        </row>
        <row r="2253">
          <cell r="A2253" t="str">
            <v>grandemenos6mocupadosHonduras</v>
          </cell>
          <cell r="B2253" t="str">
            <v>grande</v>
          </cell>
          <cell r="C2253" t="str">
            <v>menos6m</v>
          </cell>
          <cell r="D2253" t="str">
            <v>ocupados</v>
          </cell>
          <cell r="E2253" t="str">
            <v>Honduras</v>
          </cell>
          <cell r="F2253">
            <v>1</v>
          </cell>
          <cell r="G2253">
            <v>0</v>
          </cell>
          <cell r="H2253">
            <v>0</v>
          </cell>
          <cell r="I2253">
            <v>0</v>
          </cell>
          <cell r="J2253">
            <v>0.1943869</v>
          </cell>
          <cell r="K2253">
            <v>4.99053E-2</v>
          </cell>
          <cell r="L2253">
            <v>8.2589399999999993E-2</v>
          </cell>
          <cell r="M2253">
            <v>0</v>
          </cell>
          <cell r="N2253">
            <v>0</v>
          </cell>
          <cell r="O2253">
            <v>0</v>
          </cell>
          <cell r="P2253">
            <v>0</v>
          </cell>
          <cell r="Q2253">
            <v>0</v>
          </cell>
        </row>
        <row r="2254">
          <cell r="A2254" t="str">
            <v>grandemenos2aocupadosHonduras</v>
          </cell>
          <cell r="B2254" t="str">
            <v>grande</v>
          </cell>
          <cell r="C2254" t="str">
            <v>menos2a</v>
          </cell>
          <cell r="D2254" t="str">
            <v>ocupados</v>
          </cell>
          <cell r="E2254" t="str">
            <v>Honduras</v>
          </cell>
          <cell r="F2254">
            <v>1</v>
          </cell>
          <cell r="G2254">
            <v>0.25235079999999999</v>
          </cell>
          <cell r="H2254">
            <v>0.34126879999999998</v>
          </cell>
          <cell r="I2254">
            <v>0.21306849999999999</v>
          </cell>
          <cell r="J2254">
            <v>0.44649420000000001</v>
          </cell>
          <cell r="K2254">
            <v>0.32797929999999997</v>
          </cell>
          <cell r="L2254">
            <v>0.14615639999999999</v>
          </cell>
          <cell r="M2254">
            <v>0</v>
          </cell>
          <cell r="N2254">
            <v>0</v>
          </cell>
          <cell r="O2254">
            <v>0</v>
          </cell>
          <cell r="P2254">
            <v>0</v>
          </cell>
          <cell r="Q2254">
            <v>0</v>
          </cell>
        </row>
        <row r="2255">
          <cell r="A2255" t="str">
            <v>grande5aymasocupadosHonduras</v>
          </cell>
          <cell r="B2255" t="str">
            <v>grande</v>
          </cell>
          <cell r="C2255" t="str">
            <v>5aymas</v>
          </cell>
          <cell r="D2255" t="str">
            <v>ocupados</v>
          </cell>
          <cell r="E2255" t="str">
            <v>Honduras</v>
          </cell>
          <cell r="F2255">
            <v>0</v>
          </cell>
          <cell r="G2255">
            <v>0.1136553</v>
          </cell>
          <cell r="H2255">
            <v>0.34268359999999998</v>
          </cell>
          <cell r="I2255">
            <v>0.51173679999999999</v>
          </cell>
          <cell r="J2255">
            <v>0.4109141</v>
          </cell>
          <cell r="K2255">
            <v>0.61213439999999997</v>
          </cell>
          <cell r="L2255">
            <v>0.68866470000000002</v>
          </cell>
          <cell r="M2255">
            <v>0.3539833</v>
          </cell>
          <cell r="N2255">
            <v>1</v>
          </cell>
          <cell r="O2255">
            <v>1</v>
          </cell>
          <cell r="P2255">
            <v>1</v>
          </cell>
          <cell r="Q2255">
            <v>1</v>
          </cell>
        </row>
        <row r="2256">
          <cell r="A2256" t="str">
            <v>informalhasta12mocupadosHonduras</v>
          </cell>
          <cell r="B2256" t="str">
            <v>informal</v>
          </cell>
          <cell r="C2256" t="str">
            <v>hasta12m</v>
          </cell>
          <cell r="D2256" t="str">
            <v>ocupados</v>
          </cell>
          <cell r="E2256" t="str">
            <v>Honduras</v>
          </cell>
          <cell r="F2256">
            <v>0.73604550000000002</v>
          </cell>
          <cell r="G2256">
            <v>0.55505439999999995</v>
          </cell>
          <cell r="H2256">
            <v>0.56153019999999998</v>
          </cell>
          <cell r="I2256">
            <v>0.45656449999999998</v>
          </cell>
          <cell r="J2256">
            <v>0.38579219999999997</v>
          </cell>
          <cell r="K2256">
            <v>0.43375190000000002</v>
          </cell>
          <cell r="L2256">
            <v>0.38826080000000002</v>
          </cell>
          <cell r="M2256">
            <v>0.288578</v>
          </cell>
          <cell r="N2256">
            <v>0.36921920000000003</v>
          </cell>
          <cell r="O2256">
            <v>0.30205399999999999</v>
          </cell>
          <cell r="P2256">
            <v>0.38612459999999998</v>
          </cell>
          <cell r="Q2256">
            <v>0.39398070000000002</v>
          </cell>
        </row>
        <row r="2257">
          <cell r="A2257" t="str">
            <v>informalhasta1mocupadosHonduras</v>
          </cell>
          <cell r="B2257" t="str">
            <v>informal</v>
          </cell>
          <cell r="C2257" t="str">
            <v>hasta1m</v>
          </cell>
          <cell r="D2257" t="str">
            <v>ocupados</v>
          </cell>
          <cell r="E2257" t="str">
            <v>Honduras</v>
          </cell>
          <cell r="F2257">
            <v>0.1870801</v>
          </cell>
          <cell r="G2257">
            <v>0.12619559999999999</v>
          </cell>
          <cell r="H2257">
            <v>0.1276012</v>
          </cell>
          <cell r="I2257">
            <v>0.10738499999999999</v>
          </cell>
          <cell r="J2257">
            <v>9.7912200000000005E-2</v>
          </cell>
          <cell r="K2257">
            <v>0.1009912</v>
          </cell>
          <cell r="L2257">
            <v>8.3756999999999998E-2</v>
          </cell>
          <cell r="M2257">
            <v>8.7456800000000001E-2</v>
          </cell>
          <cell r="N2257">
            <v>0.12701770000000001</v>
          </cell>
          <cell r="O2257">
            <v>9.0153999999999998E-2</v>
          </cell>
          <cell r="P2257">
            <v>3.5474600000000002E-2</v>
          </cell>
          <cell r="Q2257">
            <v>0</v>
          </cell>
        </row>
        <row r="2258">
          <cell r="A2258" t="str">
            <v>informalmenos6mocupadosHonduras</v>
          </cell>
          <cell r="B2258" t="str">
            <v>informal</v>
          </cell>
          <cell r="C2258" t="str">
            <v>menos6m</v>
          </cell>
          <cell r="D2258" t="str">
            <v>ocupados</v>
          </cell>
          <cell r="E2258" t="str">
            <v>Honduras</v>
          </cell>
          <cell r="F2258">
            <v>0.45695259999999999</v>
          </cell>
          <cell r="G2258">
            <v>0.28332889999999999</v>
          </cell>
          <cell r="H2258">
            <v>0.33789859999999999</v>
          </cell>
          <cell r="I2258">
            <v>0.25396730000000001</v>
          </cell>
          <cell r="J2258">
            <v>0.1938522</v>
          </cell>
          <cell r="K2258">
            <v>0.25551659999999998</v>
          </cell>
          <cell r="L2258">
            <v>0.194854</v>
          </cell>
          <cell r="M2258">
            <v>0.1731113</v>
          </cell>
          <cell r="N2258">
            <v>0.2434328</v>
          </cell>
          <cell r="O2258">
            <v>0.20652960000000001</v>
          </cell>
          <cell r="P2258">
            <v>0.22699839999999999</v>
          </cell>
          <cell r="Q2258">
            <v>0.26063969999999997</v>
          </cell>
        </row>
        <row r="2259">
          <cell r="A2259" t="str">
            <v>informalmenos2aocupadosHonduras</v>
          </cell>
          <cell r="B2259" t="str">
            <v>informal</v>
          </cell>
          <cell r="C2259" t="str">
            <v>menos2a</v>
          </cell>
          <cell r="D2259" t="str">
            <v>ocupados</v>
          </cell>
          <cell r="E2259" t="str">
            <v>Honduras</v>
          </cell>
          <cell r="F2259">
            <v>0.77473570000000003</v>
          </cell>
          <cell r="G2259">
            <v>0.5694342</v>
          </cell>
          <cell r="H2259">
            <v>0.58065630000000001</v>
          </cell>
          <cell r="I2259">
            <v>0.48234189999999999</v>
          </cell>
          <cell r="J2259">
            <v>0.41257250000000001</v>
          </cell>
          <cell r="K2259">
            <v>0.44807459999999999</v>
          </cell>
          <cell r="L2259">
            <v>0.39977600000000002</v>
          </cell>
          <cell r="M2259">
            <v>0.31495289999999998</v>
          </cell>
          <cell r="N2259">
            <v>0.36921920000000003</v>
          </cell>
          <cell r="O2259">
            <v>0.34306540000000002</v>
          </cell>
          <cell r="P2259">
            <v>0.38612459999999998</v>
          </cell>
          <cell r="Q2259">
            <v>0.39398070000000002</v>
          </cell>
        </row>
        <row r="2260">
          <cell r="A2260" t="str">
            <v>informal5aymasocupadosHonduras</v>
          </cell>
          <cell r="B2260" t="str">
            <v>informal</v>
          </cell>
          <cell r="C2260" t="str">
            <v>5aymas</v>
          </cell>
          <cell r="D2260" t="str">
            <v>ocupados</v>
          </cell>
          <cell r="E2260" t="str">
            <v>Honduras</v>
          </cell>
          <cell r="F2260">
            <v>3.3412799999999999E-2</v>
          </cell>
          <cell r="G2260">
            <v>0.15046219999999999</v>
          </cell>
          <cell r="H2260">
            <v>0.1993772</v>
          </cell>
          <cell r="I2260">
            <v>0.29087940000000001</v>
          </cell>
          <cell r="J2260">
            <v>0.34389720000000001</v>
          </cell>
          <cell r="K2260">
            <v>0.33011210000000002</v>
          </cell>
          <cell r="L2260">
            <v>0.41789520000000002</v>
          </cell>
          <cell r="M2260">
            <v>0.3837777</v>
          </cell>
          <cell r="N2260">
            <v>0.5518748</v>
          </cell>
          <cell r="O2260">
            <v>0.46052130000000002</v>
          </cell>
          <cell r="P2260">
            <v>0.4565167</v>
          </cell>
          <cell r="Q2260">
            <v>0.42353429999999997</v>
          </cell>
        </row>
        <row r="2261">
          <cell r="A2261" t="str">
            <v>formalhasta12mocupadosHonduras</v>
          </cell>
          <cell r="B2261" t="str">
            <v>formal</v>
          </cell>
          <cell r="C2261" t="str">
            <v>hasta12m</v>
          </cell>
          <cell r="D2261" t="str">
            <v>ocupados</v>
          </cell>
          <cell r="E2261" t="str">
            <v>Honduras</v>
          </cell>
          <cell r="F2261">
            <v>0.83489820000000003</v>
          </cell>
          <cell r="G2261">
            <v>0.39674520000000002</v>
          </cell>
          <cell r="H2261">
            <v>0.3008806</v>
          </cell>
          <cell r="I2261">
            <v>0.17947260000000001</v>
          </cell>
          <cell r="J2261">
            <v>0.1586197</v>
          </cell>
          <cell r="K2261">
            <v>0.12540670000000001</v>
          </cell>
          <cell r="L2261">
            <v>0.1235883</v>
          </cell>
          <cell r="M2261">
            <v>7.9205600000000001E-2</v>
          </cell>
          <cell r="N2261">
            <v>5.6449399999999997E-2</v>
          </cell>
          <cell r="O2261">
            <v>0</v>
          </cell>
          <cell r="P2261">
            <v>0</v>
          </cell>
          <cell r="Q2261">
            <v>0.10077129999999999</v>
          </cell>
        </row>
        <row r="2262">
          <cell r="A2262" t="str">
            <v>formalhasta1mocupadosHonduras</v>
          </cell>
          <cell r="B2262" t="str">
            <v>formal</v>
          </cell>
          <cell r="C2262" t="str">
            <v>hasta1m</v>
          </cell>
          <cell r="D2262" t="str">
            <v>ocupados</v>
          </cell>
          <cell r="E2262" t="str">
            <v>Honduras</v>
          </cell>
          <cell r="F2262">
            <v>0.11515649999999999</v>
          </cell>
          <cell r="G2262">
            <v>3.01394E-2</v>
          </cell>
          <cell r="H2262">
            <v>3.0189500000000001E-2</v>
          </cell>
          <cell r="I2262">
            <v>1.32467E-2</v>
          </cell>
          <cell r="J2262">
            <v>9.0852999999999993E-3</v>
          </cell>
          <cell r="K2262">
            <v>1.63518E-2</v>
          </cell>
          <cell r="L2262">
            <v>0</v>
          </cell>
          <cell r="M2262">
            <v>0</v>
          </cell>
          <cell r="N2262">
            <v>0</v>
          </cell>
          <cell r="O2262">
            <v>0</v>
          </cell>
          <cell r="P2262">
            <v>0</v>
          </cell>
          <cell r="Q2262">
            <v>0</v>
          </cell>
        </row>
        <row r="2263">
          <cell r="A2263" t="str">
            <v>formalmenos6mocupadosHonduras</v>
          </cell>
          <cell r="B2263" t="str">
            <v>formal</v>
          </cell>
          <cell r="C2263" t="str">
            <v>menos6m</v>
          </cell>
          <cell r="D2263" t="str">
            <v>ocupados</v>
          </cell>
          <cell r="E2263" t="str">
            <v>Honduras</v>
          </cell>
          <cell r="F2263">
            <v>0.3649328</v>
          </cell>
          <cell r="G2263">
            <v>0.1203811</v>
          </cell>
          <cell r="H2263">
            <v>9.9260399999999999E-2</v>
          </cell>
          <cell r="I2263">
            <v>4.7331199999999997E-2</v>
          </cell>
          <cell r="J2263">
            <v>4.4323700000000001E-2</v>
          </cell>
          <cell r="K2263">
            <v>5.68192E-2</v>
          </cell>
          <cell r="L2263">
            <v>3.2195300000000003E-2</v>
          </cell>
          <cell r="M2263">
            <v>6.1307000000000002E-3</v>
          </cell>
          <cell r="N2263">
            <v>1.06763E-2</v>
          </cell>
          <cell r="O2263">
            <v>0</v>
          </cell>
          <cell r="P2263">
            <v>0</v>
          </cell>
          <cell r="Q2263">
            <v>0.10077129999999999</v>
          </cell>
        </row>
        <row r="2264">
          <cell r="A2264" t="str">
            <v>formalmenos2aocupadosHonduras</v>
          </cell>
          <cell r="B2264" t="str">
            <v>formal</v>
          </cell>
          <cell r="C2264" t="str">
            <v>menos2a</v>
          </cell>
          <cell r="D2264" t="str">
            <v>ocupados</v>
          </cell>
          <cell r="E2264" t="str">
            <v>Honduras</v>
          </cell>
          <cell r="F2264">
            <v>0.83489820000000003</v>
          </cell>
          <cell r="G2264">
            <v>0.43602099999999999</v>
          </cell>
          <cell r="H2264">
            <v>0.33736830000000001</v>
          </cell>
          <cell r="I2264">
            <v>0.19843169999999999</v>
          </cell>
          <cell r="J2264">
            <v>0.20924119999999999</v>
          </cell>
          <cell r="K2264">
            <v>0.13871359999999999</v>
          </cell>
          <cell r="L2264">
            <v>0.13247149999999999</v>
          </cell>
          <cell r="M2264">
            <v>7.9205600000000001E-2</v>
          </cell>
          <cell r="N2264">
            <v>7.4527399999999994E-2</v>
          </cell>
          <cell r="O2264">
            <v>0</v>
          </cell>
          <cell r="P2264">
            <v>0</v>
          </cell>
          <cell r="Q2264">
            <v>0.10077129999999999</v>
          </cell>
        </row>
        <row r="2265">
          <cell r="A2265" t="str">
            <v>formal5aymasocupadosHonduras</v>
          </cell>
          <cell r="B2265" t="str">
            <v>formal</v>
          </cell>
          <cell r="C2265" t="str">
            <v>5aymas</v>
          </cell>
          <cell r="D2265" t="str">
            <v>ocupados</v>
          </cell>
          <cell r="E2265" t="str">
            <v>Honduras</v>
          </cell>
          <cell r="F2265">
            <v>0</v>
          </cell>
          <cell r="G2265">
            <v>8.8026300000000002E-2</v>
          </cell>
          <cell r="H2265">
            <v>0.26870919999999998</v>
          </cell>
          <cell r="I2265">
            <v>0.4720046</v>
          </cell>
          <cell r="J2265">
            <v>0.53635949999999999</v>
          </cell>
          <cell r="K2265">
            <v>0.63092219999999999</v>
          </cell>
          <cell r="L2265">
            <v>0.69686060000000005</v>
          </cell>
          <cell r="M2265">
            <v>0.76940419999999998</v>
          </cell>
          <cell r="N2265">
            <v>0.84413079999999996</v>
          </cell>
          <cell r="O2265">
            <v>0.98226860000000005</v>
          </cell>
          <cell r="P2265">
            <v>1</v>
          </cell>
          <cell r="Q2265">
            <v>0.89922880000000005</v>
          </cell>
        </row>
        <row r="2266">
          <cell r="A2266" t="str">
            <v>totalhasta12masalariadosHonduras</v>
          </cell>
          <cell r="B2266" t="str">
            <v>total</v>
          </cell>
          <cell r="C2266" t="str">
            <v>hasta12m</v>
          </cell>
          <cell r="D2266" t="str">
            <v>asalariados</v>
          </cell>
          <cell r="E2266" t="str">
            <v>Honduras</v>
          </cell>
          <cell r="F2266">
            <v>0.74691370000000001</v>
          </cell>
          <cell r="G2266">
            <v>0.48937079999999999</v>
          </cell>
          <cell r="H2266">
            <v>0.4112266</v>
          </cell>
          <cell r="I2266">
            <v>0.29729369999999999</v>
          </cell>
          <cell r="J2266">
            <v>0.25311990000000001</v>
          </cell>
          <cell r="K2266">
            <v>0.26129229999999998</v>
          </cell>
          <cell r="L2266">
            <v>0.22577990000000001</v>
          </cell>
          <cell r="M2266">
            <v>0.1752813</v>
          </cell>
          <cell r="N2266">
            <v>0.15526509999999999</v>
          </cell>
          <cell r="O2266">
            <v>0.15104000000000001</v>
          </cell>
          <cell r="P2266">
            <v>0.2374551</v>
          </cell>
          <cell r="Q2266">
            <v>0.29793920000000002</v>
          </cell>
        </row>
        <row r="2267">
          <cell r="A2267" t="str">
            <v>totalhasta1masalariadosHonduras</v>
          </cell>
          <cell r="B2267" t="str">
            <v>total</v>
          </cell>
          <cell r="C2267" t="str">
            <v>hasta1m</v>
          </cell>
          <cell r="D2267" t="str">
            <v>asalariados</v>
          </cell>
          <cell r="E2267" t="str">
            <v>Honduras</v>
          </cell>
          <cell r="F2267">
            <v>0.17917259999999999</v>
          </cell>
          <cell r="G2267">
            <v>8.6341200000000007E-2</v>
          </cell>
          <cell r="H2267">
            <v>7.1428800000000001E-2</v>
          </cell>
          <cell r="I2267">
            <v>5.3274799999999997E-2</v>
          </cell>
          <cell r="J2267">
            <v>4.6035899999999998E-2</v>
          </cell>
          <cell r="K2267">
            <v>5.3651900000000002E-2</v>
          </cell>
          <cell r="L2267">
            <v>3.2339100000000003E-2</v>
          </cell>
          <cell r="M2267">
            <v>4.0131699999999999E-2</v>
          </cell>
          <cell r="N2267">
            <v>4.0129600000000001E-2</v>
          </cell>
          <cell r="O2267">
            <v>4.50809E-2</v>
          </cell>
          <cell r="P2267">
            <v>2.18158E-2</v>
          </cell>
          <cell r="Q2267">
            <v>0</v>
          </cell>
        </row>
        <row r="2268">
          <cell r="A2268" t="str">
            <v>totalmenos6masalariadosHonduras</v>
          </cell>
          <cell r="B2268" t="str">
            <v>total</v>
          </cell>
          <cell r="C2268" t="str">
            <v>menos6m</v>
          </cell>
          <cell r="D2268" t="str">
            <v>asalariados</v>
          </cell>
          <cell r="E2268" t="str">
            <v>Honduras</v>
          </cell>
          <cell r="F2268">
            <v>0.4468357</v>
          </cell>
          <cell r="G2268">
            <v>0.21572069999999999</v>
          </cell>
          <cell r="H2268">
            <v>0.20028789999999999</v>
          </cell>
          <cell r="I2268">
            <v>0.13519400000000001</v>
          </cell>
          <cell r="J2268">
            <v>0.1065252</v>
          </cell>
          <cell r="K2268">
            <v>0.14438380000000001</v>
          </cell>
          <cell r="L2268">
            <v>9.4998799999999994E-2</v>
          </cell>
          <cell r="M2268">
            <v>8.2753900000000005E-2</v>
          </cell>
          <cell r="N2268">
            <v>8.4212800000000004E-2</v>
          </cell>
          <cell r="O2268">
            <v>0.1032737</v>
          </cell>
          <cell r="P2268">
            <v>0.1395972</v>
          </cell>
          <cell r="Q2268">
            <v>0.2082744</v>
          </cell>
        </row>
        <row r="2269">
          <cell r="A2269" t="str">
            <v>totalmenos2aasalariadosHonduras</v>
          </cell>
          <cell r="B2269" t="str">
            <v>total</v>
          </cell>
          <cell r="C2269" t="str">
            <v>menos2a</v>
          </cell>
          <cell r="D2269" t="str">
            <v>asalariados</v>
          </cell>
          <cell r="E2269" t="str">
            <v>Honduras</v>
          </cell>
          <cell r="F2269">
            <v>0.78135010000000005</v>
          </cell>
          <cell r="G2269">
            <v>0.51408010000000004</v>
          </cell>
          <cell r="H2269">
            <v>0.44036429999999999</v>
          </cell>
          <cell r="I2269">
            <v>0.31915189999999999</v>
          </cell>
          <cell r="J2269">
            <v>0.29382390000000003</v>
          </cell>
          <cell r="K2269">
            <v>0.27504689999999998</v>
          </cell>
          <cell r="L2269">
            <v>0.23567940000000001</v>
          </cell>
          <cell r="M2269">
            <v>0.1873841</v>
          </cell>
          <cell r="N2269">
            <v>0.16763159999999999</v>
          </cell>
          <cell r="O2269">
            <v>0.17154739999999999</v>
          </cell>
          <cell r="P2269">
            <v>0.2374551</v>
          </cell>
          <cell r="Q2269">
            <v>0.29793920000000002</v>
          </cell>
        </row>
        <row r="2270">
          <cell r="A2270" t="str">
            <v>total5aymasasalariadosHonduras</v>
          </cell>
          <cell r="B2270" t="str">
            <v>total</v>
          </cell>
          <cell r="C2270" t="str">
            <v>5aymas</v>
          </cell>
          <cell r="D2270" t="str">
            <v>asalariados</v>
          </cell>
          <cell r="E2270" t="str">
            <v>Honduras</v>
          </cell>
          <cell r="F2270">
            <v>2.97393E-2</v>
          </cell>
          <cell r="G2270">
            <v>0.1245571</v>
          </cell>
          <cell r="H2270">
            <v>0.2393575</v>
          </cell>
          <cell r="I2270">
            <v>0.39498909999999998</v>
          </cell>
          <cell r="J2270">
            <v>0.45629819999999999</v>
          </cell>
          <cell r="K2270">
            <v>0.4983572</v>
          </cell>
          <cell r="L2270">
            <v>0.58915039999999996</v>
          </cell>
          <cell r="M2270">
            <v>0.59245000000000003</v>
          </cell>
          <cell r="N2270">
            <v>0.75179620000000003</v>
          </cell>
          <cell r="O2270">
            <v>0.72137249999999997</v>
          </cell>
          <cell r="P2270">
            <v>0.66577390000000003</v>
          </cell>
          <cell r="Q2270">
            <v>0.57934920000000001</v>
          </cell>
        </row>
        <row r="2271">
          <cell r="A2271" t="str">
            <v>hombrehasta12masalariadosHonduras</v>
          </cell>
          <cell r="B2271" t="str">
            <v>hombre</v>
          </cell>
          <cell r="C2271" t="str">
            <v>hasta12m</v>
          </cell>
          <cell r="D2271" t="str">
            <v>asalariados</v>
          </cell>
          <cell r="E2271" t="str">
            <v>Honduras</v>
          </cell>
          <cell r="F2271">
            <v>0.71874610000000005</v>
          </cell>
          <cell r="G2271">
            <v>0.45660309999999998</v>
          </cell>
          <cell r="H2271">
            <v>0.42897109999999999</v>
          </cell>
          <cell r="I2271">
            <v>0.33415669999999997</v>
          </cell>
          <cell r="J2271">
            <v>0.26521630000000002</v>
          </cell>
          <cell r="K2271">
            <v>0.2597952</v>
          </cell>
          <cell r="L2271">
            <v>0.27869310000000003</v>
          </cell>
          <cell r="M2271">
            <v>0.2057619</v>
          </cell>
          <cell r="N2271">
            <v>0.20171339999999999</v>
          </cell>
          <cell r="O2271">
            <v>0.1683241</v>
          </cell>
          <cell r="P2271">
            <v>0.2904197</v>
          </cell>
          <cell r="Q2271">
            <v>0.2444317</v>
          </cell>
        </row>
        <row r="2272">
          <cell r="A2272" t="str">
            <v>hombrehasta1masalariadosHonduras</v>
          </cell>
          <cell r="B2272" t="str">
            <v>hombre</v>
          </cell>
          <cell r="C2272" t="str">
            <v>hasta1m</v>
          </cell>
          <cell r="D2272" t="str">
            <v>asalariados</v>
          </cell>
          <cell r="E2272" t="str">
            <v>Honduras</v>
          </cell>
          <cell r="F2272">
            <v>0.19844339999999999</v>
          </cell>
          <cell r="G2272">
            <v>9.0383400000000003E-2</v>
          </cell>
          <cell r="H2272">
            <v>8.7005399999999997E-2</v>
          </cell>
          <cell r="I2272">
            <v>6.25555E-2</v>
          </cell>
          <cell r="J2272">
            <v>4.4564600000000003E-2</v>
          </cell>
          <cell r="K2272">
            <v>6.9531099999999998E-2</v>
          </cell>
          <cell r="L2272">
            <v>3.0348400000000001E-2</v>
          </cell>
          <cell r="M2272">
            <v>4.6582899999999997E-2</v>
          </cell>
          <cell r="N2272">
            <v>5.0672700000000001E-2</v>
          </cell>
          <cell r="O2272">
            <v>4.3125200000000002E-2</v>
          </cell>
          <cell r="P2272">
            <v>3.3058999999999998E-2</v>
          </cell>
          <cell r="Q2272">
            <v>0</v>
          </cell>
        </row>
        <row r="2273">
          <cell r="A2273" t="str">
            <v>hombremenos6masalariadosHonduras</v>
          </cell>
          <cell r="B2273" t="str">
            <v>hombre</v>
          </cell>
          <cell r="C2273" t="str">
            <v>menos6m</v>
          </cell>
          <cell r="D2273" t="str">
            <v>asalariados</v>
          </cell>
          <cell r="E2273" t="str">
            <v>Honduras</v>
          </cell>
          <cell r="F2273">
            <v>0.41660239999999998</v>
          </cell>
          <cell r="G2273">
            <v>0.2037622</v>
          </cell>
          <cell r="H2273">
            <v>0.2301733</v>
          </cell>
          <cell r="I2273">
            <v>0.15473999999999999</v>
          </cell>
          <cell r="J2273">
            <v>0.1087639</v>
          </cell>
          <cell r="K2273">
            <v>0.1488739</v>
          </cell>
          <cell r="L2273">
            <v>0.1145335</v>
          </cell>
          <cell r="M2273">
            <v>0.1078296</v>
          </cell>
          <cell r="N2273">
            <v>0.11872190000000001</v>
          </cell>
          <cell r="O2273">
            <v>0.10857169999999999</v>
          </cell>
          <cell r="P2273">
            <v>0.14212900000000001</v>
          </cell>
          <cell r="Q2273">
            <v>0.16894229999999999</v>
          </cell>
        </row>
        <row r="2274">
          <cell r="A2274" t="str">
            <v>hombremenos2aasalariadosHonduras</v>
          </cell>
          <cell r="B2274" t="str">
            <v>hombre</v>
          </cell>
          <cell r="C2274" t="str">
            <v>menos2a</v>
          </cell>
          <cell r="D2274" t="str">
            <v>asalariados</v>
          </cell>
          <cell r="E2274" t="str">
            <v>Honduras</v>
          </cell>
          <cell r="F2274">
            <v>0.76199360000000005</v>
          </cell>
          <cell r="G2274">
            <v>0.48947970000000002</v>
          </cell>
          <cell r="H2274">
            <v>0.45618340000000002</v>
          </cell>
          <cell r="I2274">
            <v>0.35171010000000003</v>
          </cell>
          <cell r="J2274">
            <v>0.28959770000000001</v>
          </cell>
          <cell r="K2274">
            <v>0.26984170000000002</v>
          </cell>
          <cell r="L2274">
            <v>0.28389419999999999</v>
          </cell>
          <cell r="M2274">
            <v>0.2252101</v>
          </cell>
          <cell r="N2274">
            <v>0.21212590000000001</v>
          </cell>
          <cell r="O2274">
            <v>0.18736639999999999</v>
          </cell>
          <cell r="P2274">
            <v>0.2904197</v>
          </cell>
          <cell r="Q2274">
            <v>0.2444317</v>
          </cell>
        </row>
        <row r="2275">
          <cell r="A2275" t="str">
            <v>hombre5aymasasalariadosHonduras</v>
          </cell>
          <cell r="B2275" t="str">
            <v>hombre</v>
          </cell>
          <cell r="C2275" t="str">
            <v>5aymas</v>
          </cell>
          <cell r="D2275" t="str">
            <v>asalariados</v>
          </cell>
          <cell r="E2275" t="str">
            <v>Honduras</v>
          </cell>
          <cell r="F2275">
            <v>3.2263600000000003E-2</v>
          </cell>
          <cell r="G2275">
            <v>0.14905289999999999</v>
          </cell>
          <cell r="H2275">
            <v>0.23838480000000001</v>
          </cell>
          <cell r="I2275">
            <v>0.3536707</v>
          </cell>
          <cell r="J2275">
            <v>0.43805929999999998</v>
          </cell>
          <cell r="K2275">
            <v>0.51668349999999996</v>
          </cell>
          <cell r="L2275">
            <v>0.52492939999999999</v>
          </cell>
          <cell r="M2275">
            <v>0.51879379999999997</v>
          </cell>
          <cell r="N2275">
            <v>0.69126390000000004</v>
          </cell>
          <cell r="O2275">
            <v>0.74932719999999997</v>
          </cell>
          <cell r="P2275">
            <v>0.66211379999999997</v>
          </cell>
          <cell r="Q2275">
            <v>0.59660469999999999</v>
          </cell>
        </row>
        <row r="2276">
          <cell r="A2276" t="str">
            <v>mujerhasta12masalariadosHonduras</v>
          </cell>
          <cell r="B2276" t="str">
            <v>mujer</v>
          </cell>
          <cell r="C2276" t="str">
            <v>hasta12m</v>
          </cell>
          <cell r="D2276" t="str">
            <v>asalariados</v>
          </cell>
          <cell r="E2276" t="str">
            <v>Honduras</v>
          </cell>
          <cell r="F2276">
            <v>0.80200760000000004</v>
          </cell>
          <cell r="G2276">
            <v>0.53558360000000005</v>
          </cell>
          <cell r="H2276">
            <v>0.38769219999999999</v>
          </cell>
          <cell r="I2276">
            <v>0.25504019999999999</v>
          </cell>
          <cell r="J2276">
            <v>0.2393101</v>
          </cell>
          <cell r="K2276">
            <v>0.2629455</v>
          </cell>
          <cell r="L2276">
            <v>0.1674718</v>
          </cell>
          <cell r="M2276">
            <v>0.1250598</v>
          </cell>
          <cell r="N2276">
            <v>6.9828200000000007E-2</v>
          </cell>
          <cell r="O2276">
            <v>0.12643109999999999</v>
          </cell>
          <cell r="P2276">
            <v>0.13468469999999999</v>
          </cell>
          <cell r="Q2276">
            <v>0.47905969999999998</v>
          </cell>
        </row>
        <row r="2277">
          <cell r="A2277" t="str">
            <v>mujerhasta1masalariadosHonduras</v>
          </cell>
          <cell r="B2277" t="str">
            <v>mujer</v>
          </cell>
          <cell r="C2277" t="str">
            <v>hasta1m</v>
          </cell>
          <cell r="D2277" t="str">
            <v>asalariados</v>
          </cell>
          <cell r="E2277" t="str">
            <v>Honduras</v>
          </cell>
          <cell r="F2277">
            <v>0.1414802</v>
          </cell>
          <cell r="G2277">
            <v>8.0640400000000001E-2</v>
          </cell>
          <cell r="H2277">
            <v>5.0769599999999998E-2</v>
          </cell>
          <cell r="I2277">
            <v>4.2637099999999997E-2</v>
          </cell>
          <cell r="J2277">
            <v>4.7715599999999997E-2</v>
          </cell>
          <cell r="K2277">
            <v>3.6117799999999999E-2</v>
          </cell>
          <cell r="L2277">
            <v>3.4532800000000002E-2</v>
          </cell>
          <cell r="M2277">
            <v>2.9502400000000002E-2</v>
          </cell>
          <cell r="N2277">
            <v>2.07368E-2</v>
          </cell>
          <cell r="O2277">
            <v>4.78653E-2</v>
          </cell>
          <cell r="P2277">
            <v>0</v>
          </cell>
          <cell r="Q2277">
            <v>0</v>
          </cell>
        </row>
        <row r="2278">
          <cell r="A2278" t="str">
            <v>mujermenos6masalariadosHonduras</v>
          </cell>
          <cell r="B2278" t="str">
            <v>mujer</v>
          </cell>
          <cell r="C2278" t="str">
            <v>menos6m</v>
          </cell>
          <cell r="D2278" t="str">
            <v>asalariados</v>
          </cell>
          <cell r="E2278" t="str">
            <v>Honduras</v>
          </cell>
          <cell r="F2278">
            <v>0.50597020000000004</v>
          </cell>
          <cell r="G2278">
            <v>0.23258580000000001</v>
          </cell>
          <cell r="H2278">
            <v>0.16065109999999999</v>
          </cell>
          <cell r="I2278">
            <v>0.1127899</v>
          </cell>
          <cell r="J2278">
            <v>0.1039694</v>
          </cell>
          <cell r="K2278">
            <v>0.13942579999999999</v>
          </cell>
          <cell r="L2278">
            <v>7.3472399999999993E-2</v>
          </cell>
          <cell r="M2278">
            <v>4.1437700000000001E-2</v>
          </cell>
          <cell r="N2278">
            <v>2.07368E-2</v>
          </cell>
          <cell r="O2278">
            <v>9.5730499999999996E-2</v>
          </cell>
          <cell r="P2278">
            <v>0.13468469999999999</v>
          </cell>
          <cell r="Q2278">
            <v>0.34141169999999998</v>
          </cell>
        </row>
        <row r="2279">
          <cell r="A2279" t="str">
            <v>mujermenos2aasalariadosHonduras</v>
          </cell>
          <cell r="B2279" t="str">
            <v>mujer</v>
          </cell>
          <cell r="C2279" t="str">
            <v>menos2a</v>
          </cell>
          <cell r="D2279" t="str">
            <v>asalariados</v>
          </cell>
          <cell r="E2279" t="str">
            <v>Honduras</v>
          </cell>
          <cell r="F2279">
            <v>0.8192102</v>
          </cell>
          <cell r="G2279">
            <v>0.5487744</v>
          </cell>
          <cell r="H2279">
            <v>0.41938350000000002</v>
          </cell>
          <cell r="I2279">
            <v>0.28183279999999999</v>
          </cell>
          <cell r="J2279">
            <v>0.29864849999999998</v>
          </cell>
          <cell r="K2279">
            <v>0.28079460000000001</v>
          </cell>
          <cell r="L2279">
            <v>0.18254870000000001</v>
          </cell>
          <cell r="M2279">
            <v>0.1250598</v>
          </cell>
          <cell r="N2279">
            <v>8.5788799999999998E-2</v>
          </cell>
          <cell r="O2279">
            <v>0.14902460000000001</v>
          </cell>
          <cell r="P2279">
            <v>0.13468469999999999</v>
          </cell>
          <cell r="Q2279">
            <v>0.47905969999999998</v>
          </cell>
        </row>
        <row r="2280">
          <cell r="A2280" t="str">
            <v>mujer5aymasasalariadosHonduras</v>
          </cell>
          <cell r="B2280" t="str">
            <v>mujer</v>
          </cell>
          <cell r="C2280" t="str">
            <v>5aymas</v>
          </cell>
          <cell r="D2280" t="str">
            <v>asalariados</v>
          </cell>
          <cell r="E2280" t="str">
            <v>Honduras</v>
          </cell>
          <cell r="F2280">
            <v>2.4801900000000002E-2</v>
          </cell>
          <cell r="G2280">
            <v>9.0010300000000001E-2</v>
          </cell>
          <cell r="H2280">
            <v>0.24064759999999999</v>
          </cell>
          <cell r="I2280">
            <v>0.44234950000000001</v>
          </cell>
          <cell r="J2280">
            <v>0.4771205</v>
          </cell>
          <cell r="K2280">
            <v>0.47812120000000002</v>
          </cell>
          <cell r="L2280">
            <v>0.65991929999999999</v>
          </cell>
          <cell r="M2280">
            <v>0.71380980000000005</v>
          </cell>
          <cell r="N2280">
            <v>0.8631392</v>
          </cell>
          <cell r="O2280">
            <v>0.68157080000000003</v>
          </cell>
          <cell r="P2280">
            <v>0.67287589999999997</v>
          </cell>
          <cell r="Q2280">
            <v>0.52094019999999996</v>
          </cell>
        </row>
        <row r="2281">
          <cell r="A2281" t="str">
            <v>bajohasta12masalariadosHonduras</v>
          </cell>
          <cell r="B2281" t="str">
            <v>bajo</v>
          </cell>
          <cell r="C2281" t="str">
            <v>hasta12m</v>
          </cell>
          <cell r="D2281" t="str">
            <v>asalariados</v>
          </cell>
          <cell r="E2281" t="str">
            <v>Honduras</v>
          </cell>
          <cell r="F2281">
            <v>0.74805480000000002</v>
          </cell>
          <cell r="G2281">
            <v>0.48177120000000001</v>
          </cell>
          <cell r="H2281">
            <v>0.46722710000000001</v>
          </cell>
          <cell r="I2281">
            <v>0.34594629999999998</v>
          </cell>
          <cell r="J2281">
            <v>0.3237005</v>
          </cell>
          <cell r="K2281">
            <v>0.37141049999999998</v>
          </cell>
          <cell r="L2281">
            <v>0.2909426</v>
          </cell>
          <cell r="M2281">
            <v>0.20944409999999999</v>
          </cell>
          <cell r="N2281">
            <v>0.256191</v>
          </cell>
          <cell r="O2281">
            <v>0.2778872</v>
          </cell>
          <cell r="P2281">
            <v>0.28332350000000001</v>
          </cell>
          <cell r="Q2281">
            <v>0.38627070000000002</v>
          </cell>
        </row>
        <row r="2282">
          <cell r="A2282" t="str">
            <v>bajohasta1masalariadosHonduras</v>
          </cell>
          <cell r="B2282" t="str">
            <v>bajo</v>
          </cell>
          <cell r="C2282" t="str">
            <v>hasta1m</v>
          </cell>
          <cell r="D2282" t="str">
            <v>asalariados</v>
          </cell>
          <cell r="E2282" t="str">
            <v>Honduras</v>
          </cell>
          <cell r="F2282">
            <v>0.20361470000000001</v>
          </cell>
          <cell r="G2282">
            <v>0.14194590000000001</v>
          </cell>
          <cell r="H2282">
            <v>0.1070556</v>
          </cell>
          <cell r="I2282">
            <v>6.18282E-2</v>
          </cell>
          <cell r="J2282">
            <v>8.3354300000000006E-2</v>
          </cell>
          <cell r="K2282">
            <v>0.10192370000000001</v>
          </cell>
          <cell r="L2282">
            <v>6.5346500000000002E-2</v>
          </cell>
          <cell r="M2282">
            <v>6.5387500000000001E-2</v>
          </cell>
          <cell r="N2282">
            <v>5.7458299999999997E-2</v>
          </cell>
          <cell r="O2282">
            <v>9.7072400000000003E-2</v>
          </cell>
          <cell r="P2282">
            <v>4.1448400000000003E-2</v>
          </cell>
          <cell r="Q2282">
            <v>0</v>
          </cell>
        </row>
        <row r="2283">
          <cell r="A2283" t="str">
            <v>bajomenos6masalariadosHonduras</v>
          </cell>
          <cell r="B2283" t="str">
            <v>bajo</v>
          </cell>
          <cell r="C2283" t="str">
            <v>menos6m</v>
          </cell>
          <cell r="D2283" t="str">
            <v>asalariados</v>
          </cell>
          <cell r="E2283" t="str">
            <v>Honduras</v>
          </cell>
          <cell r="F2283">
            <v>0.44495560000000001</v>
          </cell>
          <cell r="G2283">
            <v>0.2682696</v>
          </cell>
          <cell r="H2283">
            <v>0.28326479999999998</v>
          </cell>
          <cell r="I2283">
            <v>0.18252850000000001</v>
          </cell>
          <cell r="J2283">
            <v>0.1746733</v>
          </cell>
          <cell r="K2283">
            <v>0.19403390000000001</v>
          </cell>
          <cell r="L2283">
            <v>0.1354649</v>
          </cell>
          <cell r="M2283">
            <v>0.14362030000000001</v>
          </cell>
          <cell r="N2283">
            <v>0.15610979999999999</v>
          </cell>
          <cell r="O2283">
            <v>0.22237879999999999</v>
          </cell>
          <cell r="P2283">
            <v>0.1264102</v>
          </cell>
          <cell r="Q2283">
            <v>0.25553920000000002</v>
          </cell>
        </row>
        <row r="2284">
          <cell r="A2284" t="str">
            <v>bajomenos2aasalariadosHonduras</v>
          </cell>
          <cell r="B2284" t="str">
            <v>bajo</v>
          </cell>
          <cell r="C2284" t="str">
            <v>menos2a</v>
          </cell>
          <cell r="D2284" t="str">
            <v>asalariados</v>
          </cell>
          <cell r="E2284" t="str">
            <v>Honduras</v>
          </cell>
          <cell r="F2284">
            <v>0.77953950000000005</v>
          </cell>
          <cell r="G2284">
            <v>0.5117699</v>
          </cell>
          <cell r="H2284">
            <v>0.50002860000000005</v>
          </cell>
          <cell r="I2284">
            <v>0.37531510000000001</v>
          </cell>
          <cell r="J2284">
            <v>0.35127720000000001</v>
          </cell>
          <cell r="K2284">
            <v>0.37718679999999999</v>
          </cell>
          <cell r="L2284">
            <v>0.2909426</v>
          </cell>
          <cell r="M2284">
            <v>0.2316587</v>
          </cell>
          <cell r="N2284">
            <v>0.27284920000000001</v>
          </cell>
          <cell r="O2284">
            <v>0.3220459</v>
          </cell>
          <cell r="P2284">
            <v>0.28332350000000001</v>
          </cell>
          <cell r="Q2284">
            <v>0.38627070000000002</v>
          </cell>
        </row>
        <row r="2285">
          <cell r="A2285" t="str">
            <v>bajo5aymasasalariadosHonduras</v>
          </cell>
          <cell r="B2285" t="str">
            <v>bajo</v>
          </cell>
          <cell r="C2285" t="str">
            <v>5aymas</v>
          </cell>
          <cell r="D2285" t="str">
            <v>asalariados</v>
          </cell>
          <cell r="E2285" t="str">
            <v>Honduras</v>
          </cell>
          <cell r="F2285">
            <v>3.93535E-2</v>
          </cell>
          <cell r="G2285">
            <v>0.20153260000000001</v>
          </cell>
          <cell r="H2285">
            <v>0.2340266</v>
          </cell>
          <cell r="I2285">
            <v>0.30490129999999999</v>
          </cell>
          <cell r="J2285">
            <v>0.35451470000000002</v>
          </cell>
          <cell r="K2285">
            <v>0.3743281</v>
          </cell>
          <cell r="L2285">
            <v>0.54281089999999999</v>
          </cell>
          <cell r="M2285">
            <v>0.52623430000000004</v>
          </cell>
          <cell r="N2285">
            <v>0.61423589999999995</v>
          </cell>
          <cell r="O2285">
            <v>0.53242619999999996</v>
          </cell>
          <cell r="P2285">
            <v>0.65716450000000004</v>
          </cell>
          <cell r="Q2285">
            <v>0.50020949999999997</v>
          </cell>
        </row>
        <row r="2286">
          <cell r="A2286" t="str">
            <v>mediohasta12masalariadosHonduras</v>
          </cell>
          <cell r="B2286" t="str">
            <v>medio</v>
          </cell>
          <cell r="C2286" t="str">
            <v>hasta12m</v>
          </cell>
          <cell r="D2286" t="str">
            <v>asalariados</v>
          </cell>
          <cell r="E2286" t="str">
            <v>Honduras</v>
          </cell>
          <cell r="F2286">
            <v>0.73950780000000005</v>
          </cell>
          <cell r="G2286">
            <v>0.50881180000000004</v>
          </cell>
          <cell r="H2286">
            <v>0.38941880000000001</v>
          </cell>
          <cell r="I2286">
            <v>0.27144580000000001</v>
          </cell>
          <cell r="J2286">
            <v>0.25102920000000001</v>
          </cell>
          <cell r="K2286">
            <v>0.25890099999999999</v>
          </cell>
          <cell r="L2286">
            <v>0.22754369999999999</v>
          </cell>
          <cell r="M2286">
            <v>0.13014249999999999</v>
          </cell>
          <cell r="N2286">
            <v>7.2016899999999995E-2</v>
          </cell>
          <cell r="O2286">
            <v>5.2276999999999997E-2</v>
          </cell>
          <cell r="P2286">
            <v>0.29797760000000001</v>
          </cell>
          <cell r="Q2286">
            <v>0.3125</v>
          </cell>
        </row>
        <row r="2287">
          <cell r="A2287" t="str">
            <v>mediohasta1masalariadosHonduras</v>
          </cell>
          <cell r="B2287" t="str">
            <v>medio</v>
          </cell>
          <cell r="C2287" t="str">
            <v>hasta1m</v>
          </cell>
          <cell r="D2287" t="str">
            <v>asalariados</v>
          </cell>
          <cell r="E2287" t="str">
            <v>Honduras</v>
          </cell>
          <cell r="F2287">
            <v>0.14937729999999999</v>
          </cell>
          <cell r="G2287">
            <v>8.1842600000000001E-2</v>
          </cell>
          <cell r="H2287">
            <v>5.9758699999999998E-2</v>
          </cell>
          <cell r="I2287">
            <v>4.8932499999999997E-2</v>
          </cell>
          <cell r="J2287">
            <v>3.6980100000000002E-2</v>
          </cell>
          <cell r="K2287">
            <v>3.3917500000000003E-2</v>
          </cell>
          <cell r="L2287">
            <v>1.33705E-2</v>
          </cell>
          <cell r="M2287">
            <v>2.02163E-2</v>
          </cell>
          <cell r="N2287">
            <v>1.7167999999999999E-2</v>
          </cell>
          <cell r="O2287">
            <v>0</v>
          </cell>
          <cell r="P2287">
            <v>0</v>
          </cell>
          <cell r="Q2287">
            <v>0</v>
          </cell>
        </row>
        <row r="2288">
          <cell r="A2288" t="str">
            <v>mediomenos6masalariadosHonduras</v>
          </cell>
          <cell r="B2288" t="str">
            <v>medio</v>
          </cell>
          <cell r="C2288" t="str">
            <v>menos6m</v>
          </cell>
          <cell r="D2288" t="str">
            <v>asalariados</v>
          </cell>
          <cell r="E2288" t="str">
            <v>Honduras</v>
          </cell>
          <cell r="F2288">
            <v>0.43494739999999998</v>
          </cell>
          <cell r="G2288">
            <v>0.22126170000000001</v>
          </cell>
          <cell r="H2288">
            <v>0.1522414</v>
          </cell>
          <cell r="I2288">
            <v>0.12369570000000001</v>
          </cell>
          <cell r="J2288">
            <v>8.6984099999999995E-2</v>
          </cell>
          <cell r="K2288">
            <v>0.1460243</v>
          </cell>
          <cell r="L2288">
            <v>0.1043573</v>
          </cell>
          <cell r="M2288">
            <v>2.02163E-2</v>
          </cell>
          <cell r="N2288">
            <v>2.98024E-2</v>
          </cell>
          <cell r="O2288">
            <v>0</v>
          </cell>
          <cell r="P2288">
            <v>0.29797760000000001</v>
          </cell>
          <cell r="Q2288">
            <v>0.3125</v>
          </cell>
        </row>
        <row r="2289">
          <cell r="A2289" t="str">
            <v>mediomenos2aasalariadosHonduras</v>
          </cell>
          <cell r="B2289" t="str">
            <v>medio</v>
          </cell>
          <cell r="C2289" t="str">
            <v>menos2a</v>
          </cell>
          <cell r="D2289" t="str">
            <v>asalariados</v>
          </cell>
          <cell r="E2289" t="str">
            <v>Honduras</v>
          </cell>
          <cell r="F2289">
            <v>0.77769999999999995</v>
          </cell>
          <cell r="G2289">
            <v>0.53557100000000002</v>
          </cell>
          <cell r="H2289">
            <v>0.42394199999999999</v>
          </cell>
          <cell r="I2289">
            <v>0.29486590000000001</v>
          </cell>
          <cell r="J2289">
            <v>0.3054307</v>
          </cell>
          <cell r="K2289">
            <v>0.29097529999999999</v>
          </cell>
          <cell r="L2289">
            <v>0.2474662</v>
          </cell>
          <cell r="M2289">
            <v>0.13014249999999999</v>
          </cell>
          <cell r="N2289">
            <v>8.9184799999999995E-2</v>
          </cell>
          <cell r="O2289">
            <v>5.2276999999999997E-2</v>
          </cell>
          <cell r="P2289">
            <v>0.29797760000000001</v>
          </cell>
          <cell r="Q2289">
            <v>0.3125</v>
          </cell>
        </row>
        <row r="2290">
          <cell r="A2290" t="str">
            <v>medio5aymasasalariadosHonduras</v>
          </cell>
          <cell r="B2290" t="str">
            <v>medio</v>
          </cell>
          <cell r="C2290" t="str">
            <v>5aymas</v>
          </cell>
          <cell r="D2290" t="str">
            <v>asalariados</v>
          </cell>
          <cell r="E2290" t="str">
            <v>Honduras</v>
          </cell>
          <cell r="F2290">
            <v>2.103E-2</v>
          </cell>
          <cell r="G2290">
            <v>9.6923899999999993E-2</v>
          </cell>
          <cell r="H2290">
            <v>0.22801479999999999</v>
          </cell>
          <cell r="I2290">
            <v>0.40845710000000002</v>
          </cell>
          <cell r="J2290">
            <v>0.4871703</v>
          </cell>
          <cell r="K2290">
            <v>0.48057080000000002</v>
          </cell>
          <cell r="L2290">
            <v>0.56403179999999997</v>
          </cell>
          <cell r="M2290">
            <v>0.60564850000000003</v>
          </cell>
          <cell r="N2290">
            <v>0.89364719999999997</v>
          </cell>
          <cell r="O2290">
            <v>0.94772299999999998</v>
          </cell>
          <cell r="P2290">
            <v>0.70202240000000005</v>
          </cell>
          <cell r="Q2290">
            <v>0.6875</v>
          </cell>
        </row>
        <row r="2291">
          <cell r="A2291" t="str">
            <v>altohasta12masalariadosHonduras</v>
          </cell>
          <cell r="B2291" t="str">
            <v>alto</v>
          </cell>
          <cell r="C2291" t="str">
            <v>hasta12m</v>
          </cell>
          <cell r="D2291" t="str">
            <v>asalariados</v>
          </cell>
          <cell r="E2291" t="str">
            <v>Honduras</v>
          </cell>
          <cell r="F2291">
            <v>1</v>
          </cell>
          <cell r="G2291">
            <v>0.39772069999999998</v>
          </cell>
          <cell r="H2291">
            <v>0.37230819999999998</v>
          </cell>
          <cell r="I2291">
            <v>0.25599640000000001</v>
          </cell>
          <cell r="J2291">
            <v>0.16104789999999999</v>
          </cell>
          <cell r="K2291">
            <v>9.8622399999999999E-2</v>
          </cell>
          <cell r="L2291">
            <v>0.1353617</v>
          </cell>
          <cell r="M2291">
            <v>0.14121429999999999</v>
          </cell>
          <cell r="N2291">
            <v>0.1076617</v>
          </cell>
          <cell r="O2291">
            <v>3.6727099999999999E-2</v>
          </cell>
          <cell r="P2291">
            <v>0.1229262</v>
          </cell>
          <cell r="Q2291">
            <v>0</v>
          </cell>
        </row>
        <row r="2292">
          <cell r="A2292" t="str">
            <v>altohasta1masalariadosHonduras</v>
          </cell>
          <cell r="B2292" t="str">
            <v>alto</v>
          </cell>
          <cell r="C2292" t="str">
            <v>hasta1m</v>
          </cell>
          <cell r="D2292" t="str">
            <v>asalariados</v>
          </cell>
          <cell r="E2292" t="str">
            <v>Honduras</v>
          </cell>
          <cell r="F2292">
            <v>0</v>
          </cell>
          <cell r="G2292">
            <v>1.34317E-2</v>
          </cell>
          <cell r="H2292">
            <v>3.9848099999999997E-2</v>
          </cell>
          <cell r="I2292">
            <v>4.23925E-2</v>
          </cell>
          <cell r="J2292">
            <v>9.9737999999999997E-3</v>
          </cell>
          <cell r="K2292">
            <v>1.21774E-2</v>
          </cell>
          <cell r="L2292">
            <v>1.1979800000000001E-2</v>
          </cell>
          <cell r="M2292">
            <v>0</v>
          </cell>
          <cell r="N2292">
            <v>4.3308399999999997E-2</v>
          </cell>
          <cell r="O2292">
            <v>0</v>
          </cell>
          <cell r="P2292">
            <v>0</v>
          </cell>
          <cell r="Q2292">
            <v>0</v>
          </cell>
        </row>
        <row r="2293">
          <cell r="A2293" t="str">
            <v>altomenos6masalariadosHonduras</v>
          </cell>
          <cell r="B2293" t="str">
            <v>alto</v>
          </cell>
          <cell r="C2293" t="str">
            <v>menos6m</v>
          </cell>
          <cell r="D2293" t="str">
            <v>asalariados</v>
          </cell>
          <cell r="E2293" t="str">
            <v>Honduras</v>
          </cell>
          <cell r="F2293">
            <v>1</v>
          </cell>
          <cell r="G2293">
            <v>0.101996</v>
          </cell>
          <cell r="H2293">
            <v>0.16684399999999999</v>
          </cell>
          <cell r="I2293">
            <v>7.2665400000000005E-2</v>
          </cell>
          <cell r="J2293">
            <v>4.5463000000000003E-2</v>
          </cell>
          <cell r="K2293">
            <v>6.13707E-2</v>
          </cell>
          <cell r="L2293">
            <v>2.6243900000000001E-2</v>
          </cell>
          <cell r="M2293">
            <v>0</v>
          </cell>
          <cell r="N2293">
            <v>4.3308399999999997E-2</v>
          </cell>
          <cell r="O2293">
            <v>0</v>
          </cell>
          <cell r="P2293">
            <v>7.2314600000000007E-2</v>
          </cell>
          <cell r="Q2293">
            <v>0</v>
          </cell>
        </row>
        <row r="2294">
          <cell r="A2294" t="str">
            <v>altomenos2aasalariadosHonduras</v>
          </cell>
          <cell r="B2294" t="str">
            <v>alto</v>
          </cell>
          <cell r="C2294" t="str">
            <v>menos2a</v>
          </cell>
          <cell r="D2294" t="str">
            <v>asalariados</v>
          </cell>
          <cell r="E2294" t="str">
            <v>Honduras</v>
          </cell>
          <cell r="F2294">
            <v>1</v>
          </cell>
          <cell r="G2294">
            <v>0.4075415</v>
          </cell>
          <cell r="H2294">
            <v>0.38903670000000001</v>
          </cell>
          <cell r="I2294">
            <v>0.26236340000000002</v>
          </cell>
          <cell r="J2294">
            <v>0.201298</v>
          </cell>
          <cell r="K2294">
            <v>9.8622399999999999E-2</v>
          </cell>
          <cell r="L2294">
            <v>0.14585909999999999</v>
          </cell>
          <cell r="M2294">
            <v>0.14121429999999999</v>
          </cell>
          <cell r="N2294">
            <v>0.1076617</v>
          </cell>
          <cell r="O2294">
            <v>3.6727099999999999E-2</v>
          </cell>
          <cell r="P2294">
            <v>0.1229262</v>
          </cell>
          <cell r="Q2294">
            <v>0</v>
          </cell>
        </row>
        <row r="2295">
          <cell r="A2295" t="str">
            <v>alto5aymasasalariadosHonduras</v>
          </cell>
          <cell r="B2295" t="str">
            <v>alto</v>
          </cell>
          <cell r="C2295" t="str">
            <v>5aymas</v>
          </cell>
          <cell r="D2295" t="str">
            <v>asalariados</v>
          </cell>
          <cell r="E2295" t="str">
            <v>Honduras</v>
          </cell>
          <cell r="F2295">
            <v>0</v>
          </cell>
          <cell r="G2295">
            <v>9.6809099999999995E-2</v>
          </cell>
          <cell r="H2295">
            <v>0.26448569999999999</v>
          </cell>
          <cell r="I2295">
            <v>0.52116039999999997</v>
          </cell>
          <cell r="J2295">
            <v>0.54218759999999999</v>
          </cell>
          <cell r="K2295">
            <v>0.71444039999999998</v>
          </cell>
          <cell r="L2295">
            <v>0.68015270000000005</v>
          </cell>
          <cell r="M2295">
            <v>0.72988949999999997</v>
          </cell>
          <cell r="N2295">
            <v>0.77973899999999996</v>
          </cell>
          <cell r="O2295">
            <v>0.96327289999999999</v>
          </cell>
          <cell r="P2295">
            <v>0.66013010000000005</v>
          </cell>
          <cell r="Q2295">
            <v>0.78488869999999999</v>
          </cell>
        </row>
        <row r="2296">
          <cell r="A2296" t="str">
            <v>peqhasta12masalariadosHonduras</v>
          </cell>
          <cell r="B2296" t="str">
            <v>peq</v>
          </cell>
          <cell r="C2296" t="str">
            <v>hasta12m</v>
          </cell>
          <cell r="D2296" t="str">
            <v>asalariados</v>
          </cell>
          <cell r="E2296" t="str">
            <v>Honduras</v>
          </cell>
          <cell r="F2296">
            <v>0.76631769999999999</v>
          </cell>
          <cell r="G2296">
            <v>0.56138719999999998</v>
          </cell>
          <cell r="H2296">
            <v>0.52516260000000003</v>
          </cell>
          <cell r="I2296">
            <v>0.45840969999999998</v>
          </cell>
          <cell r="J2296">
            <v>0.35624600000000001</v>
          </cell>
          <cell r="K2296">
            <v>0.42148259999999999</v>
          </cell>
          <cell r="L2296">
            <v>0.41832399999999997</v>
          </cell>
          <cell r="M2296">
            <v>0.3291637</v>
          </cell>
          <cell r="N2296">
            <v>0.46193210000000001</v>
          </cell>
          <cell r="O2296">
            <v>0.30475530000000001</v>
          </cell>
          <cell r="P2296">
            <v>0.3890537</v>
          </cell>
          <cell r="Q2296">
            <v>0.35722880000000001</v>
          </cell>
        </row>
        <row r="2297">
          <cell r="A2297" t="str">
            <v>peqhasta1masalariadosHonduras</v>
          </cell>
          <cell r="B2297" t="str">
            <v>peq</v>
          </cell>
          <cell r="C2297" t="str">
            <v>hasta1m</v>
          </cell>
          <cell r="D2297" t="str">
            <v>asalariados</v>
          </cell>
          <cell r="E2297" t="str">
            <v>Honduras</v>
          </cell>
          <cell r="F2297">
            <v>0.19934760000000001</v>
          </cell>
          <cell r="G2297">
            <v>0.13848820000000001</v>
          </cell>
          <cell r="H2297">
            <v>0.1521293</v>
          </cell>
          <cell r="I2297">
            <v>0.1137638</v>
          </cell>
          <cell r="J2297">
            <v>0.14591470000000001</v>
          </cell>
          <cell r="K2297">
            <v>0.11821859999999999</v>
          </cell>
          <cell r="L2297">
            <v>0.12758820000000001</v>
          </cell>
          <cell r="M2297">
            <v>9.4423900000000005E-2</v>
          </cell>
          <cell r="N2297">
            <v>0.16003339999999999</v>
          </cell>
          <cell r="O2297">
            <v>9.2267000000000002E-2</v>
          </cell>
          <cell r="P2297">
            <v>6.3266299999999998E-2</v>
          </cell>
          <cell r="Q2297">
            <v>0</v>
          </cell>
        </row>
        <row r="2298">
          <cell r="A2298" t="str">
            <v>peqmenos6masalariadosHonduras</v>
          </cell>
          <cell r="B2298" t="str">
            <v>peq</v>
          </cell>
          <cell r="C2298" t="str">
            <v>menos6m</v>
          </cell>
          <cell r="D2298" t="str">
            <v>asalariados</v>
          </cell>
          <cell r="E2298" t="str">
            <v>Honduras</v>
          </cell>
          <cell r="F2298">
            <v>0.48191010000000001</v>
          </cell>
          <cell r="G2298">
            <v>0.29062690000000002</v>
          </cell>
          <cell r="H2298">
            <v>0.34882000000000002</v>
          </cell>
          <cell r="I2298">
            <v>0.2907343</v>
          </cell>
          <cell r="J2298">
            <v>0.26179669999999999</v>
          </cell>
          <cell r="K2298">
            <v>0.24619089999999999</v>
          </cell>
          <cell r="L2298">
            <v>0.23767369999999999</v>
          </cell>
          <cell r="M2298">
            <v>0.185946</v>
          </cell>
          <cell r="N2298">
            <v>0.29219070000000003</v>
          </cell>
          <cell r="O2298">
            <v>0.19532340000000001</v>
          </cell>
          <cell r="P2298">
            <v>0.19610279999999999</v>
          </cell>
          <cell r="Q2298">
            <v>0.24210580000000001</v>
          </cell>
        </row>
        <row r="2299">
          <cell r="A2299" t="str">
            <v>peqmenos2aasalariadosHonduras</v>
          </cell>
          <cell r="B2299" t="str">
            <v>peq</v>
          </cell>
          <cell r="C2299" t="str">
            <v>menos2a</v>
          </cell>
          <cell r="D2299" t="str">
            <v>asalariados</v>
          </cell>
          <cell r="E2299" t="str">
            <v>Honduras</v>
          </cell>
          <cell r="F2299">
            <v>0.79313789999999995</v>
          </cell>
          <cell r="G2299">
            <v>0.57280370000000003</v>
          </cell>
          <cell r="H2299">
            <v>0.53377350000000001</v>
          </cell>
          <cell r="I2299">
            <v>0.49036380000000002</v>
          </cell>
          <cell r="J2299">
            <v>0.37062089999999998</v>
          </cell>
          <cell r="K2299">
            <v>0.42148259999999999</v>
          </cell>
          <cell r="L2299">
            <v>0.43773289999999998</v>
          </cell>
          <cell r="M2299">
            <v>0.38585380000000002</v>
          </cell>
          <cell r="N2299">
            <v>0.46193210000000001</v>
          </cell>
          <cell r="O2299">
            <v>0.36312929999999999</v>
          </cell>
          <cell r="P2299">
            <v>0.3890537</v>
          </cell>
          <cell r="Q2299">
            <v>0.35722880000000001</v>
          </cell>
        </row>
        <row r="2300">
          <cell r="A2300" t="str">
            <v>peq5aymasasalariadosHonduras</v>
          </cell>
          <cell r="B2300" t="str">
            <v>peq</v>
          </cell>
          <cell r="C2300" t="str">
            <v>5aymas</v>
          </cell>
          <cell r="D2300" t="str">
            <v>asalariados</v>
          </cell>
          <cell r="E2300" t="str">
            <v>Honduras</v>
          </cell>
          <cell r="F2300">
            <v>4.0833599999999998E-2</v>
          </cell>
          <cell r="G2300">
            <v>0.17026520000000001</v>
          </cell>
          <cell r="H2300">
            <v>0.2195319</v>
          </cell>
          <cell r="I2300">
            <v>0.2744374</v>
          </cell>
          <cell r="J2300">
            <v>0.36205999999999999</v>
          </cell>
          <cell r="K2300">
            <v>0.39506970000000002</v>
          </cell>
          <cell r="L2300">
            <v>0.4020299</v>
          </cell>
          <cell r="M2300">
            <v>0.39212920000000001</v>
          </cell>
          <cell r="N2300">
            <v>0.46333809999999997</v>
          </cell>
          <cell r="O2300">
            <v>0.39335829999999999</v>
          </cell>
          <cell r="P2300">
            <v>0.52010789999999996</v>
          </cell>
          <cell r="Q2300">
            <v>0.52171829999999997</v>
          </cell>
        </row>
        <row r="2301">
          <cell r="A2301" t="str">
            <v>medhasta12masalariadosHonduras</v>
          </cell>
          <cell r="B2301" t="str">
            <v>med</v>
          </cell>
          <cell r="C2301" t="str">
            <v>hasta12m</v>
          </cell>
          <cell r="D2301" t="str">
            <v>asalariados</v>
          </cell>
          <cell r="E2301" t="str">
            <v>Honduras</v>
          </cell>
          <cell r="F2301">
            <v>0.71747079999999996</v>
          </cell>
          <cell r="G2301">
            <v>0.40544089999999999</v>
          </cell>
          <cell r="H2301">
            <v>0.41396319999999998</v>
          </cell>
          <cell r="I2301">
            <v>0.30739490000000003</v>
          </cell>
          <cell r="J2301">
            <v>0.12840190000000001</v>
          </cell>
          <cell r="K2301">
            <v>0.2176247</v>
          </cell>
          <cell r="L2301">
            <v>0.29885479999999998</v>
          </cell>
          <cell r="M2301">
            <v>7.3894899999999999E-2</v>
          </cell>
          <cell r="N2301">
            <v>0.10768759999999999</v>
          </cell>
          <cell r="O2301">
            <v>0.22419910000000001</v>
          </cell>
          <cell r="P2301">
            <v>0.39422160000000001</v>
          </cell>
          <cell r="Q2301">
            <v>0.63449370000000005</v>
          </cell>
        </row>
        <row r="2302">
          <cell r="A2302" t="str">
            <v>medhasta1masalariadosHonduras</v>
          </cell>
          <cell r="B2302" t="str">
            <v>med</v>
          </cell>
          <cell r="C2302" t="str">
            <v>hasta1m</v>
          </cell>
          <cell r="D2302" t="str">
            <v>asalariados</v>
          </cell>
          <cell r="E2302" t="str">
            <v>Honduras</v>
          </cell>
          <cell r="F2302">
            <v>0.17321349999999999</v>
          </cell>
          <cell r="G2302">
            <v>3.8177099999999999E-2</v>
          </cell>
          <cell r="H2302">
            <v>3.9358400000000002E-2</v>
          </cell>
          <cell r="I2302">
            <v>3.1135099999999999E-2</v>
          </cell>
          <cell r="J2302">
            <v>2.7747899999999999E-2</v>
          </cell>
          <cell r="K2302">
            <v>5.0178E-2</v>
          </cell>
          <cell r="L2302">
            <v>3.00986E-2</v>
          </cell>
          <cell r="M2302">
            <v>3.0424300000000001E-2</v>
          </cell>
          <cell r="N2302">
            <v>4.3075099999999998E-2</v>
          </cell>
          <cell r="O2302">
            <v>0.11209959999999999</v>
          </cell>
          <cell r="P2302">
            <v>0</v>
          </cell>
          <cell r="Q2302">
            <v>0</v>
          </cell>
        </row>
        <row r="2303">
          <cell r="A2303" t="str">
            <v>medmenos6masalariadosHonduras</v>
          </cell>
          <cell r="B2303" t="str">
            <v>med</v>
          </cell>
          <cell r="C2303" t="str">
            <v>menos6m</v>
          </cell>
          <cell r="D2303" t="str">
            <v>asalariados</v>
          </cell>
          <cell r="E2303" t="str">
            <v>Honduras</v>
          </cell>
          <cell r="F2303">
            <v>0.4381543</v>
          </cell>
          <cell r="G2303">
            <v>8.52633E-2</v>
          </cell>
          <cell r="H2303">
            <v>0.1596524</v>
          </cell>
          <cell r="I2303">
            <v>8.7541400000000005E-2</v>
          </cell>
          <cell r="J2303">
            <v>2.7747899999999999E-2</v>
          </cell>
          <cell r="K2303">
            <v>0.1257894</v>
          </cell>
          <cell r="L2303">
            <v>0.10177410000000001</v>
          </cell>
          <cell r="M2303">
            <v>7.3894899999999999E-2</v>
          </cell>
          <cell r="N2303">
            <v>4.3075099999999998E-2</v>
          </cell>
          <cell r="O2303">
            <v>0.22419910000000001</v>
          </cell>
          <cell r="P2303">
            <v>0.29202889999999998</v>
          </cell>
          <cell r="Q2303">
            <v>0.63449370000000005</v>
          </cell>
        </row>
        <row r="2304">
          <cell r="A2304" t="str">
            <v>medmenos2aasalariadosHonduras</v>
          </cell>
          <cell r="B2304" t="str">
            <v>med</v>
          </cell>
          <cell r="C2304" t="str">
            <v>menos2a</v>
          </cell>
          <cell r="D2304" t="str">
            <v>asalariados</v>
          </cell>
          <cell r="E2304" t="str">
            <v>Honduras</v>
          </cell>
          <cell r="F2304">
            <v>0.74174790000000002</v>
          </cell>
          <cell r="G2304">
            <v>0.40544089999999999</v>
          </cell>
          <cell r="H2304">
            <v>0.43911109999999998</v>
          </cell>
          <cell r="I2304">
            <v>0.3495123</v>
          </cell>
          <cell r="J2304">
            <v>0.22752900000000001</v>
          </cell>
          <cell r="K2304">
            <v>0.2453776</v>
          </cell>
          <cell r="L2304">
            <v>0.29885479999999998</v>
          </cell>
          <cell r="M2304">
            <v>7.3894899999999999E-2</v>
          </cell>
          <cell r="N2304">
            <v>0.20245270000000001</v>
          </cell>
          <cell r="O2304">
            <v>0.22419910000000001</v>
          </cell>
          <cell r="P2304">
            <v>0.39422160000000001</v>
          </cell>
          <cell r="Q2304">
            <v>0.63449370000000005</v>
          </cell>
        </row>
        <row r="2305">
          <cell r="A2305" t="str">
            <v>med5aymasasalariadosHonduras</v>
          </cell>
          <cell r="B2305" t="str">
            <v>med</v>
          </cell>
          <cell r="C2305" t="str">
            <v>5aymas</v>
          </cell>
          <cell r="D2305" t="str">
            <v>asalariados</v>
          </cell>
          <cell r="E2305" t="str">
            <v>Honduras</v>
          </cell>
          <cell r="F2305">
            <v>1.6991099999999999E-2</v>
          </cell>
          <cell r="G2305">
            <v>6.5973400000000001E-2</v>
          </cell>
          <cell r="H2305">
            <v>0.19289809999999999</v>
          </cell>
          <cell r="I2305">
            <v>0.38461210000000001</v>
          </cell>
          <cell r="J2305">
            <v>0.48087479999999999</v>
          </cell>
          <cell r="K2305">
            <v>0.51299649999999997</v>
          </cell>
          <cell r="L2305">
            <v>0.457457</v>
          </cell>
          <cell r="M2305">
            <v>0.3806332</v>
          </cell>
          <cell r="N2305">
            <v>0.73293470000000005</v>
          </cell>
          <cell r="O2305">
            <v>0.77580090000000002</v>
          </cell>
          <cell r="P2305">
            <v>0.60577840000000005</v>
          </cell>
          <cell r="Q2305">
            <v>0</v>
          </cell>
        </row>
        <row r="2306">
          <cell r="A2306" t="str">
            <v>grandehasta12masalariadosHonduras</v>
          </cell>
          <cell r="B2306" t="str">
            <v>grande</v>
          </cell>
          <cell r="C2306" t="str">
            <v>hasta12m</v>
          </cell>
          <cell r="D2306" t="str">
            <v>asalariados</v>
          </cell>
          <cell r="E2306" t="str">
            <v>Honduras</v>
          </cell>
          <cell r="F2306">
            <v>1</v>
          </cell>
          <cell r="G2306">
            <v>9.9797200000000003E-2</v>
          </cell>
          <cell r="H2306">
            <v>0.35220679999999999</v>
          </cell>
          <cell r="I2306">
            <v>0.21306849999999999</v>
          </cell>
          <cell r="J2306">
            <v>0.37845060000000003</v>
          </cell>
          <cell r="K2306">
            <v>0.27807399999999999</v>
          </cell>
          <cell r="L2306">
            <v>0.14615639999999999</v>
          </cell>
          <cell r="M2306">
            <v>0</v>
          </cell>
          <cell r="N2306">
            <v>0</v>
          </cell>
          <cell r="O2306">
            <v>0</v>
          </cell>
          <cell r="P2306">
            <v>0</v>
          </cell>
          <cell r="Q2306">
            <v>0</v>
          </cell>
        </row>
        <row r="2307">
          <cell r="A2307" t="str">
            <v>grandehasta1masalariadosHonduras</v>
          </cell>
          <cell r="B2307" t="str">
            <v>grande</v>
          </cell>
          <cell r="C2307" t="str">
            <v>hasta1m</v>
          </cell>
          <cell r="D2307" t="str">
            <v>asalariados</v>
          </cell>
          <cell r="E2307" t="str">
            <v>Honduras</v>
          </cell>
          <cell r="F2307">
            <v>0</v>
          </cell>
          <cell r="G2307">
            <v>0</v>
          </cell>
          <cell r="H2307">
            <v>0</v>
          </cell>
          <cell r="I2307">
            <v>0</v>
          </cell>
          <cell r="J2307">
            <v>6.4814399999999994E-2</v>
          </cell>
          <cell r="K2307">
            <v>0</v>
          </cell>
          <cell r="L2307">
            <v>0</v>
          </cell>
          <cell r="M2307">
            <v>0</v>
          </cell>
          <cell r="N2307">
            <v>0</v>
          </cell>
          <cell r="O2307">
            <v>0</v>
          </cell>
          <cell r="P2307">
            <v>0</v>
          </cell>
          <cell r="Q2307">
            <v>0</v>
          </cell>
        </row>
        <row r="2308">
          <cell r="A2308" t="str">
            <v>grandemenos6masalariadosHonduras</v>
          </cell>
          <cell r="B2308" t="str">
            <v>grande</v>
          </cell>
          <cell r="C2308" t="str">
            <v>menos6m</v>
          </cell>
          <cell r="D2308" t="str">
            <v>asalariados</v>
          </cell>
          <cell r="E2308" t="str">
            <v>Honduras</v>
          </cell>
          <cell r="F2308">
            <v>1</v>
          </cell>
          <cell r="G2308">
            <v>0</v>
          </cell>
          <cell r="H2308">
            <v>0</v>
          </cell>
          <cell r="I2308">
            <v>0</v>
          </cell>
          <cell r="J2308">
            <v>0.1943869</v>
          </cell>
          <cell r="K2308">
            <v>4.99053E-2</v>
          </cell>
          <cell r="L2308">
            <v>8.2589399999999993E-2</v>
          </cell>
          <cell r="M2308">
            <v>0</v>
          </cell>
          <cell r="N2308">
            <v>0</v>
          </cell>
          <cell r="O2308">
            <v>0</v>
          </cell>
          <cell r="P2308">
            <v>0</v>
          </cell>
          <cell r="Q2308">
            <v>0</v>
          </cell>
        </row>
        <row r="2309">
          <cell r="A2309" t="str">
            <v>grandemenos2aasalariadosHonduras</v>
          </cell>
          <cell r="B2309" t="str">
            <v>grande</v>
          </cell>
          <cell r="C2309" t="str">
            <v>menos2a</v>
          </cell>
          <cell r="D2309" t="str">
            <v>asalariados</v>
          </cell>
          <cell r="E2309" t="str">
            <v>Honduras</v>
          </cell>
          <cell r="F2309">
            <v>1</v>
          </cell>
          <cell r="G2309">
            <v>0.25235079999999999</v>
          </cell>
          <cell r="H2309">
            <v>0.35220679999999999</v>
          </cell>
          <cell r="I2309">
            <v>0.21306849999999999</v>
          </cell>
          <cell r="J2309">
            <v>0.44649420000000001</v>
          </cell>
          <cell r="K2309">
            <v>0.32797929999999997</v>
          </cell>
          <cell r="L2309">
            <v>0.14615639999999999</v>
          </cell>
          <cell r="M2309">
            <v>0</v>
          </cell>
          <cell r="N2309">
            <v>0</v>
          </cell>
          <cell r="O2309">
            <v>0</v>
          </cell>
          <cell r="P2309">
            <v>0</v>
          </cell>
          <cell r="Q2309">
            <v>0</v>
          </cell>
        </row>
        <row r="2310">
          <cell r="A2310" t="str">
            <v>grande5aymasasalariadosHonduras</v>
          </cell>
          <cell r="B2310" t="str">
            <v>grande</v>
          </cell>
          <cell r="C2310" t="str">
            <v>5aymas</v>
          </cell>
          <cell r="D2310" t="str">
            <v>asalariados</v>
          </cell>
          <cell r="E2310" t="str">
            <v>Honduras</v>
          </cell>
          <cell r="F2310">
            <v>0</v>
          </cell>
          <cell r="G2310">
            <v>0.1136553</v>
          </cell>
          <cell r="H2310">
            <v>0.32161600000000001</v>
          </cell>
          <cell r="I2310">
            <v>0.51173679999999999</v>
          </cell>
          <cell r="J2310">
            <v>0.4109141</v>
          </cell>
          <cell r="K2310">
            <v>0.61213439999999997</v>
          </cell>
          <cell r="L2310">
            <v>0.68866470000000002</v>
          </cell>
          <cell r="M2310">
            <v>0.3539833</v>
          </cell>
          <cell r="N2310">
            <v>1</v>
          </cell>
          <cell r="O2310">
            <v>1</v>
          </cell>
          <cell r="P2310">
            <v>1</v>
          </cell>
          <cell r="Q2310">
            <v>1</v>
          </cell>
        </row>
        <row r="2311">
          <cell r="A2311" t="str">
            <v>totalhasta12mindependienteHonduras</v>
          </cell>
          <cell r="B2311" t="str">
            <v>total</v>
          </cell>
          <cell r="C2311" t="str">
            <v>hasta12m</v>
          </cell>
          <cell r="D2311" t="str">
            <v>independiente</v>
          </cell>
          <cell r="E2311" t="str">
            <v>Honduras</v>
          </cell>
          <cell r="F2311">
            <v>0.65453499999999998</v>
          </cell>
          <cell r="G2311">
            <v>0.42315989999999998</v>
          </cell>
          <cell r="H2311">
            <v>0.32240180000000002</v>
          </cell>
          <cell r="I2311">
            <v>0.32136219999999999</v>
          </cell>
          <cell r="J2311">
            <v>0.20231209999999999</v>
          </cell>
          <cell r="K2311">
            <v>0.12166100000000001</v>
          </cell>
          <cell r="L2311">
            <v>0.2043422</v>
          </cell>
          <cell r="M2311">
            <v>0.1364206</v>
          </cell>
          <cell r="N2311">
            <v>0.14823449999999999</v>
          </cell>
          <cell r="O2311">
            <v>0.10658529999999999</v>
          </cell>
          <cell r="P2311">
            <v>0.1182047</v>
          </cell>
          <cell r="Q2311">
            <v>7.9824199999999998E-2</v>
          </cell>
        </row>
        <row r="2312">
          <cell r="A2312" t="str">
            <v>totalhasta1mindependienteHonduras</v>
          </cell>
          <cell r="B2312" t="str">
            <v>total</v>
          </cell>
          <cell r="C2312" t="str">
            <v>hasta1m</v>
          </cell>
          <cell r="D2312" t="str">
            <v>independiente</v>
          </cell>
          <cell r="E2312" t="str">
            <v>Honduras</v>
          </cell>
          <cell r="F2312">
            <v>0.15028</v>
          </cell>
          <cell r="G2312">
            <v>6.5473699999999996E-2</v>
          </cell>
          <cell r="H2312">
            <v>3.6539799999999997E-2</v>
          </cell>
          <cell r="I2312">
            <v>6.9188600000000003E-2</v>
          </cell>
          <cell r="J2312">
            <v>3.33443E-2</v>
          </cell>
          <cell r="K2312">
            <v>2.8499900000000002E-2</v>
          </cell>
          <cell r="L2312">
            <v>3.43281E-2</v>
          </cell>
          <cell r="M2312">
            <v>1.4015100000000001E-2</v>
          </cell>
          <cell r="N2312">
            <v>2.8579299999999998E-2</v>
          </cell>
          <cell r="O2312">
            <v>2.2041999999999999E-2</v>
          </cell>
          <cell r="P2312">
            <v>0</v>
          </cell>
          <cell r="Q2312">
            <v>2.1124799999999999E-2</v>
          </cell>
        </row>
        <row r="2313">
          <cell r="A2313" t="str">
            <v>totalmenos6mindependienteHonduras</v>
          </cell>
          <cell r="B2313" t="str">
            <v>total</v>
          </cell>
          <cell r="C2313" t="str">
            <v>menos6m</v>
          </cell>
          <cell r="D2313" t="str">
            <v>independiente</v>
          </cell>
          <cell r="E2313" t="str">
            <v>Honduras</v>
          </cell>
          <cell r="F2313">
            <v>0.28206900000000001</v>
          </cell>
          <cell r="G2313">
            <v>0.27552159999999998</v>
          </cell>
          <cell r="H2313">
            <v>0.14034930000000001</v>
          </cell>
          <cell r="I2313">
            <v>0.1682872</v>
          </cell>
          <cell r="J2313">
            <v>8.8942099999999996E-2</v>
          </cell>
          <cell r="K2313">
            <v>4.0914399999999997E-2</v>
          </cell>
          <cell r="L2313">
            <v>0.1090912</v>
          </cell>
          <cell r="M2313">
            <v>7.1687299999999995E-2</v>
          </cell>
          <cell r="N2313">
            <v>6.2349799999999997E-2</v>
          </cell>
          <cell r="O2313">
            <v>5.8009999999999999E-2</v>
          </cell>
          <cell r="P2313">
            <v>5.0286299999999999E-2</v>
          </cell>
          <cell r="Q2313">
            <v>2.1124799999999999E-2</v>
          </cell>
        </row>
        <row r="2314">
          <cell r="A2314" t="str">
            <v>totalmenos2aindependienteHonduras</v>
          </cell>
          <cell r="B2314" t="str">
            <v>total</v>
          </cell>
          <cell r="C2314" t="str">
            <v>menos2a</v>
          </cell>
          <cell r="D2314" t="str">
            <v>independiente</v>
          </cell>
          <cell r="E2314" t="str">
            <v>Honduras</v>
          </cell>
          <cell r="F2314">
            <v>0.65453499999999998</v>
          </cell>
          <cell r="G2314">
            <v>0.43790279999999998</v>
          </cell>
          <cell r="H2314">
            <v>0.34648649999999998</v>
          </cell>
          <cell r="I2314">
            <v>0.33245910000000001</v>
          </cell>
          <cell r="J2314">
            <v>0.21768029999999999</v>
          </cell>
          <cell r="K2314">
            <v>0.12930639999999999</v>
          </cell>
          <cell r="L2314">
            <v>0.22587389999999999</v>
          </cell>
          <cell r="M2314">
            <v>0.14669299999999999</v>
          </cell>
          <cell r="N2314">
            <v>0.15666830000000001</v>
          </cell>
          <cell r="O2314">
            <v>0.10658529999999999</v>
          </cell>
          <cell r="P2314">
            <v>0.1182047</v>
          </cell>
          <cell r="Q2314">
            <v>7.9824199999999998E-2</v>
          </cell>
        </row>
        <row r="2315">
          <cell r="A2315" t="str">
            <v>total5aymasindependienteHonduras</v>
          </cell>
          <cell r="B2315" t="str">
            <v>total</v>
          </cell>
          <cell r="C2315" t="str">
            <v>5aymas</v>
          </cell>
          <cell r="D2315" t="str">
            <v>independiente</v>
          </cell>
          <cell r="E2315" t="str">
            <v>Honduras</v>
          </cell>
          <cell r="F2315">
            <v>6.2525999999999998E-2</v>
          </cell>
          <cell r="G2315">
            <v>0.19861329999999999</v>
          </cell>
          <cell r="H2315">
            <v>0.3272989</v>
          </cell>
          <cell r="I2315">
            <v>0.38604690000000003</v>
          </cell>
          <cell r="J2315">
            <v>0.53117840000000005</v>
          </cell>
          <cell r="K2315">
            <v>0.62786200000000003</v>
          </cell>
          <cell r="L2315">
            <v>0.62042739999999996</v>
          </cell>
          <cell r="M2315">
            <v>0.75120039999999999</v>
          </cell>
          <cell r="N2315">
            <v>0.73771310000000001</v>
          </cell>
          <cell r="O2315">
            <v>0.79881020000000003</v>
          </cell>
          <cell r="P2315">
            <v>0.76469379999999998</v>
          </cell>
          <cell r="Q2315">
            <v>0.79731909999999995</v>
          </cell>
        </row>
        <row r="2316">
          <cell r="A2316" t="str">
            <v>hombrehasta12mindependienteHonduras</v>
          </cell>
          <cell r="B2316" t="str">
            <v>hombre</v>
          </cell>
          <cell r="C2316" t="str">
            <v>hasta12m</v>
          </cell>
          <cell r="D2316" t="str">
            <v>independiente</v>
          </cell>
          <cell r="E2316" t="str">
            <v>Honduras</v>
          </cell>
          <cell r="F2316">
            <v>0.43426530000000002</v>
          </cell>
          <cell r="G2316">
            <v>0.30473630000000002</v>
          </cell>
          <cell r="H2316">
            <v>0.29556490000000002</v>
          </cell>
          <cell r="I2316">
            <v>0.22487280000000001</v>
          </cell>
          <cell r="J2316">
            <v>0.1151954</v>
          </cell>
          <cell r="K2316">
            <v>5.6512800000000002E-2</v>
          </cell>
          <cell r="L2316">
            <v>0.1264016</v>
          </cell>
          <cell r="M2316">
            <v>8.5934200000000002E-2</v>
          </cell>
          <cell r="N2316">
            <v>0.1035128</v>
          </cell>
          <cell r="O2316">
            <v>5.6818599999999997E-2</v>
          </cell>
          <cell r="P2316">
            <v>3.8153100000000002E-2</v>
          </cell>
          <cell r="Q2316">
            <v>4.6421499999999997E-2</v>
          </cell>
        </row>
        <row r="2317">
          <cell r="A2317" t="str">
            <v>hombrehasta1mindependienteHonduras</v>
          </cell>
          <cell r="B2317" t="str">
            <v>hombre</v>
          </cell>
          <cell r="C2317" t="str">
            <v>hasta1m</v>
          </cell>
          <cell r="D2317" t="str">
            <v>independiente</v>
          </cell>
          <cell r="E2317" t="str">
            <v>Honduras</v>
          </cell>
          <cell r="F2317">
            <v>6.0678299999999998E-2</v>
          </cell>
          <cell r="G2317">
            <v>2.5574099999999999E-2</v>
          </cell>
          <cell r="H2317">
            <v>2.9487900000000001E-2</v>
          </cell>
          <cell r="I2317">
            <v>6.9073399999999993E-2</v>
          </cell>
          <cell r="J2317">
            <v>1.2981100000000001E-2</v>
          </cell>
          <cell r="K2317">
            <v>1.77334E-2</v>
          </cell>
          <cell r="L2317">
            <v>2.4726999999999999E-2</v>
          </cell>
          <cell r="M2317">
            <v>9.3799999999999994E-3</v>
          </cell>
          <cell r="N2317">
            <v>1.99832E-2</v>
          </cell>
          <cell r="O2317">
            <v>3.1489000000000003E-2</v>
          </cell>
          <cell r="P2317">
            <v>0</v>
          </cell>
          <cell r="Q2317">
            <v>0</v>
          </cell>
        </row>
        <row r="2318">
          <cell r="A2318" t="str">
            <v>hombremenos6mindependienteHonduras</v>
          </cell>
          <cell r="B2318" t="str">
            <v>hombre</v>
          </cell>
          <cell r="C2318" t="str">
            <v>menos6m</v>
          </cell>
          <cell r="D2318" t="str">
            <v>independiente</v>
          </cell>
          <cell r="E2318" t="str">
            <v>Honduras</v>
          </cell>
          <cell r="F2318">
            <v>0.1213566</v>
          </cell>
          <cell r="G2318">
            <v>0.18691479999999999</v>
          </cell>
          <cell r="H2318">
            <v>0.1047215</v>
          </cell>
          <cell r="I2318">
            <v>0.11552900000000001</v>
          </cell>
          <cell r="J2318">
            <v>2.74579E-2</v>
          </cell>
          <cell r="K2318">
            <v>2.36654E-2</v>
          </cell>
          <cell r="L2318">
            <v>5.9569299999999999E-2</v>
          </cell>
          <cell r="M2318">
            <v>4.5243400000000003E-2</v>
          </cell>
          <cell r="N2318">
            <v>3.9621000000000003E-2</v>
          </cell>
          <cell r="O2318">
            <v>4.2505399999999999E-2</v>
          </cell>
          <cell r="P2318">
            <v>0</v>
          </cell>
          <cell r="Q2318">
            <v>0</v>
          </cell>
        </row>
        <row r="2319">
          <cell r="A2319" t="str">
            <v>hombremenos2aindependienteHonduras</v>
          </cell>
          <cell r="B2319" t="str">
            <v>hombre</v>
          </cell>
          <cell r="C2319" t="str">
            <v>menos2a</v>
          </cell>
          <cell r="D2319" t="str">
            <v>independiente</v>
          </cell>
          <cell r="E2319" t="str">
            <v>Honduras</v>
          </cell>
          <cell r="F2319">
            <v>0.43426530000000002</v>
          </cell>
          <cell r="G2319">
            <v>0.32783449999999997</v>
          </cell>
          <cell r="H2319">
            <v>0.3162027</v>
          </cell>
          <cell r="I2319">
            <v>0.23715539999999999</v>
          </cell>
          <cell r="J2319">
            <v>0.14510700000000001</v>
          </cell>
          <cell r="K2319">
            <v>7.1827000000000002E-2</v>
          </cell>
          <cell r="L2319">
            <v>0.15160280000000001</v>
          </cell>
          <cell r="M2319">
            <v>8.5934200000000002E-2</v>
          </cell>
          <cell r="N2319">
            <v>0.1035128</v>
          </cell>
          <cell r="O2319">
            <v>5.6818599999999997E-2</v>
          </cell>
          <cell r="P2319">
            <v>3.8153100000000002E-2</v>
          </cell>
          <cell r="Q2319">
            <v>4.6421499999999997E-2</v>
          </cell>
        </row>
        <row r="2320">
          <cell r="A2320" t="str">
            <v>hombre5aymasindependienteHonduras</v>
          </cell>
          <cell r="B2320" t="str">
            <v>hombre</v>
          </cell>
          <cell r="C2320" t="str">
            <v>5aymas</v>
          </cell>
          <cell r="D2320" t="str">
            <v>independiente</v>
          </cell>
          <cell r="E2320" t="str">
            <v>Honduras</v>
          </cell>
          <cell r="F2320">
            <v>8.5632299999999995E-2</v>
          </cell>
          <cell r="G2320">
            <v>0.23570050000000001</v>
          </cell>
          <cell r="H2320">
            <v>0.3712704</v>
          </cell>
          <cell r="I2320">
            <v>0.51305780000000001</v>
          </cell>
          <cell r="J2320">
            <v>0.61759549999999996</v>
          </cell>
          <cell r="K2320">
            <v>0.76243190000000005</v>
          </cell>
          <cell r="L2320">
            <v>0.69636319999999996</v>
          </cell>
          <cell r="M2320">
            <v>0.83036980000000005</v>
          </cell>
          <cell r="N2320">
            <v>0.85380549999999999</v>
          </cell>
          <cell r="O2320">
            <v>0.85187749999999995</v>
          </cell>
          <cell r="P2320">
            <v>0.8706931</v>
          </cell>
          <cell r="Q2320">
            <v>0.87469540000000001</v>
          </cell>
        </row>
        <row r="2321">
          <cell r="A2321" t="str">
            <v>mujerhasta12mindependienteHonduras</v>
          </cell>
          <cell r="B2321" t="str">
            <v>mujer</v>
          </cell>
          <cell r="C2321" t="str">
            <v>hasta12m</v>
          </cell>
          <cell r="D2321" t="str">
            <v>independiente</v>
          </cell>
          <cell r="E2321" t="str">
            <v>Honduras</v>
          </cell>
          <cell r="F2321">
            <v>0.93346839999999998</v>
          </cell>
          <cell r="G2321">
            <v>0.63211839999999997</v>
          </cell>
          <cell r="H2321">
            <v>0.36000080000000001</v>
          </cell>
          <cell r="I2321">
            <v>0.43949510000000003</v>
          </cell>
          <cell r="J2321">
            <v>0.29436899999999999</v>
          </cell>
          <cell r="K2321">
            <v>0.1866099</v>
          </cell>
          <cell r="L2321">
            <v>0.30272329999999997</v>
          </cell>
          <cell r="M2321">
            <v>0.2046432</v>
          </cell>
          <cell r="N2321">
            <v>0.20309669999999999</v>
          </cell>
          <cell r="O2321">
            <v>0.17052110000000001</v>
          </cell>
          <cell r="P2321">
            <v>0.24341950000000001</v>
          </cell>
          <cell r="Q2321">
            <v>0.11226609999999999</v>
          </cell>
        </row>
        <row r="2322">
          <cell r="A2322" t="str">
            <v>mujerhasta1mindependienteHonduras</v>
          </cell>
          <cell r="B2322" t="str">
            <v>mujer</v>
          </cell>
          <cell r="C2322" t="str">
            <v>hasta1m</v>
          </cell>
          <cell r="D2322" t="str">
            <v>independiente</v>
          </cell>
          <cell r="E2322" t="str">
            <v>Honduras</v>
          </cell>
          <cell r="F2322">
            <v>0.26374510000000001</v>
          </cell>
          <cell r="G2322">
            <v>0.13587650000000001</v>
          </cell>
          <cell r="H2322">
            <v>4.6419700000000001E-2</v>
          </cell>
          <cell r="I2322">
            <v>6.9329600000000005E-2</v>
          </cell>
          <cell r="J2322">
            <v>5.48622E-2</v>
          </cell>
          <cell r="K2322">
            <v>3.92336E-2</v>
          </cell>
          <cell r="L2322">
            <v>4.6447099999999998E-2</v>
          </cell>
          <cell r="M2322">
            <v>2.0278399999999999E-2</v>
          </cell>
          <cell r="N2322">
            <v>3.9124600000000002E-2</v>
          </cell>
          <cell r="O2322">
            <v>9.9054E-3</v>
          </cell>
          <cell r="P2322">
            <v>0</v>
          </cell>
          <cell r="Q2322">
            <v>4.1641999999999998E-2</v>
          </cell>
        </row>
        <row r="2323">
          <cell r="A2323" t="str">
            <v>mujermenos6mindependienteHonduras</v>
          </cell>
          <cell r="B2323" t="str">
            <v>mujer</v>
          </cell>
          <cell r="C2323" t="str">
            <v>menos6m</v>
          </cell>
          <cell r="D2323" t="str">
            <v>independiente</v>
          </cell>
          <cell r="E2323" t="str">
            <v>Honduras</v>
          </cell>
          <cell r="F2323">
            <v>0.4855834</v>
          </cell>
          <cell r="G2323">
            <v>0.43186829999999998</v>
          </cell>
          <cell r="H2323">
            <v>0.19026470000000001</v>
          </cell>
          <cell r="I2323">
            <v>0.23287939999999999</v>
          </cell>
          <cell r="J2323">
            <v>0.1539131</v>
          </cell>
          <cell r="K2323">
            <v>5.8110599999999998E-2</v>
          </cell>
          <cell r="L2323">
            <v>0.17160059999999999</v>
          </cell>
          <cell r="M2323">
            <v>0.10742119999999999</v>
          </cell>
          <cell r="N2323">
            <v>9.0232400000000004E-2</v>
          </cell>
          <cell r="O2323">
            <v>7.7928899999999995E-2</v>
          </cell>
          <cell r="P2323">
            <v>0.1289429</v>
          </cell>
          <cell r="Q2323">
            <v>4.1641999999999998E-2</v>
          </cell>
        </row>
        <row r="2324">
          <cell r="A2324" t="str">
            <v>mujermenos2aindependienteHonduras</v>
          </cell>
          <cell r="B2324" t="str">
            <v>mujer</v>
          </cell>
          <cell r="C2324" t="str">
            <v>menos2a</v>
          </cell>
          <cell r="D2324" t="str">
            <v>independiente</v>
          </cell>
          <cell r="E2324" t="str">
            <v>Honduras</v>
          </cell>
          <cell r="F2324">
            <v>0.93346839999999998</v>
          </cell>
          <cell r="G2324">
            <v>0.63211839999999997</v>
          </cell>
          <cell r="H2324">
            <v>0.3889148</v>
          </cell>
          <cell r="I2324">
            <v>0.44914019999999999</v>
          </cell>
          <cell r="J2324">
            <v>0.29436899999999999</v>
          </cell>
          <cell r="K2324">
            <v>0.1866099</v>
          </cell>
          <cell r="L2324">
            <v>0.31962309999999999</v>
          </cell>
          <cell r="M2324">
            <v>0.22879679999999999</v>
          </cell>
          <cell r="N2324">
            <v>0.2218765</v>
          </cell>
          <cell r="O2324">
            <v>0.17052110000000001</v>
          </cell>
          <cell r="P2324">
            <v>0.24341950000000001</v>
          </cell>
          <cell r="Q2324">
            <v>0.11226609999999999</v>
          </cell>
        </row>
        <row r="2325">
          <cell r="A2325" t="str">
            <v>mujer5aymasindependienteHonduras</v>
          </cell>
          <cell r="B2325" t="str">
            <v>mujer</v>
          </cell>
          <cell r="C2325" t="str">
            <v>5aymas</v>
          </cell>
          <cell r="D2325" t="str">
            <v>independiente</v>
          </cell>
          <cell r="E2325" t="str">
            <v>Honduras</v>
          </cell>
          <cell r="F2325">
            <v>3.3265799999999998E-2</v>
          </cell>
          <cell r="G2325">
            <v>0.13317290000000001</v>
          </cell>
          <cell r="H2325">
            <v>0.26569379999999998</v>
          </cell>
          <cell r="I2325">
            <v>0.23054630000000001</v>
          </cell>
          <cell r="J2325">
            <v>0.4398608</v>
          </cell>
          <cell r="K2325">
            <v>0.49370389999999997</v>
          </cell>
          <cell r="L2325">
            <v>0.52457679999999995</v>
          </cell>
          <cell r="M2325">
            <v>0.64421839999999997</v>
          </cell>
          <cell r="N2325">
            <v>0.59529719999999997</v>
          </cell>
          <cell r="O2325">
            <v>0.73063409999999995</v>
          </cell>
          <cell r="P2325">
            <v>0.59889219999999999</v>
          </cell>
          <cell r="Q2325">
            <v>0.72216860000000005</v>
          </cell>
        </row>
        <row r="2326">
          <cell r="A2326" t="str">
            <v>bajohasta12mindependienteHonduras</v>
          </cell>
          <cell r="B2326" t="str">
            <v>bajo</v>
          </cell>
          <cell r="C2326" t="str">
            <v>hasta12m</v>
          </cell>
          <cell r="D2326" t="str">
            <v>independiente</v>
          </cell>
          <cell r="E2326" t="str">
            <v>Honduras</v>
          </cell>
          <cell r="F2326">
            <v>0.63464010000000004</v>
          </cell>
          <cell r="G2326">
            <v>0.35262840000000001</v>
          </cell>
          <cell r="H2326">
            <v>0.34463729999999998</v>
          </cell>
          <cell r="I2326">
            <v>0.3674386</v>
          </cell>
          <cell r="J2326">
            <v>0.20827799999999999</v>
          </cell>
          <cell r="K2326">
            <v>0.1249036</v>
          </cell>
          <cell r="L2326">
            <v>0.18785160000000001</v>
          </cell>
          <cell r="M2326">
            <v>0.17528079999999999</v>
          </cell>
          <cell r="N2326">
            <v>0.12666040000000001</v>
          </cell>
          <cell r="O2326">
            <v>0.1120008</v>
          </cell>
          <cell r="P2326">
            <v>8.6298799999999995E-2</v>
          </cell>
          <cell r="Q2326">
            <v>9.3890500000000002E-2</v>
          </cell>
        </row>
        <row r="2327">
          <cell r="A2327" t="str">
            <v>bajohasta1mindependienteHonduras</v>
          </cell>
          <cell r="B2327" t="str">
            <v>bajo</v>
          </cell>
          <cell r="C2327" t="str">
            <v>hasta1m</v>
          </cell>
          <cell r="D2327" t="str">
            <v>independiente</v>
          </cell>
          <cell r="E2327" t="str">
            <v>Honduras</v>
          </cell>
          <cell r="F2327">
            <v>6.6315200000000005E-2</v>
          </cell>
          <cell r="G2327">
            <v>8.7462600000000001E-2</v>
          </cell>
          <cell r="H2327">
            <v>5.5366600000000002E-2</v>
          </cell>
          <cell r="I2327">
            <v>0.10875899999999999</v>
          </cell>
          <cell r="J2327">
            <v>4.4197500000000001E-2</v>
          </cell>
          <cell r="K2327">
            <v>2.1303699999999998E-2</v>
          </cell>
          <cell r="L2327">
            <v>2.80842E-2</v>
          </cell>
          <cell r="M2327">
            <v>1.31346E-2</v>
          </cell>
          <cell r="N2327">
            <v>1.07224E-2</v>
          </cell>
          <cell r="O2327">
            <v>2.8122899999999999E-2</v>
          </cell>
          <cell r="P2327">
            <v>0</v>
          </cell>
          <cell r="Q2327">
            <v>2.9661300000000002E-2</v>
          </cell>
        </row>
        <row r="2328">
          <cell r="A2328" t="str">
            <v>bajomenos6mindependienteHonduras</v>
          </cell>
          <cell r="B2328" t="str">
            <v>bajo</v>
          </cell>
          <cell r="C2328" t="str">
            <v>menos6m</v>
          </cell>
          <cell r="D2328" t="str">
            <v>independiente</v>
          </cell>
          <cell r="E2328" t="str">
            <v>Honduras</v>
          </cell>
          <cell r="F2328">
            <v>0.15993399999999999</v>
          </cell>
          <cell r="G2328">
            <v>0.28292509999999998</v>
          </cell>
          <cell r="H2328">
            <v>0.1541805</v>
          </cell>
          <cell r="I2328">
            <v>0.23105500000000001</v>
          </cell>
          <cell r="J2328">
            <v>0.10869470000000001</v>
          </cell>
          <cell r="K2328">
            <v>3.8661300000000003E-2</v>
          </cell>
          <cell r="L2328">
            <v>8.5888199999999998E-2</v>
          </cell>
          <cell r="M2328">
            <v>8.9828599999999995E-2</v>
          </cell>
          <cell r="N2328">
            <v>4.5738599999999997E-2</v>
          </cell>
          <cell r="O2328">
            <v>6.8197099999999997E-2</v>
          </cell>
          <cell r="P2328">
            <v>3.2228300000000001E-2</v>
          </cell>
          <cell r="Q2328">
            <v>2.9661300000000002E-2</v>
          </cell>
        </row>
        <row r="2329">
          <cell r="A2329" t="str">
            <v>bajomenos2aindependienteHonduras</v>
          </cell>
          <cell r="B2329" t="str">
            <v>bajo</v>
          </cell>
          <cell r="C2329" t="str">
            <v>menos2a</v>
          </cell>
          <cell r="D2329" t="str">
            <v>independiente</v>
          </cell>
          <cell r="E2329" t="str">
            <v>Honduras</v>
          </cell>
          <cell r="F2329">
            <v>0.63464010000000004</v>
          </cell>
          <cell r="G2329">
            <v>0.37012390000000001</v>
          </cell>
          <cell r="H2329">
            <v>0.35585489999999997</v>
          </cell>
          <cell r="I2329">
            <v>0.37963219999999998</v>
          </cell>
          <cell r="J2329">
            <v>0.21571509999999999</v>
          </cell>
          <cell r="K2329">
            <v>0.13377059999999999</v>
          </cell>
          <cell r="L2329">
            <v>0.20742169999999999</v>
          </cell>
          <cell r="M2329">
            <v>0.182392</v>
          </cell>
          <cell r="N2329">
            <v>0.13952719999999999</v>
          </cell>
          <cell r="O2329">
            <v>0.1120008</v>
          </cell>
          <cell r="P2329">
            <v>8.6298799999999995E-2</v>
          </cell>
          <cell r="Q2329">
            <v>9.3890500000000002E-2</v>
          </cell>
        </row>
        <row r="2330">
          <cell r="A2330" t="str">
            <v>bajo5aymasindependienteHonduras</v>
          </cell>
          <cell r="B2330" t="str">
            <v>bajo</v>
          </cell>
          <cell r="C2330" t="str">
            <v>5aymas</v>
          </cell>
          <cell r="D2330" t="str">
            <v>independiente</v>
          </cell>
          <cell r="E2330" t="str">
            <v>Honduras</v>
          </cell>
          <cell r="F2330">
            <v>8.9533100000000004E-2</v>
          </cell>
          <cell r="G2330">
            <v>0.32299539999999999</v>
          </cell>
          <cell r="H2330">
            <v>0.34851900000000002</v>
          </cell>
          <cell r="I2330">
            <v>0.36855070000000001</v>
          </cell>
          <cell r="J2330">
            <v>0.55117640000000001</v>
          </cell>
          <cell r="K2330">
            <v>0.58140349999999996</v>
          </cell>
          <cell r="L2330">
            <v>0.60369280000000003</v>
          </cell>
          <cell r="M2330">
            <v>0.71260540000000006</v>
          </cell>
          <cell r="N2330">
            <v>0.74665269999999995</v>
          </cell>
          <cell r="O2330">
            <v>0.79605970000000004</v>
          </cell>
          <cell r="P2330">
            <v>0.77905519999999995</v>
          </cell>
          <cell r="Q2330">
            <v>0.80123259999999996</v>
          </cell>
        </row>
        <row r="2331">
          <cell r="A2331" t="str">
            <v>mediohasta12mindependienteHonduras</v>
          </cell>
          <cell r="B2331" t="str">
            <v>medio</v>
          </cell>
          <cell r="C2331" t="str">
            <v>hasta12m</v>
          </cell>
          <cell r="D2331" t="str">
            <v>independiente</v>
          </cell>
          <cell r="E2331" t="str">
            <v>Honduras</v>
          </cell>
          <cell r="F2331">
            <v>0.67534669999999997</v>
          </cell>
          <cell r="G2331">
            <v>0.46838020000000002</v>
          </cell>
          <cell r="H2331">
            <v>0.26912039999999998</v>
          </cell>
          <cell r="I2331">
            <v>0.26049640000000002</v>
          </cell>
          <cell r="J2331">
            <v>0.21516089999999999</v>
          </cell>
          <cell r="K2331">
            <v>0.12703639999999999</v>
          </cell>
          <cell r="L2331">
            <v>0.21924869999999999</v>
          </cell>
          <cell r="M2331">
            <v>6.3827400000000006E-2</v>
          </cell>
          <cell r="N2331">
            <v>0.21196400000000001</v>
          </cell>
          <cell r="O2331">
            <v>7.6064000000000007E-2</v>
          </cell>
          <cell r="P2331">
            <v>0.1515879</v>
          </cell>
          <cell r="Q2331">
            <v>5.9767000000000001E-2</v>
          </cell>
        </row>
        <row r="2332">
          <cell r="A2332" t="str">
            <v>mediohasta1mindependienteHonduras</v>
          </cell>
          <cell r="B2332" t="str">
            <v>medio</v>
          </cell>
          <cell r="C2332" t="str">
            <v>hasta1m</v>
          </cell>
          <cell r="D2332" t="str">
            <v>independiente</v>
          </cell>
          <cell r="E2332" t="str">
            <v>Honduras</v>
          </cell>
          <cell r="F2332">
            <v>0.2381144</v>
          </cell>
          <cell r="G2332">
            <v>3.1046000000000001E-2</v>
          </cell>
          <cell r="H2332">
            <v>1.9310999999999998E-2</v>
          </cell>
          <cell r="I2332">
            <v>2.48419E-2</v>
          </cell>
          <cell r="J2332">
            <v>7.7422000000000003E-3</v>
          </cell>
          <cell r="K2332">
            <v>3.48609E-2</v>
          </cell>
          <cell r="L2332">
            <v>5.7972700000000002E-2</v>
          </cell>
          <cell r="M2332">
            <v>0</v>
          </cell>
          <cell r="N2332">
            <v>6.4990199999999998E-2</v>
          </cell>
          <cell r="O2332">
            <v>0</v>
          </cell>
          <cell r="P2332">
            <v>0</v>
          </cell>
          <cell r="Q2332">
            <v>0</v>
          </cell>
        </row>
        <row r="2333">
          <cell r="A2333" t="str">
            <v>mediomenos6mindependienteHonduras</v>
          </cell>
          <cell r="B2333" t="str">
            <v>medio</v>
          </cell>
          <cell r="C2333" t="str">
            <v>menos6m</v>
          </cell>
          <cell r="D2333" t="str">
            <v>independiente</v>
          </cell>
          <cell r="E2333" t="str">
            <v>Honduras</v>
          </cell>
          <cell r="F2333">
            <v>0.40983259999999999</v>
          </cell>
          <cell r="G2333">
            <v>0.25803110000000001</v>
          </cell>
          <cell r="H2333">
            <v>0.13287769999999999</v>
          </cell>
          <cell r="I2333">
            <v>0.1038193</v>
          </cell>
          <cell r="J2333">
            <v>5.6119700000000002E-2</v>
          </cell>
          <cell r="K2333">
            <v>4.3415200000000001E-2</v>
          </cell>
          <cell r="L2333">
            <v>0.14998010000000001</v>
          </cell>
          <cell r="M2333">
            <v>2.9290199999999999E-2</v>
          </cell>
          <cell r="N2333">
            <v>6.4990199999999998E-2</v>
          </cell>
          <cell r="O2333">
            <v>2.7505100000000001E-2</v>
          </cell>
          <cell r="P2333">
            <v>0.1515879</v>
          </cell>
          <cell r="Q2333">
            <v>0</v>
          </cell>
        </row>
        <row r="2334">
          <cell r="A2334" t="str">
            <v>mediomenos2aindependienteHonduras</v>
          </cell>
          <cell r="B2334" t="str">
            <v>medio</v>
          </cell>
          <cell r="C2334" t="str">
            <v>menos2a</v>
          </cell>
          <cell r="D2334" t="str">
            <v>independiente</v>
          </cell>
          <cell r="E2334" t="str">
            <v>Honduras</v>
          </cell>
          <cell r="F2334">
            <v>0.67534669999999997</v>
          </cell>
          <cell r="G2334">
            <v>0.48345189999999999</v>
          </cell>
          <cell r="H2334">
            <v>0.30321310000000001</v>
          </cell>
          <cell r="I2334">
            <v>0.27261540000000001</v>
          </cell>
          <cell r="J2334">
            <v>0.2256812</v>
          </cell>
          <cell r="K2334">
            <v>0.1351716</v>
          </cell>
          <cell r="L2334">
            <v>0.25153310000000001</v>
          </cell>
          <cell r="M2334">
            <v>8.6265800000000004E-2</v>
          </cell>
          <cell r="N2334">
            <v>0.21196400000000001</v>
          </cell>
          <cell r="O2334">
            <v>7.6064000000000007E-2</v>
          </cell>
          <cell r="P2334">
            <v>0.1515879</v>
          </cell>
          <cell r="Q2334">
            <v>5.9767000000000001E-2</v>
          </cell>
        </row>
        <row r="2335">
          <cell r="A2335" t="str">
            <v>medio5aymasindependienteHonduras</v>
          </cell>
          <cell r="B2335" t="str">
            <v>medio</v>
          </cell>
          <cell r="C2335" t="str">
            <v>5aymas</v>
          </cell>
          <cell r="D2335" t="str">
            <v>independiente</v>
          </cell>
          <cell r="E2335" t="str">
            <v>Honduras</v>
          </cell>
          <cell r="F2335">
            <v>3.4274199999999998E-2</v>
          </cell>
          <cell r="G2335">
            <v>0.1146264</v>
          </cell>
          <cell r="H2335">
            <v>0.35060999999999998</v>
          </cell>
          <cell r="I2335">
            <v>0.419076</v>
          </cell>
          <cell r="J2335">
            <v>0.50302150000000001</v>
          </cell>
          <cell r="K2335">
            <v>0.66086429999999996</v>
          </cell>
          <cell r="L2335">
            <v>0.62973749999999995</v>
          </cell>
          <cell r="M2335">
            <v>0.85193289999999999</v>
          </cell>
          <cell r="N2335">
            <v>0.64924970000000004</v>
          </cell>
          <cell r="O2335">
            <v>0.82715240000000001</v>
          </cell>
          <cell r="P2335">
            <v>0.72968630000000001</v>
          </cell>
          <cell r="Q2335">
            <v>0.71804049999999997</v>
          </cell>
        </row>
        <row r="2336">
          <cell r="A2336" t="str">
            <v>altohasta12mindependienteHonduras</v>
          </cell>
          <cell r="B2336" t="str">
            <v>alto</v>
          </cell>
          <cell r="C2336" t="str">
            <v>hasta12m</v>
          </cell>
          <cell r="D2336" t="str">
            <v>independiente</v>
          </cell>
          <cell r="E2336" t="str">
            <v>Honduras</v>
          </cell>
          <cell r="G2336">
            <v>0.45778459999999999</v>
          </cell>
          <cell r="H2336">
            <v>0.34937649999999998</v>
          </cell>
          <cell r="I2336">
            <v>0.27842159999999999</v>
          </cell>
          <cell r="J2336">
            <v>4.9054100000000003E-2</v>
          </cell>
          <cell r="K2336">
            <v>9.2894199999999996E-2</v>
          </cell>
          <cell r="L2336">
            <v>0.2785107</v>
          </cell>
          <cell r="M2336">
            <v>5.9462000000000001E-2</v>
          </cell>
          <cell r="N2336">
            <v>0.15429960000000001</v>
          </cell>
          <cell r="O2336">
            <v>0.12271459999999999</v>
          </cell>
          <cell r="P2336">
            <v>0.30647550000000001</v>
          </cell>
          <cell r="Q2336">
            <v>0</v>
          </cell>
        </row>
        <row r="2337">
          <cell r="A2337" t="str">
            <v>altohasta1mindependienteHonduras</v>
          </cell>
          <cell r="B2337" t="str">
            <v>alto</v>
          </cell>
          <cell r="C2337" t="str">
            <v>hasta1m</v>
          </cell>
          <cell r="D2337" t="str">
            <v>independiente</v>
          </cell>
          <cell r="E2337" t="str">
            <v>Honduras</v>
          </cell>
          <cell r="G2337">
            <v>0.1847201</v>
          </cell>
          <cell r="H2337">
            <v>0</v>
          </cell>
          <cell r="I2337">
            <v>0</v>
          </cell>
          <cell r="J2337">
            <v>0</v>
          </cell>
          <cell r="K2337">
            <v>4.6447099999999998E-2</v>
          </cell>
          <cell r="L2337">
            <v>0</v>
          </cell>
          <cell r="M2337">
            <v>5.9462000000000001E-2</v>
          </cell>
          <cell r="N2337">
            <v>6.0763400000000002E-2</v>
          </cell>
          <cell r="O2337">
            <v>0</v>
          </cell>
          <cell r="P2337">
            <v>0</v>
          </cell>
          <cell r="Q2337">
            <v>0</v>
          </cell>
        </row>
        <row r="2338">
          <cell r="A2338" t="str">
            <v>altomenos6mindependienteHonduras</v>
          </cell>
          <cell r="B2338" t="str">
            <v>alto</v>
          </cell>
          <cell r="C2338" t="str">
            <v>menos6m</v>
          </cell>
          <cell r="D2338" t="str">
            <v>independiente</v>
          </cell>
          <cell r="E2338" t="str">
            <v>Honduras</v>
          </cell>
          <cell r="G2338">
            <v>0.35340379999999999</v>
          </cell>
          <cell r="H2338">
            <v>4.4564100000000002E-2</v>
          </cell>
          <cell r="I2338">
            <v>3.4581000000000001E-2</v>
          </cell>
          <cell r="J2338">
            <v>4.9054100000000003E-2</v>
          </cell>
          <cell r="K2338">
            <v>4.6447099999999998E-2</v>
          </cell>
          <cell r="L2338">
            <v>0.1389503</v>
          </cell>
          <cell r="M2338">
            <v>5.9462000000000001E-2</v>
          </cell>
          <cell r="N2338">
            <v>0.15429960000000001</v>
          </cell>
          <cell r="O2338">
            <v>0</v>
          </cell>
          <cell r="P2338">
            <v>0</v>
          </cell>
          <cell r="Q2338">
            <v>0</v>
          </cell>
        </row>
        <row r="2339">
          <cell r="A2339" t="str">
            <v>altomenos2aindependienteHonduras</v>
          </cell>
          <cell r="B2339" t="str">
            <v>alto</v>
          </cell>
          <cell r="C2339" t="str">
            <v>menos2a</v>
          </cell>
          <cell r="D2339" t="str">
            <v>independiente</v>
          </cell>
          <cell r="E2339" t="str">
            <v>Honduras</v>
          </cell>
          <cell r="G2339">
            <v>0.45778459999999999</v>
          </cell>
          <cell r="H2339">
            <v>0.40727649999999999</v>
          </cell>
          <cell r="I2339">
            <v>0.27842159999999999</v>
          </cell>
          <cell r="J2339">
            <v>4.9054100000000003E-2</v>
          </cell>
          <cell r="K2339">
            <v>9.2894199999999996E-2</v>
          </cell>
          <cell r="L2339">
            <v>0.2785107</v>
          </cell>
          <cell r="M2339">
            <v>5.9462000000000001E-2</v>
          </cell>
          <cell r="N2339">
            <v>0.15429960000000001</v>
          </cell>
          <cell r="O2339">
            <v>0.12271459999999999</v>
          </cell>
          <cell r="P2339">
            <v>0.30647550000000001</v>
          </cell>
          <cell r="Q2339">
            <v>0</v>
          </cell>
        </row>
        <row r="2340">
          <cell r="A2340" t="str">
            <v>alto5aymasindependienteHonduras</v>
          </cell>
          <cell r="B2340" t="str">
            <v>alto</v>
          </cell>
          <cell r="C2340" t="str">
            <v>5aymas</v>
          </cell>
          <cell r="D2340" t="str">
            <v>independiente</v>
          </cell>
          <cell r="E2340" t="str">
            <v>Honduras</v>
          </cell>
          <cell r="G2340">
            <v>0.1646811</v>
          </cell>
          <cell r="H2340">
            <v>0.1575423</v>
          </cell>
          <cell r="I2340">
            <v>0.36192000000000002</v>
          </cell>
          <cell r="J2340">
            <v>0.61433539999999998</v>
          </cell>
          <cell r="K2340">
            <v>0.74261270000000001</v>
          </cell>
          <cell r="L2340">
            <v>0.69082200000000005</v>
          </cell>
          <cell r="M2340">
            <v>0.74498989999999998</v>
          </cell>
          <cell r="N2340">
            <v>0.84570040000000002</v>
          </cell>
          <cell r="O2340">
            <v>0.74845700000000004</v>
          </cell>
          <cell r="P2340">
            <v>0.69352440000000004</v>
          </cell>
          <cell r="Q2340" t="str">
            <v xml:space="preserve">     </v>
          </cell>
        </row>
        <row r="2341">
          <cell r="A2341" t="str">
            <v>totalmenos12mocupadosHonduras</v>
          </cell>
          <cell r="B2341" t="str">
            <v>total</v>
          </cell>
          <cell r="C2341" t="str">
            <v>menos12m</v>
          </cell>
          <cell r="D2341" t="str">
            <v>ocupados</v>
          </cell>
          <cell r="E2341" t="str">
            <v>Honduras</v>
          </cell>
          <cell r="F2341">
            <v>0.5829839</v>
          </cell>
          <cell r="G2341">
            <v>0.34209309999999998</v>
          </cell>
          <cell r="H2341">
            <v>0.26691510000000002</v>
          </cell>
          <cell r="I2341">
            <v>0.20646</v>
          </cell>
          <cell r="J2341">
            <v>0.1451953</v>
          </cell>
          <cell r="K2341">
            <v>0.12980439999999999</v>
          </cell>
          <cell r="L2341">
            <v>0.15265570000000001</v>
          </cell>
          <cell r="M2341">
            <v>0.1062234</v>
          </cell>
          <cell r="N2341">
            <v>0.1031316</v>
          </cell>
          <cell r="O2341">
            <v>8.4404400000000004E-2</v>
          </cell>
          <cell r="P2341">
            <v>0.1063851</v>
          </cell>
          <cell r="Q2341">
            <v>9.0300599999999995E-2</v>
          </cell>
        </row>
        <row r="2342">
          <cell r="A2342" t="str">
            <v>totalhasta3mocupadosHonduras</v>
          </cell>
          <cell r="B2342" t="str">
            <v>total</v>
          </cell>
          <cell r="C2342" t="str">
            <v>hasta3m</v>
          </cell>
          <cell r="D2342" t="str">
            <v>ocupados</v>
          </cell>
          <cell r="E2342" t="str">
            <v>Honduras</v>
          </cell>
          <cell r="F2342">
            <v>0.32483889999999999</v>
          </cell>
          <cell r="G2342">
            <v>0.1781653</v>
          </cell>
          <cell r="H2342">
            <v>0.1410169</v>
          </cell>
          <cell r="I2342">
            <v>0.1040407</v>
          </cell>
          <cell r="J2342">
            <v>7.7568799999999993E-2</v>
          </cell>
          <cell r="K2342">
            <v>8.5810800000000007E-2</v>
          </cell>
          <cell r="L2342">
            <v>7.8489000000000003E-2</v>
          </cell>
          <cell r="M2342">
            <v>6.6529500000000005E-2</v>
          </cell>
          <cell r="N2342">
            <v>6.11231E-2</v>
          </cell>
          <cell r="O2342">
            <v>6.44097E-2</v>
          </cell>
          <cell r="P2342">
            <v>5.0605400000000002E-2</v>
          </cell>
          <cell r="Q2342">
            <v>6.4571000000000003E-2</v>
          </cell>
        </row>
        <row r="2343">
          <cell r="A2343" t="str">
            <v>hombremenos12mocupadosHonduras</v>
          </cell>
          <cell r="B2343" t="str">
            <v>hombre</v>
          </cell>
          <cell r="C2343" t="str">
            <v>menos12m</v>
          </cell>
          <cell r="D2343" t="str">
            <v>ocupados</v>
          </cell>
          <cell r="E2343" t="str">
            <v>Honduras</v>
          </cell>
          <cell r="F2343">
            <v>0.51878349999999995</v>
          </cell>
          <cell r="G2343">
            <v>0.2964408</v>
          </cell>
          <cell r="H2343">
            <v>0.27941470000000002</v>
          </cell>
          <cell r="I2343">
            <v>0.2017234</v>
          </cell>
          <cell r="J2343">
            <v>0.1124747</v>
          </cell>
          <cell r="K2343">
            <v>0.1141388</v>
          </cell>
          <cell r="L2343">
            <v>0.1320769</v>
          </cell>
          <cell r="M2343">
            <v>9.7890000000000005E-2</v>
          </cell>
          <cell r="N2343">
            <v>0.11217009999999999</v>
          </cell>
          <cell r="O2343">
            <v>8.5050500000000001E-2</v>
          </cell>
          <cell r="P2343">
            <v>6.0139699999999997E-2</v>
          </cell>
          <cell r="Q2343">
            <v>9.3075199999999997E-2</v>
          </cell>
        </row>
        <row r="2344">
          <cell r="A2344" t="str">
            <v>hombrehasta3mocupadosHonduras</v>
          </cell>
          <cell r="B2344" t="str">
            <v>hombre</v>
          </cell>
          <cell r="C2344" t="str">
            <v>hasta3m</v>
          </cell>
          <cell r="D2344" t="str">
            <v>ocupados</v>
          </cell>
          <cell r="E2344" t="str">
            <v>Honduras</v>
          </cell>
          <cell r="F2344">
            <v>0.30185800000000002</v>
          </cell>
          <cell r="G2344">
            <v>0.16108700000000001</v>
          </cell>
          <cell r="H2344">
            <v>0.14691870000000001</v>
          </cell>
          <cell r="I2344">
            <v>0.1075151</v>
          </cell>
          <cell r="J2344">
            <v>6.0229699999999997E-2</v>
          </cell>
          <cell r="K2344">
            <v>8.3727599999999999E-2</v>
          </cell>
          <cell r="L2344">
            <v>6.2745499999999996E-2</v>
          </cell>
          <cell r="M2344">
            <v>6.7409800000000006E-2</v>
          </cell>
          <cell r="N2344">
            <v>7.1021799999999996E-2</v>
          </cell>
          <cell r="O2344">
            <v>5.9479499999999998E-2</v>
          </cell>
          <cell r="P2344">
            <v>2.26974E-2</v>
          </cell>
          <cell r="Q2344">
            <v>4.8048300000000002E-2</v>
          </cell>
        </row>
        <row r="2345">
          <cell r="A2345" t="str">
            <v>mujermenos12mocupadosHonduras</v>
          </cell>
          <cell r="B2345" t="str">
            <v>mujer</v>
          </cell>
          <cell r="C2345" t="str">
            <v>menos12m</v>
          </cell>
          <cell r="D2345" t="str">
            <v>ocupados</v>
          </cell>
          <cell r="E2345" t="str">
            <v>Honduras</v>
          </cell>
          <cell r="F2345">
            <v>0.70147590000000004</v>
          </cell>
          <cell r="G2345">
            <v>0.40901690000000002</v>
          </cell>
          <cell r="H2345">
            <v>0.25010209999999999</v>
          </cell>
          <cell r="I2345">
            <v>0.2119954</v>
          </cell>
          <cell r="J2345">
            <v>0.1813882</v>
          </cell>
          <cell r="K2345">
            <v>0.14634949999999999</v>
          </cell>
          <cell r="L2345">
            <v>0.17693519999999999</v>
          </cell>
          <cell r="M2345">
            <v>0.118508</v>
          </cell>
          <cell r="N2345">
            <v>8.9662099999999995E-2</v>
          </cell>
          <cell r="O2345">
            <v>8.3545999999999995E-2</v>
          </cell>
          <cell r="P2345">
            <v>0.18387870000000001</v>
          </cell>
          <cell r="Q2345">
            <v>8.6601399999999995E-2</v>
          </cell>
        </row>
        <row r="2346">
          <cell r="A2346" t="str">
            <v>mujerhasta3mocupadosHonduras</v>
          </cell>
          <cell r="B2346" t="str">
            <v>mujer</v>
          </cell>
          <cell r="C2346" t="str">
            <v>hasta3m</v>
          </cell>
          <cell r="D2346" t="str">
            <v>ocupados</v>
          </cell>
          <cell r="E2346" t="str">
            <v>Honduras</v>
          </cell>
          <cell r="F2346">
            <v>0.36725360000000001</v>
          </cell>
          <cell r="G2346">
            <v>0.2032013</v>
          </cell>
          <cell r="H2346">
            <v>0.13307840000000001</v>
          </cell>
          <cell r="I2346">
            <v>9.9980299999999994E-2</v>
          </cell>
          <cell r="J2346">
            <v>9.6747899999999998E-2</v>
          </cell>
          <cell r="K2346">
            <v>8.8011000000000006E-2</v>
          </cell>
          <cell r="L2346">
            <v>9.7063499999999997E-2</v>
          </cell>
          <cell r="M2346">
            <v>6.5231800000000006E-2</v>
          </cell>
          <cell r="N2346">
            <v>4.6371700000000002E-2</v>
          </cell>
          <cell r="O2346">
            <v>7.0959900000000006E-2</v>
          </cell>
          <cell r="P2346">
            <v>9.7370899999999996E-2</v>
          </cell>
          <cell r="Q2346">
            <v>8.6601399999999995E-2</v>
          </cell>
        </row>
        <row r="2347">
          <cell r="A2347" t="str">
            <v>bajomenos12mocupadosHonduras</v>
          </cell>
          <cell r="B2347" t="str">
            <v>bajo</v>
          </cell>
          <cell r="C2347" t="str">
            <v>menos12m</v>
          </cell>
          <cell r="D2347" t="str">
            <v>ocupados</v>
          </cell>
          <cell r="E2347" t="str">
            <v>Honduras</v>
          </cell>
          <cell r="F2347">
            <v>0.56906049999999997</v>
          </cell>
          <cell r="G2347">
            <v>0.35814849999999998</v>
          </cell>
          <cell r="H2347">
            <v>0.31470369999999998</v>
          </cell>
          <cell r="I2347">
            <v>0.27597189999999999</v>
          </cell>
          <cell r="J2347">
            <v>0.197519</v>
          </cell>
          <cell r="K2347">
            <v>0.15477350000000001</v>
          </cell>
          <cell r="L2347">
            <v>0.1614833</v>
          </cell>
          <cell r="M2347">
            <v>0.1441144</v>
          </cell>
          <cell r="N2347">
            <v>0.126582</v>
          </cell>
          <cell r="O2347">
            <v>0.1153092</v>
          </cell>
          <cell r="P2347">
            <v>6.7985900000000002E-2</v>
          </cell>
          <cell r="Q2347">
            <v>0.11492529999999999</v>
          </cell>
        </row>
        <row r="2348">
          <cell r="A2348" t="str">
            <v>bajohasta3mocupadosHonduras</v>
          </cell>
          <cell r="B2348" t="str">
            <v>bajo</v>
          </cell>
          <cell r="C2348" t="str">
            <v>hasta3m</v>
          </cell>
          <cell r="D2348" t="str">
            <v>ocupados</v>
          </cell>
          <cell r="E2348" t="str">
            <v>Honduras</v>
          </cell>
          <cell r="F2348">
            <v>0.32954610000000001</v>
          </cell>
          <cell r="G2348">
            <v>0.22731290000000001</v>
          </cell>
          <cell r="H2348">
            <v>0.17175689999999999</v>
          </cell>
          <cell r="I2348">
            <v>0.13922280000000001</v>
          </cell>
          <cell r="J2348">
            <v>0.1258473</v>
          </cell>
          <cell r="K2348">
            <v>0.1063175</v>
          </cell>
          <cell r="L2348">
            <v>8.4730899999999998E-2</v>
          </cell>
          <cell r="M2348">
            <v>9.4660599999999998E-2</v>
          </cell>
          <cell r="N2348">
            <v>6.4455700000000005E-2</v>
          </cell>
          <cell r="O2348">
            <v>9.0366500000000002E-2</v>
          </cell>
          <cell r="P2348">
            <v>2.7011199999999999E-2</v>
          </cell>
          <cell r="Q2348">
            <v>9.1619800000000001E-2</v>
          </cell>
        </row>
        <row r="2349">
          <cell r="A2349" t="str">
            <v>mediomenos12mocupadosHonduras</v>
          </cell>
          <cell r="B2349" t="str">
            <v>medio</v>
          </cell>
          <cell r="C2349" t="str">
            <v>menos12m</v>
          </cell>
          <cell r="D2349" t="str">
            <v>ocupados</v>
          </cell>
          <cell r="E2349" t="str">
            <v>Honduras</v>
          </cell>
          <cell r="F2349">
            <v>0.58771899999999999</v>
          </cell>
          <cell r="G2349">
            <v>0.3553675</v>
          </cell>
          <cell r="H2349">
            <v>0.22360099999999999</v>
          </cell>
          <cell r="I2349">
            <v>0.1576805</v>
          </cell>
          <cell r="J2349">
            <v>0.11583309999999999</v>
          </cell>
          <cell r="K2349">
            <v>0.1341897</v>
          </cell>
          <cell r="L2349">
            <v>0.17534350000000001</v>
          </cell>
          <cell r="M2349">
            <v>6.6190899999999997E-2</v>
          </cell>
          <cell r="N2349">
            <v>5.4447500000000003E-2</v>
          </cell>
          <cell r="O2349">
            <v>1.60386E-2</v>
          </cell>
          <cell r="P2349">
            <v>0.1977032</v>
          </cell>
          <cell r="Q2349">
            <v>5.0171500000000001E-2</v>
          </cell>
        </row>
        <row r="2350">
          <cell r="A2350" t="str">
            <v>mediohasta3mocupadosHonduras</v>
          </cell>
          <cell r="B2350" t="str">
            <v>medio</v>
          </cell>
          <cell r="C2350" t="str">
            <v>hasta3m</v>
          </cell>
          <cell r="D2350" t="str">
            <v>ocupados</v>
          </cell>
          <cell r="E2350" t="str">
            <v>Honduras</v>
          </cell>
          <cell r="F2350">
            <v>0.3121525</v>
          </cell>
          <cell r="G2350">
            <v>0.1709813</v>
          </cell>
          <cell r="H2350">
            <v>0.1204445</v>
          </cell>
          <cell r="I2350">
            <v>8.1505900000000006E-2</v>
          </cell>
          <cell r="J2350">
            <v>4.2001900000000002E-2</v>
          </cell>
          <cell r="K2350">
            <v>7.4981000000000006E-2</v>
          </cell>
          <cell r="L2350">
            <v>9.4130400000000003E-2</v>
          </cell>
          <cell r="M2350">
            <v>2.5516799999999999E-2</v>
          </cell>
          <cell r="N2350">
            <v>4.4403199999999997E-2</v>
          </cell>
          <cell r="O2350">
            <v>1.60386E-2</v>
          </cell>
          <cell r="P2350">
            <v>0.14578559999999999</v>
          </cell>
          <cell r="Q2350">
            <v>0</v>
          </cell>
        </row>
        <row r="2351">
          <cell r="A2351" t="str">
            <v>altomenos12mocupadosHonduras</v>
          </cell>
          <cell r="B2351" t="str">
            <v>alto</v>
          </cell>
          <cell r="C2351" t="str">
            <v>menos12m</v>
          </cell>
          <cell r="D2351" t="str">
            <v>ocupados</v>
          </cell>
          <cell r="E2351" t="str">
            <v>Honduras</v>
          </cell>
          <cell r="F2351">
            <v>1</v>
          </cell>
          <cell r="G2351">
            <v>0.2339106</v>
          </cell>
          <cell r="H2351">
            <v>0.25238830000000001</v>
          </cell>
          <cell r="I2351">
            <v>0.13865169999999999</v>
          </cell>
          <cell r="J2351">
            <v>8.2239699999999999E-2</v>
          </cell>
          <cell r="K2351">
            <v>5.7799200000000002E-2</v>
          </cell>
          <cell r="L2351">
            <v>8.8990299999999994E-2</v>
          </cell>
          <cell r="M2351">
            <v>1.9805199999999999E-2</v>
          </cell>
          <cell r="N2351">
            <v>0.111529</v>
          </cell>
          <cell r="O2351">
            <v>2.61091E-2</v>
          </cell>
          <cell r="P2351">
            <v>0.1654571</v>
          </cell>
          <cell r="Q2351">
            <v>0</v>
          </cell>
        </row>
        <row r="2352">
          <cell r="A2352" t="str">
            <v>altohasta3mocupadosHonduras</v>
          </cell>
          <cell r="B2352" t="str">
            <v>alto</v>
          </cell>
          <cell r="C2352" t="str">
            <v>hasta3m</v>
          </cell>
          <cell r="D2352" t="str">
            <v>ocupados</v>
          </cell>
          <cell r="E2352" t="str">
            <v>Honduras</v>
          </cell>
          <cell r="F2352">
            <v>0</v>
          </cell>
          <cell r="G2352">
            <v>0.1026695</v>
          </cell>
          <cell r="H2352">
            <v>0.1142135</v>
          </cell>
          <cell r="I2352">
            <v>6.6990599999999997E-2</v>
          </cell>
          <cell r="J2352">
            <v>3.0139099999999999E-2</v>
          </cell>
          <cell r="K2352">
            <v>5.1316100000000003E-2</v>
          </cell>
          <cell r="L2352">
            <v>3.3358100000000002E-2</v>
          </cell>
          <cell r="M2352">
            <v>1.9805199999999999E-2</v>
          </cell>
          <cell r="N2352">
            <v>7.8434799999999999E-2</v>
          </cell>
          <cell r="O2352">
            <v>0</v>
          </cell>
          <cell r="P2352">
            <v>4.3549900000000002E-2</v>
          </cell>
          <cell r="Q2352">
            <v>0</v>
          </cell>
        </row>
        <row r="2353">
          <cell r="A2353" t="str">
            <v>peqmenos12mocupadosHonduras</v>
          </cell>
          <cell r="B2353" t="str">
            <v>peq</v>
          </cell>
          <cell r="C2353" t="str">
            <v>menos12m</v>
          </cell>
          <cell r="D2353" t="str">
            <v>ocupados</v>
          </cell>
          <cell r="E2353" t="str">
            <v>Honduras</v>
          </cell>
          <cell r="F2353">
            <v>0.59693010000000002</v>
          </cell>
          <cell r="G2353">
            <v>0.38572339999999999</v>
          </cell>
          <cell r="H2353">
            <v>0.31150349999999999</v>
          </cell>
          <cell r="I2353">
            <v>0.25895469999999998</v>
          </cell>
          <cell r="J2353">
            <v>0.16380140000000001</v>
          </cell>
          <cell r="K2353">
            <v>0.13240260000000001</v>
          </cell>
          <cell r="L2353">
            <v>0.1977274</v>
          </cell>
          <cell r="M2353">
            <v>0.118399</v>
          </cell>
          <cell r="N2353">
            <v>0.1257925</v>
          </cell>
          <cell r="O2353">
            <v>8.9398099999999994E-2</v>
          </cell>
          <cell r="P2353">
            <v>0.1054428</v>
          </cell>
          <cell r="Q2353">
            <v>4.3174900000000002E-2</v>
          </cell>
        </row>
        <row r="2354">
          <cell r="A2354" t="str">
            <v>peqhasta3mocupadosHonduras</v>
          </cell>
          <cell r="B2354" t="str">
            <v>peq</v>
          </cell>
          <cell r="C2354" t="str">
            <v>hasta3m</v>
          </cell>
          <cell r="D2354" t="str">
            <v>ocupados</v>
          </cell>
          <cell r="E2354" t="str">
            <v>Honduras</v>
          </cell>
          <cell r="F2354">
            <v>0.3382193</v>
          </cell>
          <cell r="G2354">
            <v>0.22648860000000001</v>
          </cell>
          <cell r="H2354">
            <v>0.18179129999999999</v>
          </cell>
          <cell r="I2354">
            <v>0.1466963</v>
          </cell>
          <cell r="J2354">
            <v>0.10858719999999999</v>
          </cell>
          <cell r="K2354">
            <v>7.6464799999999999E-2</v>
          </cell>
          <cell r="L2354">
            <v>0.1087258</v>
          </cell>
          <cell r="M2354">
            <v>7.4534600000000006E-2</v>
          </cell>
          <cell r="N2354">
            <v>8.8000400000000006E-2</v>
          </cell>
          <cell r="O2354">
            <v>7.1672600000000003E-2</v>
          </cell>
          <cell r="P2354">
            <v>5.5302200000000003E-2</v>
          </cell>
          <cell r="Q2354">
            <v>4.3174900000000002E-2</v>
          </cell>
        </row>
        <row r="2355">
          <cell r="A2355" t="str">
            <v>medmenos12mocupadosHonduras</v>
          </cell>
          <cell r="B2355" t="str">
            <v>med</v>
          </cell>
          <cell r="C2355" t="str">
            <v>menos12m</v>
          </cell>
          <cell r="D2355" t="str">
            <v>ocupados</v>
          </cell>
          <cell r="E2355" t="str">
            <v>Honduras</v>
          </cell>
          <cell r="F2355">
            <v>0.52341020000000005</v>
          </cell>
          <cell r="G2355">
            <v>0.17514869999999999</v>
          </cell>
          <cell r="H2355">
            <v>0.2409742</v>
          </cell>
          <cell r="I2355">
            <v>0.1409234</v>
          </cell>
          <cell r="J2355">
            <v>6.2202800000000003E-2</v>
          </cell>
          <cell r="K2355">
            <v>0.1321861</v>
          </cell>
          <cell r="L2355">
            <v>0.1972101</v>
          </cell>
          <cell r="M2355">
            <v>8.6565699999999995E-2</v>
          </cell>
          <cell r="N2355">
            <v>0.1032405</v>
          </cell>
          <cell r="O2355">
            <v>0.20059250000000001</v>
          </cell>
          <cell r="P2355">
            <v>0.29202889999999998</v>
          </cell>
          <cell r="Q2355">
            <v>0.46465820000000002</v>
          </cell>
        </row>
        <row r="2356">
          <cell r="A2356" t="str">
            <v>medhasta3mocupadosHonduras</v>
          </cell>
          <cell r="B2356" t="str">
            <v>med</v>
          </cell>
          <cell r="C2356" t="str">
            <v>hasta3m</v>
          </cell>
          <cell r="D2356" t="str">
            <v>ocupados</v>
          </cell>
          <cell r="E2356" t="str">
            <v>Honduras</v>
          </cell>
          <cell r="F2356">
            <v>0.33677839999999998</v>
          </cell>
          <cell r="G2356">
            <v>6.5931299999999998E-2</v>
          </cell>
          <cell r="H2356">
            <v>0.1323088</v>
          </cell>
          <cell r="I2356">
            <v>7.5254600000000005E-2</v>
          </cell>
          <cell r="J2356">
            <v>2.6370299999999999E-2</v>
          </cell>
          <cell r="K2356">
            <v>9.9567900000000001E-2</v>
          </cell>
          <cell r="L2356">
            <v>9.2725399999999999E-2</v>
          </cell>
          <cell r="M2356">
            <v>8.6565699999999995E-2</v>
          </cell>
          <cell r="N2356">
            <v>4.1296199999999998E-2</v>
          </cell>
          <cell r="O2356">
            <v>0.20059250000000001</v>
          </cell>
          <cell r="P2356">
            <v>0.14601439999999999</v>
          </cell>
          <cell r="Q2356">
            <v>0.46465820000000002</v>
          </cell>
        </row>
        <row r="2357">
          <cell r="A2357" t="str">
            <v>grandemenos12mocupadosHonduras</v>
          </cell>
          <cell r="B2357" t="str">
            <v>grande</v>
          </cell>
          <cell r="C2357" t="str">
            <v>menos12m</v>
          </cell>
          <cell r="D2357" t="str">
            <v>ocupados</v>
          </cell>
          <cell r="E2357" t="str">
            <v>Honduras</v>
          </cell>
          <cell r="F2357">
            <v>1</v>
          </cell>
          <cell r="G2357">
            <v>5.8708299999999998E-2</v>
          </cell>
          <cell r="H2357">
            <v>5.48272E-2</v>
          </cell>
          <cell r="I2357">
            <v>9.1713000000000003E-2</v>
          </cell>
          <cell r="J2357">
            <v>0.25920130000000002</v>
          </cell>
          <cell r="K2357">
            <v>9.9810599999999999E-2</v>
          </cell>
          <cell r="L2357">
            <v>8.2589399999999993E-2</v>
          </cell>
          <cell r="M2357">
            <v>0</v>
          </cell>
          <cell r="N2357">
            <v>0</v>
          </cell>
          <cell r="O2357">
            <v>0</v>
          </cell>
          <cell r="P2357">
            <v>0</v>
          </cell>
          <cell r="Q2357">
            <v>0</v>
          </cell>
        </row>
        <row r="2358">
          <cell r="A2358" t="str">
            <v>grandehasta3mocupadosHonduras</v>
          </cell>
          <cell r="B2358" t="str">
            <v>grande</v>
          </cell>
          <cell r="C2358" t="str">
            <v>hasta3m</v>
          </cell>
          <cell r="D2358" t="str">
            <v>ocupados</v>
          </cell>
          <cell r="E2358" t="str">
            <v>Honduras</v>
          </cell>
          <cell r="F2358">
            <v>1</v>
          </cell>
          <cell r="G2358">
            <v>0</v>
          </cell>
          <cell r="H2358">
            <v>0</v>
          </cell>
          <cell r="I2358">
            <v>0</v>
          </cell>
          <cell r="J2358">
            <v>0.11017680000000001</v>
          </cell>
          <cell r="K2358">
            <v>0</v>
          </cell>
          <cell r="L2358">
            <v>8.2589399999999993E-2</v>
          </cell>
          <cell r="M2358">
            <v>0</v>
          </cell>
          <cell r="N2358">
            <v>0</v>
          </cell>
          <cell r="O2358">
            <v>0</v>
          </cell>
          <cell r="P2358">
            <v>0</v>
          </cell>
          <cell r="Q2358">
            <v>0</v>
          </cell>
        </row>
        <row r="2359">
          <cell r="A2359" t="str">
            <v>informalmenos12mocupadosHonduras</v>
          </cell>
          <cell r="B2359" t="str">
            <v>informal</v>
          </cell>
          <cell r="C2359" t="str">
            <v>menos12m</v>
          </cell>
          <cell r="D2359" t="str">
            <v>ocupados</v>
          </cell>
          <cell r="E2359" t="str">
            <v>Honduras</v>
          </cell>
          <cell r="F2359">
            <v>0.59870029999999996</v>
          </cell>
          <cell r="G2359">
            <v>0.41213810000000001</v>
          </cell>
          <cell r="H2359">
            <v>0.44423020000000002</v>
          </cell>
          <cell r="I2359">
            <v>0.32946389999999998</v>
          </cell>
          <cell r="J2359">
            <v>0.29317140000000003</v>
          </cell>
          <cell r="K2359">
            <v>0.32034049999999997</v>
          </cell>
          <cell r="L2359">
            <v>0.272092</v>
          </cell>
          <cell r="M2359">
            <v>0.24685009999999999</v>
          </cell>
          <cell r="N2359">
            <v>0.31052800000000003</v>
          </cell>
          <cell r="O2359">
            <v>0.24381269999999999</v>
          </cell>
          <cell r="P2359">
            <v>0.26247300000000001</v>
          </cell>
          <cell r="Q2359">
            <v>0.34729900000000002</v>
          </cell>
        </row>
        <row r="2360">
          <cell r="A2360" t="str">
            <v>informalhasta3mocupadosHonduras</v>
          </cell>
          <cell r="B2360" t="str">
            <v>informal</v>
          </cell>
          <cell r="C2360" t="str">
            <v>hasta3m</v>
          </cell>
          <cell r="D2360" t="str">
            <v>ocupados</v>
          </cell>
          <cell r="E2360" t="str">
            <v>Honduras</v>
          </cell>
          <cell r="F2360">
            <v>0.35873460000000001</v>
          </cell>
          <cell r="G2360">
            <v>0.22528529999999999</v>
          </cell>
          <cell r="H2360">
            <v>0.25278640000000002</v>
          </cell>
          <cell r="I2360">
            <v>0.19707849999999999</v>
          </cell>
          <cell r="J2360">
            <v>0.1502201</v>
          </cell>
          <cell r="K2360">
            <v>0.2170202</v>
          </cell>
          <cell r="L2360">
            <v>0.1516043</v>
          </cell>
          <cell r="M2360">
            <v>0.1560579</v>
          </cell>
          <cell r="N2360">
            <v>0.22564090000000001</v>
          </cell>
          <cell r="O2360">
            <v>0.1878881</v>
          </cell>
          <cell r="P2360">
            <v>0.1081913</v>
          </cell>
          <cell r="Q2360">
            <v>0.26063969999999997</v>
          </cell>
        </row>
        <row r="2361">
          <cell r="A2361" t="str">
            <v>formalmenos12mocupadosHonduras</v>
          </cell>
          <cell r="B2361" t="str">
            <v>formal</v>
          </cell>
          <cell r="C2361" t="str">
            <v>menos12m</v>
          </cell>
          <cell r="D2361" t="str">
            <v>ocupados</v>
          </cell>
          <cell r="E2361" t="str">
            <v>Honduras</v>
          </cell>
          <cell r="F2361">
            <v>0.62676010000000004</v>
          </cell>
          <cell r="G2361">
            <v>0.2409674</v>
          </cell>
          <cell r="H2361">
            <v>0.1617944</v>
          </cell>
          <cell r="I2361">
            <v>0.1092677</v>
          </cell>
          <cell r="J2361">
            <v>7.08482E-2</v>
          </cell>
          <cell r="K2361">
            <v>6.7904599999999996E-2</v>
          </cell>
          <cell r="L2361">
            <v>5.935E-2</v>
          </cell>
          <cell r="M2361">
            <v>1.31272E-2</v>
          </cell>
          <cell r="N2361">
            <v>4.4354699999999997E-2</v>
          </cell>
          <cell r="O2361">
            <v>0</v>
          </cell>
          <cell r="P2361">
            <v>0</v>
          </cell>
          <cell r="Q2361">
            <v>0.10077129999999999</v>
          </cell>
        </row>
        <row r="2362">
          <cell r="A2362" t="str">
            <v>formalhasta3mocupadosHonduras</v>
          </cell>
          <cell r="B2362" t="str">
            <v>formal</v>
          </cell>
          <cell r="C2362" t="str">
            <v>hasta3m</v>
          </cell>
          <cell r="D2362" t="str">
            <v>ocupados</v>
          </cell>
          <cell r="E2362" t="str">
            <v>Honduras</v>
          </cell>
          <cell r="F2362">
            <v>0.17170630000000001</v>
          </cell>
          <cell r="G2362">
            <v>9.3770699999999998E-2</v>
          </cell>
          <cell r="H2362">
            <v>7.4622099999999997E-2</v>
          </cell>
          <cell r="I2362">
            <v>2.3651800000000001E-2</v>
          </cell>
          <cell r="J2362">
            <v>3.2063000000000001E-2</v>
          </cell>
          <cell r="K2362">
            <v>4.4292900000000003E-2</v>
          </cell>
          <cell r="L2362">
            <v>1.8318500000000001E-2</v>
          </cell>
          <cell r="M2362">
            <v>6.1307000000000002E-3</v>
          </cell>
          <cell r="N2362">
            <v>0</v>
          </cell>
          <cell r="O2362">
            <v>0</v>
          </cell>
          <cell r="P2362">
            <v>0</v>
          </cell>
          <cell r="Q2362">
            <v>0</v>
          </cell>
        </row>
        <row r="2363">
          <cell r="A2363" t="str">
            <v>totalmenos12masalariadosHonduras</v>
          </cell>
          <cell r="B2363" t="str">
            <v>total</v>
          </cell>
          <cell r="C2363" t="str">
            <v>menos12m</v>
          </cell>
          <cell r="D2363" t="str">
            <v>asalariados</v>
          </cell>
          <cell r="E2363" t="str">
            <v>Honduras</v>
          </cell>
          <cell r="F2363">
            <v>0.60178529999999997</v>
          </cell>
          <cell r="G2363">
            <v>0.34111809999999998</v>
          </cell>
          <cell r="H2363">
            <v>0.28136359999999999</v>
          </cell>
          <cell r="I2363">
            <v>0.2028964</v>
          </cell>
          <cell r="J2363">
            <v>0.16333120000000001</v>
          </cell>
          <cell r="K2363">
            <v>0.17915139999999999</v>
          </cell>
          <cell r="L2363">
            <v>0.1414909</v>
          </cell>
          <cell r="M2363">
            <v>0.1203767</v>
          </cell>
          <cell r="N2363">
            <v>0.1284488</v>
          </cell>
          <cell r="O2363">
            <v>0.12191680000000001</v>
          </cell>
          <cell r="P2363">
            <v>0.1614131</v>
          </cell>
          <cell r="Q2363">
            <v>0.26654820000000001</v>
          </cell>
        </row>
        <row r="2364">
          <cell r="A2364" t="str">
            <v>totalhasta3masalariadosHonduras</v>
          </cell>
          <cell r="B2364" t="str">
            <v>total</v>
          </cell>
          <cell r="C2364" t="str">
            <v>hasta3m</v>
          </cell>
          <cell r="D2364" t="str">
            <v>asalariados</v>
          </cell>
          <cell r="E2364" t="str">
            <v>Honduras</v>
          </cell>
          <cell r="F2364">
            <v>0.33817229999999998</v>
          </cell>
          <cell r="G2364">
            <v>0.17071890000000001</v>
          </cell>
          <cell r="H2364">
            <v>0.15004799999999999</v>
          </cell>
          <cell r="I2364">
            <v>9.7393800000000003E-2</v>
          </cell>
          <cell r="J2364">
            <v>8.1214499999999995E-2</v>
          </cell>
          <cell r="K2364">
            <v>0.12041259999999999</v>
          </cell>
          <cell r="L2364">
            <v>6.9780900000000007E-2</v>
          </cell>
          <cell r="M2364">
            <v>7.4928499999999995E-2</v>
          </cell>
          <cell r="N2364">
            <v>7.1288400000000002E-2</v>
          </cell>
          <cell r="O2364">
            <v>9.3952099999999997E-2</v>
          </cell>
          <cell r="P2364">
            <v>6.6534399999999994E-2</v>
          </cell>
          <cell r="Q2364">
            <v>0.17526649999999999</v>
          </cell>
        </row>
        <row r="2365">
          <cell r="A2365" t="str">
            <v>hombremenos12masalariadosHonduras</v>
          </cell>
          <cell r="B2365" t="str">
            <v>hombre</v>
          </cell>
          <cell r="C2365" t="str">
            <v>menos12m</v>
          </cell>
          <cell r="D2365" t="str">
            <v>asalariados</v>
          </cell>
          <cell r="E2365" t="str">
            <v>Honduras</v>
          </cell>
          <cell r="F2365">
            <v>0.54431589999999996</v>
          </cell>
          <cell r="G2365">
            <v>0.3080734</v>
          </cell>
          <cell r="H2365">
            <v>0.31380140000000001</v>
          </cell>
          <cell r="I2365">
            <v>0.22631200000000001</v>
          </cell>
          <cell r="J2365">
            <v>0.16191050000000001</v>
          </cell>
          <cell r="K2365">
            <v>0.16783239999999999</v>
          </cell>
          <cell r="L2365">
            <v>0.17989910000000001</v>
          </cell>
          <cell r="M2365">
            <v>0.1463004</v>
          </cell>
          <cell r="N2365">
            <v>0.1676058</v>
          </cell>
          <cell r="O2365">
            <v>0.14030889999999999</v>
          </cell>
          <cell r="P2365">
            <v>0.17518800000000001</v>
          </cell>
          <cell r="Q2365">
            <v>0.2444317</v>
          </cell>
        </row>
        <row r="2366">
          <cell r="A2366" t="str">
            <v>hombrehasta3masalariadosHonduras</v>
          </cell>
          <cell r="B2366" t="str">
            <v>hombre</v>
          </cell>
          <cell r="C2366" t="str">
            <v>hasta3m</v>
          </cell>
          <cell r="D2366" t="str">
            <v>asalariados</v>
          </cell>
          <cell r="E2366" t="str">
            <v>Honduras</v>
          </cell>
          <cell r="F2366">
            <v>0.32410460000000002</v>
          </cell>
          <cell r="G2366">
            <v>0.16481770000000001</v>
          </cell>
          <cell r="H2366">
            <v>0.1667025</v>
          </cell>
          <cell r="I2366">
            <v>0.11288380000000001</v>
          </cell>
          <cell r="J2366">
            <v>8.5703000000000001E-2</v>
          </cell>
          <cell r="K2366">
            <v>0.12776580000000001</v>
          </cell>
          <cell r="L2366">
            <v>8.0565700000000004E-2</v>
          </cell>
          <cell r="M2366">
            <v>0.1024987</v>
          </cell>
          <cell r="N2366">
            <v>9.8771100000000001E-2</v>
          </cell>
          <cell r="O2366">
            <v>9.2703099999999997E-2</v>
          </cell>
          <cell r="P2366">
            <v>6.6117999999999996E-2</v>
          </cell>
          <cell r="Q2366">
            <v>0.12618309999999999</v>
          </cell>
        </row>
        <row r="2367">
          <cell r="A2367" t="str">
            <v>mujermenos12masalariadosHonduras</v>
          </cell>
          <cell r="B2367" t="str">
            <v>mujer</v>
          </cell>
          <cell r="C2367" t="str">
            <v>menos12m</v>
          </cell>
          <cell r="D2367" t="str">
            <v>asalariados</v>
          </cell>
          <cell r="E2367" t="str">
            <v>Honduras</v>
          </cell>
          <cell r="F2367">
            <v>0.71419200000000005</v>
          </cell>
          <cell r="G2367">
            <v>0.3877215</v>
          </cell>
          <cell r="H2367">
            <v>0.23834169999999999</v>
          </cell>
          <cell r="I2367">
            <v>0.17605680000000001</v>
          </cell>
          <cell r="J2367">
            <v>0.16495309999999999</v>
          </cell>
          <cell r="K2367">
            <v>0.19164990000000001</v>
          </cell>
          <cell r="L2367">
            <v>9.9166699999999997E-2</v>
          </cell>
          <cell r="M2367">
            <v>7.7663399999999994E-2</v>
          </cell>
          <cell r="N2367">
            <v>5.6423599999999997E-2</v>
          </cell>
          <cell r="O2367">
            <v>9.5730499999999996E-2</v>
          </cell>
          <cell r="P2367">
            <v>0.13468469999999999</v>
          </cell>
          <cell r="Q2367">
            <v>0.34141169999999998</v>
          </cell>
        </row>
        <row r="2368">
          <cell r="A2368" t="str">
            <v>mujerhasta3masalariadosHonduras</v>
          </cell>
          <cell r="B2368" t="str">
            <v>mujer</v>
          </cell>
          <cell r="C2368" t="str">
            <v>hasta3m</v>
          </cell>
          <cell r="D2368" t="str">
            <v>asalariados</v>
          </cell>
          <cell r="E2368" t="str">
            <v>Honduras</v>
          </cell>
          <cell r="F2368">
            <v>0.3656877</v>
          </cell>
          <cell r="G2368">
            <v>0.17904149999999999</v>
          </cell>
          <cell r="H2368">
            <v>0.1279592</v>
          </cell>
          <cell r="I2368">
            <v>7.9638799999999996E-2</v>
          </cell>
          <cell r="J2368">
            <v>7.60903E-2</v>
          </cell>
          <cell r="K2368">
            <v>0.1122932</v>
          </cell>
          <cell r="L2368">
            <v>5.7896499999999997E-2</v>
          </cell>
          <cell r="M2368">
            <v>2.9502400000000002E-2</v>
          </cell>
          <cell r="N2368">
            <v>2.07368E-2</v>
          </cell>
          <cell r="O2368">
            <v>9.5730499999999996E-2</v>
          </cell>
          <cell r="P2368">
            <v>6.7342299999999994E-2</v>
          </cell>
          <cell r="Q2368">
            <v>0.34141169999999998</v>
          </cell>
        </row>
        <row r="2369">
          <cell r="A2369" t="str">
            <v>bajomenos12masalariadosHonduras</v>
          </cell>
          <cell r="B2369" t="str">
            <v>bajo</v>
          </cell>
          <cell r="C2369" t="str">
            <v>menos12m</v>
          </cell>
          <cell r="D2369" t="str">
            <v>asalariados</v>
          </cell>
          <cell r="E2369" t="str">
            <v>Honduras</v>
          </cell>
          <cell r="F2369">
            <v>0.59994420000000004</v>
          </cell>
          <cell r="G2369">
            <v>0.37084519999999999</v>
          </cell>
          <cell r="H2369">
            <v>0.36084440000000001</v>
          </cell>
          <cell r="I2369">
            <v>0.2667909</v>
          </cell>
          <cell r="J2369">
            <v>0.25621379999999999</v>
          </cell>
          <cell r="K2369">
            <v>0.25987909999999997</v>
          </cell>
          <cell r="L2369">
            <v>0.1850424</v>
          </cell>
          <cell r="M2369">
            <v>0.18422730000000001</v>
          </cell>
          <cell r="N2369">
            <v>0.234316</v>
          </cell>
          <cell r="O2369">
            <v>0.2424509</v>
          </cell>
          <cell r="P2369">
            <v>0.16785849999999999</v>
          </cell>
          <cell r="Q2369">
            <v>0.34050259999999999</v>
          </cell>
        </row>
        <row r="2370">
          <cell r="A2370" t="str">
            <v>bajohasta3masalariadosHonduras</v>
          </cell>
          <cell r="B2370" t="str">
            <v>bajo</v>
          </cell>
          <cell r="C2370" t="str">
            <v>hasta3m</v>
          </cell>
          <cell r="D2370" t="str">
            <v>asalariados</v>
          </cell>
          <cell r="E2370" t="str">
            <v>Honduras</v>
          </cell>
          <cell r="F2370">
            <v>0.35956450000000001</v>
          </cell>
          <cell r="G2370">
            <v>0.21411920000000001</v>
          </cell>
          <cell r="H2370">
            <v>0.2051693</v>
          </cell>
          <cell r="I2370">
            <v>0.120888</v>
          </cell>
          <cell r="J2370">
            <v>0.14852789999999999</v>
          </cell>
          <cell r="K2370">
            <v>0.1818862</v>
          </cell>
          <cell r="L2370">
            <v>0.10536429999999999</v>
          </cell>
          <cell r="M2370">
            <v>0.12925690000000001</v>
          </cell>
          <cell r="N2370">
            <v>0.1241918</v>
          </cell>
          <cell r="O2370">
            <v>0.20230670000000001</v>
          </cell>
          <cell r="P2370">
            <v>4.1448400000000003E-2</v>
          </cell>
          <cell r="Q2370">
            <v>0.25553920000000002</v>
          </cell>
        </row>
        <row r="2371">
          <cell r="A2371" t="str">
            <v>mediomenos12masalariadosHonduras</v>
          </cell>
          <cell r="B2371" t="str">
            <v>medio</v>
          </cell>
          <cell r="C2371" t="str">
            <v>menos12m</v>
          </cell>
          <cell r="D2371" t="str">
            <v>asalariados</v>
          </cell>
          <cell r="E2371" t="str">
            <v>Honduras</v>
          </cell>
          <cell r="F2371">
            <v>0.59370630000000002</v>
          </cell>
          <cell r="G2371">
            <v>0.35306539999999997</v>
          </cell>
          <cell r="H2371">
            <v>0.2308759</v>
          </cell>
          <cell r="I2371">
            <v>0.16675970000000001</v>
          </cell>
          <cell r="J2371">
            <v>0.12971170000000001</v>
          </cell>
          <cell r="K2371">
            <v>0.1737802</v>
          </cell>
          <cell r="L2371">
            <v>0.1594042</v>
          </cell>
          <cell r="M2371">
            <v>8.9727399999999999E-2</v>
          </cell>
          <cell r="N2371">
            <v>2.98024E-2</v>
          </cell>
          <cell r="O2371">
            <v>0</v>
          </cell>
          <cell r="P2371">
            <v>0.29797760000000001</v>
          </cell>
          <cell r="Q2371">
            <v>0.3125</v>
          </cell>
        </row>
        <row r="2372">
          <cell r="A2372" t="str">
            <v>mediohasta3masalariadosHonduras</v>
          </cell>
          <cell r="B2372" t="str">
            <v>medio</v>
          </cell>
          <cell r="C2372" t="str">
            <v>hasta3m</v>
          </cell>
          <cell r="D2372" t="str">
            <v>asalariados</v>
          </cell>
          <cell r="E2372" t="str">
            <v>Honduras</v>
          </cell>
          <cell r="F2372">
            <v>0.30830930000000001</v>
          </cell>
          <cell r="G2372">
            <v>0.17252000000000001</v>
          </cell>
          <cell r="H2372">
            <v>0.1196028</v>
          </cell>
          <cell r="I2372">
            <v>8.74616E-2</v>
          </cell>
          <cell r="J2372">
            <v>5.8137099999999997E-2</v>
          </cell>
          <cell r="K2372">
            <v>9.8301299999999994E-2</v>
          </cell>
          <cell r="L2372">
            <v>6.5549099999999999E-2</v>
          </cell>
          <cell r="M2372">
            <v>2.02163E-2</v>
          </cell>
          <cell r="N2372">
            <v>2.98024E-2</v>
          </cell>
          <cell r="O2372">
            <v>0</v>
          </cell>
          <cell r="P2372">
            <v>0.13316890000000001</v>
          </cell>
          <cell r="Q2372">
            <v>0</v>
          </cell>
        </row>
        <row r="2373">
          <cell r="A2373" t="str">
            <v>altomenos12masalariadosHonduras</v>
          </cell>
          <cell r="B2373" t="str">
            <v>alto</v>
          </cell>
          <cell r="C2373" t="str">
            <v>menos12m</v>
          </cell>
          <cell r="D2373" t="str">
            <v>asalariados</v>
          </cell>
          <cell r="E2373" t="str">
            <v>Honduras</v>
          </cell>
          <cell r="F2373">
            <v>1</v>
          </cell>
          <cell r="G2373">
            <v>0.21999659999999999</v>
          </cell>
          <cell r="H2373">
            <v>0.2563725</v>
          </cell>
          <cell r="I2373">
            <v>0.15050730000000001</v>
          </cell>
          <cell r="J2373">
            <v>9.0336600000000003E-2</v>
          </cell>
          <cell r="K2373">
            <v>6.13707E-2</v>
          </cell>
          <cell r="L2373">
            <v>5.76249E-2</v>
          </cell>
          <cell r="M2373">
            <v>0</v>
          </cell>
          <cell r="N2373">
            <v>9.1725699999999993E-2</v>
          </cell>
          <cell r="O2373">
            <v>3.6727099999999999E-2</v>
          </cell>
          <cell r="P2373">
            <v>7.2314600000000007E-2</v>
          </cell>
          <cell r="Q2373">
            <v>0</v>
          </cell>
        </row>
        <row r="2374">
          <cell r="A2374" t="str">
            <v>altohasta3masalariadosHonduras</v>
          </cell>
          <cell r="B2374" t="str">
            <v>alto</v>
          </cell>
          <cell r="C2374" t="str">
            <v>hasta3m</v>
          </cell>
          <cell r="D2374" t="str">
            <v>asalariados</v>
          </cell>
          <cell r="E2374" t="str">
            <v>Honduras</v>
          </cell>
          <cell r="F2374">
            <v>0</v>
          </cell>
          <cell r="G2374">
            <v>8.3294499999999994E-2</v>
          </cell>
          <cell r="H2374">
            <v>0.12359879999999999</v>
          </cell>
          <cell r="I2374">
            <v>7.2665400000000005E-2</v>
          </cell>
          <cell r="J2374">
            <v>2.5524000000000002E-2</v>
          </cell>
          <cell r="K2374">
            <v>5.2847999999999999E-2</v>
          </cell>
          <cell r="L2374">
            <v>2.6243900000000001E-2</v>
          </cell>
          <cell r="M2374">
            <v>0</v>
          </cell>
          <cell r="N2374">
            <v>4.3308399999999997E-2</v>
          </cell>
          <cell r="O2374">
            <v>0</v>
          </cell>
          <cell r="P2374">
            <v>7.2314600000000007E-2</v>
          </cell>
          <cell r="Q2374">
            <v>0</v>
          </cell>
        </row>
        <row r="2375">
          <cell r="A2375" t="str">
            <v>peqmenos12masalariadosHonduras</v>
          </cell>
          <cell r="B2375" t="str">
            <v>peq</v>
          </cell>
          <cell r="C2375" t="str">
            <v>menos12m</v>
          </cell>
          <cell r="D2375" t="str">
            <v>asalariados</v>
          </cell>
          <cell r="E2375" t="str">
            <v>Honduras</v>
          </cell>
          <cell r="F2375">
            <v>0.63318379999999996</v>
          </cell>
          <cell r="G2375">
            <v>0.41459839999999998</v>
          </cell>
          <cell r="H2375">
            <v>0.44429429999999998</v>
          </cell>
          <cell r="I2375">
            <v>0.3433137</v>
          </cell>
          <cell r="J2375">
            <v>0.30610739999999997</v>
          </cell>
          <cell r="K2375">
            <v>0.347694</v>
          </cell>
          <cell r="L2375">
            <v>0.3193358</v>
          </cell>
          <cell r="M2375">
            <v>0.2648122</v>
          </cell>
          <cell r="N2375">
            <v>0.38670779999999999</v>
          </cell>
          <cell r="O2375">
            <v>0.221857</v>
          </cell>
          <cell r="P2375">
            <v>0.25936910000000002</v>
          </cell>
          <cell r="Q2375">
            <v>0.24210580000000001</v>
          </cell>
        </row>
        <row r="2376">
          <cell r="A2376" t="str">
            <v>peqhasta3masalariadosHonduras</v>
          </cell>
          <cell r="B2376" t="str">
            <v>peq</v>
          </cell>
          <cell r="C2376" t="str">
            <v>hasta3m</v>
          </cell>
          <cell r="D2376" t="str">
            <v>asalariados</v>
          </cell>
          <cell r="E2376" t="str">
            <v>Honduras</v>
          </cell>
          <cell r="F2376">
            <v>0.36657109999999998</v>
          </cell>
          <cell r="G2376">
            <v>0.23854330000000001</v>
          </cell>
          <cell r="H2376">
            <v>0.27125050000000001</v>
          </cell>
          <cell r="I2376">
            <v>0.20070579999999999</v>
          </cell>
          <cell r="J2376">
            <v>0.22860130000000001</v>
          </cell>
          <cell r="K2376">
            <v>0.1909206</v>
          </cell>
          <cell r="L2376">
            <v>0.18858249999999999</v>
          </cell>
          <cell r="M2376">
            <v>0.1648308</v>
          </cell>
          <cell r="N2376">
            <v>0.29219070000000003</v>
          </cell>
          <cell r="O2376">
            <v>0.19532340000000001</v>
          </cell>
          <cell r="P2376">
            <v>0.12968460000000001</v>
          </cell>
          <cell r="Q2376">
            <v>0.24210580000000001</v>
          </cell>
        </row>
        <row r="2377">
          <cell r="A2377" t="str">
            <v>medmenos12masalariadosHonduras</v>
          </cell>
          <cell r="B2377" t="str">
            <v>med</v>
          </cell>
          <cell r="C2377" t="str">
            <v>menos12m</v>
          </cell>
          <cell r="D2377" t="str">
            <v>asalariados</v>
          </cell>
          <cell r="E2377" t="str">
            <v>Honduras</v>
          </cell>
          <cell r="F2377">
            <v>0.51183990000000001</v>
          </cell>
          <cell r="G2377">
            <v>0.1702612</v>
          </cell>
          <cell r="H2377">
            <v>0.2409742</v>
          </cell>
          <cell r="I2377">
            <v>0.13216</v>
          </cell>
          <cell r="J2377">
            <v>6.5452300000000005E-2</v>
          </cell>
          <cell r="K2377">
            <v>0.14715020000000001</v>
          </cell>
          <cell r="L2377">
            <v>0.21645490000000001</v>
          </cell>
          <cell r="M2377">
            <v>7.3894899999999999E-2</v>
          </cell>
          <cell r="N2377">
            <v>0.10768759999999999</v>
          </cell>
          <cell r="O2377">
            <v>0.22419910000000001</v>
          </cell>
          <cell r="P2377">
            <v>0.29202889999999998</v>
          </cell>
          <cell r="Q2377">
            <v>0.63449370000000005</v>
          </cell>
        </row>
        <row r="2378">
          <cell r="A2378" t="str">
            <v>medhasta3masalariadosHonduras</v>
          </cell>
          <cell r="B2378" t="str">
            <v>med</v>
          </cell>
          <cell r="C2378" t="str">
            <v>hasta3m</v>
          </cell>
          <cell r="D2378" t="str">
            <v>asalariados</v>
          </cell>
          <cell r="E2378" t="str">
            <v>Honduras</v>
          </cell>
          <cell r="F2378">
            <v>0.3206772</v>
          </cell>
          <cell r="G2378">
            <v>6.7445199999999997E-2</v>
          </cell>
          <cell r="H2378">
            <v>0.1323088</v>
          </cell>
          <cell r="I2378">
            <v>6.4888600000000005E-2</v>
          </cell>
          <cell r="J2378">
            <v>2.7747899999999999E-2</v>
          </cell>
          <cell r="K2378">
            <v>0.1108394</v>
          </cell>
          <cell r="L2378">
            <v>0.10177410000000001</v>
          </cell>
          <cell r="M2378">
            <v>7.3894899999999999E-2</v>
          </cell>
          <cell r="N2378">
            <v>4.3075099999999998E-2</v>
          </cell>
          <cell r="O2378">
            <v>0.22419910000000001</v>
          </cell>
          <cell r="P2378">
            <v>0.14601439999999999</v>
          </cell>
          <cell r="Q2378">
            <v>0.63449370000000005</v>
          </cell>
        </row>
        <row r="2379">
          <cell r="A2379" t="str">
            <v>grandemenos12masalariadosHonduras</v>
          </cell>
          <cell r="B2379" t="str">
            <v>grande</v>
          </cell>
          <cell r="C2379" t="str">
            <v>menos12m</v>
          </cell>
          <cell r="D2379" t="str">
            <v>asalariados</v>
          </cell>
          <cell r="E2379" t="str">
            <v>Honduras</v>
          </cell>
          <cell r="F2379">
            <v>1</v>
          </cell>
          <cell r="G2379">
            <v>5.8708299999999998E-2</v>
          </cell>
          <cell r="H2379">
            <v>5.65844E-2</v>
          </cell>
          <cell r="I2379">
            <v>9.1713000000000003E-2</v>
          </cell>
          <cell r="J2379">
            <v>0.25920130000000002</v>
          </cell>
          <cell r="K2379">
            <v>9.9810599999999999E-2</v>
          </cell>
          <cell r="L2379">
            <v>8.2589399999999993E-2</v>
          </cell>
          <cell r="M2379">
            <v>0</v>
          </cell>
          <cell r="N2379">
            <v>0</v>
          </cell>
          <cell r="O2379">
            <v>0</v>
          </cell>
          <cell r="P2379">
            <v>0</v>
          </cell>
          <cell r="Q2379">
            <v>0</v>
          </cell>
        </row>
        <row r="2380">
          <cell r="A2380" t="str">
            <v>grandehasta3masalariadosHonduras</v>
          </cell>
          <cell r="B2380" t="str">
            <v>grande</v>
          </cell>
          <cell r="C2380" t="str">
            <v>hasta3m</v>
          </cell>
          <cell r="D2380" t="str">
            <v>asalariados</v>
          </cell>
          <cell r="E2380" t="str">
            <v>Honduras</v>
          </cell>
          <cell r="F2380">
            <v>1</v>
          </cell>
          <cell r="G2380">
            <v>0</v>
          </cell>
          <cell r="H2380">
            <v>0</v>
          </cell>
          <cell r="I2380">
            <v>0</v>
          </cell>
          <cell r="J2380">
            <v>0.11017680000000001</v>
          </cell>
          <cell r="K2380">
            <v>0</v>
          </cell>
          <cell r="L2380">
            <v>8.2589399999999993E-2</v>
          </cell>
          <cell r="M2380">
            <v>0</v>
          </cell>
          <cell r="N2380">
            <v>0</v>
          </cell>
          <cell r="O2380">
            <v>0</v>
          </cell>
          <cell r="P2380">
            <v>0</v>
          </cell>
          <cell r="Q2380">
            <v>0</v>
          </cell>
        </row>
        <row r="2381">
          <cell r="A2381" t="str">
            <v>totalmenos12mindependienteHonduras</v>
          </cell>
          <cell r="B2381" t="str">
            <v>total</v>
          </cell>
          <cell r="C2381" t="str">
            <v>menos12m</v>
          </cell>
          <cell r="D2381" t="str">
            <v>independiente</v>
          </cell>
          <cell r="E2381" t="str">
            <v>Honduras</v>
          </cell>
          <cell r="F2381">
            <v>0.45416790000000001</v>
          </cell>
          <cell r="G2381">
            <v>0.34665479999999999</v>
          </cell>
          <cell r="H2381">
            <v>0.2252835</v>
          </cell>
          <cell r="I2381">
            <v>0.2149818</v>
          </cell>
          <cell r="J2381">
            <v>0.118931</v>
          </cell>
          <cell r="K2381">
            <v>6.5775899999999998E-2</v>
          </cell>
          <cell r="L2381">
            <v>0.16363759999999999</v>
          </cell>
          <cell r="M2381">
            <v>9.4939800000000005E-2</v>
          </cell>
          <cell r="N2381">
            <v>7.8768199999999997E-2</v>
          </cell>
          <cell r="O2381">
            <v>6.6058400000000003E-2</v>
          </cell>
          <cell r="P2381">
            <v>7.9795000000000005E-2</v>
          </cell>
          <cell r="Q2381">
            <v>2.1124799999999999E-2</v>
          </cell>
        </row>
        <row r="2382">
          <cell r="A2382" t="str">
            <v>totalhasta3mindependienteHonduras</v>
          </cell>
          <cell r="B2382" t="str">
            <v>total</v>
          </cell>
          <cell r="C2382" t="str">
            <v>hasta3m</v>
          </cell>
          <cell r="D2382" t="str">
            <v>independiente</v>
          </cell>
          <cell r="E2382" t="str">
            <v>Honduras</v>
          </cell>
          <cell r="F2382">
            <v>0.2334862</v>
          </cell>
          <cell r="G2382">
            <v>0.21300540000000001</v>
          </cell>
          <cell r="H2382">
            <v>0.11499479999999999</v>
          </cell>
          <cell r="I2382">
            <v>0.11993620000000001</v>
          </cell>
          <cell r="J2382">
            <v>7.2289099999999995E-2</v>
          </cell>
          <cell r="K2382">
            <v>4.0914399999999997E-2</v>
          </cell>
          <cell r="L2382">
            <v>8.7054400000000004E-2</v>
          </cell>
          <cell r="M2382">
            <v>5.9833499999999998E-2</v>
          </cell>
          <cell r="N2382">
            <v>5.1340799999999999E-2</v>
          </cell>
          <cell r="O2382">
            <v>4.9961600000000002E-2</v>
          </cell>
          <cell r="P2382">
            <v>4.2908399999999999E-2</v>
          </cell>
          <cell r="Q2382">
            <v>2.1124799999999999E-2</v>
          </cell>
        </row>
        <row r="2383">
          <cell r="A2383" t="str">
            <v>hombremenos12mindependienteHonduras</v>
          </cell>
          <cell r="B2383" t="str">
            <v>hombre</v>
          </cell>
          <cell r="C2383" t="str">
            <v>menos12m</v>
          </cell>
          <cell r="D2383" t="str">
            <v>independiente</v>
          </cell>
          <cell r="E2383" t="str">
            <v>Honduras</v>
          </cell>
          <cell r="F2383">
            <v>0.3116218</v>
          </cell>
          <cell r="G2383">
            <v>0.2465473</v>
          </cell>
          <cell r="H2383">
            <v>0.18260489999999999</v>
          </cell>
          <cell r="I2383">
            <v>0.14466979999999999</v>
          </cell>
          <cell r="J2383">
            <v>3.8194699999999998E-2</v>
          </cell>
          <cell r="K2383">
            <v>4.0908E-2</v>
          </cell>
          <cell r="L2383">
            <v>8.788E-2</v>
          </cell>
          <cell r="M2383">
            <v>5.6098700000000001E-2</v>
          </cell>
          <cell r="N2383">
            <v>4.9439799999999999E-2</v>
          </cell>
          <cell r="O2383">
            <v>5.6818599999999997E-2</v>
          </cell>
          <cell r="P2383">
            <v>0</v>
          </cell>
          <cell r="Q2383">
            <v>0</v>
          </cell>
        </row>
        <row r="2384">
          <cell r="A2384" t="str">
            <v>hombrehasta3mindependienteHonduras</v>
          </cell>
          <cell r="B2384" t="str">
            <v>hombre</v>
          </cell>
          <cell r="C2384" t="str">
            <v>hasta3m</v>
          </cell>
          <cell r="D2384" t="str">
            <v>independiente</v>
          </cell>
          <cell r="E2384" t="str">
            <v>Honduras</v>
          </cell>
          <cell r="F2384">
            <v>0.1213566</v>
          </cell>
          <cell r="G2384">
            <v>0.1450854</v>
          </cell>
          <cell r="H2384">
            <v>9.1220800000000005E-2</v>
          </cell>
          <cell r="I2384">
            <v>9.5058000000000004E-2</v>
          </cell>
          <cell r="J2384">
            <v>2.1954600000000001E-2</v>
          </cell>
          <cell r="K2384">
            <v>2.36654E-2</v>
          </cell>
          <cell r="L2384">
            <v>4.6276299999999999E-2</v>
          </cell>
          <cell r="M2384">
            <v>3.7118699999999998E-2</v>
          </cell>
          <cell r="N2384">
            <v>3.9621000000000003E-2</v>
          </cell>
          <cell r="O2384">
            <v>4.2505399999999999E-2</v>
          </cell>
          <cell r="P2384">
            <v>0</v>
          </cell>
          <cell r="Q2384">
            <v>0</v>
          </cell>
        </row>
        <row r="2385">
          <cell r="A2385" t="str">
            <v>mujermenos12mindependienteHonduras</v>
          </cell>
          <cell r="B2385" t="str">
            <v>mujer</v>
          </cell>
          <cell r="C2385" t="str">
            <v>menos12m</v>
          </cell>
          <cell r="D2385" t="str">
            <v>independiente</v>
          </cell>
          <cell r="E2385" t="str">
            <v>Honduras</v>
          </cell>
          <cell r="F2385">
            <v>0.63467779999999996</v>
          </cell>
          <cell r="G2385">
            <v>0.52329440000000005</v>
          </cell>
          <cell r="H2385">
            <v>0.28507719999999998</v>
          </cell>
          <cell r="I2385">
            <v>0.30106539999999998</v>
          </cell>
          <cell r="J2385">
            <v>0.2042456</v>
          </cell>
          <cell r="K2385">
            <v>9.0567800000000004E-2</v>
          </cell>
          <cell r="L2385">
            <v>0.25926320000000003</v>
          </cell>
          <cell r="M2385">
            <v>0.1474261</v>
          </cell>
          <cell r="N2385">
            <v>0.11474669999999999</v>
          </cell>
          <cell r="O2385">
            <v>7.7928899999999995E-2</v>
          </cell>
          <cell r="P2385">
            <v>0.2046085</v>
          </cell>
          <cell r="Q2385">
            <v>4.1641999999999998E-2</v>
          </cell>
        </row>
        <row r="2386">
          <cell r="A2386" t="str">
            <v>mujerhasta3mindependienteHonduras</v>
          </cell>
          <cell r="B2386" t="str">
            <v>mujer</v>
          </cell>
          <cell r="C2386" t="str">
            <v>hasta3m</v>
          </cell>
          <cell r="D2386" t="str">
            <v>independiente</v>
          </cell>
          <cell r="E2386" t="str">
            <v>Honduras</v>
          </cell>
          <cell r="F2386">
            <v>0.37547900000000001</v>
          </cell>
          <cell r="G2386">
            <v>0.33285029999999999</v>
          </cell>
          <cell r="H2386">
            <v>0.14830280000000001</v>
          </cell>
          <cell r="I2386">
            <v>0.15039469999999999</v>
          </cell>
          <cell r="J2386">
            <v>0.1254779</v>
          </cell>
          <cell r="K2386">
            <v>5.8110599999999998E-2</v>
          </cell>
          <cell r="L2386">
            <v>0.13852680000000001</v>
          </cell>
          <cell r="M2386">
            <v>9.0528200000000003E-2</v>
          </cell>
          <cell r="N2386">
            <v>6.5718100000000002E-2</v>
          </cell>
          <cell r="O2386">
            <v>5.9540599999999999E-2</v>
          </cell>
          <cell r="P2386">
            <v>0.1100247</v>
          </cell>
          <cell r="Q2386">
            <v>4.1641999999999998E-2</v>
          </cell>
        </row>
        <row r="2387">
          <cell r="A2387" t="str">
            <v>bajomenos12mindependienteHonduras</v>
          </cell>
          <cell r="B2387" t="str">
            <v>bajo</v>
          </cell>
          <cell r="C2387" t="str">
            <v>menos12m</v>
          </cell>
          <cell r="D2387" t="str">
            <v>independiente</v>
          </cell>
          <cell r="E2387" t="str">
            <v>Honduras</v>
          </cell>
          <cell r="F2387">
            <v>0.36646830000000002</v>
          </cell>
          <cell r="G2387">
            <v>0.31702170000000002</v>
          </cell>
          <cell r="H2387">
            <v>0.23397589999999999</v>
          </cell>
          <cell r="I2387">
            <v>0.29075089999999998</v>
          </cell>
          <cell r="J2387">
            <v>0.13896629999999999</v>
          </cell>
          <cell r="K2387">
            <v>6.0673199999999997E-2</v>
          </cell>
          <cell r="L2387">
            <v>0.1473922</v>
          </cell>
          <cell r="M2387">
            <v>0.1175802</v>
          </cell>
          <cell r="N2387">
            <v>6.2534500000000007E-2</v>
          </cell>
          <cell r="O2387">
            <v>7.8465900000000005E-2</v>
          </cell>
          <cell r="P2387">
            <v>3.2228300000000001E-2</v>
          </cell>
          <cell r="Q2387">
            <v>2.9661300000000002E-2</v>
          </cell>
        </row>
        <row r="2388">
          <cell r="A2388" t="str">
            <v>bajohasta3mindependienteHonduras</v>
          </cell>
          <cell r="B2388" t="str">
            <v>bajo</v>
          </cell>
          <cell r="C2388" t="str">
            <v>hasta3m</v>
          </cell>
          <cell r="D2388" t="str">
            <v>independiente</v>
          </cell>
          <cell r="E2388" t="str">
            <v>Honduras</v>
          </cell>
          <cell r="F2388">
            <v>0.13263050000000001</v>
          </cell>
          <cell r="G2388">
            <v>0.2700495</v>
          </cell>
          <cell r="H2388">
            <v>0.11329839999999999</v>
          </cell>
          <cell r="I2388">
            <v>0.16873679999999999</v>
          </cell>
          <cell r="J2388">
            <v>0.1032216</v>
          </cell>
          <cell r="K2388">
            <v>3.8661300000000003E-2</v>
          </cell>
          <cell r="L2388">
            <v>7.2389700000000001E-2</v>
          </cell>
          <cell r="M2388">
            <v>7.1775599999999995E-2</v>
          </cell>
          <cell r="N2388">
            <v>2.8942800000000001E-2</v>
          </cell>
          <cell r="O2388">
            <v>5.7928399999999998E-2</v>
          </cell>
          <cell r="P2388">
            <v>2.1842199999999999E-2</v>
          </cell>
          <cell r="Q2388">
            <v>2.9661300000000002E-2</v>
          </cell>
        </row>
        <row r="2389">
          <cell r="A2389" t="str">
            <v>mediomenos12mindependienteHonduras</v>
          </cell>
          <cell r="B2389" t="str">
            <v>medio</v>
          </cell>
          <cell r="C2389" t="str">
            <v>menos12m</v>
          </cell>
          <cell r="D2389" t="str">
            <v>independiente</v>
          </cell>
          <cell r="E2389" t="str">
            <v>Honduras</v>
          </cell>
          <cell r="F2389">
            <v>0.54590930000000004</v>
          </cell>
          <cell r="G2389">
            <v>0.3668727</v>
          </cell>
          <cell r="H2389">
            <v>0.19959360000000001</v>
          </cell>
          <cell r="I2389">
            <v>0.1329022</v>
          </cell>
          <cell r="J2389">
            <v>9.5413600000000001E-2</v>
          </cell>
          <cell r="K2389">
            <v>8.06008E-2</v>
          </cell>
          <cell r="L2389">
            <v>0.19451019999999999</v>
          </cell>
          <cell r="M2389">
            <v>4.9435399999999997E-2</v>
          </cell>
          <cell r="N2389">
            <v>8.9196899999999996E-2</v>
          </cell>
          <cell r="O2389">
            <v>2.7505100000000001E-2</v>
          </cell>
          <cell r="P2389">
            <v>0.1515879</v>
          </cell>
          <cell r="Q2389">
            <v>0</v>
          </cell>
        </row>
        <row r="2390">
          <cell r="A2390" t="str">
            <v>mediohasta3mindependienteHonduras</v>
          </cell>
          <cell r="B2390" t="str">
            <v>medio</v>
          </cell>
          <cell r="C2390" t="str">
            <v>hasta3m</v>
          </cell>
          <cell r="D2390" t="str">
            <v>independiente</v>
          </cell>
          <cell r="E2390" t="str">
            <v>Honduras</v>
          </cell>
          <cell r="F2390">
            <v>0.33899000000000001</v>
          </cell>
          <cell r="G2390">
            <v>0.16329089999999999</v>
          </cell>
          <cell r="H2390">
            <v>0.1232221</v>
          </cell>
          <cell r="I2390">
            <v>6.5252000000000004E-2</v>
          </cell>
          <cell r="J2390">
            <v>1.8262500000000001E-2</v>
          </cell>
          <cell r="K2390">
            <v>4.3415200000000001E-2</v>
          </cell>
          <cell r="L2390">
            <v>0.12849869999999999</v>
          </cell>
          <cell r="M2390">
            <v>2.9290199999999999E-2</v>
          </cell>
          <cell r="N2390">
            <v>6.4990199999999998E-2</v>
          </cell>
          <cell r="O2390">
            <v>2.7505100000000001E-2</v>
          </cell>
          <cell r="P2390">
            <v>0.1515879</v>
          </cell>
          <cell r="Q2390">
            <v>0</v>
          </cell>
        </row>
        <row r="2391">
          <cell r="A2391" t="str">
            <v>altomenos12mindependienteHonduras</v>
          </cell>
          <cell r="B2391" t="str">
            <v>alto</v>
          </cell>
          <cell r="C2391" t="str">
            <v>menos12m</v>
          </cell>
          <cell r="D2391" t="str">
            <v>independiente</v>
          </cell>
          <cell r="E2391" t="str">
            <v>Honduras</v>
          </cell>
          <cell r="G2391">
            <v>0.35340379999999999</v>
          </cell>
          <cell r="H2391">
            <v>0.22282070000000001</v>
          </cell>
          <cell r="I2391">
            <v>7.0943199999999998E-2</v>
          </cell>
          <cell r="J2391">
            <v>4.9054100000000003E-2</v>
          </cell>
          <cell r="K2391">
            <v>4.6447099999999998E-2</v>
          </cell>
          <cell r="L2391">
            <v>0.1806217</v>
          </cell>
          <cell r="M2391">
            <v>5.9462000000000001E-2</v>
          </cell>
          <cell r="N2391">
            <v>0.15429960000000001</v>
          </cell>
          <cell r="O2391">
            <v>0</v>
          </cell>
          <cell r="P2391">
            <v>0.30647550000000001</v>
          </cell>
          <cell r="Q2391">
            <v>0</v>
          </cell>
        </row>
        <row r="2392">
          <cell r="A2392" t="str">
            <v>altohasta3mindependienteHonduras</v>
          </cell>
          <cell r="B2392" t="str">
            <v>alto</v>
          </cell>
          <cell r="C2392" t="str">
            <v>hasta3m</v>
          </cell>
          <cell r="D2392" t="str">
            <v>independiente</v>
          </cell>
          <cell r="E2392" t="str">
            <v>Honduras</v>
          </cell>
          <cell r="G2392">
            <v>0.26906190000000002</v>
          </cell>
          <cell r="H2392">
            <v>4.4564100000000002E-2</v>
          </cell>
          <cell r="I2392">
            <v>3.4581000000000001E-2</v>
          </cell>
          <cell r="J2392">
            <v>4.9054100000000003E-2</v>
          </cell>
          <cell r="K2392">
            <v>4.6447099999999998E-2</v>
          </cell>
          <cell r="L2392">
            <v>5.4141500000000002E-2</v>
          </cell>
          <cell r="M2392">
            <v>5.9462000000000001E-2</v>
          </cell>
          <cell r="N2392">
            <v>0.15429960000000001</v>
          </cell>
          <cell r="O2392">
            <v>0</v>
          </cell>
          <cell r="P2392">
            <v>0</v>
          </cell>
          <cell r="Q2392">
            <v>0</v>
          </cell>
        </row>
      </sheetData>
      <sheetData sheetId="11">
        <row r="2">
          <cell r="A2" t="str">
            <v>totalhasta1mocupadosAustralia</v>
          </cell>
          <cell r="B2" t="str">
            <v>ocupados</v>
          </cell>
          <cell r="C2" t="str">
            <v>total</v>
          </cell>
          <cell r="D2" t="str">
            <v>Australia</v>
          </cell>
          <cell r="E2" t="str">
            <v>hasta1m</v>
          </cell>
          <cell r="F2">
            <v>10.273761919409409</v>
          </cell>
          <cell r="G2">
            <v>6.3858466722830673</v>
          </cell>
          <cell r="H2">
            <v>4.5543217286914768</v>
          </cell>
          <cell r="I2">
            <v>3.656422379826636</v>
          </cell>
          <cell r="J2">
            <v>2.8939418031483539</v>
          </cell>
          <cell r="K2">
            <v>2.844671884406984</v>
          </cell>
          <cell r="L2">
            <v>2.403385499840307</v>
          </cell>
          <cell r="M2">
            <v>2.4687267003562261</v>
          </cell>
          <cell r="N2">
            <v>1.870442777131988</v>
          </cell>
        </row>
        <row r="3">
          <cell r="A3" t="str">
            <v>totalhasta1mocupadosAustria</v>
          </cell>
          <cell r="B3" t="str">
            <v>ocupados</v>
          </cell>
          <cell r="C3" t="str">
            <v>total</v>
          </cell>
          <cell r="D3" t="str">
            <v>Austria</v>
          </cell>
          <cell r="E3" t="str">
            <v>hasta1m</v>
          </cell>
          <cell r="F3">
            <v>13.817675570144869</v>
          </cell>
          <cell r="G3">
            <v>7.9252706251539404</v>
          </cell>
          <cell r="H3">
            <v>4.795895341852904</v>
          </cell>
          <cell r="I3">
            <v>2.9722749826467072</v>
          </cell>
          <cell r="J3">
            <v>2.286188875172793</v>
          </cell>
          <cell r="K3">
            <v>1.94409233511103</v>
          </cell>
          <cell r="L3">
            <v>1.5839500770190009</v>
          </cell>
          <cell r="M3">
            <v>1.0421223992418429</v>
          </cell>
          <cell r="N3">
            <v>0.95466606880638971</v>
          </cell>
        </row>
        <row r="4">
          <cell r="A4" t="str">
            <v>totalhasta1mocupadosBelgium</v>
          </cell>
          <cell r="B4" t="str">
            <v>ocupados</v>
          </cell>
          <cell r="C4" t="str">
            <v>total</v>
          </cell>
          <cell r="D4" t="str">
            <v>Belgium</v>
          </cell>
          <cell r="E4" t="str">
            <v>hasta1m</v>
          </cell>
          <cell r="F4">
            <v>27.961018687913441</v>
          </cell>
          <cell r="G4">
            <v>11.33815563412548</v>
          </cell>
          <cell r="H4">
            <v>4.1433808163741022</v>
          </cell>
          <cell r="I4">
            <v>2.7719824368448882</v>
          </cell>
          <cell r="J4">
            <v>2.1339113961595602</v>
          </cell>
          <cell r="K4">
            <v>1.521321205152586</v>
          </cell>
          <cell r="L4">
            <v>1.6007592391990151</v>
          </cell>
          <cell r="M4">
            <v>0.78508349658764454</v>
          </cell>
          <cell r="N4">
            <v>0.53755820748983052</v>
          </cell>
        </row>
        <row r="5">
          <cell r="A5" t="str">
            <v>totalhasta1mocupadosCanada</v>
          </cell>
          <cell r="B5" t="str">
            <v>ocupados</v>
          </cell>
          <cell r="C5" t="str">
            <v>total</v>
          </cell>
          <cell r="D5" t="str">
            <v>Canada</v>
          </cell>
          <cell r="E5" t="str">
            <v>hasta1m</v>
          </cell>
          <cell r="F5">
            <v>0</v>
          </cell>
          <cell r="G5">
            <v>0</v>
          </cell>
          <cell r="H5">
            <v>0</v>
          </cell>
          <cell r="I5">
            <v>0</v>
          </cell>
          <cell r="J5">
            <v>0</v>
          </cell>
          <cell r="K5">
            <v>0</v>
          </cell>
          <cell r="L5">
            <v>0</v>
          </cell>
          <cell r="M5">
            <v>0</v>
          </cell>
          <cell r="N5">
            <v>0</v>
          </cell>
        </row>
        <row r="6">
          <cell r="A6" t="str">
            <v>totalhasta1mocupadosChile</v>
          </cell>
          <cell r="B6" t="str">
            <v>ocupados</v>
          </cell>
          <cell r="C6" t="str">
            <v>total</v>
          </cell>
          <cell r="D6" t="str">
            <v>Chile</v>
          </cell>
          <cell r="E6" t="str">
            <v>hasta1m</v>
          </cell>
          <cell r="F6">
            <v>15.42544124354432</v>
          </cell>
          <cell r="G6">
            <v>7.3982914819345584</v>
          </cell>
          <cell r="H6">
            <v>4.7139969266742003</v>
          </cell>
          <cell r="I6">
            <v>3.689956359910691</v>
          </cell>
          <cell r="J6">
            <v>3.8650260706104351</v>
          </cell>
          <cell r="K6">
            <v>3.318022578642291</v>
          </cell>
          <cell r="L6">
            <v>3.090708574579542</v>
          </cell>
          <cell r="M6">
            <v>2.8652369788075198</v>
          </cell>
          <cell r="N6">
            <v>2.4663253145389321</v>
          </cell>
        </row>
        <row r="7">
          <cell r="A7" t="str">
            <v>totalhasta1mocupadosCzech Republic</v>
          </cell>
          <cell r="B7" t="str">
            <v>ocupados</v>
          </cell>
          <cell r="C7" t="str">
            <v>total</v>
          </cell>
          <cell r="D7" t="str">
            <v>Czech Republic</v>
          </cell>
          <cell r="E7" t="str">
            <v>hasta1m</v>
          </cell>
          <cell r="F7">
            <v>25.670521580869242</v>
          </cell>
          <cell r="G7">
            <v>7.1430533438072326</v>
          </cell>
          <cell r="H7">
            <v>2.623156447384436</v>
          </cell>
          <cell r="I7">
            <v>2.0925397429871868</v>
          </cell>
          <cell r="J7">
            <v>1.7203945645537999</v>
          </cell>
          <cell r="K7">
            <v>1.273052533314142</v>
          </cell>
          <cell r="L7">
            <v>1.0542023681743919</v>
          </cell>
          <cell r="M7">
            <v>1.0358457763407709</v>
          </cell>
          <cell r="N7">
            <v>1.0096556670022301</v>
          </cell>
        </row>
        <row r="8">
          <cell r="A8" t="str">
            <v>totalhasta1mocupadosDenmark</v>
          </cell>
          <cell r="B8" t="str">
            <v>ocupados</v>
          </cell>
          <cell r="C8" t="str">
            <v>total</v>
          </cell>
          <cell r="D8" t="str">
            <v>Denmark</v>
          </cell>
          <cell r="E8" t="str">
            <v>hasta1m</v>
          </cell>
          <cell r="F8">
            <v>11.50458191451302</v>
          </cell>
          <cell r="G8">
            <v>10.38944966727157</v>
          </cell>
          <cell r="H8">
            <v>7.185164732803579</v>
          </cell>
          <cell r="I8">
            <v>4.4048758341057077</v>
          </cell>
          <cell r="J8">
            <v>3.786411506853701</v>
          </cell>
          <cell r="K8">
            <v>3.0704643389363571</v>
          </cell>
          <cell r="L8">
            <v>2.566365352893814</v>
          </cell>
          <cell r="M8">
            <v>1.99467238734371</v>
          </cell>
          <cell r="N8">
            <v>1.941838454953184</v>
          </cell>
        </row>
        <row r="9">
          <cell r="A9" t="str">
            <v>totalhasta1mocupadosEstonia</v>
          </cell>
          <cell r="B9" t="str">
            <v>ocupados</v>
          </cell>
          <cell r="C9" t="str">
            <v>total</v>
          </cell>
          <cell r="D9" t="str">
            <v>Estonia</v>
          </cell>
          <cell r="E9" t="str">
            <v>hasta1m</v>
          </cell>
          <cell r="F9">
            <v>33.90050591482207</v>
          </cell>
          <cell r="G9">
            <v>12.320038166392219</v>
          </cell>
          <cell r="H9">
            <v>4.441012405686668</v>
          </cell>
          <cell r="I9">
            <v>4.3474492738039867</v>
          </cell>
          <cell r="J9">
            <v>2.7804524332628922</v>
          </cell>
          <cell r="K9">
            <v>2.0896156505052859</v>
          </cell>
          <cell r="L9">
            <v>2.2310565979742032</v>
          </cell>
          <cell r="M9">
            <v>2.2957203636134551</v>
          </cell>
          <cell r="N9">
            <v>0.72981689502644953</v>
          </cell>
        </row>
        <row r="10">
          <cell r="A10" t="str">
            <v>totalhasta1mocupadosFinland</v>
          </cell>
          <cell r="B10" t="str">
            <v>ocupados</v>
          </cell>
          <cell r="C10" t="str">
            <v>total</v>
          </cell>
          <cell r="D10" t="str">
            <v>Finland</v>
          </cell>
          <cell r="E10" t="str">
            <v>hasta1m</v>
          </cell>
          <cell r="F10">
            <v>36.497946680949468</v>
          </cell>
          <cell r="G10">
            <v>16.226300563821159</v>
          </cell>
          <cell r="H10">
            <v>6.7978811528222582</v>
          </cell>
          <cell r="I10">
            <v>4.0456492182322012</v>
          </cell>
          <cell r="J10">
            <v>3.1647484804821429</v>
          </cell>
          <cell r="K10">
            <v>2.4455410644243369</v>
          </cell>
          <cell r="L10">
            <v>2.3687044557402852</v>
          </cell>
          <cell r="M10">
            <v>1.9503049703667039</v>
          </cell>
          <cell r="N10">
            <v>1.5687848704602181</v>
          </cell>
        </row>
        <row r="11">
          <cell r="A11" t="str">
            <v>totalhasta1mocupadosFrance</v>
          </cell>
          <cell r="B11" t="str">
            <v>ocupados</v>
          </cell>
          <cell r="C11" t="str">
            <v>total</v>
          </cell>
          <cell r="D11" t="str">
            <v>France</v>
          </cell>
          <cell r="E11" t="str">
            <v>hasta1m</v>
          </cell>
          <cell r="F11">
            <v>27.546646809632559</v>
          </cell>
          <cell r="G11">
            <v>18.675952184855269</v>
          </cell>
          <cell r="H11">
            <v>6.9065056232723991</v>
          </cell>
          <cell r="I11">
            <v>4.4451255809601538</v>
          </cell>
          <cell r="J11">
            <v>3.5444574470231389</v>
          </cell>
          <cell r="K11">
            <v>3.0508500049189018</v>
          </cell>
          <cell r="L11">
            <v>2.5061592802097969</v>
          </cell>
          <cell r="M11">
            <v>1.854118037721791</v>
          </cell>
          <cell r="N11">
            <v>1.467486307038443</v>
          </cell>
        </row>
        <row r="12">
          <cell r="A12" t="str">
            <v>totalhasta1mocupadosGermany</v>
          </cell>
          <cell r="B12" t="str">
            <v>ocupados</v>
          </cell>
          <cell r="C12" t="str">
            <v>total</v>
          </cell>
          <cell r="D12" t="str">
            <v>Germany</v>
          </cell>
          <cell r="E12" t="str">
            <v>hasta1m</v>
          </cell>
          <cell r="F12">
            <v>11.640325448578301</v>
          </cell>
          <cell r="G12">
            <v>7.2100555009132723</v>
          </cell>
          <cell r="H12">
            <v>4.8636070963298996</v>
          </cell>
          <cell r="I12">
            <v>3.2357034703888639</v>
          </cell>
          <cell r="J12">
            <v>2.4364196426553368</v>
          </cell>
          <cell r="K12">
            <v>1.9999656497600049</v>
          </cell>
          <cell r="L12">
            <v>1.561343385537812</v>
          </cell>
          <cell r="M12">
            <v>1.349203177985149</v>
          </cell>
          <cell r="N12">
            <v>0.89581722635801542</v>
          </cell>
        </row>
        <row r="13">
          <cell r="A13" t="str">
            <v>totalhasta1mocupadosGreece</v>
          </cell>
          <cell r="B13" t="str">
            <v>ocupados</v>
          </cell>
          <cell r="C13" t="str">
            <v>total</v>
          </cell>
          <cell r="D13" t="str">
            <v>Greece</v>
          </cell>
          <cell r="E13" t="str">
            <v>hasta1m</v>
          </cell>
          <cell r="F13">
            <v>9.0640728976386455</v>
          </cell>
          <cell r="G13">
            <v>3.9841690373986189</v>
          </cell>
          <cell r="H13">
            <v>2.1452354909805038</v>
          </cell>
          <cell r="I13">
            <v>1.5855439616842111</v>
          </cell>
          <cell r="J13">
            <v>1.006598864555005</v>
          </cell>
          <cell r="K13">
            <v>0.83139264503293675</v>
          </cell>
          <cell r="L13">
            <v>0.82980979200906579</v>
          </cell>
          <cell r="M13">
            <v>0.66581051283265813</v>
          </cell>
          <cell r="N13">
            <v>0.53838515833694234</v>
          </cell>
        </row>
        <row r="14">
          <cell r="A14" t="str">
            <v>totalhasta1mocupadosHungary</v>
          </cell>
          <cell r="B14" t="str">
            <v>ocupados</v>
          </cell>
          <cell r="C14" t="str">
            <v>total</v>
          </cell>
          <cell r="D14" t="str">
            <v>Hungary</v>
          </cell>
          <cell r="E14" t="str">
            <v>hasta1m</v>
          </cell>
          <cell r="F14">
            <v>16.764303786505661</v>
          </cell>
          <cell r="G14">
            <v>7.8606045972781704</v>
          </cell>
          <cell r="H14">
            <v>3.4260936170441538</v>
          </cell>
          <cell r="I14">
            <v>2.3827434356609811</v>
          </cell>
          <cell r="J14">
            <v>2.0374582100782241</v>
          </cell>
          <cell r="K14">
            <v>1.662801946993923</v>
          </cell>
          <cell r="L14">
            <v>1.906838594236282</v>
          </cell>
          <cell r="M14">
            <v>1.586883083125161</v>
          </cell>
          <cell r="N14">
            <v>1.140283752926339</v>
          </cell>
        </row>
        <row r="15">
          <cell r="A15" t="str">
            <v>totalhasta1mocupadosIceland</v>
          </cell>
          <cell r="B15" t="str">
            <v>ocupados</v>
          </cell>
          <cell r="C15" t="str">
            <v>total</v>
          </cell>
          <cell r="D15" t="str">
            <v>Iceland</v>
          </cell>
          <cell r="E15" t="str">
            <v>hasta1m</v>
          </cell>
          <cell r="F15">
            <v>17.98603334174225</v>
          </cell>
          <cell r="G15">
            <v>14.405334504506421</v>
          </cell>
          <cell r="H15">
            <v>7.2786448057326218</v>
          </cell>
          <cell r="I15">
            <v>4.4527262298958172</v>
          </cell>
          <cell r="J15">
            <v>2.8985696870760731</v>
          </cell>
          <cell r="K15">
            <v>2.6044832199789538</v>
          </cell>
          <cell r="L15">
            <v>2.0223173767973459</v>
          </cell>
          <cell r="M15">
            <v>1.555621698226638</v>
          </cell>
          <cell r="N15">
            <v>2.071359102459994</v>
          </cell>
        </row>
        <row r="16">
          <cell r="A16" t="str">
            <v>totalhasta1mocupadosIreland</v>
          </cell>
          <cell r="B16" t="str">
            <v>ocupados</v>
          </cell>
          <cell r="C16" t="str">
            <v>total</v>
          </cell>
          <cell r="D16" t="str">
            <v>Ireland</v>
          </cell>
          <cell r="E16" t="str">
            <v>hasta1m</v>
          </cell>
          <cell r="F16">
            <v>20.429023411505572</v>
          </cell>
          <cell r="G16">
            <v>8.4049835048408372</v>
          </cell>
          <cell r="H16">
            <v>3.62667274439917</v>
          </cell>
          <cell r="I16">
            <v>2.2631933561880988</v>
          </cell>
          <cell r="J16">
            <v>1.8473219570661299</v>
          </cell>
          <cell r="K16">
            <v>1.5078703219961751</v>
          </cell>
          <cell r="L16">
            <v>1.409274813008573</v>
          </cell>
          <cell r="M16">
            <v>0.94620003972465561</v>
          </cell>
          <cell r="N16">
            <v>0.85582721237773418</v>
          </cell>
        </row>
        <row r="17">
          <cell r="A17" t="str">
            <v>totalhasta1mocupadosItaly</v>
          </cell>
          <cell r="B17" t="str">
            <v>ocupados</v>
          </cell>
          <cell r="C17" t="str">
            <v>total</v>
          </cell>
          <cell r="D17" t="str">
            <v>Italy</v>
          </cell>
          <cell r="E17" t="str">
            <v>hasta1m</v>
          </cell>
          <cell r="F17">
            <v>22.144768508079149</v>
          </cell>
          <cell r="G17">
            <v>7.9027898093237932</v>
          </cell>
          <cell r="H17">
            <v>4.957425255371982</v>
          </cell>
          <cell r="I17">
            <v>2.525245217122702</v>
          </cell>
          <cell r="J17">
            <v>2.1009250949539551</v>
          </cell>
          <cell r="K17">
            <v>1.753622953187262</v>
          </cell>
          <cell r="L17">
            <v>1.2632330888080161</v>
          </cell>
          <cell r="M17">
            <v>1.0676610860278859</v>
          </cell>
          <cell r="N17">
            <v>0.82502397763557278</v>
          </cell>
        </row>
        <row r="18">
          <cell r="A18" t="str">
            <v>totalhasta1mocupadosJapan</v>
          </cell>
          <cell r="B18" t="str">
            <v>ocupados</v>
          </cell>
          <cell r="C18" t="str">
            <v>total</v>
          </cell>
          <cell r="D18" t="str">
            <v>Japan</v>
          </cell>
          <cell r="E18" t="str">
            <v>hasta1m</v>
          </cell>
          <cell r="F18">
            <v>0</v>
          </cell>
          <cell r="G18">
            <v>0</v>
          </cell>
          <cell r="H18">
            <v>0</v>
          </cell>
          <cell r="I18">
            <v>0</v>
          </cell>
          <cell r="J18">
            <v>0</v>
          </cell>
          <cell r="K18">
            <v>0</v>
          </cell>
          <cell r="L18">
            <v>0</v>
          </cell>
          <cell r="M18">
            <v>0</v>
          </cell>
          <cell r="N18">
            <v>0</v>
          </cell>
        </row>
        <row r="19">
          <cell r="A19" t="str">
            <v>totalhasta1mocupadosKorea</v>
          </cell>
          <cell r="B19" t="str">
            <v>ocupados</v>
          </cell>
          <cell r="C19" t="str">
            <v>total</v>
          </cell>
          <cell r="D19" t="str">
            <v>Korea</v>
          </cell>
          <cell r="E19" t="str">
            <v>hasta1m</v>
          </cell>
          <cell r="F19">
            <v>27.98165137614679</v>
          </cell>
          <cell r="G19">
            <v>10.741687979539639</v>
          </cell>
          <cell r="H19">
            <v>3.4830430797433549</v>
          </cell>
          <cell r="I19">
            <v>2.7508090614886731</v>
          </cell>
          <cell r="J19">
            <v>3.7132987910189978</v>
          </cell>
          <cell r="K19">
            <v>5.0324675324675328</v>
          </cell>
          <cell r="L19">
            <v>7.1268489466606901</v>
          </cell>
          <cell r="M19">
            <v>9.2544987146529571</v>
          </cell>
          <cell r="N19">
            <v>10.84615384615385</v>
          </cell>
        </row>
        <row r="20">
          <cell r="A20" t="str">
            <v>totalhasta1mocupadosLuxembourg</v>
          </cell>
          <cell r="B20" t="str">
            <v>ocupados</v>
          </cell>
          <cell r="C20" t="str">
            <v>total</v>
          </cell>
          <cell r="D20" t="str">
            <v>Luxembourg</v>
          </cell>
          <cell r="E20" t="str">
            <v>hasta1m</v>
          </cell>
          <cell r="F20">
            <v>30.84746653384542</v>
          </cell>
          <cell r="G20">
            <v>13.011352519601729</v>
          </cell>
          <cell r="H20">
            <v>3.6903399887055022</v>
          </cell>
          <cell r="I20">
            <v>2.6865807376058308</v>
          </cell>
          <cell r="J20">
            <v>1.87265023221589</v>
          </cell>
          <cell r="K20">
            <v>1.1641501188890031</v>
          </cell>
          <cell r="L20">
            <v>0.8016288214049363</v>
          </cell>
          <cell r="M20">
            <v>0.61169235847418801</v>
          </cell>
          <cell r="N20">
            <v>0.55848995948176083</v>
          </cell>
        </row>
        <row r="21">
          <cell r="A21" t="str">
            <v>totalhasta1mocupadosMexico</v>
          </cell>
          <cell r="B21" t="str">
            <v>ocupados</v>
          </cell>
          <cell r="C21" t="str">
            <v>total</v>
          </cell>
          <cell r="D21" t="str">
            <v>Mexico</v>
          </cell>
          <cell r="E21" t="str">
            <v>hasta1m</v>
          </cell>
          <cell r="F21">
            <v>0</v>
          </cell>
          <cell r="G21">
            <v>0</v>
          </cell>
          <cell r="H21">
            <v>0</v>
          </cell>
          <cell r="I21">
            <v>0</v>
          </cell>
          <cell r="J21">
            <v>0</v>
          </cell>
          <cell r="K21">
            <v>0</v>
          </cell>
          <cell r="L21">
            <v>0</v>
          </cell>
          <cell r="M21">
            <v>0</v>
          </cell>
          <cell r="N21">
            <v>0</v>
          </cell>
        </row>
        <row r="22">
          <cell r="A22" t="str">
            <v>totalhasta1mocupadosNetherlands</v>
          </cell>
          <cell r="B22" t="str">
            <v>ocupados</v>
          </cell>
          <cell r="C22" t="str">
            <v>total</v>
          </cell>
          <cell r="D22" t="str">
            <v>Netherlands</v>
          </cell>
          <cell r="E22" t="str">
            <v>hasta1m</v>
          </cell>
          <cell r="F22">
            <v>10.537219713311661</v>
          </cell>
          <cell r="G22">
            <v>7.5024510818299781</v>
          </cell>
          <cell r="H22">
            <v>3.696695062074435</v>
          </cell>
          <cell r="I22">
            <v>2.1916170865063549</v>
          </cell>
          <cell r="J22">
            <v>1.695107272478684</v>
          </cell>
          <cell r="K22">
            <v>1.4527770030249829</v>
          </cell>
          <cell r="L22">
            <v>1.208287234094092</v>
          </cell>
          <cell r="M22">
            <v>0.91738260349290179</v>
          </cell>
          <cell r="N22">
            <v>0.66266101522287124</v>
          </cell>
        </row>
        <row r="23">
          <cell r="A23" t="str">
            <v>totalhasta1mocupadosNorway</v>
          </cell>
          <cell r="B23" t="str">
            <v>ocupados</v>
          </cell>
          <cell r="C23" t="str">
            <v>total</v>
          </cell>
          <cell r="D23" t="str">
            <v>Norway</v>
          </cell>
          <cell r="E23" t="str">
            <v>hasta1m</v>
          </cell>
          <cell r="F23">
            <v>12.54209166652986</v>
          </cell>
          <cell r="G23">
            <v>8.2190304751710421</v>
          </cell>
          <cell r="H23">
            <v>5.1623286201074574</v>
          </cell>
          <cell r="I23">
            <v>3.2034458690536272</v>
          </cell>
          <cell r="J23">
            <v>2.1155516443926259</v>
          </cell>
          <cell r="K23">
            <v>1.5254662232477361</v>
          </cell>
          <cell r="L23">
            <v>1.660127802252088</v>
          </cell>
          <cell r="M23">
            <v>1.0359323285320889</v>
          </cell>
          <cell r="N23">
            <v>0.79395289094196753</v>
          </cell>
        </row>
        <row r="24">
          <cell r="A24" t="str">
            <v>totalhasta1mocupadosPoland</v>
          </cell>
          <cell r="B24" t="str">
            <v>ocupados</v>
          </cell>
          <cell r="C24" t="str">
            <v>total</v>
          </cell>
          <cell r="D24" t="str">
            <v>Poland</v>
          </cell>
          <cell r="E24" t="str">
            <v>hasta1m</v>
          </cell>
          <cell r="F24">
            <v>19.87283094950125</v>
          </cell>
          <cell r="G24">
            <v>8.5517596182087416</v>
          </cell>
          <cell r="H24">
            <v>3.4582829907711159</v>
          </cell>
          <cell r="I24">
            <v>2.2112401550744689</v>
          </cell>
          <cell r="J24">
            <v>1.723257181424519</v>
          </cell>
          <cell r="K24">
            <v>1.3413319875528029</v>
          </cell>
          <cell r="L24">
            <v>1.376238971049385</v>
          </cell>
          <cell r="M24">
            <v>1.2038821173562879</v>
          </cell>
          <cell r="N24">
            <v>1.135630569511227</v>
          </cell>
        </row>
        <row r="25">
          <cell r="A25" t="str">
            <v>totalhasta1mocupadosPortugal</v>
          </cell>
          <cell r="B25" t="str">
            <v>ocupados</v>
          </cell>
          <cell r="C25" t="str">
            <v>total</v>
          </cell>
          <cell r="D25" t="str">
            <v>Portugal</v>
          </cell>
          <cell r="E25" t="str">
            <v>hasta1m</v>
          </cell>
          <cell r="F25">
            <v>22.017372760781669</v>
          </cell>
          <cell r="G25">
            <v>9.9371147323443463</v>
          </cell>
          <cell r="H25">
            <v>5.1116455864032808</v>
          </cell>
          <cell r="I25">
            <v>3.3539925700672919</v>
          </cell>
          <cell r="J25">
            <v>2.2353441193441901</v>
          </cell>
          <cell r="K25">
            <v>1.925985338527344</v>
          </cell>
          <cell r="L25">
            <v>1.9944712583863231</v>
          </cell>
          <cell r="M25">
            <v>1.4744391652586699</v>
          </cell>
          <cell r="N25">
            <v>1.3205582262907769</v>
          </cell>
        </row>
        <row r="26">
          <cell r="A26" t="str">
            <v>totalhasta1mocupadosSlovak Republic</v>
          </cell>
          <cell r="B26" t="str">
            <v>ocupados</v>
          </cell>
          <cell r="C26" t="str">
            <v>total</v>
          </cell>
          <cell r="D26" t="str">
            <v>Slovak Republic</v>
          </cell>
          <cell r="E26" t="str">
            <v>hasta1m</v>
          </cell>
          <cell r="F26">
            <v>23.456017172756141</v>
          </cell>
          <cell r="G26">
            <v>3.7102600520464661</v>
          </cell>
          <cell r="H26">
            <v>1.855764146701067</v>
          </cell>
          <cell r="I26">
            <v>1.2111148342308899</v>
          </cell>
          <cell r="J26">
            <v>0.65641614413804972</v>
          </cell>
          <cell r="K26">
            <v>0.9055178622251181</v>
          </cell>
          <cell r="L26">
            <v>0.54937688303899379</v>
          </cell>
          <cell r="M26">
            <v>0.43267211362160252</v>
          </cell>
          <cell r="N26">
            <v>0.54549319579151334</v>
          </cell>
        </row>
        <row r="27">
          <cell r="A27" t="str">
            <v>totalhasta1mocupadosSlovenia</v>
          </cell>
          <cell r="B27" t="str">
            <v>ocupados</v>
          </cell>
          <cell r="C27" t="str">
            <v>total</v>
          </cell>
          <cell r="D27" t="str">
            <v>Slovenia</v>
          </cell>
          <cell r="E27" t="str">
            <v>hasta1m</v>
          </cell>
          <cell r="F27">
            <v>22.036217591929681</v>
          </cell>
          <cell r="G27">
            <v>11.55169532042958</v>
          </cell>
          <cell r="H27">
            <v>4.9097927679912194</v>
          </cell>
          <cell r="I27">
            <v>1.7899798583485309</v>
          </cell>
          <cell r="J27">
            <v>1.8183638236703521</v>
          </cell>
          <cell r="K27">
            <v>1.0421769119084789</v>
          </cell>
          <cell r="L27">
            <v>0.94334417097425294</v>
          </cell>
          <cell r="M27">
            <v>0.95948082170324289</v>
          </cell>
          <cell r="N27">
            <v>0.83458715249538773</v>
          </cell>
        </row>
        <row r="28">
          <cell r="A28" t="str">
            <v>totalhasta1mocupadosSpain</v>
          </cell>
          <cell r="B28" t="str">
            <v>ocupados</v>
          </cell>
          <cell r="C28" t="str">
            <v>total</v>
          </cell>
          <cell r="D28" t="str">
            <v>Spain</v>
          </cell>
          <cell r="E28" t="str">
            <v>hasta1m</v>
          </cell>
          <cell r="F28">
            <v>28.04855554339618</v>
          </cell>
          <cell r="G28">
            <v>14.538127268471291</v>
          </cell>
          <cell r="H28">
            <v>7.1612438640598564</v>
          </cell>
          <cell r="I28">
            <v>4.6681123025357474</v>
          </cell>
          <cell r="J28">
            <v>3.7437535947322229</v>
          </cell>
          <cell r="K28">
            <v>3.2215144628960179</v>
          </cell>
          <cell r="L28">
            <v>2.7462012049657991</v>
          </cell>
          <cell r="M28">
            <v>2.0631238629631459</v>
          </cell>
          <cell r="N28">
            <v>1.4197728340750619</v>
          </cell>
        </row>
        <row r="29">
          <cell r="A29" t="str">
            <v>totalhasta1mocupadosSweden</v>
          </cell>
          <cell r="B29" t="str">
            <v>ocupados</v>
          </cell>
          <cell r="C29" t="str">
            <v>total</v>
          </cell>
          <cell r="D29" t="str">
            <v>Sweden</v>
          </cell>
          <cell r="E29" t="str">
            <v>hasta1m</v>
          </cell>
          <cell r="F29">
            <v>43.765434928137168</v>
          </cell>
          <cell r="G29">
            <v>22.347396299739628</v>
          </cell>
          <cell r="H29">
            <v>9.7680639045587245</v>
          </cell>
          <cell r="I29">
            <v>4.8048798442228353</v>
          </cell>
          <cell r="J29">
            <v>3.7241429354781039</v>
          </cell>
          <cell r="K29">
            <v>3.2018947565275782</v>
          </cell>
          <cell r="L29">
            <v>2.6218671733106991</v>
          </cell>
          <cell r="M29">
            <v>2.0597908744999578</v>
          </cell>
          <cell r="N29">
            <v>1.7425946292456349</v>
          </cell>
        </row>
        <row r="30">
          <cell r="A30" t="str">
            <v>totalhasta1mocupadosSwitzerland</v>
          </cell>
          <cell r="B30" t="str">
            <v>ocupados</v>
          </cell>
          <cell r="C30" t="str">
            <v>total</v>
          </cell>
          <cell r="D30" t="str">
            <v>Switzerland</v>
          </cell>
          <cell r="E30" t="str">
            <v>hasta1m</v>
          </cell>
          <cell r="F30">
            <v>10.951369072042951</v>
          </cell>
          <cell r="G30">
            <v>9.002048014856399</v>
          </cell>
          <cell r="H30">
            <v>5.2136474135596229</v>
          </cell>
          <cell r="I30">
            <v>2.9766492688869621</v>
          </cell>
          <cell r="J30">
            <v>2.4841265448033418</v>
          </cell>
          <cell r="K30">
            <v>2.0402160313235842</v>
          </cell>
          <cell r="L30">
            <v>1.714364030517024</v>
          </cell>
          <cell r="M30">
            <v>1.204851587389969</v>
          </cell>
          <cell r="N30">
            <v>1.030807167305714</v>
          </cell>
        </row>
        <row r="31">
          <cell r="A31" t="str">
            <v>totalhasta1mocupadosTurkey</v>
          </cell>
          <cell r="B31" t="str">
            <v>ocupados</v>
          </cell>
          <cell r="C31" t="str">
            <v>total</v>
          </cell>
          <cell r="D31" t="str">
            <v>Turkey</v>
          </cell>
          <cell r="E31" t="str">
            <v>hasta1m</v>
          </cell>
          <cell r="F31">
            <v>9.2177551935435673</v>
          </cell>
          <cell r="G31">
            <v>5.9914321480705004</v>
          </cell>
          <cell r="H31">
            <v>3.774045182497769</v>
          </cell>
          <cell r="I31">
            <v>3.487173123236285</v>
          </cell>
          <cell r="J31">
            <v>3.1749838570522391</v>
          </cell>
          <cell r="K31">
            <v>3.2374923331135541</v>
          </cell>
          <cell r="L31">
            <v>3.3704843588968609</v>
          </cell>
          <cell r="M31">
            <v>3.4042285669537802</v>
          </cell>
          <cell r="N31">
            <v>3.0042291051685348</v>
          </cell>
        </row>
        <row r="32">
          <cell r="A32" t="str">
            <v>totalhasta1mocupadosUnited Kingdom</v>
          </cell>
          <cell r="B32" t="str">
            <v>ocupados</v>
          </cell>
          <cell r="C32" t="str">
            <v>total</v>
          </cell>
          <cell r="D32" t="str">
            <v>United Kingdom</v>
          </cell>
          <cell r="E32" t="str">
            <v>hasta1m</v>
          </cell>
          <cell r="F32">
            <v>10.581425702479491</v>
          </cell>
          <cell r="G32">
            <v>6.3400322878921394</v>
          </cell>
          <cell r="H32">
            <v>3.0312153215540141</v>
          </cell>
          <cell r="I32">
            <v>2.1797341162119119</v>
          </cell>
          <cell r="J32">
            <v>1.727950956686082</v>
          </cell>
          <cell r="K32">
            <v>1.598848553607261</v>
          </cell>
          <cell r="L32">
            <v>1.2856585072316009</v>
          </cell>
          <cell r="M32">
            <v>1.166692175633383</v>
          </cell>
          <cell r="N32">
            <v>1.0681717912379081</v>
          </cell>
        </row>
        <row r="33">
          <cell r="A33" t="str">
            <v>totalhasta1mocupadosUnited States</v>
          </cell>
          <cell r="B33" t="str">
            <v>ocupados</v>
          </cell>
          <cell r="C33" t="str">
            <v>total</v>
          </cell>
          <cell r="D33" t="str">
            <v>United States</v>
          </cell>
          <cell r="E33" t="str">
            <v>hasta1m</v>
          </cell>
          <cell r="F33">
            <v>0</v>
          </cell>
          <cell r="G33">
            <v>0</v>
          </cell>
          <cell r="H33">
            <v>0</v>
          </cell>
          <cell r="I33">
            <v>0</v>
          </cell>
          <cell r="J33">
            <v>0</v>
          </cell>
          <cell r="K33">
            <v>0</v>
          </cell>
          <cell r="L33">
            <v>0</v>
          </cell>
          <cell r="M33">
            <v>0</v>
          </cell>
          <cell r="N33">
            <v>0</v>
          </cell>
        </row>
        <row r="34">
          <cell r="A34" t="str">
            <v>totalhasta1mocupadosBrazil</v>
          </cell>
          <cell r="B34" t="str">
            <v>ocupados</v>
          </cell>
          <cell r="C34" t="str">
            <v>total</v>
          </cell>
          <cell r="D34" t="str">
            <v>Brazil</v>
          </cell>
          <cell r="E34" t="str">
            <v>hasta1m</v>
          </cell>
          <cell r="F34">
            <v>0</v>
          </cell>
          <cell r="G34">
            <v>0</v>
          </cell>
          <cell r="H34">
            <v>0</v>
          </cell>
          <cell r="I34">
            <v>0</v>
          </cell>
          <cell r="J34">
            <v>0</v>
          </cell>
          <cell r="K34">
            <v>0</v>
          </cell>
          <cell r="L34">
            <v>0</v>
          </cell>
          <cell r="M34">
            <v>0</v>
          </cell>
          <cell r="N34">
            <v>0</v>
          </cell>
        </row>
        <row r="35">
          <cell r="A35" t="str">
            <v>totalhasta1mocupadosOECD countries</v>
          </cell>
          <cell r="B35" t="str">
            <v>ocupados</v>
          </cell>
          <cell r="C35" t="str">
            <v>total</v>
          </cell>
          <cell r="D35" t="str">
            <v>OECD countries</v>
          </cell>
          <cell r="E35" t="str">
            <v>hasta1m</v>
          </cell>
          <cell r="F35">
            <v>6.2667246152937404</v>
          </cell>
          <cell r="G35">
            <v>3.966674319012383</v>
          </cell>
          <cell r="H35">
            <v>2.6352612965834128</v>
          </cell>
          <cell r="I35">
            <v>1.3723530422106469</v>
          </cell>
          <cell r="J35">
            <v>1.643783461513878</v>
          </cell>
          <cell r="K35">
            <v>1.1177120013449049</v>
          </cell>
          <cell r="L35">
            <v>1.399261425046332</v>
          </cell>
          <cell r="M35">
            <v>0.93251147088249775</v>
          </cell>
          <cell r="N35">
            <v>1.058100593874248</v>
          </cell>
        </row>
        <row r="36">
          <cell r="A36" t="str">
            <v>hombrehasta1mocupadosAustralia</v>
          </cell>
          <cell r="B36" t="str">
            <v>ocupados</v>
          </cell>
          <cell r="C36" t="str">
            <v>hombre</v>
          </cell>
          <cell r="D36" t="str">
            <v>Australia</v>
          </cell>
          <cell r="E36" t="str">
            <v>hasta1m</v>
          </cell>
          <cell r="F36">
            <v>9.378021269738964</v>
          </cell>
          <cell r="G36">
            <v>6.2598301352626597</v>
          </cell>
          <cell r="H36">
            <v>5.0255419025265784</v>
          </cell>
          <cell r="I36">
            <v>3.674503730817964</v>
          </cell>
          <cell r="J36">
            <v>2.9665206950134202</v>
          </cell>
          <cell r="K36">
            <v>2.8774928774928781</v>
          </cell>
          <cell r="L36">
            <v>2.5686977299880529</v>
          </cell>
          <cell r="M36">
            <v>2.9449018366054469</v>
          </cell>
          <cell r="N36">
            <v>1.513387660069849</v>
          </cell>
        </row>
        <row r="37">
          <cell r="A37" t="str">
            <v>hombrehasta1mocupadosAustria</v>
          </cell>
          <cell r="B37" t="str">
            <v>ocupados</v>
          </cell>
          <cell r="C37" t="str">
            <v>hombre</v>
          </cell>
          <cell r="D37" t="str">
            <v>Austria</v>
          </cell>
          <cell r="E37" t="str">
            <v>hasta1m</v>
          </cell>
          <cell r="F37">
            <v>12.075600364211139</v>
          </cell>
          <cell r="G37">
            <v>7.9412657886904023</v>
          </cell>
          <cell r="H37">
            <v>4.7597095355283452</v>
          </cell>
          <cell r="I37">
            <v>2.8005979027422891</v>
          </cell>
          <cell r="J37">
            <v>2.185493550027084</v>
          </cell>
          <cell r="K37">
            <v>1.669780882451172</v>
          </cell>
          <cell r="L37">
            <v>1.6386424365253309</v>
          </cell>
          <cell r="M37">
            <v>1.0751786016043039</v>
          </cell>
          <cell r="N37">
            <v>0.83699182620356249</v>
          </cell>
        </row>
        <row r="38">
          <cell r="A38" t="str">
            <v>hombrehasta1mocupadosBelgium</v>
          </cell>
          <cell r="B38" t="str">
            <v>ocupados</v>
          </cell>
          <cell r="C38" t="str">
            <v>hombre</v>
          </cell>
          <cell r="D38" t="str">
            <v>Belgium</v>
          </cell>
          <cell r="E38" t="str">
            <v>hasta1m</v>
          </cell>
          <cell r="F38">
            <v>25.413125812590678</v>
          </cell>
          <cell r="G38">
            <v>8.9661466226325111</v>
          </cell>
          <cell r="H38">
            <v>4.0834553220613543</v>
          </cell>
          <cell r="I38">
            <v>2.5536201294839942</v>
          </cell>
          <cell r="J38">
            <v>1.9350432669526869</v>
          </cell>
          <cell r="K38">
            <v>1.619371103555638</v>
          </cell>
          <cell r="L38">
            <v>1.4521952657387389</v>
          </cell>
          <cell r="M38">
            <v>0.85185604403343995</v>
          </cell>
          <cell r="N38">
            <v>0.33042765931541612</v>
          </cell>
        </row>
        <row r="39">
          <cell r="A39" t="str">
            <v>hombrehasta1mocupadosCanada</v>
          </cell>
          <cell r="B39" t="str">
            <v>ocupados</v>
          </cell>
          <cell r="C39" t="str">
            <v>hombre</v>
          </cell>
          <cell r="D39" t="str">
            <v>Canada</v>
          </cell>
          <cell r="E39" t="str">
            <v>hasta1m</v>
          </cell>
          <cell r="F39">
            <v>0</v>
          </cell>
          <cell r="G39">
            <v>0</v>
          </cell>
          <cell r="H39">
            <v>0</v>
          </cell>
          <cell r="I39">
            <v>0</v>
          </cell>
          <cell r="J39">
            <v>0</v>
          </cell>
          <cell r="K39">
            <v>0</v>
          </cell>
          <cell r="L39">
            <v>0</v>
          </cell>
          <cell r="M39">
            <v>0</v>
          </cell>
          <cell r="N39">
            <v>0</v>
          </cell>
        </row>
        <row r="40">
          <cell r="A40" t="str">
            <v>hombrehasta1mocupadosChile</v>
          </cell>
          <cell r="B40" t="str">
            <v>ocupados</v>
          </cell>
          <cell r="C40" t="str">
            <v>hombre</v>
          </cell>
          <cell r="D40" t="str">
            <v>Chile</v>
          </cell>
          <cell r="E40" t="str">
            <v>hasta1m</v>
          </cell>
          <cell r="F40">
            <v>15.769918426639849</v>
          </cell>
          <cell r="G40">
            <v>8.0635544780826223</v>
          </cell>
          <cell r="H40">
            <v>5.0911694962201324</v>
          </cell>
          <cell r="I40">
            <v>4.1210329458666477</v>
          </cell>
          <cell r="J40">
            <v>4.0717451809091854</v>
          </cell>
          <cell r="K40">
            <v>3.2982757524925801</v>
          </cell>
          <cell r="L40">
            <v>3.3636474715914049</v>
          </cell>
          <cell r="M40">
            <v>2.992533683686303</v>
          </cell>
          <cell r="N40">
            <v>2.7650984876865752</v>
          </cell>
        </row>
        <row r="41">
          <cell r="A41" t="str">
            <v>hombrehasta1mocupadosCzech Republic</v>
          </cell>
          <cell r="B41" t="str">
            <v>ocupados</v>
          </cell>
          <cell r="C41" t="str">
            <v>hombre</v>
          </cell>
          <cell r="D41" t="str">
            <v>Czech Republic</v>
          </cell>
          <cell r="E41" t="str">
            <v>hasta1m</v>
          </cell>
          <cell r="F41">
            <v>21.58064113898676</v>
          </cell>
          <cell r="G41">
            <v>6.6668223425414848</v>
          </cell>
          <cell r="H41">
            <v>2.228087867587798</v>
          </cell>
          <cell r="I41">
            <v>1.425872438457247</v>
          </cell>
          <cell r="J41">
            <v>1.242027843402707</v>
          </cell>
          <cell r="K41">
            <v>1.0604619560053019</v>
          </cell>
          <cell r="L41">
            <v>1.0277818321749159</v>
          </cell>
          <cell r="M41">
            <v>0.98474057131153814</v>
          </cell>
          <cell r="N41">
            <v>1.1772728342823711</v>
          </cell>
        </row>
        <row r="42">
          <cell r="A42" t="str">
            <v>hombrehasta1mocupadosDenmark</v>
          </cell>
          <cell r="B42" t="str">
            <v>ocupados</v>
          </cell>
          <cell r="C42" t="str">
            <v>hombre</v>
          </cell>
          <cell r="D42" t="str">
            <v>Denmark</v>
          </cell>
          <cell r="E42" t="str">
            <v>hasta1m</v>
          </cell>
          <cell r="F42">
            <v>11.03120889564825</v>
          </cell>
          <cell r="G42">
            <v>9.8711596609738201</v>
          </cell>
          <cell r="H42">
            <v>5.9168198052008787</v>
          </cell>
          <cell r="I42">
            <v>4.5244401408784967</v>
          </cell>
          <cell r="J42">
            <v>3.8067200725532579</v>
          </cell>
          <cell r="K42">
            <v>3.3117725020355802</v>
          </cell>
          <cell r="L42">
            <v>2.7391091600914601</v>
          </cell>
          <cell r="M42">
            <v>2.1014613701615499</v>
          </cell>
          <cell r="N42">
            <v>2.1496202017078239</v>
          </cell>
        </row>
        <row r="43">
          <cell r="A43" t="str">
            <v>hombrehasta1mocupadosEstonia</v>
          </cell>
          <cell r="B43" t="str">
            <v>ocupados</v>
          </cell>
          <cell r="C43" t="str">
            <v>hombre</v>
          </cell>
          <cell r="D43" t="str">
            <v>Estonia</v>
          </cell>
          <cell r="E43" t="str">
            <v>hasta1m</v>
          </cell>
          <cell r="F43">
            <v>27.8055000210617</v>
          </cell>
          <cell r="G43">
            <v>10.293495120431841</v>
          </cell>
          <cell r="H43">
            <v>4.0988091275113074</v>
          </cell>
          <cell r="I43">
            <v>3.2276722902049491</v>
          </cell>
          <cell r="J43">
            <v>2.2642973096037791</v>
          </cell>
          <cell r="K43">
            <v>2.269102543992811</v>
          </cell>
          <cell r="L43">
            <v>1.755359014496648</v>
          </cell>
          <cell r="M43">
            <v>2.9135044826482481</v>
          </cell>
          <cell r="N43">
            <v>0.33871602088989561</v>
          </cell>
        </row>
        <row r="44">
          <cell r="A44" t="str">
            <v>hombrehasta1mocupadosFinland</v>
          </cell>
          <cell r="B44" t="str">
            <v>ocupados</v>
          </cell>
          <cell r="C44" t="str">
            <v>hombre</v>
          </cell>
          <cell r="D44" t="str">
            <v>Finland</v>
          </cell>
          <cell r="E44" t="str">
            <v>hasta1m</v>
          </cell>
          <cell r="F44">
            <v>41.996530362173822</v>
          </cell>
          <cell r="G44">
            <v>15.718472602997741</v>
          </cell>
          <cell r="H44">
            <v>6.0342898607127848</v>
          </cell>
          <cell r="I44">
            <v>3.2965750873782369</v>
          </cell>
          <cell r="J44">
            <v>2.5461336965159029</v>
          </cell>
          <cell r="K44">
            <v>1.9432327426823199</v>
          </cell>
          <cell r="L44">
            <v>2.0314796306785521</v>
          </cell>
          <cell r="M44">
            <v>1.755073259295246</v>
          </cell>
          <cell r="N44">
            <v>1.8187017986833161</v>
          </cell>
        </row>
        <row r="45">
          <cell r="A45" t="str">
            <v>hombrehasta1mocupadosFrance</v>
          </cell>
          <cell r="B45" t="str">
            <v>ocupados</v>
          </cell>
          <cell r="C45" t="str">
            <v>hombre</v>
          </cell>
          <cell r="D45" t="str">
            <v>France</v>
          </cell>
          <cell r="E45" t="str">
            <v>hasta1m</v>
          </cell>
          <cell r="F45">
            <v>22.996021481465259</v>
          </cell>
          <cell r="G45">
            <v>18.930037116368549</v>
          </cell>
          <cell r="H45">
            <v>7.2960204648632718</v>
          </cell>
          <cell r="I45">
            <v>4.6153620976129917</v>
          </cell>
          <cell r="J45">
            <v>3.878933361374068</v>
          </cell>
          <cell r="K45">
            <v>3.1411192994916619</v>
          </cell>
          <cell r="L45">
            <v>2.793911732611956</v>
          </cell>
          <cell r="M45">
            <v>1.9070200221843849</v>
          </cell>
          <cell r="N45">
            <v>1.672709569606128</v>
          </cell>
        </row>
        <row r="46">
          <cell r="A46" t="str">
            <v>hombrehasta1mocupadosGermany</v>
          </cell>
          <cell r="B46" t="str">
            <v>ocupados</v>
          </cell>
          <cell r="C46" t="str">
            <v>hombre</v>
          </cell>
          <cell r="D46" t="str">
            <v>Germany</v>
          </cell>
          <cell r="E46" t="str">
            <v>hasta1m</v>
          </cell>
          <cell r="F46">
            <v>10.586806339069661</v>
          </cell>
          <cell r="G46">
            <v>7.0389736298568071</v>
          </cell>
          <cell r="H46">
            <v>4.9445013726059504</v>
          </cell>
          <cell r="I46">
            <v>3.1167571903444311</v>
          </cell>
          <cell r="J46">
            <v>2.326277573310811</v>
          </cell>
          <cell r="K46">
            <v>1.818709640539663</v>
          </cell>
          <cell r="L46">
            <v>1.4454372890674489</v>
          </cell>
          <cell r="M46">
            <v>1.245259098305342</v>
          </cell>
          <cell r="N46">
            <v>0.90805507250344086</v>
          </cell>
        </row>
        <row r="47">
          <cell r="A47" t="str">
            <v>hombrehasta1mocupadosGreece</v>
          </cell>
          <cell r="B47" t="str">
            <v>ocupados</v>
          </cell>
          <cell r="C47" t="str">
            <v>hombre</v>
          </cell>
          <cell r="D47" t="str">
            <v>Greece</v>
          </cell>
          <cell r="E47" t="str">
            <v>hasta1m</v>
          </cell>
          <cell r="F47">
            <v>7.7358820912574204</v>
          </cell>
          <cell r="G47">
            <v>3.4638948809872838</v>
          </cell>
          <cell r="H47">
            <v>1.983120350176161</v>
          </cell>
          <cell r="I47">
            <v>1.3255446251374581</v>
          </cell>
          <cell r="J47">
            <v>0.99467763854582669</v>
          </cell>
          <cell r="K47">
            <v>0.7181838269601557</v>
          </cell>
          <cell r="L47">
            <v>0.97930934631876376</v>
          </cell>
          <cell r="M47">
            <v>0.70825714335958723</v>
          </cell>
          <cell r="N47">
            <v>0.4438525442919326</v>
          </cell>
        </row>
        <row r="48">
          <cell r="A48" t="str">
            <v>hombrehasta1mocupadosHungary</v>
          </cell>
          <cell r="B48" t="str">
            <v>ocupados</v>
          </cell>
          <cell r="C48" t="str">
            <v>hombre</v>
          </cell>
          <cell r="D48" t="str">
            <v>Hungary</v>
          </cell>
          <cell r="E48" t="str">
            <v>hasta1m</v>
          </cell>
          <cell r="F48">
            <v>16.919104519977989</v>
          </cell>
          <cell r="G48">
            <v>8.0084525996023377</v>
          </cell>
          <cell r="H48">
            <v>3.4333800734151869</v>
          </cell>
          <cell r="I48">
            <v>2.3750370139296622</v>
          </cell>
          <cell r="J48">
            <v>2.1174057718139272</v>
          </cell>
          <cell r="K48">
            <v>1.661634806189056</v>
          </cell>
          <cell r="L48">
            <v>1.9324124494185739</v>
          </cell>
          <cell r="M48">
            <v>1.7024143953598081</v>
          </cell>
          <cell r="N48">
            <v>1.380261589457626</v>
          </cell>
        </row>
        <row r="49">
          <cell r="A49" t="str">
            <v>hombrehasta1mocupadosIceland</v>
          </cell>
          <cell r="B49" t="str">
            <v>ocupados</v>
          </cell>
          <cell r="C49" t="str">
            <v>hombre</v>
          </cell>
          <cell r="D49" t="str">
            <v>Iceland</v>
          </cell>
          <cell r="E49" t="str">
            <v>hasta1m</v>
          </cell>
          <cell r="F49">
            <v>20.72287873673524</v>
          </cell>
          <cell r="G49">
            <v>13.98186230834076</v>
          </cell>
          <cell r="H49">
            <v>8.550543324561529</v>
          </cell>
          <cell r="I49">
            <v>4.3690024139270793</v>
          </cell>
          <cell r="J49">
            <v>2.7853749858074939</v>
          </cell>
          <cell r="K49">
            <v>2.053813794479459</v>
          </cell>
          <cell r="L49">
            <v>1.5122094429278261</v>
          </cell>
          <cell r="M49">
            <v>2.0836730232794731</v>
          </cell>
          <cell r="N49">
            <v>3.1425775655453712</v>
          </cell>
        </row>
        <row r="50">
          <cell r="A50" t="str">
            <v>hombrehasta1mocupadosIreland</v>
          </cell>
          <cell r="B50" t="str">
            <v>ocupados</v>
          </cell>
          <cell r="C50" t="str">
            <v>hombre</v>
          </cell>
          <cell r="D50" t="str">
            <v>Ireland</v>
          </cell>
          <cell r="E50" t="str">
            <v>hasta1m</v>
          </cell>
          <cell r="F50">
            <v>18.244574653146241</v>
          </cell>
          <cell r="G50">
            <v>8.3349995556025345</v>
          </cell>
          <cell r="H50">
            <v>3.9492873677888478</v>
          </cell>
          <cell r="I50">
            <v>2.3845239940170879</v>
          </cell>
          <cell r="J50">
            <v>2.065862188440283</v>
          </cell>
          <cell r="K50">
            <v>1.5037985359107371</v>
          </cell>
          <cell r="L50">
            <v>1.548107660355577</v>
          </cell>
          <cell r="M50">
            <v>0.94100081070635422</v>
          </cell>
          <cell r="N50">
            <v>0.90694142429606794</v>
          </cell>
        </row>
        <row r="51">
          <cell r="A51" t="str">
            <v>hombrehasta1mocupadosItaly</v>
          </cell>
          <cell r="B51" t="str">
            <v>ocupados</v>
          </cell>
          <cell r="C51" t="str">
            <v>hombre</v>
          </cell>
          <cell r="D51" t="str">
            <v>Italy</v>
          </cell>
          <cell r="E51" t="str">
            <v>hasta1m</v>
          </cell>
          <cell r="F51">
            <v>20.365162988346579</v>
          </cell>
          <cell r="G51">
            <v>6.9641287051095011</v>
          </cell>
          <cell r="H51">
            <v>4.800023475770125</v>
          </cell>
          <cell r="I51">
            <v>2.2815223598619609</v>
          </cell>
          <cell r="J51">
            <v>1.9354718567237441</v>
          </cell>
          <cell r="K51">
            <v>1.515134089590459</v>
          </cell>
          <cell r="L51">
            <v>1.1408983759000499</v>
          </cell>
          <cell r="M51">
            <v>0.82774732834317144</v>
          </cell>
          <cell r="N51">
            <v>0.68880645623421888</v>
          </cell>
        </row>
        <row r="52">
          <cell r="A52" t="str">
            <v>hombrehasta1mocupadosJapan</v>
          </cell>
          <cell r="B52" t="str">
            <v>ocupados</v>
          </cell>
          <cell r="C52" t="str">
            <v>hombre</v>
          </cell>
          <cell r="D52" t="str">
            <v>Japan</v>
          </cell>
          <cell r="E52" t="str">
            <v>hasta1m</v>
          </cell>
          <cell r="F52">
            <v>0</v>
          </cell>
          <cell r="G52">
            <v>0</v>
          </cell>
          <cell r="H52">
            <v>0</v>
          </cell>
          <cell r="I52">
            <v>0</v>
          </cell>
          <cell r="J52">
            <v>0</v>
          </cell>
          <cell r="K52">
            <v>0</v>
          </cell>
          <cell r="L52">
            <v>0</v>
          </cell>
          <cell r="M52">
            <v>0</v>
          </cell>
          <cell r="N52">
            <v>0</v>
          </cell>
        </row>
        <row r="53">
          <cell r="A53" t="str">
            <v>hombrehasta1mocupadosKorea</v>
          </cell>
          <cell r="B53" t="str">
            <v>ocupados</v>
          </cell>
          <cell r="C53" t="str">
            <v>hombre</v>
          </cell>
          <cell r="D53" t="str">
            <v>Korea</v>
          </cell>
          <cell r="E53" t="str">
            <v>hasta1m</v>
          </cell>
          <cell r="F53">
            <v>34.065934065934073</v>
          </cell>
          <cell r="G53">
            <v>13.37719298245614</v>
          </cell>
          <cell r="H53">
            <v>3.773584905660377</v>
          </cell>
          <cell r="I53">
            <v>2.7184466019417468</v>
          </cell>
          <cell r="J53">
            <v>3.5738368172623058</v>
          </cell>
          <cell r="K53">
            <v>5.0477489768076396</v>
          </cell>
          <cell r="L53">
            <v>7.1818891491022638</v>
          </cell>
          <cell r="M53">
            <v>10.053859964093361</v>
          </cell>
          <cell r="N53">
            <v>11.679790026246719</v>
          </cell>
        </row>
        <row r="54">
          <cell r="A54" t="str">
            <v>hombrehasta1mocupadosLuxembourg</v>
          </cell>
          <cell r="B54" t="str">
            <v>ocupados</v>
          </cell>
          <cell r="C54" t="str">
            <v>hombre</v>
          </cell>
          <cell r="D54" t="str">
            <v>Luxembourg</v>
          </cell>
          <cell r="E54" t="str">
            <v>hasta1m</v>
          </cell>
          <cell r="F54">
            <v>28.681967749915032</v>
          </cell>
          <cell r="G54">
            <v>12.52246491230729</v>
          </cell>
          <cell r="H54">
            <v>3.7020989951094618</v>
          </cell>
          <cell r="I54">
            <v>3.1091479612259239</v>
          </cell>
          <cell r="J54">
            <v>1.713327179802514</v>
          </cell>
          <cell r="K54">
            <v>1.4276085690430851</v>
          </cell>
          <cell r="L54">
            <v>0.58255488472485728</v>
          </cell>
          <cell r="M54">
            <v>0.45348780556447432</v>
          </cell>
          <cell r="N54">
            <v>0.79314720021803631</v>
          </cell>
        </row>
        <row r="55">
          <cell r="A55" t="str">
            <v>hombrehasta1mocupadosMexico</v>
          </cell>
          <cell r="B55" t="str">
            <v>ocupados</v>
          </cell>
          <cell r="C55" t="str">
            <v>hombre</v>
          </cell>
          <cell r="D55" t="str">
            <v>Mexico</v>
          </cell>
          <cell r="E55" t="str">
            <v>hasta1m</v>
          </cell>
          <cell r="F55">
            <v>0</v>
          </cell>
          <cell r="G55">
            <v>0</v>
          </cell>
          <cell r="H55">
            <v>0</v>
          </cell>
          <cell r="I55">
            <v>0</v>
          </cell>
          <cell r="J55">
            <v>0</v>
          </cell>
          <cell r="K55">
            <v>0</v>
          </cell>
          <cell r="L55">
            <v>0</v>
          </cell>
          <cell r="M55">
            <v>0</v>
          </cell>
          <cell r="N55">
            <v>0</v>
          </cell>
        </row>
        <row r="56">
          <cell r="A56" t="str">
            <v>hombrehasta1mocupadosNetherlands</v>
          </cell>
          <cell r="B56" t="str">
            <v>ocupados</v>
          </cell>
          <cell r="C56" t="str">
            <v>hombre</v>
          </cell>
          <cell r="D56" t="str">
            <v>Netherlands</v>
          </cell>
          <cell r="E56" t="str">
            <v>hasta1m</v>
          </cell>
          <cell r="F56">
            <v>10.41735315691716</v>
          </cell>
          <cell r="G56">
            <v>7.2925475719058843</v>
          </cell>
          <cell r="H56">
            <v>3.773141455986186</v>
          </cell>
          <cell r="I56">
            <v>2.219134877969402</v>
          </cell>
          <cell r="J56">
            <v>1.7671460381851001</v>
          </cell>
          <cell r="K56">
            <v>1.530586580966522</v>
          </cell>
          <cell r="L56">
            <v>1.1825957729654231</v>
          </cell>
          <cell r="M56">
            <v>0.83123861997415538</v>
          </cell>
          <cell r="N56">
            <v>0.76537647176779977</v>
          </cell>
        </row>
        <row r="57">
          <cell r="A57" t="str">
            <v>hombrehasta1mocupadosNorway</v>
          </cell>
          <cell r="B57" t="str">
            <v>ocupados</v>
          </cell>
          <cell r="C57" t="str">
            <v>hombre</v>
          </cell>
          <cell r="D57" t="str">
            <v>Norway</v>
          </cell>
          <cell r="E57" t="str">
            <v>hasta1m</v>
          </cell>
          <cell r="F57">
            <v>13.47966910346444</v>
          </cell>
          <cell r="G57">
            <v>8.5703665381790266</v>
          </cell>
          <cell r="H57">
            <v>4.8839741805621273</v>
          </cell>
          <cell r="I57">
            <v>3.152667718370044</v>
          </cell>
          <cell r="J57">
            <v>2.236780536978741</v>
          </cell>
          <cell r="K57">
            <v>1.785691373256256</v>
          </cell>
          <cell r="L57">
            <v>1.940802472291155</v>
          </cell>
          <cell r="M57">
            <v>1.4146952258357119</v>
          </cell>
          <cell r="N57">
            <v>0.82171568037964104</v>
          </cell>
        </row>
        <row r="58">
          <cell r="A58" t="str">
            <v>hombrehasta1mocupadosPoland</v>
          </cell>
          <cell r="B58" t="str">
            <v>ocupados</v>
          </cell>
          <cell r="C58" t="str">
            <v>hombre</v>
          </cell>
          <cell r="D58" t="str">
            <v>Poland</v>
          </cell>
          <cell r="E58" t="str">
            <v>hasta1m</v>
          </cell>
          <cell r="F58">
            <v>16.93651606323866</v>
          </cell>
          <cell r="G58">
            <v>7.9014615915336224</v>
          </cell>
          <cell r="H58">
            <v>3.1964098628073039</v>
          </cell>
          <cell r="I58">
            <v>2.281457146238195</v>
          </cell>
          <cell r="J58">
            <v>1.831155294370064</v>
          </cell>
          <cell r="K58">
            <v>1.460938064343734</v>
          </cell>
          <cell r="L58">
            <v>1.6195955524740751</v>
          </cell>
          <cell r="M58">
            <v>1.421816071725418</v>
          </cell>
          <cell r="N58">
            <v>1.273805727013589</v>
          </cell>
        </row>
        <row r="59">
          <cell r="A59" t="str">
            <v>hombrehasta1mocupadosPortugal</v>
          </cell>
          <cell r="B59" t="str">
            <v>ocupados</v>
          </cell>
          <cell r="C59" t="str">
            <v>hombre</v>
          </cell>
          <cell r="D59" t="str">
            <v>Portugal</v>
          </cell>
          <cell r="E59" t="str">
            <v>hasta1m</v>
          </cell>
          <cell r="F59">
            <v>20.14604960759462</v>
          </cell>
          <cell r="G59">
            <v>9.5967980746617201</v>
          </cell>
          <cell r="H59">
            <v>5.4815555138614158</v>
          </cell>
          <cell r="I59">
            <v>3.73504839048339</v>
          </cell>
          <cell r="J59">
            <v>2.218785024612008</v>
          </cell>
          <cell r="K59">
            <v>2.289774727309664</v>
          </cell>
          <cell r="L59">
            <v>2.41101048000148</v>
          </cell>
          <cell r="M59">
            <v>1.906403062010295</v>
          </cell>
          <cell r="N59">
            <v>1.4441264098756541</v>
          </cell>
        </row>
        <row r="60">
          <cell r="A60" t="str">
            <v>hombrehasta1mocupadosSlovak Republic</v>
          </cell>
          <cell r="B60" t="str">
            <v>ocupados</v>
          </cell>
          <cell r="C60" t="str">
            <v>hombre</v>
          </cell>
          <cell r="D60" t="str">
            <v>Slovak Republic</v>
          </cell>
          <cell r="E60" t="str">
            <v>hasta1m</v>
          </cell>
          <cell r="F60">
            <v>18.829821302760521</v>
          </cell>
          <cell r="G60">
            <v>3.0580631112166929</v>
          </cell>
          <cell r="H60">
            <v>1.561076897585153</v>
          </cell>
          <cell r="I60">
            <v>1.0962516443874399</v>
          </cell>
          <cell r="J60">
            <v>0.55143624959031989</v>
          </cell>
          <cell r="K60">
            <v>0.98605785085755182</v>
          </cell>
          <cell r="L60">
            <v>0.45904505491435271</v>
          </cell>
          <cell r="M60">
            <v>0.40321620511049588</v>
          </cell>
          <cell r="N60">
            <v>0.46187536759233039</v>
          </cell>
        </row>
        <row r="61">
          <cell r="A61" t="str">
            <v>hombrehasta1mocupadosSlovenia</v>
          </cell>
          <cell r="B61" t="str">
            <v>ocupados</v>
          </cell>
          <cell r="C61" t="str">
            <v>hombre</v>
          </cell>
          <cell r="D61" t="str">
            <v>Slovenia</v>
          </cell>
          <cell r="E61" t="str">
            <v>hasta1m</v>
          </cell>
          <cell r="F61">
            <v>17.52726873175526</v>
          </cell>
          <cell r="G61">
            <v>11.812015614671569</v>
          </cell>
          <cell r="H61">
            <v>4.2177006008668823</v>
          </cell>
          <cell r="I61">
            <v>1.576211337584577</v>
          </cell>
          <cell r="J61">
            <v>2.0814327127272718</v>
          </cell>
          <cell r="K61">
            <v>1.283643124032269</v>
          </cell>
          <cell r="L61">
            <v>1.117883448593944</v>
          </cell>
          <cell r="M61">
            <v>1.4161374343923641</v>
          </cell>
          <cell r="N61">
            <v>1.0238708716921721</v>
          </cell>
        </row>
        <row r="62">
          <cell r="A62" t="str">
            <v>hombrehasta1mocupadosSpain</v>
          </cell>
          <cell r="B62" t="str">
            <v>ocupados</v>
          </cell>
          <cell r="C62" t="str">
            <v>hombre</v>
          </cell>
          <cell r="D62" t="str">
            <v>Spain</v>
          </cell>
          <cell r="E62" t="str">
            <v>hasta1m</v>
          </cell>
          <cell r="F62">
            <v>24.606548908410939</v>
          </cell>
          <cell r="G62">
            <v>14.57631419538429</v>
          </cell>
          <cell r="H62">
            <v>7.0503334562839921</v>
          </cell>
          <cell r="I62">
            <v>4.9179812800250238</v>
          </cell>
          <cell r="J62">
            <v>3.7461134576205919</v>
          </cell>
          <cell r="K62">
            <v>3.184105987603711</v>
          </cell>
          <cell r="L62">
            <v>2.5172362870134428</v>
          </cell>
          <cell r="M62">
            <v>2.0103067811484152</v>
          </cell>
          <cell r="N62">
            <v>1.380080196499506</v>
          </cell>
        </row>
        <row r="63">
          <cell r="A63" t="str">
            <v>hombrehasta1mocupadosSweden</v>
          </cell>
          <cell r="B63" t="str">
            <v>ocupados</v>
          </cell>
          <cell r="C63" t="str">
            <v>hombre</v>
          </cell>
          <cell r="D63" t="str">
            <v>Sweden</v>
          </cell>
          <cell r="E63" t="str">
            <v>hasta1m</v>
          </cell>
          <cell r="F63">
            <v>44.594527753993958</v>
          </cell>
          <cell r="G63">
            <v>18.616059420777539</v>
          </cell>
          <cell r="H63">
            <v>8.999010719790089</v>
          </cell>
          <cell r="I63">
            <v>4.6759721380867756</v>
          </cell>
          <cell r="J63">
            <v>3.1207502808962002</v>
          </cell>
          <cell r="K63">
            <v>2.8539654625625102</v>
          </cell>
          <cell r="L63">
            <v>2.413798113158256</v>
          </cell>
          <cell r="M63">
            <v>2.0057421742231898</v>
          </cell>
          <cell r="N63">
            <v>1.6990656701209479</v>
          </cell>
        </row>
        <row r="64">
          <cell r="A64" t="str">
            <v>hombrehasta1mocupadosSwitzerland</v>
          </cell>
          <cell r="B64" t="str">
            <v>ocupados</v>
          </cell>
          <cell r="C64" t="str">
            <v>hombre</v>
          </cell>
          <cell r="D64" t="str">
            <v>Switzerland</v>
          </cell>
          <cell r="E64" t="str">
            <v>hasta1m</v>
          </cell>
          <cell r="F64">
            <v>9.8610476107961613</v>
          </cell>
          <cell r="G64">
            <v>8.7344521240353235</v>
          </cell>
          <cell r="H64">
            <v>5.1623518788677449</v>
          </cell>
          <cell r="I64">
            <v>2.8722890928457119</v>
          </cell>
          <cell r="J64">
            <v>2.2412663545869642</v>
          </cell>
          <cell r="K64">
            <v>2.0044738061677818</v>
          </cell>
          <cell r="L64">
            <v>1.4270845489190771</v>
          </cell>
          <cell r="M64">
            <v>0.97836035656450648</v>
          </cell>
          <cell r="N64">
            <v>0.90177117417358599</v>
          </cell>
        </row>
        <row r="65">
          <cell r="A65" t="str">
            <v>hombrehasta1mocupadosTurkey</v>
          </cell>
          <cell r="B65" t="str">
            <v>ocupados</v>
          </cell>
          <cell r="C65" t="str">
            <v>hombre</v>
          </cell>
          <cell r="D65" t="str">
            <v>Turkey</v>
          </cell>
          <cell r="E65" t="str">
            <v>hasta1m</v>
          </cell>
          <cell r="F65">
            <v>9.0884884586106516</v>
          </cell>
          <cell r="G65">
            <v>6.5960335889476696</v>
          </cell>
          <cell r="H65">
            <v>3.8657144349833188</v>
          </cell>
          <cell r="I65">
            <v>3.4608819977454082</v>
          </cell>
          <cell r="J65">
            <v>3.0241490601045311</v>
          </cell>
          <cell r="K65">
            <v>3.0097772393074691</v>
          </cell>
          <cell r="L65">
            <v>3.2535763401181428</v>
          </cell>
          <cell r="M65">
            <v>3.547772574179509</v>
          </cell>
          <cell r="N65">
            <v>3.086927202846026</v>
          </cell>
        </row>
        <row r="66">
          <cell r="A66" t="str">
            <v>hombrehasta1mocupadosUnited Kingdom</v>
          </cell>
          <cell r="B66" t="str">
            <v>ocupados</v>
          </cell>
          <cell r="C66" t="str">
            <v>hombre</v>
          </cell>
          <cell r="D66" t="str">
            <v>United Kingdom</v>
          </cell>
          <cell r="E66" t="str">
            <v>hasta1m</v>
          </cell>
          <cell r="F66">
            <v>11.07930777273355</v>
          </cell>
          <cell r="G66">
            <v>6.1383825630995021</v>
          </cell>
          <cell r="H66">
            <v>3.1664369744542311</v>
          </cell>
          <cell r="I66">
            <v>2.3203248071503331</v>
          </cell>
          <cell r="J66">
            <v>1.6700743433585219</v>
          </cell>
          <cell r="K66">
            <v>1.594380223803944</v>
          </cell>
          <cell r="L66">
            <v>1.235585341091499</v>
          </cell>
          <cell r="M66">
            <v>1.0841359569093789</v>
          </cell>
          <cell r="N66">
            <v>1.1714608259970529</v>
          </cell>
        </row>
        <row r="67">
          <cell r="A67" t="str">
            <v>hombrehasta1mocupadosUnited States</v>
          </cell>
          <cell r="B67" t="str">
            <v>ocupados</v>
          </cell>
          <cell r="C67" t="str">
            <v>hombre</v>
          </cell>
          <cell r="D67" t="str">
            <v>United States</v>
          </cell>
          <cell r="E67" t="str">
            <v>hasta1m</v>
          </cell>
          <cell r="F67">
            <v>0</v>
          </cell>
          <cell r="G67">
            <v>0</v>
          </cell>
          <cell r="H67">
            <v>0</v>
          </cell>
          <cell r="I67">
            <v>0</v>
          </cell>
          <cell r="J67">
            <v>0</v>
          </cell>
          <cell r="K67">
            <v>0</v>
          </cell>
          <cell r="L67">
            <v>0</v>
          </cell>
          <cell r="M67">
            <v>0</v>
          </cell>
          <cell r="N67">
            <v>0</v>
          </cell>
        </row>
        <row r="68">
          <cell r="A68" t="str">
            <v>hombrehasta1mocupadosBrazil</v>
          </cell>
          <cell r="B68" t="str">
            <v>ocupados</v>
          </cell>
          <cell r="C68" t="str">
            <v>hombre</v>
          </cell>
          <cell r="D68" t="str">
            <v>Brazil</v>
          </cell>
          <cell r="E68" t="str">
            <v>hasta1m</v>
          </cell>
          <cell r="F68">
            <v>0</v>
          </cell>
          <cell r="G68">
            <v>0</v>
          </cell>
          <cell r="H68">
            <v>0</v>
          </cell>
          <cell r="I68">
            <v>0</v>
          </cell>
          <cell r="J68">
            <v>0</v>
          </cell>
          <cell r="K68">
            <v>0</v>
          </cell>
          <cell r="L68">
            <v>0</v>
          </cell>
          <cell r="M68">
            <v>0</v>
          </cell>
          <cell r="N68">
            <v>0</v>
          </cell>
        </row>
        <row r="69">
          <cell r="A69" t="str">
            <v>hombrehasta1mocupadosOECD countries</v>
          </cell>
          <cell r="B69" t="str">
            <v>ocupados</v>
          </cell>
          <cell r="C69" t="str">
            <v>hombre</v>
          </cell>
          <cell r="D69" t="str">
            <v>OECD countries</v>
          </cell>
          <cell r="E69" t="str">
            <v>hasta1m</v>
          </cell>
          <cell r="F69">
            <v>5.9392963987625542</v>
          </cell>
          <cell r="G69">
            <v>3.9050038875363868</v>
          </cell>
          <cell r="H69">
            <v>2.6560493333343822</v>
          </cell>
          <cell r="I69">
            <v>1.3835089185314451</v>
          </cell>
          <cell r="J69">
            <v>1.646323191368162</v>
          </cell>
          <cell r="K69">
            <v>1.0950480331310111</v>
          </cell>
          <cell r="L69">
            <v>1.4467122157092589</v>
          </cell>
          <cell r="M69">
            <v>0.99746790761402915</v>
          </cell>
          <cell r="N69">
            <v>1.1693227012574989</v>
          </cell>
        </row>
        <row r="70">
          <cell r="A70" t="str">
            <v>mujerhasta1mocupadosAustralia</v>
          </cell>
          <cell r="B70" t="str">
            <v>ocupados</v>
          </cell>
          <cell r="C70" t="str">
            <v>mujer</v>
          </cell>
          <cell r="D70" t="str">
            <v>Australia</v>
          </cell>
          <cell r="E70" t="str">
            <v>hasta1m</v>
          </cell>
          <cell r="F70">
            <v>11.09149749926449</v>
          </cell>
          <cell r="G70">
            <v>6.5312046444121918</v>
          </cell>
          <cell r="H70">
            <v>3.99342645850452</v>
          </cell>
          <cell r="I70">
            <v>3.633434759262574</v>
          </cell>
          <cell r="J70">
            <v>2.800509183487907</v>
          </cell>
          <cell r="K70">
            <v>2.8079132099553288</v>
          </cell>
          <cell r="L70">
            <v>2.2134522992450241</v>
          </cell>
          <cell r="M70">
            <v>1.946133796698523</v>
          </cell>
          <cell r="N70">
            <v>2.297516825249478</v>
          </cell>
        </row>
        <row r="71">
          <cell r="A71" t="str">
            <v>mujerhasta1mocupadosAustria</v>
          </cell>
          <cell r="B71" t="str">
            <v>ocupados</v>
          </cell>
          <cell r="C71" t="str">
            <v>mujer</v>
          </cell>
          <cell r="D71" t="str">
            <v>Austria</v>
          </cell>
          <cell r="E71" t="str">
            <v>hasta1m</v>
          </cell>
          <cell r="F71">
            <v>16.097859575729348</v>
          </cell>
          <cell r="G71">
            <v>7.9078032914162808</v>
          </cell>
          <cell r="H71">
            <v>4.8350335636779054</v>
          </cell>
          <cell r="I71">
            <v>3.1682381475438879</v>
          </cell>
          <cell r="J71">
            <v>2.3970841601798512</v>
          </cell>
          <cell r="K71">
            <v>2.2487794978727011</v>
          </cell>
          <cell r="L71">
            <v>1.5242952862527419</v>
          </cell>
          <cell r="M71">
            <v>1.0049794829944629</v>
          </cell>
          <cell r="N71">
            <v>1.113976901986395</v>
          </cell>
        </row>
        <row r="72">
          <cell r="A72" t="str">
            <v>mujerhasta1mocupadosBelgium</v>
          </cell>
          <cell r="B72" t="str">
            <v>ocupados</v>
          </cell>
          <cell r="C72" t="str">
            <v>mujer</v>
          </cell>
          <cell r="D72" t="str">
            <v>Belgium</v>
          </cell>
          <cell r="E72" t="str">
            <v>hasta1m</v>
          </cell>
          <cell r="F72">
            <v>31.885851588248059</v>
          </cell>
          <cell r="G72">
            <v>14.25082009861123</v>
          </cell>
          <cell r="H72">
            <v>4.2090290657294052</v>
          </cell>
          <cell r="I72">
            <v>3.0147884582836322</v>
          </cell>
          <cell r="J72">
            <v>2.3629319829552902</v>
          </cell>
          <cell r="K72">
            <v>1.406582448953078</v>
          </cell>
          <cell r="L72">
            <v>1.7752529601508591</v>
          </cell>
          <cell r="M72">
            <v>0.70150541088140173</v>
          </cell>
          <cell r="N72">
            <v>0.80776310934045403</v>
          </cell>
        </row>
        <row r="73">
          <cell r="A73" t="str">
            <v>mujerhasta1mocupadosCanada</v>
          </cell>
          <cell r="B73" t="str">
            <v>ocupados</v>
          </cell>
          <cell r="C73" t="str">
            <v>mujer</v>
          </cell>
          <cell r="D73" t="str">
            <v>Canada</v>
          </cell>
          <cell r="E73" t="str">
            <v>hasta1m</v>
          </cell>
          <cell r="F73">
            <v>0</v>
          </cell>
          <cell r="G73">
            <v>0</v>
          </cell>
          <cell r="H73">
            <v>0</v>
          </cell>
          <cell r="I73">
            <v>0</v>
          </cell>
          <cell r="J73">
            <v>0</v>
          </cell>
          <cell r="K73">
            <v>0</v>
          </cell>
          <cell r="L73">
            <v>0</v>
          </cell>
          <cell r="M73">
            <v>0</v>
          </cell>
          <cell r="N73">
            <v>0</v>
          </cell>
        </row>
        <row r="74">
          <cell r="A74" t="str">
            <v>mujerhasta1mocupadosChile</v>
          </cell>
          <cell r="B74" t="str">
            <v>ocupados</v>
          </cell>
          <cell r="C74" t="str">
            <v>mujer</v>
          </cell>
          <cell r="D74" t="str">
            <v>Chile</v>
          </cell>
          <cell r="E74" t="str">
            <v>hasta1m</v>
          </cell>
          <cell r="F74">
            <v>14.757759939355379</v>
          </cell>
          <cell r="G74">
            <v>6.4165815315593733</v>
          </cell>
          <cell r="H74">
            <v>4.1957522649636134</v>
          </cell>
          <cell r="I74">
            <v>3.1108878064630652</v>
          </cell>
          <cell r="J74">
            <v>3.5951464150155719</v>
          </cell>
          <cell r="K74">
            <v>3.3462405363231809</v>
          </cell>
          <cell r="L74">
            <v>2.7059547244094491</v>
          </cell>
          <cell r="M74">
            <v>2.6797036735777491</v>
          </cell>
          <cell r="N74">
            <v>2.0278311322358591</v>
          </cell>
        </row>
        <row r="75">
          <cell r="A75" t="str">
            <v>mujerhasta1mocupadosCzech Republic</v>
          </cell>
          <cell r="B75" t="str">
            <v>ocupados</v>
          </cell>
          <cell r="C75" t="str">
            <v>mujer</v>
          </cell>
          <cell r="D75" t="str">
            <v>Czech Republic</v>
          </cell>
          <cell r="E75" t="str">
            <v>hasta1m</v>
          </cell>
          <cell r="F75">
            <v>32.15376838862948</v>
          </cell>
          <cell r="G75">
            <v>7.8328315003553204</v>
          </cell>
          <cell r="H75">
            <v>3.2047768526246729</v>
          </cell>
          <cell r="I75">
            <v>3.2144790815001421</v>
          </cell>
          <cell r="J75">
            <v>2.3530665691937589</v>
          </cell>
          <cell r="K75">
            <v>1.520542750817572</v>
          </cell>
          <cell r="L75">
            <v>1.082713499855019</v>
          </cell>
          <cell r="M75">
            <v>1.090928828483738</v>
          </cell>
          <cell r="N75">
            <v>0.79917370884759076</v>
          </cell>
        </row>
        <row r="76">
          <cell r="A76" t="str">
            <v>mujerhasta1mocupadosDenmark</v>
          </cell>
          <cell r="B76" t="str">
            <v>ocupados</v>
          </cell>
          <cell r="C76" t="str">
            <v>mujer</v>
          </cell>
          <cell r="D76" t="str">
            <v>Denmark</v>
          </cell>
          <cell r="E76" t="str">
            <v>hasta1m</v>
          </cell>
          <cell r="F76">
            <v>11.95562713485233</v>
          </cell>
          <cell r="G76">
            <v>10.950982055433069</v>
          </cell>
          <cell r="H76">
            <v>8.617919427437112</v>
          </cell>
          <cell r="I76">
            <v>4.2744978325620533</v>
          </cell>
          <cell r="J76">
            <v>3.7646998331992489</v>
          </cell>
          <cell r="K76">
            <v>2.8088051067352868</v>
          </cell>
          <cell r="L76">
            <v>2.3794984664466869</v>
          </cell>
          <cell r="M76">
            <v>1.8806748599666441</v>
          </cell>
          <cell r="N76">
            <v>1.712540175497413</v>
          </cell>
        </row>
        <row r="77">
          <cell r="A77" t="str">
            <v>mujerhasta1mocupadosEstonia</v>
          </cell>
          <cell r="B77" t="str">
            <v>ocupados</v>
          </cell>
          <cell r="C77" t="str">
            <v>mujer</v>
          </cell>
          <cell r="D77" t="str">
            <v>Estonia</v>
          </cell>
          <cell r="E77" t="str">
            <v>hasta1m</v>
          </cell>
          <cell r="F77">
            <v>42.243363714989023</v>
          </cell>
          <cell r="G77">
            <v>14.531188521687501</v>
          </cell>
          <cell r="H77">
            <v>4.8908077321950163</v>
          </cell>
          <cell r="I77">
            <v>5.8086493772205641</v>
          </cell>
          <cell r="J77">
            <v>3.366267968247922</v>
          </cell>
          <cell r="K77">
            <v>1.9175955851692901</v>
          </cell>
          <cell r="L77">
            <v>2.6334681086910852</v>
          </cell>
          <cell r="M77">
            <v>1.7671467320589109</v>
          </cell>
          <cell r="N77">
            <v>1.0113933367432391</v>
          </cell>
        </row>
        <row r="78">
          <cell r="A78" t="str">
            <v>mujerhasta1mocupadosFinland</v>
          </cell>
          <cell r="B78" t="str">
            <v>ocupados</v>
          </cell>
          <cell r="C78" t="str">
            <v>mujer</v>
          </cell>
          <cell r="D78" t="str">
            <v>Finland</v>
          </cell>
          <cell r="E78" t="str">
            <v>hasta1m</v>
          </cell>
          <cell r="F78">
            <v>32.615131965151903</v>
          </cell>
          <cell r="G78">
            <v>16.761355039259868</v>
          </cell>
          <cell r="H78">
            <v>7.6826136232084759</v>
          </cell>
          <cell r="I78">
            <v>5.0166784098557882</v>
          </cell>
          <cell r="J78">
            <v>3.9033256648058878</v>
          </cell>
          <cell r="K78">
            <v>2.96967928561146</v>
          </cell>
          <cell r="L78">
            <v>2.7140422322127069</v>
          </cell>
          <cell r="M78">
            <v>2.138264895219939</v>
          </cell>
          <cell r="N78">
            <v>1.352108845141466</v>
          </cell>
        </row>
        <row r="79">
          <cell r="A79" t="str">
            <v>mujerhasta1mocupadosFrance</v>
          </cell>
          <cell r="B79" t="str">
            <v>ocupados</v>
          </cell>
          <cell r="C79" t="str">
            <v>mujer</v>
          </cell>
          <cell r="D79" t="str">
            <v>France</v>
          </cell>
          <cell r="E79" t="str">
            <v>hasta1m</v>
          </cell>
          <cell r="F79">
            <v>34.922701109712513</v>
          </cell>
          <cell r="G79">
            <v>18.388205488416212</v>
          </cell>
          <cell r="H79">
            <v>6.4738221459608489</v>
          </cell>
          <cell r="I79">
            <v>4.253888479167645</v>
          </cell>
          <cell r="J79">
            <v>3.1711249117737261</v>
          </cell>
          <cell r="K79">
            <v>2.9531042264393581</v>
          </cell>
          <cell r="L79">
            <v>2.1949848746867979</v>
          </cell>
          <cell r="M79">
            <v>1.798639213605304</v>
          </cell>
          <cell r="N79">
            <v>1.254233228985999</v>
          </cell>
        </row>
        <row r="80">
          <cell r="A80" t="str">
            <v>mujerhasta1mocupadosGermany</v>
          </cell>
          <cell r="B80" t="str">
            <v>ocupados</v>
          </cell>
          <cell r="C80" t="str">
            <v>mujer</v>
          </cell>
          <cell r="D80" t="str">
            <v>Germany</v>
          </cell>
          <cell r="E80" t="str">
            <v>hasta1m</v>
          </cell>
          <cell r="F80">
            <v>12.98125513110779</v>
          </cell>
          <cell r="G80">
            <v>7.4025941253302827</v>
          </cell>
          <cell r="H80">
            <v>4.7727751693196074</v>
          </cell>
          <cell r="I80">
            <v>3.3787001217277179</v>
          </cell>
          <cell r="J80">
            <v>2.568563013663975</v>
          </cell>
          <cell r="K80">
            <v>2.2099315101930328</v>
          </cell>
          <cell r="L80">
            <v>1.6928913753139061</v>
          </cell>
          <cell r="M80">
            <v>1.466880376198568</v>
          </cell>
          <cell r="N80">
            <v>0.88207612710179117</v>
          </cell>
        </row>
        <row r="81">
          <cell r="A81" t="str">
            <v>mujerhasta1mocupadosGreece</v>
          </cell>
          <cell r="B81" t="str">
            <v>ocupados</v>
          </cell>
          <cell r="C81" t="str">
            <v>mujer</v>
          </cell>
          <cell r="D81" t="str">
            <v>Greece</v>
          </cell>
          <cell r="E81" t="str">
            <v>hasta1m</v>
          </cell>
          <cell r="F81">
            <v>12.671130443041211</v>
          </cell>
          <cell r="G81">
            <v>4.7799625284059424</v>
          </cell>
          <cell r="H81">
            <v>2.360468673772814</v>
          </cell>
          <cell r="I81">
            <v>1.9249204826539601</v>
          </cell>
          <cell r="J81">
            <v>1.0239053016597399</v>
          </cell>
          <cell r="K81">
            <v>0.99361114010849472</v>
          </cell>
          <cell r="L81">
            <v>0.62491644150523018</v>
          </cell>
          <cell r="M81">
            <v>0.59751442908936814</v>
          </cell>
          <cell r="N81">
            <v>0.69524300018685381</v>
          </cell>
        </row>
        <row r="82">
          <cell r="A82" t="str">
            <v>mujerhasta1mocupadosHungary</v>
          </cell>
          <cell r="B82" t="str">
            <v>ocupados</v>
          </cell>
          <cell r="C82" t="str">
            <v>mujer</v>
          </cell>
          <cell r="D82" t="str">
            <v>Hungary</v>
          </cell>
          <cell r="E82" t="str">
            <v>hasta1m</v>
          </cell>
          <cell r="F82">
            <v>16.51054103144962</v>
          </cell>
          <cell r="G82">
            <v>7.687163889694383</v>
          </cell>
          <cell r="H82">
            <v>3.416771979693094</v>
          </cell>
          <cell r="I82">
            <v>2.394308280129017</v>
          </cell>
          <cell r="J82">
            <v>1.9382050841485221</v>
          </cell>
          <cell r="K82">
            <v>1.6640695096045051</v>
          </cell>
          <cell r="L82">
            <v>1.8814120028360719</v>
          </cell>
          <cell r="M82">
            <v>1.478352935783948</v>
          </cell>
          <cell r="N82">
            <v>0.88641484634929557</v>
          </cell>
        </row>
        <row r="83">
          <cell r="A83" t="str">
            <v>mujerhasta1mocupadosIceland</v>
          </cell>
          <cell r="B83" t="str">
            <v>ocupados</v>
          </cell>
          <cell r="C83" t="str">
            <v>mujer</v>
          </cell>
          <cell r="D83" t="str">
            <v>Iceland</v>
          </cell>
          <cell r="E83" t="str">
            <v>hasta1m</v>
          </cell>
          <cell r="F83">
            <v>15.69102903484068</v>
          </cell>
          <cell r="G83">
            <v>14.872872584430061</v>
          </cell>
          <cell r="H83">
            <v>5.8765425836214886</v>
          </cell>
          <cell r="I83">
            <v>4.5459119445191734</v>
          </cell>
          <cell r="J83">
            <v>3.0247635330453222</v>
          </cell>
          <cell r="K83">
            <v>3.2072466020082682</v>
          </cell>
          <cell r="L83">
            <v>2.5369398576805779</v>
          </cell>
          <cell r="M83">
            <v>1.0304880749839631</v>
          </cell>
          <cell r="N83">
            <v>0.83159132019961013</v>
          </cell>
        </row>
        <row r="84">
          <cell r="A84" t="str">
            <v>mujerhasta1mocupadosIreland</v>
          </cell>
          <cell r="B84" t="str">
            <v>ocupados</v>
          </cell>
          <cell r="C84" t="str">
            <v>mujer</v>
          </cell>
          <cell r="D84" t="str">
            <v>Ireland</v>
          </cell>
          <cell r="E84" t="str">
            <v>hasta1m</v>
          </cell>
          <cell r="F84">
            <v>22.495047780752738</v>
          </cell>
          <cell r="G84">
            <v>8.4660717146136157</v>
          </cell>
          <cell r="H84">
            <v>3.3300731258634748</v>
          </cell>
          <cell r="I84">
            <v>2.1370373672040852</v>
          </cell>
          <cell r="J84">
            <v>1.5877939126814511</v>
          </cell>
          <cell r="K84">
            <v>1.512872935975244</v>
          </cell>
          <cell r="L84">
            <v>1.2392057239386041</v>
          </cell>
          <cell r="M84">
            <v>0.95229217546934142</v>
          </cell>
          <cell r="N84">
            <v>0.79512025792975816</v>
          </cell>
        </row>
        <row r="85">
          <cell r="A85" t="str">
            <v>mujerhasta1mocupadosItaly</v>
          </cell>
          <cell r="B85" t="str">
            <v>ocupados</v>
          </cell>
          <cell r="C85" t="str">
            <v>mujer</v>
          </cell>
          <cell r="D85" t="str">
            <v>Italy</v>
          </cell>
          <cell r="E85" t="str">
            <v>hasta1m</v>
          </cell>
          <cell r="F85">
            <v>25.175336807455441</v>
          </cell>
          <cell r="G85">
            <v>9.3281543721358151</v>
          </cell>
          <cell r="H85">
            <v>5.1637138170671477</v>
          </cell>
          <cell r="I85">
            <v>2.8548475601962919</v>
          </cell>
          <cell r="J85">
            <v>2.327589889191247</v>
          </cell>
          <cell r="K85">
            <v>2.0857256698340989</v>
          </cell>
          <cell r="L85">
            <v>1.4321121817423721</v>
          </cell>
          <cell r="M85">
            <v>1.4050020227885991</v>
          </cell>
          <cell r="N85">
            <v>1.0193150121216801</v>
          </cell>
        </row>
        <row r="86">
          <cell r="A86" t="str">
            <v>mujerhasta1mocupadosJapan</v>
          </cell>
          <cell r="B86" t="str">
            <v>ocupados</v>
          </cell>
          <cell r="C86" t="str">
            <v>mujer</v>
          </cell>
          <cell r="D86" t="str">
            <v>Japan</v>
          </cell>
          <cell r="E86" t="str">
            <v>hasta1m</v>
          </cell>
          <cell r="F86">
            <v>0</v>
          </cell>
          <cell r="G86">
            <v>0</v>
          </cell>
          <cell r="H86">
            <v>0</v>
          </cell>
          <cell r="I86">
            <v>0</v>
          </cell>
          <cell r="J86">
            <v>0</v>
          </cell>
          <cell r="K86">
            <v>0</v>
          </cell>
          <cell r="L86">
            <v>0</v>
          </cell>
          <cell r="M86">
            <v>0</v>
          </cell>
          <cell r="N86">
            <v>0</v>
          </cell>
        </row>
        <row r="87">
          <cell r="A87" t="str">
            <v>mujerhasta1mocupadosKorea</v>
          </cell>
          <cell r="B87" t="str">
            <v>ocupados</v>
          </cell>
          <cell r="C87" t="str">
            <v>mujer</v>
          </cell>
          <cell r="D87" t="str">
            <v>Korea</v>
          </cell>
          <cell r="E87" t="str">
            <v>hasta1m</v>
          </cell>
          <cell r="F87">
            <v>23.622047244094489</v>
          </cell>
          <cell r="G87">
            <v>9.0655509065550905</v>
          </cell>
          <cell r="H87">
            <v>3.1805425631431241</v>
          </cell>
          <cell r="I87">
            <v>2.8047464940668831</v>
          </cell>
          <cell r="J87">
            <v>3.961584633853541</v>
          </cell>
          <cell r="K87">
            <v>5.0100200400801604</v>
          </cell>
          <cell r="L87">
            <v>7.0526315789473681</v>
          </cell>
          <cell r="M87">
            <v>8.1829121540312872</v>
          </cell>
          <cell r="N87">
            <v>9.6654275092936803</v>
          </cell>
        </row>
        <row r="88">
          <cell r="A88" t="str">
            <v>mujerhasta1mocupadosLuxembourg</v>
          </cell>
          <cell r="B88" t="str">
            <v>ocupados</v>
          </cell>
          <cell r="C88" t="str">
            <v>mujer</v>
          </cell>
          <cell r="D88" t="str">
            <v>Luxembourg</v>
          </cell>
          <cell r="E88" t="str">
            <v>hasta1m</v>
          </cell>
          <cell r="F88">
            <v>34.729662041660163</v>
          </cell>
          <cell r="G88">
            <v>13.547473368204599</v>
          </cell>
          <cell r="H88">
            <v>3.6776116361034288</v>
          </cell>
          <cell r="I88">
            <v>2.2133561541849458</v>
          </cell>
          <cell r="J88">
            <v>2.0723183761608621</v>
          </cell>
          <cell r="K88">
            <v>0.83159167102082243</v>
          </cell>
          <cell r="L88">
            <v>1.1009110293732829</v>
          </cell>
          <cell r="M88">
            <v>0.82814140591101348</v>
          </cell>
          <cell r="N88">
            <v>0.23415091026166371</v>
          </cell>
        </row>
        <row r="89">
          <cell r="A89" t="str">
            <v>mujerhasta1mocupadosMexico</v>
          </cell>
          <cell r="B89" t="str">
            <v>ocupados</v>
          </cell>
          <cell r="C89" t="str">
            <v>mujer</v>
          </cell>
          <cell r="D89" t="str">
            <v>Mexico</v>
          </cell>
          <cell r="E89" t="str">
            <v>hasta1m</v>
          </cell>
          <cell r="F89">
            <v>0</v>
          </cell>
          <cell r="G89">
            <v>0</v>
          </cell>
          <cell r="H89">
            <v>0</v>
          </cell>
          <cell r="I89">
            <v>0</v>
          </cell>
          <cell r="J89">
            <v>0</v>
          </cell>
          <cell r="K89">
            <v>0</v>
          </cell>
          <cell r="L89">
            <v>0</v>
          </cell>
          <cell r="M89">
            <v>0</v>
          </cell>
          <cell r="N89">
            <v>0</v>
          </cell>
        </row>
        <row r="90">
          <cell r="A90" t="str">
            <v>mujerhasta1mocupadosNetherlands</v>
          </cell>
          <cell r="B90" t="str">
            <v>ocupados</v>
          </cell>
          <cell r="C90" t="str">
            <v>mujer</v>
          </cell>
          <cell r="D90" t="str">
            <v>Netherlands</v>
          </cell>
          <cell r="E90" t="str">
            <v>hasta1m</v>
          </cell>
          <cell r="F90">
            <v>10.657769677672871</v>
          </cell>
          <cell r="G90">
            <v>7.7115820372241508</v>
          </cell>
          <cell r="H90">
            <v>3.6164624142810511</v>
          </cell>
          <cell r="I90">
            <v>2.161585483917579</v>
          </cell>
          <cell r="J90">
            <v>1.61483396483399</v>
          </cell>
          <cell r="K90">
            <v>1.363313147151449</v>
          </cell>
          <cell r="L90">
            <v>1.237703205796244</v>
          </cell>
          <cell r="M90">
            <v>1.018340830905887</v>
          </cell>
          <cell r="N90">
            <v>0.52873047907685256</v>
          </cell>
        </row>
        <row r="91">
          <cell r="A91" t="str">
            <v>mujerhasta1mocupadosNorway</v>
          </cell>
          <cell r="B91" t="str">
            <v>ocupados</v>
          </cell>
          <cell r="C91" t="str">
            <v>mujer</v>
          </cell>
          <cell r="D91" t="str">
            <v>Norway</v>
          </cell>
          <cell r="E91" t="str">
            <v>hasta1m</v>
          </cell>
          <cell r="F91">
            <v>11.740973823732659</v>
          </cell>
          <cell r="G91">
            <v>7.8477744200922324</v>
          </cell>
          <cell r="H91">
            <v>5.4661918990386917</v>
          </cell>
          <cell r="I91">
            <v>3.2627133411520082</v>
          </cell>
          <cell r="J91">
            <v>1.979348266399499</v>
          </cell>
          <cell r="K91">
            <v>1.233041868930955</v>
          </cell>
          <cell r="L91">
            <v>1.3445603421013601</v>
          </cell>
          <cell r="M91">
            <v>0.6259842538676722</v>
          </cell>
          <cell r="N91">
            <v>0.76314396939136786</v>
          </cell>
        </row>
        <row r="92">
          <cell r="A92" t="str">
            <v>mujerhasta1mocupadosPoland</v>
          </cell>
          <cell r="B92" t="str">
            <v>ocupados</v>
          </cell>
          <cell r="C92" t="str">
            <v>mujer</v>
          </cell>
          <cell r="D92" t="str">
            <v>Poland</v>
          </cell>
          <cell r="E92" t="str">
            <v>hasta1m</v>
          </cell>
          <cell r="F92">
            <v>24.826942179254551</v>
          </cell>
          <cell r="G92">
            <v>9.558306151502304</v>
          </cell>
          <cell r="H92">
            <v>3.8054077777248239</v>
          </cell>
          <cell r="I92">
            <v>2.1215073968185512</v>
          </cell>
          <cell r="J92">
            <v>1.5941725694574509</v>
          </cell>
          <cell r="K92">
            <v>1.206232323949441</v>
          </cell>
          <cell r="L92">
            <v>1.119724596160919</v>
          </cell>
          <cell r="M92">
            <v>0.97292206762163091</v>
          </cell>
          <cell r="N92">
            <v>0.95069950110873358</v>
          </cell>
        </row>
        <row r="93">
          <cell r="A93" t="str">
            <v>mujerhasta1mocupadosPortugal</v>
          </cell>
          <cell r="B93" t="str">
            <v>ocupados</v>
          </cell>
          <cell r="C93" t="str">
            <v>mujer</v>
          </cell>
          <cell r="D93" t="str">
            <v>Portugal</v>
          </cell>
          <cell r="E93" t="str">
            <v>hasta1m</v>
          </cell>
          <cell r="F93">
            <v>24.94127976100263</v>
          </cell>
          <cell r="G93">
            <v>10.34179441109514</v>
          </cell>
          <cell r="H93">
            <v>4.7214002115956646</v>
          </cell>
          <cell r="I93">
            <v>2.9433452999232328</v>
          </cell>
          <cell r="J93">
            <v>2.2532342716433011</v>
          </cell>
          <cell r="K93">
            <v>1.5405588224715401</v>
          </cell>
          <cell r="L93">
            <v>1.55303871941465</v>
          </cell>
          <cell r="M93">
            <v>0.99244241719890181</v>
          </cell>
          <cell r="N93">
            <v>1.187237235916238</v>
          </cell>
        </row>
        <row r="94">
          <cell r="A94" t="str">
            <v>mujerhasta1mocupadosSlovak Republic</v>
          </cell>
          <cell r="B94" t="str">
            <v>ocupados</v>
          </cell>
          <cell r="C94" t="str">
            <v>mujer</v>
          </cell>
          <cell r="D94" t="str">
            <v>Slovak Republic</v>
          </cell>
          <cell r="E94" t="str">
            <v>hasta1m</v>
          </cell>
          <cell r="F94">
            <v>29.492404594294189</v>
          </cell>
          <cell r="G94">
            <v>4.7495286392607401</v>
          </cell>
          <cell r="H94">
            <v>2.2783361000255962</v>
          </cell>
          <cell r="I94">
            <v>1.388159036011601</v>
          </cell>
          <cell r="J94">
            <v>0.78945792412371385</v>
          </cell>
          <cell r="K94">
            <v>0.81739617242708196</v>
          </cell>
          <cell r="L94">
            <v>0.64303211507934099</v>
          </cell>
          <cell r="M94">
            <v>0.4634812749683031</v>
          </cell>
          <cell r="N94">
            <v>0.64652539858887026</v>
          </cell>
        </row>
        <row r="95">
          <cell r="A95" t="str">
            <v>mujerhasta1mocupadosSlovenia</v>
          </cell>
          <cell r="B95" t="str">
            <v>ocupados</v>
          </cell>
          <cell r="C95" t="str">
            <v>mujer</v>
          </cell>
          <cell r="D95" t="str">
            <v>Slovenia</v>
          </cell>
          <cell r="E95" t="str">
            <v>hasta1m</v>
          </cell>
          <cell r="F95">
            <v>28.34730163920344</v>
          </cell>
          <cell r="G95">
            <v>11.165123532833499</v>
          </cell>
          <cell r="H95">
            <v>5.6693670810753067</v>
          </cell>
          <cell r="I95">
            <v>2.0372635487072821</v>
          </cell>
          <cell r="J95">
            <v>1.513680015061571</v>
          </cell>
          <cell r="K95">
            <v>0.77055347983125377</v>
          </cell>
          <cell r="L95">
            <v>0.75844129369611679</v>
          </cell>
          <cell r="M95">
            <v>0.47165575885497357</v>
          </cell>
          <cell r="N95">
            <v>0.54068717556999735</v>
          </cell>
        </row>
        <row r="96">
          <cell r="A96" t="str">
            <v>mujerhasta1mocupadosSpain</v>
          </cell>
          <cell r="B96" t="str">
            <v>ocupados</v>
          </cell>
          <cell r="C96" t="str">
            <v>mujer</v>
          </cell>
          <cell r="D96" t="str">
            <v>Spain</v>
          </cell>
          <cell r="E96" t="str">
            <v>hasta1m</v>
          </cell>
          <cell r="F96">
            <v>32.637485367928747</v>
          </cell>
          <cell r="G96">
            <v>14.49853495572733</v>
          </cell>
          <cell r="H96">
            <v>7.2755306120186392</v>
          </cell>
          <cell r="I96">
            <v>4.385933441862587</v>
          </cell>
          <cell r="J96">
            <v>3.7408858423184732</v>
          </cell>
          <cell r="K96">
            <v>3.268023117007969</v>
          </cell>
          <cell r="L96">
            <v>3.0245111321667149</v>
          </cell>
          <cell r="M96">
            <v>2.1287764686017301</v>
          </cell>
          <cell r="N96">
            <v>1.47404451854518</v>
          </cell>
        </row>
        <row r="97">
          <cell r="A97" t="str">
            <v>mujerhasta1mocupadosSweden</v>
          </cell>
          <cell r="B97" t="str">
            <v>ocupados</v>
          </cell>
          <cell r="C97" t="str">
            <v>mujer</v>
          </cell>
          <cell r="D97" t="str">
            <v>Sweden</v>
          </cell>
          <cell r="E97" t="str">
            <v>hasta1m</v>
          </cell>
          <cell r="F97">
            <v>43.159243598655472</v>
          </cell>
          <cell r="G97">
            <v>26.3559884134717</v>
          </cell>
          <cell r="H97">
            <v>10.637799456713701</v>
          </cell>
          <cell r="I97">
            <v>4.9527520807996464</v>
          </cell>
          <cell r="J97">
            <v>4.4044313783927196</v>
          </cell>
          <cell r="K97">
            <v>3.5760339167944482</v>
          </cell>
          <cell r="L97">
            <v>2.847771446912756</v>
          </cell>
          <cell r="M97">
            <v>2.11648903209809</v>
          </cell>
          <cell r="N97">
            <v>1.789128775699435</v>
          </cell>
        </row>
        <row r="98">
          <cell r="A98" t="str">
            <v>mujerhasta1mocupadosSwitzerland</v>
          </cell>
          <cell r="B98" t="str">
            <v>ocupados</v>
          </cell>
          <cell r="C98" t="str">
            <v>mujer</v>
          </cell>
          <cell r="D98" t="str">
            <v>Switzerland</v>
          </cell>
          <cell r="E98" t="str">
            <v>hasta1m</v>
          </cell>
          <cell r="F98">
            <v>12.16936882195896</v>
          </cell>
          <cell r="G98">
            <v>9.292493717937635</v>
          </cell>
          <cell r="H98">
            <v>5.2761605168111778</v>
          </cell>
          <cell r="I98">
            <v>3.0988231968573761</v>
          </cell>
          <cell r="J98">
            <v>2.7572225002679729</v>
          </cell>
          <cell r="K98">
            <v>2.0816108862993441</v>
          </cell>
          <cell r="L98">
            <v>2.0452071240122418</v>
          </cell>
          <cell r="M98">
            <v>1.4762074609953899</v>
          </cell>
          <cell r="N98">
            <v>1.190986267727804</v>
          </cell>
        </row>
        <row r="99">
          <cell r="A99" t="str">
            <v>mujerhasta1mocupadosTurkey</v>
          </cell>
          <cell r="B99" t="str">
            <v>ocupados</v>
          </cell>
          <cell r="C99" t="str">
            <v>mujer</v>
          </cell>
          <cell r="D99" t="str">
            <v>Turkey</v>
          </cell>
          <cell r="E99" t="str">
            <v>hasta1m</v>
          </cell>
          <cell r="F99">
            <v>9.513707772367157</v>
          </cell>
          <cell r="G99">
            <v>4.8616926896304937</v>
          </cell>
          <cell r="H99">
            <v>3.550773098968723</v>
          </cell>
          <cell r="I99">
            <v>3.5533080443992819</v>
          </cell>
          <cell r="J99">
            <v>3.5465008463307912</v>
          </cell>
          <cell r="K99">
            <v>3.7783655328493788</v>
          </cell>
          <cell r="L99">
            <v>3.6724449350963089</v>
          </cell>
          <cell r="M99">
            <v>3.042014226895867</v>
          </cell>
          <cell r="N99">
            <v>2.794146577684963</v>
          </cell>
        </row>
        <row r="100">
          <cell r="A100" t="str">
            <v>mujerhasta1mocupadosUnited Kingdom</v>
          </cell>
          <cell r="B100" t="str">
            <v>ocupados</v>
          </cell>
          <cell r="C100" t="str">
            <v>mujer</v>
          </cell>
          <cell r="D100" t="str">
            <v>United Kingdom</v>
          </cell>
          <cell r="E100" t="str">
            <v>hasta1m</v>
          </cell>
          <cell r="F100">
            <v>10.118441158363851</v>
          </cell>
          <cell r="G100">
            <v>6.5574773865684257</v>
          </cell>
          <cell r="H100">
            <v>2.8625887968920898</v>
          </cell>
          <cell r="I100">
            <v>2.007701519236385</v>
          </cell>
          <cell r="J100">
            <v>1.797520968251012</v>
          </cell>
          <cell r="K100">
            <v>1.6039041002174019</v>
          </cell>
          <cell r="L100">
            <v>1.3390101146768261</v>
          </cell>
          <cell r="M100">
            <v>1.252340919261002</v>
          </cell>
          <cell r="N100">
            <v>0.95494982013448126</v>
          </cell>
        </row>
        <row r="101">
          <cell r="A101" t="str">
            <v>mujerhasta1mocupadosUnited States</v>
          </cell>
          <cell r="B101" t="str">
            <v>ocupados</v>
          </cell>
          <cell r="C101" t="str">
            <v>mujer</v>
          </cell>
          <cell r="D101" t="str">
            <v>United States</v>
          </cell>
          <cell r="E101" t="str">
            <v>hasta1m</v>
          </cell>
          <cell r="F101">
            <v>0</v>
          </cell>
          <cell r="G101">
            <v>0</v>
          </cell>
          <cell r="H101">
            <v>0</v>
          </cell>
          <cell r="I101">
            <v>0</v>
          </cell>
          <cell r="J101">
            <v>0</v>
          </cell>
          <cell r="K101">
            <v>0</v>
          </cell>
          <cell r="L101">
            <v>0</v>
          </cell>
          <cell r="M101">
            <v>0</v>
          </cell>
          <cell r="N101">
            <v>0</v>
          </cell>
        </row>
        <row r="102">
          <cell r="A102" t="str">
            <v>mujerhasta1mocupadosBrazil</v>
          </cell>
          <cell r="B102" t="str">
            <v>ocupados</v>
          </cell>
          <cell r="C102" t="str">
            <v>mujer</v>
          </cell>
          <cell r="D102" t="str">
            <v>Brazil</v>
          </cell>
          <cell r="E102" t="str">
            <v>hasta1m</v>
          </cell>
          <cell r="F102">
            <v>0</v>
          </cell>
          <cell r="G102">
            <v>0</v>
          </cell>
          <cell r="H102">
            <v>0</v>
          </cell>
          <cell r="I102">
            <v>0</v>
          </cell>
          <cell r="J102">
            <v>0</v>
          </cell>
          <cell r="K102">
            <v>0</v>
          </cell>
          <cell r="L102">
            <v>0</v>
          </cell>
          <cell r="M102">
            <v>0</v>
          </cell>
          <cell r="N102">
            <v>0</v>
          </cell>
        </row>
        <row r="103">
          <cell r="A103" t="str">
            <v>mujerhasta1mocupadosOECD countries</v>
          </cell>
          <cell r="B103" t="str">
            <v>ocupados</v>
          </cell>
          <cell r="C103" t="str">
            <v>mujer</v>
          </cell>
          <cell r="D103" t="str">
            <v>OECD countries</v>
          </cell>
          <cell r="E103" t="str">
            <v>hasta1m</v>
          </cell>
          <cell r="F103">
            <v>6.6789322869856864</v>
          </cell>
          <cell r="G103">
            <v>4.0392554728895274</v>
          </cell>
          <cell r="H103">
            <v>2.6093153892972141</v>
          </cell>
          <cell r="I103">
            <v>1.351592124531297</v>
          </cell>
          <cell r="J103">
            <v>1.6404926441663881</v>
          </cell>
          <cell r="K103">
            <v>1.1434529384939951</v>
          </cell>
          <cell r="L103">
            <v>1.342941043718884</v>
          </cell>
          <cell r="M103">
            <v>0.8561726165195428</v>
          </cell>
          <cell r="N103">
            <v>0.92692816080153906</v>
          </cell>
        </row>
        <row r="104">
          <cell r="A104" t="str">
            <v>totalhasta1masalariadosAustralia</v>
          </cell>
          <cell r="B104" t="str">
            <v>asalariados</v>
          </cell>
          <cell r="C104" t="str">
            <v>total</v>
          </cell>
          <cell r="D104" t="str">
            <v>Australia</v>
          </cell>
          <cell r="E104" t="str">
            <v>hasta1m</v>
          </cell>
          <cell r="F104">
            <v>10.33077284840884</v>
          </cell>
          <cell r="G104">
            <v>6.1515312444680479</v>
          </cell>
          <cell r="H104">
            <v>4.6157643574131964</v>
          </cell>
          <cell r="I104">
            <v>3.6177851422259049</v>
          </cell>
          <cell r="J104">
            <v>3.142076502732241</v>
          </cell>
          <cell r="K104">
            <v>3.232778874165962</v>
          </cell>
          <cell r="L104">
            <v>2.6864147088866188</v>
          </cell>
          <cell r="M104">
            <v>2.6906802647282189</v>
          </cell>
          <cell r="N104">
            <v>2.104222567433979</v>
          </cell>
        </row>
        <row r="105">
          <cell r="A105" t="str">
            <v>totalhasta1masalariadosAustria</v>
          </cell>
          <cell r="B105" t="str">
            <v>asalariados</v>
          </cell>
          <cell r="C105" t="str">
            <v>total</v>
          </cell>
          <cell r="D105" t="str">
            <v>Austria</v>
          </cell>
          <cell r="E105" t="str">
            <v>hasta1m</v>
          </cell>
          <cell r="F105">
            <v>13.696283019868391</v>
          </cell>
          <cell r="G105">
            <v>7.9894549987161314</v>
          </cell>
          <cell r="H105">
            <v>4.8513504891381531</v>
          </cell>
          <cell r="I105">
            <v>2.9850510120018572</v>
          </cell>
          <cell r="J105">
            <v>2.4453723602935571</v>
          </cell>
          <cell r="K105">
            <v>2.0762092482371481</v>
          </cell>
          <cell r="L105">
            <v>1.652750695361763</v>
          </cell>
          <cell r="M105">
            <v>1.1818542488073971</v>
          </cell>
          <cell r="N105">
            <v>1.010237044110591</v>
          </cell>
        </row>
        <row r="106">
          <cell r="A106" t="str">
            <v>totalhasta1masalariadosBelgium</v>
          </cell>
          <cell r="B106" t="str">
            <v>asalariados</v>
          </cell>
          <cell r="C106" t="str">
            <v>total</v>
          </cell>
          <cell r="D106" t="str">
            <v>Belgium</v>
          </cell>
          <cell r="E106" t="str">
            <v>hasta1m</v>
          </cell>
          <cell r="F106">
            <v>28.48564094717856</v>
          </cell>
          <cell r="G106">
            <v>11.51496684861316</v>
          </cell>
          <cell r="H106">
            <v>4.1504735285336567</v>
          </cell>
          <cell r="I106">
            <v>2.7137881538063309</v>
          </cell>
          <cell r="J106">
            <v>2.2973129162476442</v>
          </cell>
          <cell r="K106">
            <v>1.6410137986695359</v>
          </cell>
          <cell r="L106">
            <v>1.7179769761421959</v>
          </cell>
          <cell r="M106">
            <v>0.80199091292744706</v>
          </cell>
          <cell r="N106">
            <v>0.59609250657391533</v>
          </cell>
        </row>
        <row r="107">
          <cell r="A107" t="str">
            <v>totalhasta1masalariadosCanada</v>
          </cell>
          <cell r="B107" t="str">
            <v>asalariados</v>
          </cell>
          <cell r="C107" t="str">
            <v>total</v>
          </cell>
          <cell r="D107" t="str">
            <v>Canada</v>
          </cell>
          <cell r="E107" t="str">
            <v>hasta1m</v>
          </cell>
          <cell r="F107">
            <v>0</v>
          </cell>
          <cell r="G107">
            <v>0</v>
          </cell>
          <cell r="H107">
            <v>0</v>
          </cell>
          <cell r="I107">
            <v>0</v>
          </cell>
          <cell r="J107">
            <v>0</v>
          </cell>
          <cell r="K107">
            <v>0</v>
          </cell>
          <cell r="L107">
            <v>0</v>
          </cell>
          <cell r="M107">
            <v>0</v>
          </cell>
          <cell r="N107">
            <v>0</v>
          </cell>
        </row>
        <row r="108">
          <cell r="A108" t="str">
            <v>totalhasta1masalariadosChile</v>
          </cell>
          <cell r="B108" t="str">
            <v>asalariados</v>
          </cell>
          <cell r="C108" t="str">
            <v>total</v>
          </cell>
          <cell r="D108" t="str">
            <v>Chile</v>
          </cell>
          <cell r="E108" t="str">
            <v>hasta1m</v>
          </cell>
          <cell r="F108">
            <v>15.741261682498241</v>
          </cell>
          <cell r="G108">
            <v>7.4396702572871396</v>
          </cell>
          <cell r="H108">
            <v>4.7050084601858977</v>
          </cell>
          <cell r="I108">
            <v>3.569702845845558</v>
          </cell>
          <cell r="J108">
            <v>3.856570438853276</v>
          </cell>
          <cell r="K108">
            <v>3.5226700531084432</v>
          </cell>
          <cell r="L108">
            <v>3.4400177509812768</v>
          </cell>
          <cell r="M108">
            <v>3.1231759821564169</v>
          </cell>
          <cell r="N108">
            <v>2.8414455538291121</v>
          </cell>
        </row>
        <row r="109">
          <cell r="A109" t="str">
            <v>totalhasta1masalariadosCzech Republic</v>
          </cell>
          <cell r="B109" t="str">
            <v>asalariados</v>
          </cell>
          <cell r="C109" t="str">
            <v>total</v>
          </cell>
          <cell r="D109" t="str">
            <v>Czech Republic</v>
          </cell>
          <cell r="E109" t="str">
            <v>hasta1m</v>
          </cell>
          <cell r="F109">
            <v>27.119727919695059</v>
          </cell>
          <cell r="G109">
            <v>7.5654547396722798</v>
          </cell>
          <cell r="H109">
            <v>2.5676809486213452</v>
          </cell>
          <cell r="I109">
            <v>2.193626078262636</v>
          </cell>
          <cell r="J109">
            <v>1.885207641881913</v>
          </cell>
          <cell r="K109">
            <v>1.4218350837951941</v>
          </cell>
          <cell r="L109">
            <v>1.1605788703676421</v>
          </cell>
          <cell r="M109">
            <v>1.102625787095435</v>
          </cell>
          <cell r="N109">
            <v>1.11619004395655</v>
          </cell>
        </row>
        <row r="110">
          <cell r="A110" t="str">
            <v>totalhasta1masalariadosDenmark</v>
          </cell>
          <cell r="B110" t="str">
            <v>asalariados</v>
          </cell>
          <cell r="C110" t="str">
            <v>total</v>
          </cell>
          <cell r="D110" t="str">
            <v>Denmark</v>
          </cell>
          <cell r="E110" t="str">
            <v>hasta1m</v>
          </cell>
          <cell r="F110">
            <v>11.50699304510567</v>
          </cell>
          <cell r="G110">
            <v>10.36271300318659</v>
          </cell>
          <cell r="H110">
            <v>7.398643428481976</v>
          </cell>
          <cell r="I110">
            <v>4.6064141667405138</v>
          </cell>
          <cell r="J110">
            <v>3.9925740277135682</v>
          </cell>
          <cell r="K110">
            <v>3.270161255508139</v>
          </cell>
          <cell r="L110">
            <v>2.7123571567432339</v>
          </cell>
          <cell r="M110">
            <v>2.175288230961844</v>
          </cell>
          <cell r="N110">
            <v>2.1143899417516079</v>
          </cell>
        </row>
        <row r="111">
          <cell r="A111" t="str">
            <v>totalhasta1masalariadosEstonia</v>
          </cell>
          <cell r="B111" t="str">
            <v>asalariados</v>
          </cell>
          <cell r="C111" t="str">
            <v>total</v>
          </cell>
          <cell r="D111" t="str">
            <v>Estonia</v>
          </cell>
          <cell r="E111" t="str">
            <v>hasta1m</v>
          </cell>
          <cell r="F111">
            <v>35.152443866192272</v>
          </cell>
          <cell r="G111">
            <v>12.774041021768911</v>
          </cell>
          <cell r="H111">
            <v>4.2291415266259529</v>
          </cell>
          <cell r="I111">
            <v>4.3770723763810384</v>
          </cell>
          <cell r="J111">
            <v>2.8685615927914339</v>
          </cell>
          <cell r="K111">
            <v>2.1366123083437971</v>
          </cell>
          <cell r="L111">
            <v>2.4129625029696631</v>
          </cell>
          <cell r="M111">
            <v>2.5035352150432328</v>
          </cell>
          <cell r="N111">
            <v>0.78312761429817646</v>
          </cell>
        </row>
        <row r="112">
          <cell r="A112" t="str">
            <v>totalhasta1masalariadosFinland</v>
          </cell>
          <cell r="B112" t="str">
            <v>asalariados</v>
          </cell>
          <cell r="C112" t="str">
            <v>total</v>
          </cell>
          <cell r="D112" t="str">
            <v>Finland</v>
          </cell>
          <cell r="E112" t="str">
            <v>hasta1m</v>
          </cell>
          <cell r="F112">
            <v>37.08692665687726</v>
          </cell>
          <cell r="G112">
            <v>16.49358641908897</v>
          </cell>
          <cell r="H112">
            <v>7.1855263366341884</v>
          </cell>
          <cell r="I112">
            <v>4.1633534741501617</v>
          </cell>
          <cell r="J112">
            <v>3.4063863758467892</v>
          </cell>
          <cell r="K112">
            <v>2.7202737333409921</v>
          </cell>
          <cell r="L112">
            <v>2.6511141691107838</v>
          </cell>
          <cell r="M112">
            <v>2.1794832764416059</v>
          </cell>
          <cell r="N112">
            <v>1.7435780965853549</v>
          </cell>
        </row>
        <row r="113">
          <cell r="A113" t="str">
            <v>totalhasta1masalariadosFrance</v>
          </cell>
          <cell r="B113" t="str">
            <v>asalariados</v>
          </cell>
          <cell r="C113" t="str">
            <v>total</v>
          </cell>
          <cell r="D113" t="str">
            <v>France</v>
          </cell>
          <cell r="E113" t="str">
            <v>hasta1m</v>
          </cell>
          <cell r="F113">
            <v>27.410640186269539</v>
          </cell>
          <cell r="G113">
            <v>18.908672715964311</v>
          </cell>
          <cell r="H113">
            <v>7.0481611660927177</v>
          </cell>
          <cell r="I113">
            <v>4.6353864107399918</v>
          </cell>
          <cell r="J113">
            <v>3.761236901754069</v>
          </cell>
          <cell r="K113">
            <v>3.2810313369255639</v>
          </cell>
          <cell r="L113">
            <v>2.703844478369748</v>
          </cell>
          <cell r="M113">
            <v>2.019146173039998</v>
          </cell>
          <cell r="N113">
            <v>1.6082184091894831</v>
          </cell>
        </row>
        <row r="114">
          <cell r="A114" t="str">
            <v>totalhasta1masalariadosGermany</v>
          </cell>
          <cell r="B114" t="str">
            <v>asalariados</v>
          </cell>
          <cell r="C114" t="str">
            <v>total</v>
          </cell>
          <cell r="D114" t="str">
            <v>Germany</v>
          </cell>
          <cell r="E114" t="str">
            <v>hasta1m</v>
          </cell>
          <cell r="F114">
            <v>11.624729948238141</v>
          </cell>
          <cell r="G114">
            <v>7.2384968746623093</v>
          </cell>
          <cell r="H114">
            <v>4.8930043698177457</v>
          </cell>
          <cell r="I114">
            <v>3.3030076648827138</v>
          </cell>
          <cell r="J114">
            <v>2.5419641092008911</v>
          </cell>
          <cell r="K114">
            <v>2.1293784633582491</v>
          </cell>
          <cell r="L114">
            <v>1.668401338868321</v>
          </cell>
          <cell r="M114">
            <v>1.4267050812979349</v>
          </cell>
          <cell r="N114">
            <v>0.97883559892595984</v>
          </cell>
        </row>
        <row r="115">
          <cell r="A115" t="str">
            <v>totalhasta1masalariadosGreece</v>
          </cell>
          <cell r="B115" t="str">
            <v>asalariados</v>
          </cell>
          <cell r="C115" t="str">
            <v>total</v>
          </cell>
          <cell r="D115" t="str">
            <v>Greece</v>
          </cell>
          <cell r="E115" t="str">
            <v>hasta1m</v>
          </cell>
          <cell r="F115">
            <v>10.859953286488141</v>
          </cell>
          <cell r="G115">
            <v>4.5932723740389099</v>
          </cell>
          <cell r="H115">
            <v>2.496801506614065</v>
          </cell>
          <cell r="I115">
            <v>1.961246430149129</v>
          </cell>
          <cell r="J115">
            <v>1.2106564758887921</v>
          </cell>
          <cell r="K115">
            <v>1.1779231283778491</v>
          </cell>
          <cell r="L115">
            <v>1.0973300284205809</v>
          </cell>
          <cell r="M115">
            <v>1.0130509909121579</v>
          </cell>
          <cell r="N115">
            <v>0.89801045625612319</v>
          </cell>
        </row>
        <row r="116">
          <cell r="A116" t="str">
            <v>totalhasta1masalariadosHungary</v>
          </cell>
          <cell r="B116" t="str">
            <v>asalariados</v>
          </cell>
          <cell r="C116" t="str">
            <v>total</v>
          </cell>
          <cell r="D116" t="str">
            <v>Hungary</v>
          </cell>
          <cell r="E116" t="str">
            <v>hasta1m</v>
          </cell>
          <cell r="F116">
            <v>17.538551408964349</v>
          </cell>
          <cell r="G116">
            <v>7.9943422116653844</v>
          </cell>
          <cell r="H116">
            <v>3.5159070998064288</v>
          </cell>
          <cell r="I116">
            <v>2.4633240379756178</v>
          </cell>
          <cell r="J116">
            <v>2.1444823146548622</v>
          </cell>
          <cell r="K116">
            <v>1.8244940714580591</v>
          </cell>
          <cell r="L116">
            <v>2.1185171361786819</v>
          </cell>
          <cell r="M116">
            <v>1.8130644111920551</v>
          </cell>
          <cell r="N116">
            <v>1.2672849336996039</v>
          </cell>
        </row>
        <row r="117">
          <cell r="A117" t="str">
            <v>totalhasta1masalariadosIceland</v>
          </cell>
          <cell r="B117" t="str">
            <v>asalariados</v>
          </cell>
          <cell r="C117" t="str">
            <v>total</v>
          </cell>
          <cell r="D117" t="str">
            <v>Iceland</v>
          </cell>
          <cell r="E117" t="str">
            <v>hasta1m</v>
          </cell>
          <cell r="F117">
            <v>17.9575750348728</v>
          </cell>
          <cell r="G117">
            <v>14.546449178494351</v>
          </cell>
          <cell r="H117">
            <v>7.1113015083678217</v>
          </cell>
          <cell r="I117">
            <v>4.5964758904112522</v>
          </cell>
          <cell r="J117">
            <v>3.0561585930973112</v>
          </cell>
          <cell r="K117">
            <v>3.0121403691763931</v>
          </cell>
          <cell r="L117">
            <v>2.0366684879528991</v>
          </cell>
          <cell r="M117">
            <v>1.7729998059747409</v>
          </cell>
          <cell r="N117">
            <v>2.3385622838207309</v>
          </cell>
        </row>
        <row r="118">
          <cell r="A118" t="str">
            <v>totalhasta1masalariadosIreland</v>
          </cell>
          <cell r="B118" t="str">
            <v>asalariados</v>
          </cell>
          <cell r="C118" t="str">
            <v>total</v>
          </cell>
          <cell r="D118" t="str">
            <v>Ireland</v>
          </cell>
          <cell r="E118" t="str">
            <v>hasta1m</v>
          </cell>
          <cell r="F118">
            <v>20.834230801013842</v>
          </cell>
          <cell r="G118">
            <v>8.3781082808756722</v>
          </cell>
          <cell r="H118">
            <v>3.6260542914871081</v>
          </cell>
          <cell r="I118">
            <v>2.2992577053876122</v>
          </cell>
          <cell r="J118">
            <v>1.9203713577629069</v>
          </cell>
          <cell r="K118">
            <v>1.570491154165617</v>
          </cell>
          <cell r="L118">
            <v>1.5392407500994381</v>
          </cell>
          <cell r="M118">
            <v>1.140210977064019</v>
          </cell>
          <cell r="N118">
            <v>1.04061414645034</v>
          </cell>
        </row>
        <row r="119">
          <cell r="A119" t="str">
            <v>totalhasta1masalariadosItaly</v>
          </cell>
          <cell r="B119" t="str">
            <v>asalariados</v>
          </cell>
          <cell r="C119" t="str">
            <v>total</v>
          </cell>
          <cell r="D119" t="str">
            <v>Italy</v>
          </cell>
          <cell r="E119" t="str">
            <v>hasta1m</v>
          </cell>
          <cell r="F119">
            <v>21.247480651963919</v>
          </cell>
          <cell r="G119">
            <v>7.7855507999009159</v>
          </cell>
          <cell r="H119">
            <v>4.8892503780834984</v>
          </cell>
          <cell r="I119">
            <v>2.6225296389289521</v>
          </cell>
          <cell r="J119">
            <v>2.2922443163967081</v>
          </cell>
          <cell r="K119">
            <v>1.9487205421591789</v>
          </cell>
          <cell r="L119">
            <v>1.408595644883206</v>
          </cell>
          <cell r="M119">
            <v>1.219130781055533</v>
          </cell>
          <cell r="N119">
            <v>0.97381834839811332</v>
          </cell>
        </row>
        <row r="120">
          <cell r="A120" t="str">
            <v>totalhasta1masalariadosJapan</v>
          </cell>
          <cell r="B120" t="str">
            <v>asalariados</v>
          </cell>
          <cell r="C120" t="str">
            <v>total</v>
          </cell>
          <cell r="D120" t="str">
            <v>Japan</v>
          </cell>
          <cell r="E120" t="str">
            <v>hasta1m</v>
          </cell>
          <cell r="F120">
            <v>0</v>
          </cell>
          <cell r="G120">
            <v>0</v>
          </cell>
          <cell r="H120">
            <v>0</v>
          </cell>
          <cell r="I120">
            <v>0</v>
          </cell>
          <cell r="J120">
            <v>0</v>
          </cell>
          <cell r="K120">
            <v>0</v>
          </cell>
          <cell r="L120">
            <v>0</v>
          </cell>
          <cell r="M120">
            <v>0</v>
          </cell>
          <cell r="N120">
            <v>0</v>
          </cell>
        </row>
        <row r="121">
          <cell r="A121" t="str">
            <v>totalhasta1masalariadosKorea</v>
          </cell>
          <cell r="B121" t="str">
            <v>asalariados</v>
          </cell>
          <cell r="C121" t="str">
            <v>total</v>
          </cell>
          <cell r="D121" t="str">
            <v>Korea</v>
          </cell>
          <cell r="E121" t="str">
            <v>hasta1m</v>
          </cell>
          <cell r="F121">
            <v>27.98165137614679</v>
          </cell>
          <cell r="G121">
            <v>10.741687979539639</v>
          </cell>
          <cell r="H121">
            <v>3.4830430797433549</v>
          </cell>
          <cell r="I121">
            <v>2.7508090614886731</v>
          </cell>
          <cell r="J121">
            <v>3.7132987910189978</v>
          </cell>
          <cell r="K121">
            <v>5.0324675324675328</v>
          </cell>
          <cell r="L121">
            <v>7.1268489466606901</v>
          </cell>
          <cell r="M121">
            <v>9.2544987146529571</v>
          </cell>
          <cell r="N121">
            <v>10.84615384615385</v>
          </cell>
        </row>
        <row r="122">
          <cell r="A122" t="str">
            <v>totalhasta1masalariadosLuxembourg</v>
          </cell>
          <cell r="B122" t="str">
            <v>asalariados</v>
          </cell>
          <cell r="C122" t="str">
            <v>total</v>
          </cell>
          <cell r="D122" t="str">
            <v>Luxembourg</v>
          </cell>
          <cell r="E122" t="str">
            <v>hasta1m</v>
          </cell>
          <cell r="F122">
            <v>32.440738576140902</v>
          </cell>
          <cell r="G122">
            <v>12.67979006523502</v>
          </cell>
          <cell r="H122">
            <v>3.009213035159132</v>
          </cell>
          <cell r="I122">
            <v>2.6826650651804469</v>
          </cell>
          <cell r="J122">
            <v>1.7491720248688749</v>
          </cell>
          <cell r="K122">
            <v>1.2759540946307319</v>
          </cell>
          <cell r="L122">
            <v>0.81155039978342236</v>
          </cell>
          <cell r="M122">
            <v>0.55048815502338366</v>
          </cell>
          <cell r="N122">
            <v>0.62843059230766596</v>
          </cell>
        </row>
        <row r="123">
          <cell r="A123" t="str">
            <v>totalhasta1masalariadosMexico</v>
          </cell>
          <cell r="B123" t="str">
            <v>asalariados</v>
          </cell>
          <cell r="C123" t="str">
            <v>total</v>
          </cell>
          <cell r="D123" t="str">
            <v>Mexico</v>
          </cell>
          <cell r="E123" t="str">
            <v>hasta1m</v>
          </cell>
          <cell r="F123">
            <v>0</v>
          </cell>
          <cell r="G123">
            <v>0</v>
          </cell>
          <cell r="H123">
            <v>0</v>
          </cell>
          <cell r="I123">
            <v>0</v>
          </cell>
          <cell r="J123">
            <v>0</v>
          </cell>
          <cell r="K123">
            <v>0</v>
          </cell>
          <cell r="L123">
            <v>0</v>
          </cell>
          <cell r="M123">
            <v>0</v>
          </cell>
          <cell r="N123">
            <v>0</v>
          </cell>
        </row>
        <row r="124">
          <cell r="A124" t="str">
            <v>totalhasta1masalariadosNetherlands</v>
          </cell>
          <cell r="B124" t="str">
            <v>asalariados</v>
          </cell>
          <cell r="C124" t="str">
            <v>total</v>
          </cell>
          <cell r="D124" t="str">
            <v>Netherlands</v>
          </cell>
          <cell r="E124" t="str">
            <v>hasta1m</v>
          </cell>
          <cell r="F124">
            <v>10.63578426391345</v>
          </cell>
          <cell r="G124">
            <v>7.4986155465397424</v>
          </cell>
          <cell r="H124">
            <v>3.8381477215550981</v>
          </cell>
          <cell r="I124">
            <v>2.1848371367504189</v>
          </cell>
          <cell r="J124">
            <v>1.7954951355086159</v>
          </cell>
          <cell r="K124">
            <v>1.5546677165138501</v>
          </cell>
          <cell r="L124">
            <v>1.3455679437475929</v>
          </cell>
          <cell r="M124">
            <v>1.008713146064486</v>
          </cell>
          <cell r="N124">
            <v>0.70402837132547857</v>
          </cell>
        </row>
        <row r="125">
          <cell r="A125" t="str">
            <v>totalhasta1masalariadosNorway</v>
          </cell>
          <cell r="B125" t="str">
            <v>asalariados</v>
          </cell>
          <cell r="C125" t="str">
            <v>total</v>
          </cell>
          <cell r="D125" t="str">
            <v>Norway</v>
          </cell>
          <cell r="E125" t="str">
            <v>hasta1m</v>
          </cell>
          <cell r="F125">
            <v>12.225033702296709</v>
          </cell>
          <cell r="G125">
            <v>8.4346345578726982</v>
          </cell>
          <cell r="H125">
            <v>5.2011912857498803</v>
          </cell>
          <cell r="I125">
            <v>3.2330255078863299</v>
          </cell>
          <cell r="J125">
            <v>2.1649503400897321</v>
          </cell>
          <cell r="K125">
            <v>1.578307971996934</v>
          </cell>
          <cell r="L125">
            <v>1.669774420324776</v>
          </cell>
          <cell r="M125">
            <v>1.0225763064325231</v>
          </cell>
          <cell r="N125">
            <v>0.77682158083481634</v>
          </cell>
        </row>
        <row r="126">
          <cell r="A126" t="str">
            <v>totalhasta1masalariadosPoland</v>
          </cell>
          <cell r="B126" t="str">
            <v>asalariados</v>
          </cell>
          <cell r="C126" t="str">
            <v>total</v>
          </cell>
          <cell r="D126" t="str">
            <v>Poland</v>
          </cell>
          <cell r="E126" t="str">
            <v>hasta1m</v>
          </cell>
          <cell r="F126">
            <v>22.421685405043259</v>
          </cell>
          <cell r="G126">
            <v>9.1516099833219542</v>
          </cell>
          <cell r="H126">
            <v>3.7404828307340892</v>
          </cell>
          <cell r="I126">
            <v>2.4028142995755788</v>
          </cell>
          <cell r="J126">
            <v>1.9436541190949379</v>
          </cell>
          <cell r="K126">
            <v>1.60923048412812</v>
          </cell>
          <cell r="L126">
            <v>1.6644133538574319</v>
          </cell>
          <cell r="M126">
            <v>1.4627969768989959</v>
          </cell>
          <cell r="N126">
            <v>1.4518950568042539</v>
          </cell>
        </row>
        <row r="127">
          <cell r="A127" t="str">
            <v>totalhasta1masalariadosPortugal</v>
          </cell>
          <cell r="B127" t="str">
            <v>asalariados</v>
          </cell>
          <cell r="C127" t="str">
            <v>total</v>
          </cell>
          <cell r="D127" t="str">
            <v>Portugal</v>
          </cell>
          <cell r="E127" t="str">
            <v>hasta1m</v>
          </cell>
          <cell r="F127">
            <v>24.647368786815498</v>
          </cell>
          <cell r="G127">
            <v>9.9506309306588321</v>
          </cell>
          <cell r="H127">
            <v>5.13067283773914</v>
          </cell>
          <cell r="I127">
            <v>3.335005773397905</v>
          </cell>
          <cell r="J127">
            <v>2.3818109716612761</v>
          </cell>
          <cell r="K127">
            <v>1.989094235028287</v>
          </cell>
          <cell r="L127">
            <v>2.231685697078079</v>
          </cell>
          <cell r="M127">
            <v>1.6881002451504441</v>
          </cell>
          <cell r="N127">
            <v>1.590180223951507</v>
          </cell>
        </row>
        <row r="128">
          <cell r="A128" t="str">
            <v>totalhasta1masalariadosSlovak Republic</v>
          </cell>
          <cell r="B128" t="str">
            <v>asalariados</v>
          </cell>
          <cell r="C128" t="str">
            <v>total</v>
          </cell>
          <cell r="D128" t="str">
            <v>Slovak Republic</v>
          </cell>
          <cell r="E128" t="str">
            <v>hasta1m</v>
          </cell>
          <cell r="F128">
            <v>23.223548258987769</v>
          </cell>
          <cell r="G128">
            <v>3.897913891794174</v>
          </cell>
          <cell r="H128">
            <v>1.974970032957913</v>
          </cell>
          <cell r="I128">
            <v>1.2896449176817091</v>
          </cell>
          <cell r="J128">
            <v>0.75398262311028985</v>
          </cell>
          <cell r="K128">
            <v>0.87517968436953386</v>
          </cell>
          <cell r="L128">
            <v>0.64197718126081327</v>
          </cell>
          <cell r="M128">
            <v>0.51378001311522747</v>
          </cell>
          <cell r="N128">
            <v>0.59344994708004739</v>
          </cell>
        </row>
        <row r="129">
          <cell r="A129" t="str">
            <v>totalhasta1masalariadosSlovenia</v>
          </cell>
          <cell r="B129" t="str">
            <v>asalariados</v>
          </cell>
          <cell r="C129" t="str">
            <v>total</v>
          </cell>
          <cell r="D129" t="str">
            <v>Slovenia</v>
          </cell>
          <cell r="E129" t="str">
            <v>hasta1m</v>
          </cell>
          <cell r="F129">
            <v>36.87450337504314</v>
          </cell>
          <cell r="G129">
            <v>12.29557197011111</v>
          </cell>
          <cell r="H129">
            <v>5.0907918329510782</v>
          </cell>
          <cell r="I129">
            <v>1.8798778765015169</v>
          </cell>
          <cell r="J129">
            <v>1.9678470962424519</v>
          </cell>
          <cell r="K129">
            <v>1.0919000461398429</v>
          </cell>
          <cell r="L129">
            <v>1.0586434999254679</v>
          </cell>
          <cell r="M129">
            <v>0.88034102633716749</v>
          </cell>
          <cell r="N129">
            <v>0.78570014089661777</v>
          </cell>
        </row>
        <row r="130">
          <cell r="A130" t="str">
            <v>totalhasta1masalariadosSpain</v>
          </cell>
          <cell r="B130" t="str">
            <v>asalariados</v>
          </cell>
          <cell r="C130" t="str">
            <v>total</v>
          </cell>
          <cell r="D130" t="str">
            <v>Spain</v>
          </cell>
          <cell r="E130" t="str">
            <v>hasta1m</v>
          </cell>
          <cell r="F130">
            <v>30.218614570686711</v>
          </cell>
          <cell r="G130">
            <v>15.197895175965289</v>
          </cell>
          <cell r="H130">
            <v>7.5293833753385337</v>
          </cell>
          <cell r="I130">
            <v>4.878879528792468</v>
          </cell>
          <cell r="J130">
            <v>4.0373000047724688</v>
          </cell>
          <cell r="K130">
            <v>3.5880015163712469</v>
          </cell>
          <cell r="L130">
            <v>3.1043795489304569</v>
          </cell>
          <cell r="M130">
            <v>2.2933389705790499</v>
          </cell>
          <cell r="N130">
            <v>1.6733168812143839</v>
          </cell>
        </row>
        <row r="131">
          <cell r="A131" t="str">
            <v>totalhasta1masalariadosSweden</v>
          </cell>
          <cell r="B131" t="str">
            <v>asalariados</v>
          </cell>
          <cell r="C131" t="str">
            <v>total</v>
          </cell>
          <cell r="D131" t="str">
            <v>Sweden</v>
          </cell>
          <cell r="E131" t="str">
            <v>hasta1m</v>
          </cell>
          <cell r="F131">
            <v>44.380305998094478</v>
          </cell>
          <cell r="G131">
            <v>22.73812238315714</v>
          </cell>
          <cell r="H131">
            <v>10.067251018470859</v>
          </cell>
          <cell r="I131">
            <v>4.9625401851571329</v>
          </cell>
          <cell r="J131">
            <v>3.986841578006147</v>
          </cell>
          <cell r="K131">
            <v>3.4505425294061469</v>
          </cell>
          <cell r="L131">
            <v>2.8482537705496198</v>
          </cell>
          <cell r="M131">
            <v>2.2476313846719509</v>
          </cell>
          <cell r="N131">
            <v>1.8948375601698759</v>
          </cell>
        </row>
        <row r="132">
          <cell r="A132" t="str">
            <v>totalhasta1masalariadosSwitzerland</v>
          </cell>
          <cell r="B132" t="str">
            <v>asalariados</v>
          </cell>
          <cell r="C132" t="str">
            <v>total</v>
          </cell>
          <cell r="D132" t="str">
            <v>Switzerland</v>
          </cell>
          <cell r="E132" t="str">
            <v>hasta1m</v>
          </cell>
          <cell r="F132">
            <v>10.73023383553925</v>
          </cell>
          <cell r="G132">
            <v>9.0524424841332181</v>
          </cell>
          <cell r="H132">
            <v>5.3627812517452806</v>
          </cell>
          <cell r="I132">
            <v>3.1630793502835379</v>
          </cell>
          <cell r="J132">
            <v>2.6099760716828659</v>
          </cell>
          <cell r="K132">
            <v>2.207514610240247</v>
          </cell>
          <cell r="L132">
            <v>1.86123868417713</v>
          </cell>
          <cell r="M132">
            <v>1.441723585916743</v>
          </cell>
          <cell r="N132">
            <v>1.220108462175715</v>
          </cell>
        </row>
        <row r="133">
          <cell r="A133" t="str">
            <v>totalhasta1masalariadosTurkey</v>
          </cell>
          <cell r="B133" t="str">
            <v>asalariados</v>
          </cell>
          <cell r="C133" t="str">
            <v>total</v>
          </cell>
          <cell r="D133" t="str">
            <v>Turkey</v>
          </cell>
          <cell r="E133" t="str">
            <v>hasta1m</v>
          </cell>
          <cell r="F133">
            <v>11.805093051336611</v>
          </cell>
          <cell r="G133">
            <v>7.0373992569463883</v>
          </cell>
          <cell r="H133">
            <v>4.4045653267633202</v>
          </cell>
          <cell r="I133">
            <v>4.4430985479216352</v>
          </cell>
          <cell r="J133">
            <v>4.1535404490094994</v>
          </cell>
          <cell r="K133">
            <v>4.5975469452656723</v>
          </cell>
          <cell r="L133">
            <v>5.3059259710155882</v>
          </cell>
          <cell r="M133">
            <v>6.9030748864217584</v>
          </cell>
          <cell r="N133">
            <v>7.7020827672191938</v>
          </cell>
        </row>
        <row r="134">
          <cell r="A134" t="str">
            <v>totalhasta1masalariadosUnited Kingdom</v>
          </cell>
          <cell r="B134" t="str">
            <v>asalariados</v>
          </cell>
          <cell r="C134" t="str">
            <v>total</v>
          </cell>
          <cell r="D134" t="str">
            <v>United Kingdom</v>
          </cell>
          <cell r="E134" t="str">
            <v>hasta1m</v>
          </cell>
          <cell r="F134">
            <v>10.667683673591959</v>
          </cell>
          <cell r="G134">
            <v>6.3849674739367304</v>
          </cell>
          <cell r="H134">
            <v>3.0027660870676698</v>
          </cell>
          <cell r="I134">
            <v>2.195116787460365</v>
          </cell>
          <cell r="J134">
            <v>1.700899379419734</v>
          </cell>
          <cell r="K134">
            <v>1.5445912769155741</v>
          </cell>
          <cell r="L134">
            <v>1.275327469140185</v>
          </cell>
          <cell r="M134">
            <v>1.16542915768949</v>
          </cell>
          <cell r="N134">
            <v>1.034970933446187</v>
          </cell>
        </row>
        <row r="135">
          <cell r="A135" t="str">
            <v>totalhasta1masalariadosUnited States</v>
          </cell>
          <cell r="B135" t="str">
            <v>asalariados</v>
          </cell>
          <cell r="C135" t="str">
            <v>total</v>
          </cell>
          <cell r="D135" t="str">
            <v>United States</v>
          </cell>
          <cell r="E135" t="str">
            <v>hasta1m</v>
          </cell>
          <cell r="F135">
            <v>0</v>
          </cell>
          <cell r="G135">
            <v>0</v>
          </cell>
          <cell r="H135">
            <v>0</v>
          </cell>
          <cell r="I135">
            <v>0</v>
          </cell>
          <cell r="J135">
            <v>0</v>
          </cell>
          <cell r="K135">
            <v>0</v>
          </cell>
          <cell r="L135">
            <v>0</v>
          </cell>
          <cell r="M135">
            <v>0</v>
          </cell>
          <cell r="N135">
            <v>0</v>
          </cell>
        </row>
        <row r="136">
          <cell r="A136" t="str">
            <v>totalhasta1masalariadosBrazil</v>
          </cell>
          <cell r="B136" t="str">
            <v>asalariados</v>
          </cell>
          <cell r="C136" t="str">
            <v>total</v>
          </cell>
          <cell r="D136" t="str">
            <v>Brazil</v>
          </cell>
          <cell r="E136" t="str">
            <v>hasta1m</v>
          </cell>
          <cell r="F136">
            <v>0</v>
          </cell>
          <cell r="G136">
            <v>0</v>
          </cell>
          <cell r="H136">
            <v>0</v>
          </cell>
          <cell r="I136">
            <v>0</v>
          </cell>
          <cell r="J136">
            <v>0</v>
          </cell>
          <cell r="K136">
            <v>0</v>
          </cell>
          <cell r="L136">
            <v>0</v>
          </cell>
          <cell r="M136">
            <v>0</v>
          </cell>
          <cell r="N136">
            <v>0</v>
          </cell>
        </row>
        <row r="137">
          <cell r="A137" t="str">
            <v>totalhasta1masalariadosOECD countries</v>
          </cell>
          <cell r="B137" t="str">
            <v>asalariados</v>
          </cell>
          <cell r="C137" t="str">
            <v>total</v>
          </cell>
          <cell r="D137" t="str">
            <v>OECD countries</v>
          </cell>
          <cell r="E137" t="str">
            <v>hasta1m</v>
          </cell>
          <cell r="F137">
            <v>6.7172480217864292</v>
          </cell>
          <cell r="G137">
            <v>4.0246068032855433</v>
          </cell>
          <cell r="H137">
            <v>2.6854865373331518</v>
          </cell>
          <cell r="I137">
            <v>1.36608619023018</v>
          </cell>
          <cell r="J137">
            <v>1.734197148315286</v>
          </cell>
          <cell r="K137">
            <v>1.1472368856601669</v>
          </cell>
          <cell r="L137">
            <v>1.5156782809581679</v>
          </cell>
          <cell r="M137">
            <v>0.97137134748597831</v>
          </cell>
          <cell r="N137">
            <v>1.167641471946417</v>
          </cell>
        </row>
        <row r="138">
          <cell r="A138" t="str">
            <v>hombrehasta1masalariadosAustralia</v>
          </cell>
          <cell r="B138" t="str">
            <v>asalariados</v>
          </cell>
          <cell r="C138" t="str">
            <v>hombre</v>
          </cell>
          <cell r="D138" t="str">
            <v>Australia</v>
          </cell>
          <cell r="E138" t="str">
            <v>hasta1m</v>
          </cell>
          <cell r="F138">
            <v>9.6166556510244536</v>
          </cell>
          <cell r="G138">
            <v>5.9266700150678044</v>
          </cell>
          <cell r="H138">
            <v>5.2656176974606623</v>
          </cell>
          <cell r="I138">
            <v>3.7514853165846209</v>
          </cell>
          <cell r="J138">
            <v>3.2510214958251908</v>
          </cell>
          <cell r="K138">
            <v>3.3439192975901371</v>
          </cell>
          <cell r="L138">
            <v>2.9686526883952671</v>
          </cell>
          <cell r="M138">
            <v>3.5150968904912121</v>
          </cell>
          <cell r="N138">
            <v>1.800787844682048</v>
          </cell>
        </row>
        <row r="139">
          <cell r="A139" t="str">
            <v>hombrehasta1masalariadosAustria</v>
          </cell>
          <cell r="B139" t="str">
            <v>asalariados</v>
          </cell>
          <cell r="C139" t="str">
            <v>hombre</v>
          </cell>
          <cell r="D139" t="str">
            <v>Austria</v>
          </cell>
          <cell r="E139" t="str">
            <v>hasta1m</v>
          </cell>
          <cell r="F139">
            <v>11.930635853365629</v>
          </cell>
          <cell r="G139">
            <v>8.0200753778617724</v>
          </cell>
          <cell r="H139">
            <v>4.7960705159218628</v>
          </cell>
          <cell r="I139">
            <v>2.7675248035851521</v>
          </cell>
          <cell r="J139">
            <v>2.3224907403347022</v>
          </cell>
          <cell r="K139">
            <v>1.714344585513647</v>
          </cell>
          <cell r="L139">
            <v>1.7925593959014079</v>
          </cell>
          <cell r="M139">
            <v>1.240414198510551</v>
          </cell>
          <cell r="N139">
            <v>0.88264130343949343</v>
          </cell>
        </row>
        <row r="140">
          <cell r="A140" t="str">
            <v>hombrehasta1masalariadosBelgium</v>
          </cell>
          <cell r="B140" t="str">
            <v>asalariados</v>
          </cell>
          <cell r="C140" t="str">
            <v>hombre</v>
          </cell>
          <cell r="D140" t="str">
            <v>Belgium</v>
          </cell>
          <cell r="E140" t="str">
            <v>hasta1m</v>
          </cell>
          <cell r="F140">
            <v>25.553331234606102</v>
          </cell>
          <cell r="G140">
            <v>9.1530328127766243</v>
          </cell>
          <cell r="H140">
            <v>4.0330049298161308</v>
          </cell>
          <cell r="I140">
            <v>2.6455228951041221</v>
          </cell>
          <cell r="J140">
            <v>2.1412016753505392</v>
          </cell>
          <cell r="K140">
            <v>1.8810685513813381</v>
          </cell>
          <cell r="L140">
            <v>1.7166085719008379</v>
          </cell>
          <cell r="M140">
            <v>0.87791860322890747</v>
          </cell>
          <cell r="N140">
            <v>0.41716748062804571</v>
          </cell>
        </row>
        <row r="141">
          <cell r="A141" t="str">
            <v>hombrehasta1masalariadosCanada</v>
          </cell>
          <cell r="B141" t="str">
            <v>asalariados</v>
          </cell>
          <cell r="C141" t="str">
            <v>hombre</v>
          </cell>
          <cell r="D141" t="str">
            <v>Canada</v>
          </cell>
          <cell r="E141" t="str">
            <v>hasta1m</v>
          </cell>
          <cell r="F141">
            <v>0</v>
          </cell>
          <cell r="G141">
            <v>0</v>
          </cell>
          <cell r="H141">
            <v>0</v>
          </cell>
          <cell r="I141">
            <v>0</v>
          </cell>
          <cell r="J141">
            <v>0</v>
          </cell>
          <cell r="K141">
            <v>0</v>
          </cell>
          <cell r="L141">
            <v>0</v>
          </cell>
          <cell r="M141">
            <v>0</v>
          </cell>
          <cell r="N141">
            <v>0</v>
          </cell>
        </row>
        <row r="142">
          <cell r="A142" t="str">
            <v>hombrehasta1masalariadosChile</v>
          </cell>
          <cell r="B142" t="str">
            <v>asalariados</v>
          </cell>
          <cell r="C142" t="str">
            <v>hombre</v>
          </cell>
          <cell r="D142" t="str">
            <v>Chile</v>
          </cell>
          <cell r="E142" t="str">
            <v>hasta1m</v>
          </cell>
          <cell r="F142">
            <v>15.67306693514235</v>
          </cell>
          <cell r="G142">
            <v>7.9550855513307992</v>
          </cell>
          <cell r="H142">
            <v>5.1230304091874901</v>
          </cell>
          <cell r="I142">
            <v>3.9497512902236389</v>
          </cell>
          <cell r="J142">
            <v>4.2013087598394083</v>
          </cell>
          <cell r="K142">
            <v>3.4892083626731889</v>
          </cell>
          <cell r="L142">
            <v>3.6789890020464089</v>
          </cell>
          <cell r="M142">
            <v>3.1992894771791578</v>
          </cell>
          <cell r="N142">
            <v>3.3885734064120072</v>
          </cell>
        </row>
        <row r="143">
          <cell r="A143" t="str">
            <v>hombrehasta1masalariadosCzech Republic</v>
          </cell>
          <cell r="B143" t="str">
            <v>asalariados</v>
          </cell>
          <cell r="C143" t="str">
            <v>hombre</v>
          </cell>
          <cell r="D143" t="str">
            <v>Czech Republic</v>
          </cell>
          <cell r="E143" t="str">
            <v>hasta1m</v>
          </cell>
          <cell r="F143">
            <v>21.92140932522614</v>
          </cell>
          <cell r="G143">
            <v>7.1340586466104616</v>
          </cell>
          <cell r="H143">
            <v>2.1021393391988821</v>
          </cell>
          <cell r="I143">
            <v>1.4894397201016589</v>
          </cell>
          <cell r="J143">
            <v>1.431856138722281</v>
          </cell>
          <cell r="K143">
            <v>1.3137187663698819</v>
          </cell>
          <cell r="L143">
            <v>1.1804404636258881</v>
          </cell>
          <cell r="M143">
            <v>1.0816029915182239</v>
          </cell>
          <cell r="N143">
            <v>1.3320168892962441</v>
          </cell>
        </row>
        <row r="144">
          <cell r="A144" t="str">
            <v>hombrehasta1masalariadosDenmark</v>
          </cell>
          <cell r="B144" t="str">
            <v>asalariados</v>
          </cell>
          <cell r="C144" t="str">
            <v>hombre</v>
          </cell>
          <cell r="D144" t="str">
            <v>Denmark</v>
          </cell>
          <cell r="E144" t="str">
            <v>hasta1m</v>
          </cell>
          <cell r="F144">
            <v>11.099540205802009</v>
          </cell>
          <cell r="G144">
            <v>9.8716097338244158</v>
          </cell>
          <cell r="H144">
            <v>6.1156604680756672</v>
          </cell>
          <cell r="I144">
            <v>4.8260268913793123</v>
          </cell>
          <cell r="J144">
            <v>4.1915747132442789</v>
          </cell>
          <cell r="K144">
            <v>3.5560167096468032</v>
          </cell>
          <cell r="L144">
            <v>2.939271349931746</v>
          </cell>
          <cell r="M144">
            <v>2.368373313496499</v>
          </cell>
          <cell r="N144">
            <v>2.4203421026961789</v>
          </cell>
        </row>
        <row r="145">
          <cell r="A145" t="str">
            <v>hombrehasta1masalariadosEstonia</v>
          </cell>
          <cell r="B145" t="str">
            <v>asalariados</v>
          </cell>
          <cell r="C145" t="str">
            <v>hombre</v>
          </cell>
          <cell r="D145" t="str">
            <v>Estonia</v>
          </cell>
          <cell r="E145" t="str">
            <v>hasta1m</v>
          </cell>
          <cell r="F145">
            <v>29.133348671465981</v>
          </cell>
          <cell r="G145">
            <v>10.816461971591449</v>
          </cell>
          <cell r="H145">
            <v>4.1011999910690671</v>
          </cell>
          <cell r="I145">
            <v>3.212875142103039</v>
          </cell>
          <cell r="J145">
            <v>2.3902883233059851</v>
          </cell>
          <cell r="K145">
            <v>2.528321712967498</v>
          </cell>
          <cell r="L145">
            <v>2.09967617552388</v>
          </cell>
          <cell r="M145">
            <v>3.4618399723750182</v>
          </cell>
          <cell r="N145">
            <v>0.38252860429082458</v>
          </cell>
        </row>
        <row r="146">
          <cell r="A146" t="str">
            <v>hombrehasta1masalariadosFinland</v>
          </cell>
          <cell r="B146" t="str">
            <v>asalariados</v>
          </cell>
          <cell r="C146" t="str">
            <v>hombre</v>
          </cell>
          <cell r="D146" t="str">
            <v>Finland</v>
          </cell>
          <cell r="E146" t="str">
            <v>hasta1m</v>
          </cell>
          <cell r="F146">
            <v>43.596834469605461</v>
          </cell>
          <cell r="G146">
            <v>16.066674277025498</v>
          </cell>
          <cell r="H146">
            <v>6.5233730734538771</v>
          </cell>
          <cell r="I146">
            <v>3.4039439882118439</v>
          </cell>
          <cell r="J146">
            <v>2.8351131304069588</v>
          </cell>
          <cell r="K146">
            <v>2.1773109340609071</v>
          </cell>
          <cell r="L146">
            <v>2.432484423114103</v>
          </cell>
          <cell r="M146">
            <v>2.0467429055426352</v>
          </cell>
          <cell r="N146">
            <v>2.193088311446596</v>
          </cell>
        </row>
        <row r="147">
          <cell r="A147" t="str">
            <v>hombrehasta1masalariadosFrance</v>
          </cell>
          <cell r="B147" t="str">
            <v>asalariados</v>
          </cell>
          <cell r="C147" t="str">
            <v>hombre</v>
          </cell>
          <cell r="D147" t="str">
            <v>France</v>
          </cell>
          <cell r="E147" t="str">
            <v>hasta1m</v>
          </cell>
          <cell r="F147">
            <v>22.799589608089779</v>
          </cell>
          <cell r="G147">
            <v>19.19731645836676</v>
          </cell>
          <cell r="H147">
            <v>7.4735073615752876</v>
          </cell>
          <cell r="I147">
            <v>4.9274028520640378</v>
          </cell>
          <cell r="J147">
            <v>4.2126604717873457</v>
          </cell>
          <cell r="K147">
            <v>3.5332842356028</v>
          </cell>
          <cell r="L147">
            <v>3.13734988641753</v>
          </cell>
          <cell r="M147">
            <v>2.1719644077314202</v>
          </cell>
          <cell r="N147">
            <v>1.9415273443147609</v>
          </cell>
        </row>
        <row r="148">
          <cell r="A148" t="str">
            <v>hombrehasta1masalariadosGermany</v>
          </cell>
          <cell r="B148" t="str">
            <v>asalariados</v>
          </cell>
          <cell r="C148" t="str">
            <v>hombre</v>
          </cell>
          <cell r="D148" t="str">
            <v>Germany</v>
          </cell>
          <cell r="E148" t="str">
            <v>hasta1m</v>
          </cell>
          <cell r="F148">
            <v>10.596313014597129</v>
          </cell>
          <cell r="G148">
            <v>7.094410743316014</v>
          </cell>
          <cell r="H148">
            <v>4.9697088255472774</v>
          </cell>
          <cell r="I148">
            <v>3.2030039198901479</v>
          </cell>
          <cell r="J148">
            <v>2.4873548171182551</v>
          </cell>
          <cell r="K148">
            <v>1.930702226427141</v>
          </cell>
          <cell r="L148">
            <v>1.5779827250615619</v>
          </cell>
          <cell r="M148">
            <v>1.362718304960421</v>
          </cell>
          <cell r="N148">
            <v>1.0078404689709339</v>
          </cell>
        </row>
        <row r="149">
          <cell r="A149" t="str">
            <v>hombrehasta1masalariadosGreece</v>
          </cell>
          <cell r="B149" t="str">
            <v>asalariados</v>
          </cell>
          <cell r="C149" t="str">
            <v>hombre</v>
          </cell>
          <cell r="D149" t="str">
            <v>Greece</v>
          </cell>
          <cell r="E149" t="str">
            <v>hasta1m</v>
          </cell>
          <cell r="F149">
            <v>7.901634678933779</v>
          </cell>
          <cell r="G149">
            <v>4.3614781847135689</v>
          </cell>
          <cell r="H149">
            <v>2.4465144697465031</v>
          </cell>
          <cell r="I149">
            <v>1.7525617606539461</v>
          </cell>
          <cell r="J149">
            <v>1.23745584139816</v>
          </cell>
          <cell r="K149">
            <v>1.1476900316755081</v>
          </cell>
          <cell r="L149">
            <v>1.32536865179042</v>
          </cell>
          <cell r="M149">
            <v>1.0282503897920221</v>
          </cell>
          <cell r="N149">
            <v>0.64045254294914578</v>
          </cell>
        </row>
        <row r="150">
          <cell r="A150" t="str">
            <v>hombrehasta1masalariadosHungary</v>
          </cell>
          <cell r="B150" t="str">
            <v>asalariados</v>
          </cell>
          <cell r="C150" t="str">
            <v>hombre</v>
          </cell>
          <cell r="D150" t="str">
            <v>Hungary</v>
          </cell>
          <cell r="E150" t="str">
            <v>hasta1m</v>
          </cell>
          <cell r="F150">
            <v>18.07410012756834</v>
          </cell>
          <cell r="G150">
            <v>8.1681543758348543</v>
          </cell>
          <cell r="H150">
            <v>3.5505585547100398</v>
          </cell>
          <cell r="I150">
            <v>2.4722077249172449</v>
          </cell>
          <cell r="J150">
            <v>2.2868000639925121</v>
          </cell>
          <cell r="K150">
            <v>1.9499963560625491</v>
          </cell>
          <cell r="L150">
            <v>2.2116221641861191</v>
          </cell>
          <cell r="M150">
            <v>2.0181200208681269</v>
          </cell>
          <cell r="N150">
            <v>1.590511291411594</v>
          </cell>
        </row>
        <row r="151">
          <cell r="A151" t="str">
            <v>hombrehasta1masalariadosIceland</v>
          </cell>
          <cell r="B151" t="str">
            <v>asalariados</v>
          </cell>
          <cell r="C151" t="str">
            <v>hombre</v>
          </cell>
          <cell r="D151" t="str">
            <v>Iceland</v>
          </cell>
          <cell r="E151" t="str">
            <v>hasta1m</v>
          </cell>
          <cell r="F151">
            <v>20.681845751329419</v>
          </cell>
          <cell r="G151">
            <v>14.11099266405461</v>
          </cell>
          <cell r="H151">
            <v>8.7217544833222203</v>
          </cell>
          <cell r="I151">
            <v>4.3769704351728267</v>
          </cell>
          <cell r="J151">
            <v>2.7656036724474982</v>
          </cell>
          <cell r="K151">
            <v>2.4058355185867382</v>
          </cell>
          <cell r="L151">
            <v>1.473630837348906</v>
          </cell>
          <cell r="M151">
            <v>2.5022121053280379</v>
          </cell>
          <cell r="N151">
            <v>3.786580508877432</v>
          </cell>
        </row>
        <row r="152">
          <cell r="A152" t="str">
            <v>hombrehasta1masalariadosIreland</v>
          </cell>
          <cell r="B152" t="str">
            <v>asalariados</v>
          </cell>
          <cell r="C152" t="str">
            <v>hombre</v>
          </cell>
          <cell r="D152" t="str">
            <v>Ireland</v>
          </cell>
          <cell r="E152" t="str">
            <v>hasta1m</v>
          </cell>
          <cell r="F152">
            <v>18.564166700286439</v>
          </cell>
          <cell r="G152">
            <v>8.318683508625103</v>
          </cell>
          <cell r="H152">
            <v>4.1199576916956309</v>
          </cell>
          <cell r="I152">
            <v>2.5452379122114759</v>
          </cell>
          <cell r="J152">
            <v>2.3151292977129909</v>
          </cell>
          <cell r="K152">
            <v>1.7200332721583329</v>
          </cell>
          <cell r="L152">
            <v>1.8547161881125971</v>
          </cell>
          <cell r="M152">
            <v>1.3476440823857829</v>
          </cell>
          <cell r="N152">
            <v>1.2498578404845251</v>
          </cell>
        </row>
        <row r="153">
          <cell r="A153" t="str">
            <v>hombrehasta1masalariadosItaly</v>
          </cell>
          <cell r="B153" t="str">
            <v>asalariados</v>
          </cell>
          <cell r="C153" t="str">
            <v>hombre</v>
          </cell>
          <cell r="D153" t="str">
            <v>Italy</v>
          </cell>
          <cell r="E153" t="str">
            <v>hasta1m</v>
          </cell>
          <cell r="F153">
            <v>20.074520126645599</v>
          </cell>
          <cell r="G153">
            <v>7.0489959035388159</v>
          </cell>
          <cell r="H153">
            <v>4.8122266057556198</v>
          </cell>
          <cell r="I153">
            <v>2.509622423389017</v>
          </cell>
          <cell r="J153">
            <v>2.1976862740560539</v>
          </cell>
          <cell r="K153">
            <v>1.7369680448945519</v>
          </cell>
          <cell r="L153">
            <v>1.376976020114848</v>
          </cell>
          <cell r="M153">
            <v>1.0312810513787951</v>
          </cell>
          <cell r="N153">
            <v>0.83565328288953367</v>
          </cell>
        </row>
        <row r="154">
          <cell r="A154" t="str">
            <v>hombrehasta1masalariadosJapan</v>
          </cell>
          <cell r="B154" t="str">
            <v>asalariados</v>
          </cell>
          <cell r="C154" t="str">
            <v>hombre</v>
          </cell>
          <cell r="D154" t="str">
            <v>Japan</v>
          </cell>
          <cell r="E154" t="str">
            <v>hasta1m</v>
          </cell>
          <cell r="F154">
            <v>0</v>
          </cell>
          <cell r="G154">
            <v>0</v>
          </cell>
          <cell r="H154">
            <v>0</v>
          </cell>
          <cell r="I154">
            <v>0</v>
          </cell>
          <cell r="J154">
            <v>0</v>
          </cell>
          <cell r="K154">
            <v>0</v>
          </cell>
          <cell r="L154">
            <v>0</v>
          </cell>
          <cell r="M154">
            <v>0</v>
          </cell>
          <cell r="N154">
            <v>0</v>
          </cell>
        </row>
        <row r="155">
          <cell r="A155" t="str">
            <v>hombrehasta1masalariadosKorea</v>
          </cell>
          <cell r="B155" t="str">
            <v>asalariados</v>
          </cell>
          <cell r="C155" t="str">
            <v>hombre</v>
          </cell>
          <cell r="D155" t="str">
            <v>Korea</v>
          </cell>
          <cell r="E155" t="str">
            <v>hasta1m</v>
          </cell>
          <cell r="F155">
            <v>34.065934065934073</v>
          </cell>
          <cell r="G155">
            <v>13.37719298245614</v>
          </cell>
          <cell r="H155">
            <v>3.773584905660377</v>
          </cell>
          <cell r="I155">
            <v>2.7184466019417468</v>
          </cell>
          <cell r="J155">
            <v>3.5738368172623058</v>
          </cell>
          <cell r="K155">
            <v>5.0477489768076396</v>
          </cell>
          <cell r="L155">
            <v>7.1818891491022638</v>
          </cell>
          <cell r="M155">
            <v>10.053859964093361</v>
          </cell>
          <cell r="N155">
            <v>11.679790026246719</v>
          </cell>
        </row>
        <row r="156">
          <cell r="A156" t="str">
            <v>hombrehasta1masalariadosLuxembourg</v>
          </cell>
          <cell r="B156" t="str">
            <v>asalariados</v>
          </cell>
          <cell r="C156" t="str">
            <v>hombre</v>
          </cell>
          <cell r="D156" t="str">
            <v>Luxembourg</v>
          </cell>
          <cell r="E156" t="str">
            <v>hasta1m</v>
          </cell>
          <cell r="F156">
            <v>31.26612580944289</v>
          </cell>
          <cell r="G156">
            <v>12.209708727362701</v>
          </cell>
          <cell r="H156">
            <v>3.5921799282717499</v>
          </cell>
          <cell r="I156">
            <v>2.993686780941244</v>
          </cell>
          <cell r="J156">
            <v>1.757274070578831</v>
          </cell>
          <cell r="K156">
            <v>1.579644309864549</v>
          </cell>
          <cell r="L156">
            <v>0.6447637693994801</v>
          </cell>
          <cell r="M156">
            <v>0.33531963150625022</v>
          </cell>
          <cell r="N156">
            <v>0.89897723232929616</v>
          </cell>
        </row>
        <row r="157">
          <cell r="A157" t="str">
            <v>hombrehasta1masalariadosMexico</v>
          </cell>
          <cell r="B157" t="str">
            <v>asalariados</v>
          </cell>
          <cell r="C157" t="str">
            <v>hombre</v>
          </cell>
          <cell r="D157" t="str">
            <v>Mexico</v>
          </cell>
          <cell r="E157" t="str">
            <v>hasta1m</v>
          </cell>
          <cell r="F157">
            <v>0</v>
          </cell>
          <cell r="G157">
            <v>0</v>
          </cell>
          <cell r="H157">
            <v>0</v>
          </cell>
          <cell r="I157">
            <v>0</v>
          </cell>
          <cell r="J157">
            <v>0</v>
          </cell>
          <cell r="K157">
            <v>0</v>
          </cell>
          <cell r="L157">
            <v>0</v>
          </cell>
          <cell r="M157">
            <v>0</v>
          </cell>
          <cell r="N157">
            <v>0</v>
          </cell>
        </row>
        <row r="158">
          <cell r="A158" t="str">
            <v>hombrehasta1masalariadosNetherlands</v>
          </cell>
          <cell r="B158" t="str">
            <v>asalariados</v>
          </cell>
          <cell r="C158" t="str">
            <v>hombre</v>
          </cell>
          <cell r="D158" t="str">
            <v>Netherlands</v>
          </cell>
          <cell r="E158" t="str">
            <v>hasta1m</v>
          </cell>
          <cell r="F158">
            <v>10.4356499840598</v>
          </cell>
          <cell r="G158">
            <v>7.3182376194505467</v>
          </cell>
          <cell r="H158">
            <v>4.0048590648742017</v>
          </cell>
          <cell r="I158">
            <v>2.281459954880499</v>
          </cell>
          <cell r="J158">
            <v>2.0061334641212589</v>
          </cell>
          <cell r="K158">
            <v>1.7270670446776759</v>
          </cell>
          <cell r="L158">
            <v>1.3573388778434701</v>
          </cell>
          <cell r="M158">
            <v>0.94171726168465608</v>
          </cell>
          <cell r="N158">
            <v>0.83199797156071609</v>
          </cell>
        </row>
        <row r="159">
          <cell r="A159" t="str">
            <v>hombrehasta1masalariadosNorway</v>
          </cell>
          <cell r="B159" t="str">
            <v>asalariados</v>
          </cell>
          <cell r="C159" t="str">
            <v>hombre</v>
          </cell>
          <cell r="D159" t="str">
            <v>Norway</v>
          </cell>
          <cell r="E159" t="str">
            <v>hasta1m</v>
          </cell>
          <cell r="F159">
            <v>12.828496050204381</v>
          </cell>
          <cell r="G159">
            <v>8.8294013245198286</v>
          </cell>
          <cell r="H159">
            <v>4.8303400570477022</v>
          </cell>
          <cell r="I159">
            <v>3.275010416260951</v>
          </cell>
          <cell r="J159">
            <v>2.3103384419219188</v>
          </cell>
          <cell r="K159">
            <v>1.8742381275325131</v>
          </cell>
          <cell r="L159">
            <v>1.9746727075264221</v>
          </cell>
          <cell r="M159">
            <v>1.4132337419549561</v>
          </cell>
          <cell r="N159">
            <v>0.80295618522940759</v>
          </cell>
        </row>
        <row r="160">
          <cell r="A160" t="str">
            <v>hombrehasta1masalariadosPoland</v>
          </cell>
          <cell r="B160" t="str">
            <v>asalariados</v>
          </cell>
          <cell r="C160" t="str">
            <v>hombre</v>
          </cell>
          <cell r="D160" t="str">
            <v>Poland</v>
          </cell>
          <cell r="E160" t="str">
            <v>hasta1m</v>
          </cell>
          <cell r="F160">
            <v>19.158751769298341</v>
          </cell>
          <cell r="G160">
            <v>8.5770744669936505</v>
          </cell>
          <cell r="H160">
            <v>3.572118490356786</v>
          </cell>
          <cell r="I160">
            <v>2.5444680801188539</v>
          </cell>
          <cell r="J160">
            <v>2.0390555497864171</v>
          </cell>
          <cell r="K160">
            <v>1.7645987357903259</v>
          </cell>
          <cell r="L160">
            <v>2.0196342832915208</v>
          </cell>
          <cell r="M160">
            <v>1.8185420339665079</v>
          </cell>
          <cell r="N160">
            <v>1.6973315972061209</v>
          </cell>
        </row>
        <row r="161">
          <cell r="A161" t="str">
            <v>hombrehasta1masalariadosPortugal</v>
          </cell>
          <cell r="B161" t="str">
            <v>asalariados</v>
          </cell>
          <cell r="C161" t="str">
            <v>hombre</v>
          </cell>
          <cell r="D161" t="str">
            <v>Portugal</v>
          </cell>
          <cell r="E161" t="str">
            <v>hasta1m</v>
          </cell>
          <cell r="F161">
            <v>23.64717490301906</v>
          </cell>
          <cell r="G161">
            <v>9.2448093930455126</v>
          </cell>
          <cell r="H161">
            <v>5.6204209345420963</v>
          </cell>
          <cell r="I161">
            <v>3.7231401378052271</v>
          </cell>
          <cell r="J161">
            <v>2.4241349231156328</v>
          </cell>
          <cell r="K161">
            <v>2.3653535261612779</v>
          </cell>
          <cell r="L161">
            <v>2.6838377778560281</v>
          </cell>
          <cell r="M161">
            <v>2.2372650103037621</v>
          </cell>
          <cell r="N161">
            <v>1.8520228354379811</v>
          </cell>
        </row>
        <row r="162">
          <cell r="A162" t="str">
            <v>hombrehasta1masalariadosSlovak Republic</v>
          </cell>
          <cell r="B162" t="str">
            <v>asalariados</v>
          </cell>
          <cell r="C162" t="str">
            <v>hombre</v>
          </cell>
          <cell r="D162" t="str">
            <v>Slovak Republic</v>
          </cell>
          <cell r="E162" t="str">
            <v>hasta1m</v>
          </cell>
          <cell r="F162">
            <v>16.400180146036419</v>
          </cell>
          <cell r="G162">
            <v>3.3009925296755829</v>
          </cell>
          <cell r="H162">
            <v>1.685479005910304</v>
          </cell>
          <cell r="I162">
            <v>1.251643556405744</v>
          </cell>
          <cell r="J162">
            <v>0.68953777468371336</v>
          </cell>
          <cell r="K162">
            <v>0.99925278787072891</v>
          </cell>
          <cell r="L162">
            <v>0.54573969231099662</v>
          </cell>
          <cell r="M162">
            <v>0.51073729477477237</v>
          </cell>
          <cell r="N162">
            <v>0.52894877671746021</v>
          </cell>
        </row>
        <row r="163">
          <cell r="A163" t="str">
            <v>hombrehasta1masalariadosSlovenia</v>
          </cell>
          <cell r="B163" t="str">
            <v>asalariados</v>
          </cell>
          <cell r="C163" t="str">
            <v>hombre</v>
          </cell>
          <cell r="D163" t="str">
            <v>Slovenia</v>
          </cell>
          <cell r="E163" t="str">
            <v>hasta1m</v>
          </cell>
          <cell r="F163">
            <v>34.547271027117468</v>
          </cell>
          <cell r="G163">
            <v>12.60970407801975</v>
          </cell>
          <cell r="H163">
            <v>4.1964148646229313</v>
          </cell>
          <cell r="I163">
            <v>1.6294878660999861</v>
          </cell>
          <cell r="J163">
            <v>2.3723138761303342</v>
          </cell>
          <cell r="K163">
            <v>1.5351852671062389</v>
          </cell>
          <cell r="L163">
            <v>1.3203973490967109</v>
          </cell>
          <cell r="M163">
            <v>1.33398428878105</v>
          </cell>
          <cell r="N163">
            <v>0.9255400796884925</v>
          </cell>
        </row>
        <row r="164">
          <cell r="A164" t="str">
            <v>hombrehasta1masalariadosSpain</v>
          </cell>
          <cell r="B164" t="str">
            <v>asalariados</v>
          </cell>
          <cell r="C164" t="str">
            <v>hombre</v>
          </cell>
          <cell r="D164" t="str">
            <v>Spain</v>
          </cell>
          <cell r="E164" t="str">
            <v>hasta1m</v>
          </cell>
          <cell r="F164">
            <v>27.22128916046605</v>
          </cell>
          <cell r="G164">
            <v>15.4311255724015</v>
          </cell>
          <cell r="H164">
            <v>7.5924439027351633</v>
          </cell>
          <cell r="I164">
            <v>5.1598936699456077</v>
          </cell>
          <cell r="J164">
            <v>4.1989040061865799</v>
          </cell>
          <cell r="K164">
            <v>3.719237867301608</v>
          </cell>
          <cell r="L164">
            <v>2.9219069824698329</v>
          </cell>
          <cell r="M164">
            <v>2.3131348603635651</v>
          </cell>
          <cell r="N164">
            <v>1.6755785569724591</v>
          </cell>
        </row>
        <row r="165">
          <cell r="A165" t="str">
            <v>hombrehasta1masalariadosSweden</v>
          </cell>
          <cell r="B165" t="str">
            <v>asalariados</v>
          </cell>
          <cell r="C165" t="str">
            <v>hombre</v>
          </cell>
          <cell r="D165" t="str">
            <v>Sweden</v>
          </cell>
          <cell r="E165" t="str">
            <v>hasta1m</v>
          </cell>
          <cell r="F165">
            <v>45.398464739026771</v>
          </cell>
          <cell r="G165">
            <v>19.00649156071394</v>
          </cell>
          <cell r="H165">
            <v>9.3316639173290081</v>
          </cell>
          <cell r="I165">
            <v>4.8279388605681488</v>
          </cell>
          <cell r="J165">
            <v>3.4752283292385751</v>
          </cell>
          <cell r="K165">
            <v>3.2058281402205129</v>
          </cell>
          <cell r="L165">
            <v>2.6952098755392599</v>
          </cell>
          <cell r="M165">
            <v>2.252065662730824</v>
          </cell>
          <cell r="N165">
            <v>1.900869594825473</v>
          </cell>
        </row>
        <row r="166">
          <cell r="A166" t="str">
            <v>hombrehasta1masalariadosSwitzerland</v>
          </cell>
          <cell r="B166" t="str">
            <v>asalariados</v>
          </cell>
          <cell r="C166" t="str">
            <v>hombre</v>
          </cell>
          <cell r="D166" t="str">
            <v>Switzerland</v>
          </cell>
          <cell r="E166" t="str">
            <v>hasta1m</v>
          </cell>
          <cell r="F166">
            <v>9.6477056997845345</v>
          </cell>
          <cell r="G166">
            <v>8.828498096142626</v>
          </cell>
          <cell r="H166">
            <v>5.3837929510688074</v>
          </cell>
          <cell r="I166">
            <v>3.0480894303038149</v>
          </cell>
          <cell r="J166">
            <v>2.3542350597096999</v>
          </cell>
          <cell r="K166">
            <v>2.1458103976938818</v>
          </cell>
          <cell r="L166">
            <v>1.5378322533486051</v>
          </cell>
          <cell r="M166">
            <v>1.1485314995444269</v>
          </cell>
          <cell r="N166">
            <v>1.057174120435471</v>
          </cell>
        </row>
        <row r="167">
          <cell r="A167" t="str">
            <v>hombrehasta1masalariadosTurkey</v>
          </cell>
          <cell r="B167" t="str">
            <v>asalariados</v>
          </cell>
          <cell r="C167" t="str">
            <v>hombre</v>
          </cell>
          <cell r="D167" t="str">
            <v>Turkey</v>
          </cell>
          <cell r="E167" t="str">
            <v>hasta1m</v>
          </cell>
          <cell r="F167">
            <v>11.167186693567309</v>
          </cell>
          <cell r="G167">
            <v>7.6900611557182676</v>
          </cell>
          <cell r="H167">
            <v>4.4368261274101268</v>
          </cell>
          <cell r="I167">
            <v>4.3846258069066391</v>
          </cell>
          <cell r="J167">
            <v>3.8259488208965982</v>
          </cell>
          <cell r="K167">
            <v>4.2044423771746917</v>
          </cell>
          <cell r="L167">
            <v>4.9169465659616609</v>
          </cell>
          <cell r="M167">
            <v>6.618792407001612</v>
          </cell>
          <cell r="N167">
            <v>7.2368729947570252</v>
          </cell>
        </row>
        <row r="168">
          <cell r="A168" t="str">
            <v>hombrehasta1masalariadosUnited Kingdom</v>
          </cell>
          <cell r="B168" t="str">
            <v>asalariados</v>
          </cell>
          <cell r="C168" t="str">
            <v>hombre</v>
          </cell>
          <cell r="D168" t="str">
            <v>United Kingdom</v>
          </cell>
          <cell r="E168" t="str">
            <v>hasta1m</v>
          </cell>
          <cell r="F168">
            <v>11.26693084699048</v>
          </cell>
          <cell r="G168">
            <v>6.192093667241064</v>
          </cell>
          <cell r="H168">
            <v>3.2349905814638968</v>
          </cell>
          <cell r="I168">
            <v>2.372771143411132</v>
          </cell>
          <cell r="J168">
            <v>1.65538427930191</v>
          </cell>
          <cell r="K168">
            <v>1.549437310371782</v>
          </cell>
          <cell r="L168">
            <v>1.268125216739485</v>
          </cell>
          <cell r="M168">
            <v>1.088984566091173</v>
          </cell>
          <cell r="N168">
            <v>1.176217295108023</v>
          </cell>
        </row>
        <row r="169">
          <cell r="A169" t="str">
            <v>hombrehasta1masalariadosUnited States</v>
          </cell>
          <cell r="B169" t="str">
            <v>asalariados</v>
          </cell>
          <cell r="C169" t="str">
            <v>hombre</v>
          </cell>
          <cell r="D169" t="str">
            <v>United States</v>
          </cell>
          <cell r="E169" t="str">
            <v>hasta1m</v>
          </cell>
          <cell r="F169">
            <v>0</v>
          </cell>
          <cell r="G169">
            <v>0</v>
          </cell>
          <cell r="H169">
            <v>0</v>
          </cell>
          <cell r="I169">
            <v>0</v>
          </cell>
          <cell r="J169">
            <v>0</v>
          </cell>
          <cell r="K169">
            <v>0</v>
          </cell>
          <cell r="L169">
            <v>0</v>
          </cell>
          <cell r="M169">
            <v>0</v>
          </cell>
          <cell r="N169">
            <v>0</v>
          </cell>
        </row>
        <row r="170">
          <cell r="A170" t="str">
            <v>hombrehasta1masalariadosBrazil</v>
          </cell>
          <cell r="B170" t="str">
            <v>asalariados</v>
          </cell>
          <cell r="C170" t="str">
            <v>hombre</v>
          </cell>
          <cell r="D170" t="str">
            <v>Brazil</v>
          </cell>
          <cell r="E170" t="str">
            <v>hasta1m</v>
          </cell>
          <cell r="F170">
            <v>0</v>
          </cell>
          <cell r="G170">
            <v>0</v>
          </cell>
          <cell r="H170">
            <v>0</v>
          </cell>
          <cell r="I170">
            <v>0</v>
          </cell>
          <cell r="J170">
            <v>0</v>
          </cell>
          <cell r="K170">
            <v>0</v>
          </cell>
          <cell r="L170">
            <v>0</v>
          </cell>
          <cell r="M170">
            <v>0</v>
          </cell>
          <cell r="N170">
            <v>0</v>
          </cell>
        </row>
        <row r="171">
          <cell r="A171" t="str">
            <v>hombrehasta1masalariadosOECD countries</v>
          </cell>
          <cell r="B171" t="str">
            <v>asalariados</v>
          </cell>
          <cell r="C171" t="str">
            <v>hombre</v>
          </cell>
          <cell r="D171" t="str">
            <v>OECD countries</v>
          </cell>
          <cell r="E171" t="str">
            <v>hasta1m</v>
          </cell>
          <cell r="F171">
            <v>6.4468322793147994</v>
          </cell>
          <cell r="G171">
            <v>3.9707557871003361</v>
          </cell>
          <cell r="H171">
            <v>2.7294663568784929</v>
          </cell>
          <cell r="I171">
            <v>1.3924035267407331</v>
          </cell>
          <cell r="J171">
            <v>1.7684733377369961</v>
          </cell>
          <cell r="K171">
            <v>1.1397906205638499</v>
          </cell>
          <cell r="L171">
            <v>1.6174696698701341</v>
          </cell>
          <cell r="M171">
            <v>1.066835566584718</v>
          </cell>
          <cell r="N171">
            <v>1.350448463443533</v>
          </cell>
        </row>
        <row r="172">
          <cell r="A172" t="str">
            <v>mujerhasta1masalariadosAustralia</v>
          </cell>
          <cell r="B172" t="str">
            <v>asalariados</v>
          </cell>
          <cell r="C172" t="str">
            <v>mujer</v>
          </cell>
          <cell r="D172" t="str">
            <v>Australia</v>
          </cell>
          <cell r="E172" t="str">
            <v>hasta1m</v>
          </cell>
          <cell r="F172">
            <v>10.97524604831494</v>
          </cell>
          <cell r="G172">
            <v>6.403755868544601</v>
          </cell>
          <cell r="H172">
            <v>3.8884045335658239</v>
          </cell>
          <cell r="I172">
            <v>3.4593724859211581</v>
          </cell>
          <cell r="J172">
            <v>3.0093093743234469</v>
          </cell>
          <cell r="K172">
            <v>3.120272314674736</v>
          </cell>
          <cell r="L172">
            <v>2.4130303639654129</v>
          </cell>
          <cell r="M172">
            <v>1.9250889307386481</v>
          </cell>
          <cell r="N172">
            <v>2.409980153104621</v>
          </cell>
        </row>
        <row r="173">
          <cell r="A173" t="str">
            <v>mujerhasta1masalariadosAustria</v>
          </cell>
          <cell r="B173" t="str">
            <v>asalariados</v>
          </cell>
          <cell r="C173" t="str">
            <v>mujer</v>
          </cell>
          <cell r="D173" t="str">
            <v>Austria</v>
          </cell>
          <cell r="E173" t="str">
            <v>hasta1m</v>
          </cell>
          <cell r="F173">
            <v>15.98954953533401</v>
          </cell>
          <cell r="G173">
            <v>7.9566552624488356</v>
          </cell>
          <cell r="H173">
            <v>4.9098123517086254</v>
          </cell>
          <cell r="I173">
            <v>3.2237626625705822</v>
          </cell>
          <cell r="J173">
            <v>2.5768103155267128</v>
          </cell>
          <cell r="K173">
            <v>2.4505861848823352</v>
          </cell>
          <cell r="L173">
            <v>1.512858593069927</v>
          </cell>
          <cell r="M173">
            <v>1.119436777043336</v>
          </cell>
          <cell r="N173">
            <v>1.174777665070416</v>
          </cell>
        </row>
        <row r="174">
          <cell r="A174" t="str">
            <v>mujerhasta1masalariadosBelgium</v>
          </cell>
          <cell r="B174" t="str">
            <v>asalariados</v>
          </cell>
          <cell r="C174" t="str">
            <v>mujer</v>
          </cell>
          <cell r="D174" t="str">
            <v>Belgium</v>
          </cell>
          <cell r="E174" t="str">
            <v>hasta1m</v>
          </cell>
          <cell r="F174">
            <v>32.984601547748589</v>
          </cell>
          <cell r="G174">
            <v>14.37648374865001</v>
          </cell>
          <cell r="H174">
            <v>4.274891292550322</v>
          </cell>
          <cell r="I174">
            <v>2.785232716705297</v>
          </cell>
          <cell r="J174">
            <v>2.4591294517785922</v>
          </cell>
          <cell r="K174">
            <v>1.3854556308836361</v>
          </cell>
          <cell r="L174">
            <v>1.7194546744993049</v>
          </cell>
          <cell r="M174">
            <v>0.71215526677066154</v>
          </cell>
          <cell r="N174">
            <v>0.80651561482996981</v>
          </cell>
        </row>
        <row r="175">
          <cell r="A175" t="str">
            <v>mujerhasta1masalariadosCanada</v>
          </cell>
          <cell r="B175" t="str">
            <v>asalariados</v>
          </cell>
          <cell r="C175" t="str">
            <v>mujer</v>
          </cell>
          <cell r="D175" t="str">
            <v>Canada</v>
          </cell>
          <cell r="E175" t="str">
            <v>hasta1m</v>
          </cell>
          <cell r="F175">
            <v>0</v>
          </cell>
          <cell r="G175">
            <v>0</v>
          </cell>
          <cell r="H175">
            <v>0</v>
          </cell>
          <cell r="I175">
            <v>0</v>
          </cell>
          <cell r="J175">
            <v>0</v>
          </cell>
          <cell r="K175">
            <v>0</v>
          </cell>
          <cell r="L175">
            <v>0</v>
          </cell>
          <cell r="M175">
            <v>0</v>
          </cell>
          <cell r="N175">
            <v>0</v>
          </cell>
        </row>
        <row r="176">
          <cell r="A176" t="str">
            <v>mujerhasta1masalariadosChile</v>
          </cell>
          <cell r="B176" t="str">
            <v>asalariados</v>
          </cell>
          <cell r="C176" t="str">
            <v>mujer</v>
          </cell>
          <cell r="D176" t="str">
            <v>Chile</v>
          </cell>
          <cell r="E176" t="str">
            <v>hasta1m</v>
          </cell>
          <cell r="F176">
            <v>15.888608818756261</v>
          </cell>
          <cell r="G176">
            <v>6.613048524851445</v>
          </cell>
          <cell r="H176">
            <v>4.094599102939541</v>
          </cell>
          <cell r="I176">
            <v>3.0181273443034149</v>
          </cell>
          <cell r="J176">
            <v>3.3523793378463251</v>
          </cell>
          <cell r="K176">
            <v>3.5801083108581859</v>
          </cell>
          <cell r="L176">
            <v>3.0163781398506448</v>
          </cell>
          <cell r="M176">
            <v>2.9745601097767191</v>
          </cell>
          <cell r="N176">
            <v>1.8184533545735131</v>
          </cell>
        </row>
        <row r="177">
          <cell r="A177" t="str">
            <v>mujerhasta1masalariadosCzech Republic</v>
          </cell>
          <cell r="B177" t="str">
            <v>asalariados</v>
          </cell>
          <cell r="C177" t="str">
            <v>mujer</v>
          </cell>
          <cell r="D177" t="str">
            <v>Czech Republic</v>
          </cell>
          <cell r="E177" t="str">
            <v>hasta1m</v>
          </cell>
          <cell r="F177">
            <v>35.406434957219069</v>
          </cell>
          <cell r="G177">
            <v>8.1595062658191324</v>
          </cell>
          <cell r="H177">
            <v>3.2010019509105518</v>
          </cell>
          <cell r="I177">
            <v>3.2905157107431089</v>
          </cell>
          <cell r="J177">
            <v>2.410213949767809</v>
          </cell>
          <cell r="K177">
            <v>1.530901851250781</v>
          </cell>
          <cell r="L177">
            <v>1.142334466540095</v>
          </cell>
          <cell r="M177">
            <v>1.123144340747672</v>
          </cell>
          <cell r="N177">
            <v>0.8718855475602425</v>
          </cell>
        </row>
        <row r="178">
          <cell r="A178" t="str">
            <v>mujerhasta1masalariadosDenmark</v>
          </cell>
          <cell r="B178" t="str">
            <v>asalariados</v>
          </cell>
          <cell r="C178" t="str">
            <v>mujer</v>
          </cell>
          <cell r="D178" t="str">
            <v>Denmark</v>
          </cell>
          <cell r="E178" t="str">
            <v>hasta1m</v>
          </cell>
          <cell r="F178">
            <v>11.8923429854799</v>
          </cell>
          <cell r="G178">
            <v>10.88395271833171</v>
          </cell>
          <cell r="H178">
            <v>8.8217664744111524</v>
          </cell>
          <cell r="I178">
            <v>4.3796503815416283</v>
          </cell>
          <cell r="J178">
            <v>3.7983126555317059</v>
          </cell>
          <cell r="K178">
            <v>2.9876290597173778</v>
          </cell>
          <cell r="L178">
            <v>2.485630418458598</v>
          </cell>
          <cell r="M178">
            <v>1.9873809153083071</v>
          </cell>
          <cell r="N178">
            <v>1.804857296716913</v>
          </cell>
        </row>
        <row r="179">
          <cell r="A179" t="str">
            <v>mujerhasta1masalariadosEstonia</v>
          </cell>
          <cell r="B179" t="str">
            <v>asalariados</v>
          </cell>
          <cell r="C179" t="str">
            <v>mujer</v>
          </cell>
          <cell r="D179" t="str">
            <v>Estonia</v>
          </cell>
          <cell r="E179" t="str">
            <v>hasta1m</v>
          </cell>
          <cell r="F179">
            <v>42.864472227472803</v>
          </cell>
          <cell r="G179">
            <v>14.85147837325855</v>
          </cell>
          <cell r="H179">
            <v>4.390179543972998</v>
          </cell>
          <cell r="I179">
            <v>5.8522297981889251</v>
          </cell>
          <cell r="J179">
            <v>3.365911547898329</v>
          </cell>
          <cell r="K179">
            <v>1.803013035237943</v>
          </cell>
          <cell r="L179">
            <v>2.6489047480997212</v>
          </cell>
          <cell r="M179">
            <v>1.774095166823386</v>
          </cell>
          <cell r="N179">
            <v>1.0476686787312539</v>
          </cell>
        </row>
        <row r="180">
          <cell r="A180" t="str">
            <v>mujerhasta1masalariadosFinland</v>
          </cell>
          <cell r="B180" t="str">
            <v>asalariados</v>
          </cell>
          <cell r="C180" t="str">
            <v>mujer</v>
          </cell>
          <cell r="D180" t="str">
            <v>Finland</v>
          </cell>
          <cell r="E180" t="str">
            <v>hasta1m</v>
          </cell>
          <cell r="F180">
            <v>32.729592854506834</v>
          </cell>
          <cell r="G180">
            <v>16.932528979915109</v>
          </cell>
          <cell r="H180">
            <v>7.929342203442153</v>
          </cell>
          <cell r="I180">
            <v>5.097191307946578</v>
          </cell>
          <cell r="J180">
            <v>4.0383991782365936</v>
          </cell>
          <cell r="K180">
            <v>3.2331121113919412</v>
          </cell>
          <cell r="L180">
            <v>2.8485035098511271</v>
          </cell>
          <cell r="M180">
            <v>2.2885006452736709</v>
          </cell>
          <cell r="N180">
            <v>1.4072101842200571</v>
          </cell>
        </row>
        <row r="181">
          <cell r="A181" t="str">
            <v>mujerhasta1masalariadosFrance</v>
          </cell>
          <cell r="B181" t="str">
            <v>asalariados</v>
          </cell>
          <cell r="C181" t="str">
            <v>mujer</v>
          </cell>
          <cell r="D181" t="str">
            <v>France</v>
          </cell>
          <cell r="E181" t="str">
            <v>hasta1m</v>
          </cell>
          <cell r="F181">
            <v>34.779459382568618</v>
          </cell>
          <cell r="G181">
            <v>18.58751489658507</v>
          </cell>
          <cell r="H181">
            <v>6.590625201610866</v>
          </cell>
          <cell r="I181">
            <v>4.3243861124688641</v>
          </cell>
          <cell r="J181">
            <v>3.2891506437615741</v>
          </cell>
          <cell r="K181">
            <v>3.0315643470309261</v>
          </cell>
          <cell r="L181">
            <v>2.2791739702431131</v>
          </cell>
          <cell r="M181">
            <v>1.8752238609944269</v>
          </cell>
          <cell r="N181">
            <v>1.305617723700794</v>
          </cell>
        </row>
        <row r="182">
          <cell r="A182" t="str">
            <v>mujerhasta1masalariadosGermany</v>
          </cell>
          <cell r="B182" t="str">
            <v>asalariados</v>
          </cell>
          <cell r="C182" t="str">
            <v>mujer</v>
          </cell>
          <cell r="D182" t="str">
            <v>Germany</v>
          </cell>
          <cell r="E182" t="str">
            <v>hasta1m</v>
          </cell>
          <cell r="F182">
            <v>12.93596581831571</v>
          </cell>
          <cell r="G182">
            <v>7.3983893232446967</v>
          </cell>
          <cell r="H182">
            <v>4.8086287507616641</v>
          </cell>
          <cell r="I182">
            <v>3.4187636680637552</v>
          </cell>
          <cell r="J182">
            <v>2.6042592625414152</v>
          </cell>
          <cell r="K182">
            <v>2.3432732159240381</v>
          </cell>
          <cell r="L182">
            <v>1.7634186276552</v>
          </cell>
          <cell r="M182">
            <v>1.4933621679883551</v>
          </cell>
          <cell r="N182">
            <v>0.94895103147190496</v>
          </cell>
        </row>
        <row r="183">
          <cell r="A183" t="str">
            <v>mujerhasta1masalariadosGreece</v>
          </cell>
          <cell r="B183" t="str">
            <v>asalariados</v>
          </cell>
          <cell r="C183" t="str">
            <v>mujer</v>
          </cell>
          <cell r="D183" t="str">
            <v>Greece</v>
          </cell>
          <cell r="E183" t="str">
            <v>hasta1m</v>
          </cell>
          <cell r="F183">
            <v>17.872974553411421</v>
          </cell>
          <cell r="G183">
            <v>4.8800139396856164</v>
          </cell>
          <cell r="H183">
            <v>2.554026237619921</v>
          </cell>
          <cell r="I183">
            <v>2.2028933709480611</v>
          </cell>
          <cell r="J183">
            <v>1.17631618407843</v>
          </cell>
          <cell r="K183">
            <v>1.2137495046011699</v>
          </cell>
          <cell r="L183">
            <v>0.82342552109242839</v>
          </cell>
          <cell r="M183">
            <v>0.98947356410257614</v>
          </cell>
          <cell r="N183">
            <v>1.310902455153631</v>
          </cell>
        </row>
        <row r="184">
          <cell r="A184" t="str">
            <v>mujerhasta1masalariadosHungary</v>
          </cell>
          <cell r="B184" t="str">
            <v>asalariados</v>
          </cell>
          <cell r="C184" t="str">
            <v>mujer</v>
          </cell>
          <cell r="D184" t="str">
            <v>Hungary</v>
          </cell>
          <cell r="E184" t="str">
            <v>hasta1m</v>
          </cell>
          <cell r="F184">
            <v>16.73634973799027</v>
          </cell>
          <cell r="G184">
            <v>7.7916437090610211</v>
          </cell>
          <cell r="H184">
            <v>3.4719044072571319</v>
          </cell>
          <cell r="I184">
            <v>2.4503471736050679</v>
          </cell>
          <cell r="J184">
            <v>1.975649870997914</v>
          </cell>
          <cell r="K184">
            <v>1.698586497266229</v>
          </cell>
          <cell r="L184">
            <v>2.0334756864509309</v>
          </cell>
          <cell r="M184">
            <v>1.639567252054136</v>
          </cell>
          <cell r="N184">
            <v>0.96808608661650675</v>
          </cell>
        </row>
        <row r="185">
          <cell r="A185" t="str">
            <v>mujerhasta1masalariadosIceland</v>
          </cell>
          <cell r="B185" t="str">
            <v>asalariados</v>
          </cell>
          <cell r="C185" t="str">
            <v>mujer</v>
          </cell>
          <cell r="D185" t="str">
            <v>Iceland</v>
          </cell>
          <cell r="E185" t="str">
            <v>hasta1m</v>
          </cell>
          <cell r="F185">
            <v>15.70484947468149</v>
          </cell>
          <cell r="G185">
            <v>15.022278024858441</v>
          </cell>
          <cell r="H185">
            <v>5.3525765083165027</v>
          </cell>
          <cell r="I185">
            <v>4.8482488969539483</v>
          </cell>
          <cell r="J185">
            <v>3.3606008356859349</v>
          </cell>
          <cell r="K185">
            <v>3.658388939770596</v>
          </cell>
          <cell r="L185">
            <v>2.554321190404452</v>
          </cell>
          <cell r="M185">
            <v>1.1595920658129879</v>
          </cell>
          <cell r="N185">
            <v>0.92287347572584988</v>
          </cell>
        </row>
        <row r="186">
          <cell r="A186" t="str">
            <v>mujerhasta1masalariadosIreland</v>
          </cell>
          <cell r="B186" t="str">
            <v>asalariados</v>
          </cell>
          <cell r="C186" t="str">
            <v>mujer</v>
          </cell>
          <cell r="D186" t="str">
            <v>Ireland</v>
          </cell>
          <cell r="E186" t="str">
            <v>hasta1m</v>
          </cell>
          <cell r="F186">
            <v>22.94375572451079</v>
          </cell>
          <cell r="G186">
            <v>8.4286549027736886</v>
          </cell>
          <cell r="H186">
            <v>3.1925387130293741</v>
          </cell>
          <cell r="I186">
            <v>2.0686600609678929</v>
          </cell>
          <cell r="J186">
            <v>1.521593972111128</v>
          </cell>
          <cell r="K186">
            <v>1.417275306985095</v>
          </cell>
          <cell r="L186">
            <v>1.234277110967829</v>
          </cell>
          <cell r="M186">
            <v>0.95577054701694908</v>
          </cell>
          <cell r="N186">
            <v>0.85954541054972078</v>
          </cell>
        </row>
        <row r="187">
          <cell r="A187" t="str">
            <v>mujerhasta1masalariadosItaly</v>
          </cell>
          <cell r="B187" t="str">
            <v>asalariados</v>
          </cell>
          <cell r="C187" t="str">
            <v>mujer</v>
          </cell>
          <cell r="D187" t="str">
            <v>Italy</v>
          </cell>
          <cell r="E187" t="str">
            <v>hasta1m</v>
          </cell>
          <cell r="F187">
            <v>23.26017336873587</v>
          </cell>
          <cell r="G187">
            <v>8.8823624978242197</v>
          </cell>
          <cell r="H187">
            <v>4.983473006189338</v>
          </cell>
          <cell r="I187">
            <v>2.7610984642949079</v>
          </cell>
          <cell r="J187">
            <v>2.4077769731570968</v>
          </cell>
          <cell r="K187">
            <v>2.2053539782067419</v>
          </cell>
          <cell r="L187">
            <v>1.446549696404722</v>
          </cell>
          <cell r="M187">
            <v>1.443188658634688</v>
          </cell>
          <cell r="N187">
            <v>1.136250984080114</v>
          </cell>
        </row>
        <row r="188">
          <cell r="A188" t="str">
            <v>mujerhasta1masalariadosJapan</v>
          </cell>
          <cell r="B188" t="str">
            <v>asalariados</v>
          </cell>
          <cell r="C188" t="str">
            <v>mujer</v>
          </cell>
          <cell r="D188" t="str">
            <v>Japan</v>
          </cell>
          <cell r="E188" t="str">
            <v>hasta1m</v>
          </cell>
          <cell r="F188">
            <v>0</v>
          </cell>
          <cell r="G188">
            <v>0</v>
          </cell>
          <cell r="H188">
            <v>0</v>
          </cell>
          <cell r="I188">
            <v>0</v>
          </cell>
          <cell r="J188">
            <v>0</v>
          </cell>
          <cell r="K188">
            <v>0</v>
          </cell>
          <cell r="L188">
            <v>0</v>
          </cell>
          <cell r="M188">
            <v>0</v>
          </cell>
          <cell r="N188">
            <v>0</v>
          </cell>
        </row>
        <row r="189">
          <cell r="A189" t="str">
            <v>mujerhasta1masalariadosKorea</v>
          </cell>
          <cell r="B189" t="str">
            <v>asalariados</v>
          </cell>
          <cell r="C189" t="str">
            <v>mujer</v>
          </cell>
          <cell r="D189" t="str">
            <v>Korea</v>
          </cell>
          <cell r="E189" t="str">
            <v>hasta1m</v>
          </cell>
          <cell r="F189">
            <v>23.622047244094489</v>
          </cell>
          <cell r="G189">
            <v>9.0655509065550905</v>
          </cell>
          <cell r="H189">
            <v>3.1805425631431241</v>
          </cell>
          <cell r="I189">
            <v>2.8047464940668831</v>
          </cell>
          <cell r="J189">
            <v>3.961584633853541</v>
          </cell>
          <cell r="K189">
            <v>5.0100200400801604</v>
          </cell>
          <cell r="L189">
            <v>7.0526315789473681</v>
          </cell>
          <cell r="M189">
            <v>8.1829121540312872</v>
          </cell>
          <cell r="N189">
            <v>9.6654275092936803</v>
          </cell>
        </row>
        <row r="190">
          <cell r="A190" t="str">
            <v>mujerhasta1masalariadosLuxembourg</v>
          </cell>
          <cell r="B190" t="str">
            <v>asalariados</v>
          </cell>
          <cell r="C190" t="str">
            <v>mujer</v>
          </cell>
          <cell r="D190" t="str">
            <v>Luxembourg</v>
          </cell>
          <cell r="E190" t="str">
            <v>hasta1m</v>
          </cell>
          <cell r="F190">
            <v>34.51340156779515</v>
          </cell>
          <cell r="G190">
            <v>13.195564605855379</v>
          </cell>
          <cell r="H190">
            <v>2.349146068366609</v>
          </cell>
          <cell r="I190">
            <v>2.3387432279707832</v>
          </cell>
          <cell r="J190">
            <v>1.7391440152819779</v>
          </cell>
          <cell r="K190">
            <v>0.90071153876095733</v>
          </cell>
          <cell r="L190">
            <v>1.0363696580507691</v>
          </cell>
          <cell r="M190">
            <v>0.83828909851897015</v>
          </cell>
          <cell r="N190">
            <v>0.26086582903160471</v>
          </cell>
        </row>
        <row r="191">
          <cell r="A191" t="str">
            <v>mujerhasta1masalariadosMexico</v>
          </cell>
          <cell r="B191" t="str">
            <v>asalariados</v>
          </cell>
          <cell r="C191" t="str">
            <v>mujer</v>
          </cell>
          <cell r="D191" t="str">
            <v>Mexico</v>
          </cell>
          <cell r="E191" t="str">
            <v>hasta1m</v>
          </cell>
          <cell r="F191">
            <v>0</v>
          </cell>
          <cell r="G191">
            <v>0</v>
          </cell>
          <cell r="H191">
            <v>0</v>
          </cell>
          <cell r="I191">
            <v>0</v>
          </cell>
          <cell r="J191">
            <v>0</v>
          </cell>
          <cell r="K191">
            <v>0</v>
          </cell>
          <cell r="L191">
            <v>0</v>
          </cell>
          <cell r="M191">
            <v>0</v>
          </cell>
          <cell r="N191">
            <v>0</v>
          </cell>
        </row>
        <row r="192">
          <cell r="A192" t="str">
            <v>mujerhasta1masalariadosNetherlands</v>
          </cell>
          <cell r="B192" t="str">
            <v>asalariados</v>
          </cell>
          <cell r="C192" t="str">
            <v>mujer</v>
          </cell>
          <cell r="D192" t="str">
            <v>Netherlands</v>
          </cell>
          <cell r="E192" t="str">
            <v>hasta1m</v>
          </cell>
          <cell r="F192">
            <v>10.8382273314401</v>
          </cell>
          <cell r="G192">
            <v>7.6715765318432609</v>
          </cell>
          <cell r="H192">
            <v>3.6720519531151021</v>
          </cell>
          <cell r="I192">
            <v>2.0849669662412631</v>
          </cell>
          <cell r="J192">
            <v>1.578239466010261</v>
          </cell>
          <cell r="K192">
            <v>1.373420380858341</v>
          </cell>
          <cell r="L192">
            <v>1.3333012970680009</v>
          </cell>
          <cell r="M192">
            <v>1.081999506135485</v>
          </cell>
          <cell r="N192">
            <v>0.55054297933022778</v>
          </cell>
        </row>
        <row r="193">
          <cell r="A193" t="str">
            <v>mujerhasta1masalariadosNorway</v>
          </cell>
          <cell r="B193" t="str">
            <v>asalariados</v>
          </cell>
          <cell r="C193" t="str">
            <v>mujer</v>
          </cell>
          <cell r="D193" t="str">
            <v>Norway</v>
          </cell>
          <cell r="E193" t="str">
            <v>hasta1m</v>
          </cell>
          <cell r="F193">
            <v>11.719702199957039</v>
          </cell>
          <cell r="G193">
            <v>8.0207964110388854</v>
          </cell>
          <cell r="H193">
            <v>5.59485194892319</v>
          </cell>
          <cell r="I193">
            <v>3.1851222724085799</v>
          </cell>
          <cell r="J193">
            <v>2.0107039353970699</v>
          </cell>
          <cell r="K193">
            <v>1.255635777810935</v>
          </cell>
          <cell r="L193">
            <v>1.3487299227604661</v>
          </cell>
          <cell r="M193">
            <v>0.62144551925311065</v>
          </cell>
          <cell r="N193">
            <v>0.75068017156887412</v>
          </cell>
        </row>
        <row r="194">
          <cell r="A194" t="str">
            <v>mujerhasta1masalariadosPoland</v>
          </cell>
          <cell r="B194" t="str">
            <v>asalariados</v>
          </cell>
          <cell r="C194" t="str">
            <v>mujer</v>
          </cell>
          <cell r="D194" t="str">
            <v>Poland</v>
          </cell>
          <cell r="E194" t="str">
            <v>hasta1m</v>
          </cell>
          <cell r="F194">
            <v>27.22229462917808</v>
          </cell>
          <cell r="G194">
            <v>9.9823012540054812</v>
          </cell>
          <cell r="H194">
            <v>3.9485458526069541</v>
          </cell>
          <cell r="I194">
            <v>2.231316225798524</v>
          </cell>
          <cell r="J194">
            <v>1.8365652079900401</v>
          </cell>
          <cell r="K194">
            <v>1.4414717005733959</v>
          </cell>
          <cell r="L194">
            <v>1.3283986568594259</v>
          </cell>
          <cell r="M194">
            <v>1.135492463597229</v>
          </cell>
          <cell r="N194">
            <v>1.1552031879675959</v>
          </cell>
        </row>
        <row r="195">
          <cell r="A195" t="str">
            <v>mujerhasta1masalariadosPortugal</v>
          </cell>
          <cell r="B195" t="str">
            <v>asalariados</v>
          </cell>
          <cell r="C195" t="str">
            <v>mujer</v>
          </cell>
          <cell r="D195" t="str">
            <v>Portugal</v>
          </cell>
          <cell r="E195" t="str">
            <v>hasta1m</v>
          </cell>
          <cell r="F195">
            <v>26.146163977201699</v>
          </cell>
          <cell r="G195">
            <v>10.790518402039771</v>
          </cell>
          <cell r="H195">
            <v>4.6227563532991427</v>
          </cell>
          <cell r="I195">
            <v>2.9378835919140109</v>
          </cell>
          <cell r="J195">
            <v>2.3391249054582959</v>
          </cell>
          <cell r="K195">
            <v>1.622171798891747</v>
          </cell>
          <cell r="L195">
            <v>1.7962503499841771</v>
          </cell>
          <cell r="M195">
            <v>1.134797401399944</v>
          </cell>
          <cell r="N195">
            <v>1.3404306979982741</v>
          </cell>
        </row>
        <row r="196">
          <cell r="A196" t="str">
            <v>mujerhasta1masalariadosSlovak Republic</v>
          </cell>
          <cell r="B196" t="str">
            <v>asalariados</v>
          </cell>
          <cell r="C196" t="str">
            <v>mujer</v>
          </cell>
          <cell r="D196" t="str">
            <v>Slovak Republic</v>
          </cell>
          <cell r="E196" t="str">
            <v>hasta1m</v>
          </cell>
          <cell r="F196">
            <v>31.463385639562539</v>
          </cell>
          <cell r="G196">
            <v>4.7838835455150148</v>
          </cell>
          <cell r="H196">
            <v>2.347767152507835</v>
          </cell>
          <cell r="I196">
            <v>1.3416875919726261</v>
          </cell>
          <cell r="J196">
            <v>0.82593947764179032</v>
          </cell>
          <cell r="K196">
            <v>0.76005435480446237</v>
          </cell>
          <cell r="L196">
            <v>0.73051630975454085</v>
          </cell>
          <cell r="M196">
            <v>0.51658038255311645</v>
          </cell>
          <cell r="N196">
            <v>0.66343862664657027</v>
          </cell>
        </row>
        <row r="197">
          <cell r="A197" t="str">
            <v>mujerhasta1masalariadosSlovenia</v>
          </cell>
          <cell r="B197" t="str">
            <v>asalariados</v>
          </cell>
          <cell r="C197" t="str">
            <v>mujer</v>
          </cell>
          <cell r="D197" t="str">
            <v>Slovenia</v>
          </cell>
          <cell r="E197" t="str">
            <v>hasta1m</v>
          </cell>
          <cell r="F197">
            <v>39.293262650050231</v>
          </cell>
          <cell r="G197">
            <v>11.84570000563687</v>
          </cell>
          <cell r="H197">
            <v>6.0280327914876883</v>
          </cell>
          <cell r="I197">
            <v>2.1552634843276901</v>
          </cell>
          <cell r="J197">
            <v>1.5329514993850839</v>
          </cell>
          <cell r="K197">
            <v>0.63475402861266583</v>
          </cell>
          <cell r="L197">
            <v>0.80658205324536181</v>
          </cell>
          <cell r="M197">
            <v>0.4380758443151162</v>
          </cell>
          <cell r="N197">
            <v>0.57501144236199342</v>
          </cell>
        </row>
        <row r="198">
          <cell r="A198" t="str">
            <v>mujerhasta1masalariadosSpain</v>
          </cell>
          <cell r="B198" t="str">
            <v>asalariados</v>
          </cell>
          <cell r="C198" t="str">
            <v>mujer</v>
          </cell>
          <cell r="D198" t="str">
            <v>Spain</v>
          </cell>
          <cell r="E198" t="str">
            <v>hasta1m</v>
          </cell>
          <cell r="F198">
            <v>33.837280700203152</v>
          </cell>
          <cell r="G198">
            <v>14.968122253701519</v>
          </cell>
          <cell r="H198">
            <v>7.4679150477131344</v>
          </cell>
          <cell r="I198">
            <v>4.5819321351979463</v>
          </cell>
          <cell r="J198">
            <v>3.857120214799342</v>
          </cell>
          <cell r="K198">
            <v>3.4394850937360539</v>
          </cell>
          <cell r="L198">
            <v>3.3048935809395319</v>
          </cell>
          <cell r="M198">
            <v>2.2715749223190089</v>
          </cell>
          <cell r="N198">
            <v>1.670625504925465</v>
          </cell>
        </row>
        <row r="199">
          <cell r="A199" t="str">
            <v>mujerhasta1masalariadosSweden</v>
          </cell>
          <cell r="B199" t="str">
            <v>asalariados</v>
          </cell>
          <cell r="C199" t="str">
            <v>mujer</v>
          </cell>
          <cell r="D199" t="str">
            <v>Sweden</v>
          </cell>
          <cell r="E199" t="str">
            <v>hasta1m</v>
          </cell>
          <cell r="F199">
            <v>43.644211870565897</v>
          </cell>
          <cell r="G199">
            <v>26.674653328899218</v>
          </cell>
          <cell r="H199">
            <v>10.873394569189969</v>
          </cell>
          <cell r="I199">
            <v>5.1087727947424471</v>
          </cell>
          <cell r="J199">
            <v>4.519202300685258</v>
          </cell>
          <cell r="K199">
            <v>3.6887716807193409</v>
          </cell>
          <cell r="L199">
            <v>2.9994044952495611</v>
          </cell>
          <cell r="M199">
            <v>2.243515249152134</v>
          </cell>
          <cell r="N199">
            <v>1.889013621189009</v>
          </cell>
        </row>
        <row r="200">
          <cell r="A200" t="str">
            <v>mujerhasta1masalariadosSwitzerland</v>
          </cell>
          <cell r="B200" t="str">
            <v>asalariados</v>
          </cell>
          <cell r="C200" t="str">
            <v>mujer</v>
          </cell>
          <cell r="D200" t="str">
            <v>Switzerland</v>
          </cell>
          <cell r="E200" t="str">
            <v>hasta1m</v>
          </cell>
          <cell r="F200">
            <v>11.943618383863139</v>
          </cell>
          <cell r="G200">
            <v>9.291034595823346</v>
          </cell>
          <cell r="H200">
            <v>5.3377173930102098</v>
          </cell>
          <cell r="I200">
            <v>3.29517025208095</v>
          </cell>
          <cell r="J200">
            <v>2.8948981676997478</v>
          </cell>
          <cell r="K200">
            <v>2.2765449623762799</v>
          </cell>
          <cell r="L200">
            <v>2.2079986955541648</v>
          </cell>
          <cell r="M200">
            <v>1.7877027694269969</v>
          </cell>
          <cell r="N200">
            <v>1.409648454789757</v>
          </cell>
        </row>
        <row r="201">
          <cell r="A201" t="str">
            <v>mujerhasta1masalariadosTurkey</v>
          </cell>
          <cell r="B201" t="str">
            <v>asalariados</v>
          </cell>
          <cell r="C201" t="str">
            <v>mujer</v>
          </cell>
          <cell r="D201" t="str">
            <v>Turkey</v>
          </cell>
          <cell r="E201" t="str">
            <v>hasta1m</v>
          </cell>
          <cell r="F201">
            <v>13.60734717210925</v>
          </cell>
          <cell r="G201">
            <v>5.7362759490101434</v>
          </cell>
          <cell r="H201">
            <v>4.3167216163665572</v>
          </cell>
          <cell r="I201">
            <v>4.615489846031779</v>
          </cell>
          <cell r="J201">
            <v>5.1664671858349633</v>
          </cell>
          <cell r="K201">
            <v>5.7590915765258686</v>
          </cell>
          <cell r="L201">
            <v>6.8058806940768344</v>
          </cell>
          <cell r="M201">
            <v>8.0934327834099591</v>
          </cell>
          <cell r="N201">
            <v>10.361238839884781</v>
          </cell>
        </row>
        <row r="202">
          <cell r="A202" t="str">
            <v>mujerhasta1masalariadosUnited Kingdom</v>
          </cell>
          <cell r="B202" t="str">
            <v>asalariados</v>
          </cell>
          <cell r="C202" t="str">
            <v>mujer</v>
          </cell>
          <cell r="D202" t="str">
            <v>United Kingdom</v>
          </cell>
          <cell r="E202" t="str">
            <v>hasta1m</v>
          </cell>
          <cell r="F202">
            <v>10.12253157790013</v>
          </cell>
          <cell r="G202">
            <v>6.5815445567665414</v>
          </cell>
          <cell r="H202">
            <v>2.734654942667742</v>
          </cell>
          <cell r="I202">
            <v>1.9916573390717749</v>
          </cell>
          <cell r="J202">
            <v>1.751012899177983</v>
          </cell>
          <cell r="K202">
            <v>1.539646400524163</v>
          </cell>
          <cell r="L202">
            <v>1.282172313468861</v>
          </cell>
          <cell r="M202">
            <v>1.23443781945598</v>
          </cell>
          <cell r="N202">
            <v>0.90424044248258539</v>
          </cell>
        </row>
        <row r="203">
          <cell r="A203" t="str">
            <v>mujerhasta1masalariadosUnited States</v>
          </cell>
          <cell r="B203" t="str">
            <v>asalariados</v>
          </cell>
          <cell r="C203" t="str">
            <v>mujer</v>
          </cell>
          <cell r="D203" t="str">
            <v>United States</v>
          </cell>
          <cell r="E203" t="str">
            <v>hasta1m</v>
          </cell>
          <cell r="F203">
            <v>0</v>
          </cell>
          <cell r="G203">
            <v>0</v>
          </cell>
          <cell r="H203">
            <v>0</v>
          </cell>
          <cell r="I203">
            <v>0</v>
          </cell>
          <cell r="J203">
            <v>0</v>
          </cell>
          <cell r="K203">
            <v>0</v>
          </cell>
          <cell r="L203">
            <v>0</v>
          </cell>
          <cell r="M203">
            <v>0</v>
          </cell>
          <cell r="N203">
            <v>0</v>
          </cell>
        </row>
        <row r="204">
          <cell r="A204" t="str">
            <v>mujerhasta1masalariadosBrazil</v>
          </cell>
          <cell r="B204" t="str">
            <v>asalariados</v>
          </cell>
          <cell r="C204" t="str">
            <v>mujer</v>
          </cell>
          <cell r="D204" t="str">
            <v>Brazil</v>
          </cell>
          <cell r="E204" t="str">
            <v>hasta1m</v>
          </cell>
          <cell r="F204">
            <v>0</v>
          </cell>
          <cell r="G204">
            <v>0</v>
          </cell>
          <cell r="H204">
            <v>0</v>
          </cell>
          <cell r="I204">
            <v>0</v>
          </cell>
          <cell r="J204">
            <v>0</v>
          </cell>
          <cell r="K204">
            <v>0</v>
          </cell>
          <cell r="L204">
            <v>0</v>
          </cell>
          <cell r="M204">
            <v>0</v>
          </cell>
          <cell r="N204">
            <v>0</v>
          </cell>
        </row>
        <row r="205">
          <cell r="A205" t="str">
            <v>mujerhasta1masalariadosOECD countries</v>
          </cell>
          <cell r="B205" t="str">
            <v>asalariados</v>
          </cell>
          <cell r="C205" t="str">
            <v>mujer</v>
          </cell>
          <cell r="D205" t="str">
            <v>OECD countries</v>
          </cell>
          <cell r="E205" t="str">
            <v>hasta1m</v>
          </cell>
          <cell r="F205">
            <v>7.0444579095687541</v>
          </cell>
          <cell r="G205">
            <v>4.0866109033465214</v>
          </cell>
          <cell r="H205">
            <v>2.632161272746957</v>
          </cell>
          <cell r="I205">
            <v>1.3258333460469549</v>
          </cell>
          <cell r="J205">
            <v>1.6915583198231841</v>
          </cell>
          <cell r="K205">
            <v>1.152609338575769</v>
          </cell>
          <cell r="L205">
            <v>1.402739776075528</v>
          </cell>
          <cell r="M205">
            <v>0.86519016280269956</v>
          </cell>
          <cell r="N205">
            <v>0.97162553747187652</v>
          </cell>
        </row>
        <row r="206">
          <cell r="A206" t="str">
            <v>totalmenos6mocupadosAustralia</v>
          </cell>
          <cell r="B206" t="str">
            <v>ocupados</v>
          </cell>
          <cell r="C206" t="str">
            <v>total</v>
          </cell>
          <cell r="D206" t="str">
            <v>Australia</v>
          </cell>
          <cell r="E206" t="str">
            <v>menos6m</v>
          </cell>
          <cell r="F206">
            <v>27.883728083666558</v>
          </cell>
          <cell r="G206">
            <v>19.966301600673965</v>
          </cell>
          <cell r="H206">
            <v>15.358643457382957</v>
          </cell>
          <cell r="I206">
            <v>11.552403467297086</v>
          </cell>
          <cell r="J206">
            <v>10.868182540944508</v>
          </cell>
          <cell r="K206">
            <v>8.6092715231788084</v>
          </cell>
          <cell r="L206">
            <v>7.4496965825614829</v>
          </cell>
          <cell r="M206">
            <v>5.9812774418026677</v>
          </cell>
          <cell r="N206">
            <v>5.5162210715417936</v>
          </cell>
        </row>
        <row r="207">
          <cell r="A207" t="str">
            <v>totalmenos6mocupadosAustria</v>
          </cell>
          <cell r="B207" t="str">
            <v>ocupados</v>
          </cell>
          <cell r="C207" t="str">
            <v>total</v>
          </cell>
          <cell r="D207" t="str">
            <v>Austria</v>
          </cell>
          <cell r="E207" t="str">
            <v>menos6m</v>
          </cell>
          <cell r="F207">
            <v>28.956407920576879</v>
          </cell>
          <cell r="G207">
            <v>19.90038712826312</v>
          </cell>
          <cell r="H207">
            <v>13.615878790527859</v>
          </cell>
          <cell r="I207">
            <v>9.2766110117691394</v>
          </cell>
          <cell r="J207">
            <v>7.1350620684991606</v>
          </cell>
          <cell r="K207">
            <v>5.772235136116997</v>
          </cell>
          <cell r="L207">
            <v>4.5947571195030212</v>
          </cell>
          <cell r="M207">
            <v>3.1885834674448548</v>
          </cell>
          <cell r="N207">
            <v>3.1403985207612557</v>
          </cell>
        </row>
        <row r="208">
          <cell r="A208" t="str">
            <v>totalmenos6mocupadosBelgium</v>
          </cell>
          <cell r="B208" t="str">
            <v>ocupados</v>
          </cell>
          <cell r="C208" t="str">
            <v>total</v>
          </cell>
          <cell r="D208" t="str">
            <v>Belgium</v>
          </cell>
          <cell r="E208" t="str">
            <v>menos6m</v>
          </cell>
          <cell r="F208">
            <v>50.19595127493583</v>
          </cell>
          <cell r="G208">
            <v>27.401581737560619</v>
          </cell>
          <cell r="H208">
            <v>11.835203736640985</v>
          </cell>
          <cell r="I208">
            <v>7.3484965509878446</v>
          </cell>
          <cell r="J208">
            <v>5.8236780049244601</v>
          </cell>
          <cell r="K208">
            <v>4.4078949164664589</v>
          </cell>
          <cell r="L208">
            <v>3.735892197540263</v>
          </cell>
          <cell r="M208">
            <v>2.0728625204474227</v>
          </cell>
          <cell r="N208">
            <v>1.3266237089516291</v>
          </cell>
        </row>
        <row r="209">
          <cell r="A209" t="str">
            <v>totalmenos6mocupadosCanada</v>
          </cell>
          <cell r="B209" t="str">
            <v>ocupados</v>
          </cell>
          <cell r="C209" t="str">
            <v>total</v>
          </cell>
          <cell r="D209" t="str">
            <v>Canada</v>
          </cell>
          <cell r="E209" t="str">
            <v>menos6m</v>
          </cell>
          <cell r="F209">
            <v>36.724864539434073</v>
          </cell>
          <cell r="G209">
            <v>26.869875445953561</v>
          </cell>
          <cell r="H209">
            <v>13.973313565604149</v>
          </cell>
          <cell r="I209">
            <v>10.02369044485391</v>
          </cell>
          <cell r="J209">
            <v>7.5853145722141342</v>
          </cell>
          <cell r="K209">
            <v>6.5848502036817402</v>
          </cell>
          <cell r="L209">
            <v>5.1956750550186577</v>
          </cell>
          <cell r="M209">
            <v>4.5216912776300102</v>
          </cell>
          <cell r="N209">
            <v>4.1521242026718017</v>
          </cell>
        </row>
        <row r="210">
          <cell r="A210" t="str">
            <v>totalmenos6mocupadosChile</v>
          </cell>
          <cell r="B210" t="str">
            <v>ocupados</v>
          </cell>
          <cell r="C210" t="str">
            <v>total</v>
          </cell>
          <cell r="D210" t="str">
            <v>Chile</v>
          </cell>
          <cell r="E210" t="str">
            <v>menos6m</v>
          </cell>
          <cell r="F210">
            <v>67.687750222291839</v>
          </cell>
          <cell r="G210">
            <v>41.352628201268537</v>
          </cell>
          <cell r="H210">
            <v>29.133121406795993</v>
          </cell>
          <cell r="I210">
            <v>21.912871322722253</v>
          </cell>
          <cell r="J210">
            <v>19.223635447453155</v>
          </cell>
          <cell r="K210">
            <v>17.9030459866486</v>
          </cell>
          <cell r="L210">
            <v>16.545354287289772</v>
          </cell>
          <cell r="M210">
            <v>14.02139934721648</v>
          </cell>
          <cell r="N210">
            <v>12.607063438431283</v>
          </cell>
        </row>
        <row r="211">
          <cell r="A211" t="str">
            <v>totalmenos6mocupadosCzech Republic</v>
          </cell>
          <cell r="B211" t="str">
            <v>ocupados</v>
          </cell>
          <cell r="C211" t="str">
            <v>total</v>
          </cell>
          <cell r="D211" t="str">
            <v>Czech Republic</v>
          </cell>
          <cell r="E211" t="str">
            <v>menos6m</v>
          </cell>
          <cell r="F211">
            <v>56.41941243520111</v>
          </cell>
          <cell r="G211">
            <v>18.551842005715262</v>
          </cell>
          <cell r="H211">
            <v>8.1455345449908254</v>
          </cell>
          <cell r="I211">
            <v>6.0046472920081149</v>
          </cell>
          <cell r="J211">
            <v>4.9450469505321948</v>
          </cell>
          <cell r="K211">
            <v>3.372887190494906</v>
          </cell>
          <cell r="L211">
            <v>2.9055636937831206</v>
          </cell>
          <cell r="M211">
            <v>3.0059910389506168</v>
          </cell>
          <cell r="N211">
            <v>2.9262577743429721</v>
          </cell>
        </row>
        <row r="212">
          <cell r="A212" t="str">
            <v>totalmenos6mocupadosDenmark</v>
          </cell>
          <cell r="B212" t="str">
            <v>ocupados</v>
          </cell>
          <cell r="C212" t="str">
            <v>total</v>
          </cell>
          <cell r="D212" t="str">
            <v>Denmark</v>
          </cell>
          <cell r="E212" t="str">
            <v>menos6m</v>
          </cell>
          <cell r="F212">
            <v>31.92160572001054</v>
          </cell>
          <cell r="G212">
            <v>28.379016045033691</v>
          </cell>
          <cell r="H212">
            <v>20.092442108705949</v>
          </cell>
          <cell r="I212">
            <v>12.197094932001832</v>
          </cell>
          <cell r="J212">
            <v>9.5992966923355443</v>
          </cell>
          <cell r="K212">
            <v>7.7359832091173963</v>
          </cell>
          <cell r="L212">
            <v>7.1891484629114846</v>
          </cell>
          <cell r="M212">
            <v>6.314345835612194</v>
          </cell>
          <cell r="N212">
            <v>4.8475472747756481</v>
          </cell>
        </row>
        <row r="213">
          <cell r="A213" t="str">
            <v>totalmenos6mocupadosEstonia</v>
          </cell>
          <cell r="B213" t="str">
            <v>ocupados</v>
          </cell>
          <cell r="C213" t="str">
            <v>total</v>
          </cell>
          <cell r="D213" t="str">
            <v>Estonia</v>
          </cell>
          <cell r="E213" t="str">
            <v>menos6m</v>
          </cell>
          <cell r="F213">
            <v>70.644910332121299</v>
          </cell>
          <cell r="G213">
            <v>32.420646193121499</v>
          </cell>
          <cell r="H213">
            <v>12.613001131215729</v>
          </cell>
          <cell r="I213">
            <v>10.801605962691326</v>
          </cell>
          <cell r="J213">
            <v>7.5922231758264775</v>
          </cell>
          <cell r="K213">
            <v>5.9295001795776399</v>
          </cell>
          <cell r="L213">
            <v>7.3552745369272641</v>
          </cell>
          <cell r="M213">
            <v>6.3462560944570994</v>
          </cell>
          <cell r="N213">
            <v>3.3174103201709002</v>
          </cell>
        </row>
        <row r="214">
          <cell r="A214" t="str">
            <v>totalmenos6mocupadosFinland</v>
          </cell>
          <cell r="B214" t="str">
            <v>ocupados</v>
          </cell>
          <cell r="C214" t="str">
            <v>total</v>
          </cell>
          <cell r="D214" t="str">
            <v>Finland</v>
          </cell>
          <cell r="E214" t="str">
            <v>menos6m</v>
          </cell>
          <cell r="F214">
            <v>61.97605672179337</v>
          </cell>
          <cell r="G214">
            <v>36.296621656118674</v>
          </cell>
          <cell r="H214">
            <v>17.836169332460877</v>
          </cell>
          <cell r="I214">
            <v>10.579373982300559</v>
          </cell>
          <cell r="J214">
            <v>8.1675042696803253</v>
          </cell>
          <cell r="K214">
            <v>6.3137875890489648</v>
          </cell>
          <cell r="L214">
            <v>6.0985766113124225</v>
          </cell>
          <cell r="M214">
            <v>4.9563222812097667</v>
          </cell>
          <cell r="N214">
            <v>4.0987436363801795</v>
          </cell>
        </row>
        <row r="215">
          <cell r="A215" t="str">
            <v>totalmenos6mocupadosFrance</v>
          </cell>
          <cell r="B215" t="str">
            <v>ocupados</v>
          </cell>
          <cell r="C215" t="str">
            <v>total</v>
          </cell>
          <cell r="D215" t="str">
            <v>France</v>
          </cell>
          <cell r="E215" t="str">
            <v>menos6m</v>
          </cell>
          <cell r="F215">
            <v>46.898561671411208</v>
          </cell>
          <cell r="G215">
            <v>33.943327727657334</v>
          </cell>
          <cell r="H215">
            <v>14.619549927203414</v>
          </cell>
          <cell r="I215">
            <v>9.1568112486469104</v>
          </cell>
          <cell r="J215">
            <v>7.1782974426647099</v>
          </cell>
          <cell r="K215">
            <v>5.9226685144549878</v>
          </cell>
          <cell r="L215">
            <v>4.8196389305469456</v>
          </cell>
          <cell r="M215">
            <v>3.5027494547247677</v>
          </cell>
          <cell r="N215">
            <v>2.8397418725640042</v>
          </cell>
        </row>
        <row r="216">
          <cell r="A216" t="str">
            <v>totalmenos6mocupadosGermany</v>
          </cell>
          <cell r="B216" t="str">
            <v>ocupados</v>
          </cell>
          <cell r="C216" t="str">
            <v>total</v>
          </cell>
          <cell r="D216" t="str">
            <v>Germany</v>
          </cell>
          <cell r="E216" t="str">
            <v>menos6m</v>
          </cell>
          <cell r="F216">
            <v>31.388293926261888</v>
          </cell>
          <cell r="G216">
            <v>19.678317494527874</v>
          </cell>
          <cell r="H216">
            <v>14.242234192339971</v>
          </cell>
          <cell r="I216">
            <v>9.5419155687094985</v>
          </cell>
          <cell r="J216">
            <v>7.3283121655646273</v>
          </cell>
          <cell r="K216">
            <v>5.6693568169716446</v>
          </cell>
          <cell r="L216">
            <v>4.6542589140544752</v>
          </cell>
          <cell r="M216">
            <v>3.9966129406659339</v>
          </cell>
          <cell r="N216">
            <v>2.9465919525244244</v>
          </cell>
        </row>
        <row r="217">
          <cell r="A217" t="str">
            <v>totalmenos6mocupadosGreece</v>
          </cell>
          <cell r="B217" t="str">
            <v>ocupados</v>
          </cell>
          <cell r="C217" t="str">
            <v>total</v>
          </cell>
          <cell r="D217" t="str">
            <v>Greece</v>
          </cell>
          <cell r="E217" t="str">
            <v>menos6m</v>
          </cell>
          <cell r="F217">
            <v>26.794532743490315</v>
          </cell>
          <cell r="G217">
            <v>13.837449036413235</v>
          </cell>
          <cell r="H217">
            <v>7.2230906345608128</v>
          </cell>
          <cell r="I217">
            <v>4.7699860203327562</v>
          </cell>
          <cell r="J217">
            <v>3.1932893900936188</v>
          </cell>
          <cell r="K217">
            <v>2.5133958865174058</v>
          </cell>
          <cell r="L217">
            <v>2.4721756920172688</v>
          </cell>
          <cell r="M217">
            <v>1.8340342331091841</v>
          </cell>
          <cell r="N217">
            <v>1.5067514558276061</v>
          </cell>
        </row>
        <row r="218">
          <cell r="A218" t="str">
            <v>totalmenos6mocupadosHungary</v>
          </cell>
          <cell r="B218" t="str">
            <v>ocupados</v>
          </cell>
          <cell r="C218" t="str">
            <v>total</v>
          </cell>
          <cell r="D218" t="str">
            <v>Hungary</v>
          </cell>
          <cell r="E218" t="str">
            <v>menos6m</v>
          </cell>
          <cell r="F218">
            <v>52.210625021909067</v>
          </cell>
          <cell r="G218">
            <v>23.331584281857403</v>
          </cell>
          <cell r="H218">
            <v>11.101681467446834</v>
          </cell>
          <cell r="I218">
            <v>7.7278880517269144</v>
          </cell>
          <cell r="J218">
            <v>6.3619571196020219</v>
          </cell>
          <cell r="K218">
            <v>5.7366171150936252</v>
          </cell>
          <cell r="L218">
            <v>5.8409508366536844</v>
          </cell>
          <cell r="M218">
            <v>5.4152799978737391</v>
          </cell>
          <cell r="N218">
            <v>4.2705075910014161</v>
          </cell>
        </row>
        <row r="219">
          <cell r="A219" t="str">
            <v>totalmenos6mocupadosIceland</v>
          </cell>
          <cell r="B219" t="str">
            <v>ocupados</v>
          </cell>
          <cell r="C219" t="str">
            <v>total</v>
          </cell>
          <cell r="D219" t="str">
            <v>Iceland</v>
          </cell>
          <cell r="E219" t="str">
            <v>menos6m</v>
          </cell>
          <cell r="F219">
            <v>39.607971651738879</v>
          </cell>
          <cell r="G219">
            <v>33.424917809308155</v>
          </cell>
          <cell r="H219">
            <v>19.073324811342459</v>
          </cell>
          <cell r="I219">
            <v>11.604434565664675</v>
          </cell>
          <cell r="J219">
            <v>10.46565136042444</v>
          </cell>
          <cell r="K219">
            <v>9.486150827574102</v>
          </cell>
          <cell r="L219">
            <v>5.3731242850413814</v>
          </cell>
          <cell r="M219">
            <v>3.8693462582998057</v>
          </cell>
          <cell r="N219">
            <v>4.0099325011443394</v>
          </cell>
        </row>
        <row r="220">
          <cell r="A220" t="str">
            <v>totalmenos6mocupadosIreland</v>
          </cell>
          <cell r="B220" t="str">
            <v>ocupados</v>
          </cell>
          <cell r="C220" t="str">
            <v>total</v>
          </cell>
          <cell r="D220" t="str">
            <v>Ireland</v>
          </cell>
          <cell r="E220" t="str">
            <v>menos6m</v>
          </cell>
          <cell r="F220">
            <v>47.497592679655433</v>
          </cell>
          <cell r="G220">
            <v>24.250277179519298</v>
          </cell>
          <cell r="H220">
            <v>11.329277508992412</v>
          </cell>
          <cell r="I220">
            <v>6.8430868901680624</v>
          </cell>
          <cell r="J220">
            <v>5.9447241102643993</v>
          </cell>
          <cell r="K220">
            <v>4.7751386432711858</v>
          </cell>
          <cell r="L220">
            <v>3.9778582463302952</v>
          </cell>
          <cell r="M220">
            <v>2.9482350595867777</v>
          </cell>
          <cell r="N220">
            <v>2.5897068897837863</v>
          </cell>
        </row>
        <row r="221">
          <cell r="A221" t="str">
            <v>totalmenos6mocupadosItaly</v>
          </cell>
          <cell r="B221" t="str">
            <v>ocupados</v>
          </cell>
          <cell r="C221" t="str">
            <v>total</v>
          </cell>
          <cell r="D221" t="str">
            <v>Italy</v>
          </cell>
          <cell r="E221" t="str">
            <v>menos6m</v>
          </cell>
          <cell r="F221">
            <v>48.33699697547781</v>
          </cell>
          <cell r="G221">
            <v>22.293399549740343</v>
          </cell>
          <cell r="H221">
            <v>12.935542989563363</v>
          </cell>
          <cell r="I221">
            <v>7.0147573845529401</v>
          </cell>
          <cell r="J221">
            <v>5.2349738302803726</v>
          </cell>
          <cell r="K221">
            <v>4.4982000128467536</v>
          </cell>
          <cell r="L221">
            <v>3.2264726988730601</v>
          </cell>
          <cell r="M221">
            <v>2.8002266312661197</v>
          </cell>
          <cell r="N221">
            <v>2.1811097726535245</v>
          </cell>
        </row>
        <row r="222">
          <cell r="A222" t="str">
            <v>totalmenos6mocupadosJapan</v>
          </cell>
          <cell r="B222" t="str">
            <v>ocupados</v>
          </cell>
          <cell r="C222" t="str">
            <v>total</v>
          </cell>
          <cell r="D222" t="str">
            <v>Japan</v>
          </cell>
          <cell r="E222" t="str">
            <v>menos6m</v>
          </cell>
          <cell r="F222">
            <v>0</v>
          </cell>
          <cell r="G222">
            <v>0</v>
          </cell>
          <cell r="H222">
            <v>0</v>
          </cell>
          <cell r="I222">
            <v>0</v>
          </cell>
          <cell r="J222">
            <v>0</v>
          </cell>
          <cell r="K222">
            <v>0</v>
          </cell>
          <cell r="L222">
            <v>0</v>
          </cell>
          <cell r="M222">
            <v>0</v>
          </cell>
          <cell r="N222">
            <v>0</v>
          </cell>
        </row>
        <row r="223">
          <cell r="A223" t="str">
            <v>totalmenos6mocupadosKorea</v>
          </cell>
          <cell r="B223" t="str">
            <v>ocupados</v>
          </cell>
          <cell r="C223" t="str">
            <v>total</v>
          </cell>
          <cell r="D223" t="str">
            <v>Korea</v>
          </cell>
          <cell r="E223" t="str">
            <v>menos6m</v>
          </cell>
          <cell r="F223">
            <v>77.981651376146786</v>
          </cell>
          <cell r="G223">
            <v>49.190110826939474</v>
          </cell>
          <cell r="H223">
            <v>21.219065077910173</v>
          </cell>
          <cell r="I223">
            <v>14.805825242718441</v>
          </cell>
          <cell r="J223">
            <v>15.284974093264248</v>
          </cell>
          <cell r="K223">
            <v>16.639610389610393</v>
          </cell>
          <cell r="L223">
            <v>19.22904527117884</v>
          </cell>
          <cell r="M223">
            <v>22.673521850899746</v>
          </cell>
          <cell r="N223">
            <v>26.07692307692308</v>
          </cell>
        </row>
        <row r="224">
          <cell r="A224" t="str">
            <v>totalmenos6mocupadosLuxembourg</v>
          </cell>
          <cell r="B224" t="str">
            <v>ocupados</v>
          </cell>
          <cell r="C224" t="str">
            <v>total</v>
          </cell>
          <cell r="D224" t="str">
            <v>Luxembourg</v>
          </cell>
          <cell r="E224" t="str">
            <v>menos6m</v>
          </cell>
          <cell r="F224">
            <v>48.456752749148336</v>
          </cell>
          <cell r="G224">
            <v>27.583121675676448</v>
          </cell>
          <cell r="H224">
            <v>11.195421977408861</v>
          </cell>
          <cell r="I224">
            <v>8.0699380633503175</v>
          </cell>
          <cell r="J224">
            <v>5.3910908527157941</v>
          </cell>
          <cell r="K224">
            <v>4.0712757994868447</v>
          </cell>
          <cell r="L224">
            <v>3.8374567246837401</v>
          </cell>
          <cell r="M224">
            <v>2.227722815552398</v>
          </cell>
          <cell r="N224">
            <v>1.7684864917761609</v>
          </cell>
        </row>
        <row r="225">
          <cell r="A225" t="str">
            <v>totalmenos6mocupadosMexico</v>
          </cell>
          <cell r="B225" t="str">
            <v>ocupados</v>
          </cell>
          <cell r="C225" t="str">
            <v>total</v>
          </cell>
          <cell r="D225" t="str">
            <v>Mexico</v>
          </cell>
          <cell r="E225" t="str">
            <v>menos6m</v>
          </cell>
          <cell r="F225">
            <v>33.986730106621202</v>
          </cell>
          <cell r="G225">
            <v>24.59210031211202</v>
          </cell>
          <cell r="H225">
            <v>16.62565370706243</v>
          </cell>
          <cell r="I225">
            <v>13.96024366010027</v>
          </cell>
          <cell r="J225">
            <v>11.0917314111741</v>
          </cell>
          <cell r="K225">
            <v>8.6011966749578264</v>
          </cell>
          <cell r="L225">
            <v>7.6653304670321507</v>
          </cell>
          <cell r="M225">
            <v>7.2289644848037229</v>
          </cell>
          <cell r="N225">
            <v>6.7905139682283924</v>
          </cell>
        </row>
        <row r="226">
          <cell r="A226" t="str">
            <v>totalmenos6mocupadosNetherlands</v>
          </cell>
          <cell r="B226" t="str">
            <v>ocupados</v>
          </cell>
          <cell r="C226" t="str">
            <v>total</v>
          </cell>
          <cell r="D226" t="str">
            <v>Netherlands</v>
          </cell>
          <cell r="E226" t="str">
            <v>menos6m</v>
          </cell>
          <cell r="F226">
            <v>29.76069529131038</v>
          </cell>
          <cell r="G226">
            <v>21.537442380251509</v>
          </cell>
          <cell r="H226">
            <v>11.466997497955976</v>
          </cell>
          <cell r="I226">
            <v>6.6353218247177947</v>
          </cell>
          <cell r="J226">
            <v>5.2386835233871913</v>
          </cell>
          <cell r="K226">
            <v>4.4664131304148045</v>
          </cell>
          <cell r="L226">
            <v>3.7466109726569332</v>
          </cell>
          <cell r="M226">
            <v>2.9326159159543539</v>
          </cell>
          <cell r="N226">
            <v>2.1665095289981391</v>
          </cell>
        </row>
        <row r="227">
          <cell r="A227" t="str">
            <v>totalmenos6mocupadosNorway</v>
          </cell>
          <cell r="B227" t="str">
            <v>ocupados</v>
          </cell>
          <cell r="C227" t="str">
            <v>total</v>
          </cell>
          <cell r="D227" t="str">
            <v>Norway</v>
          </cell>
          <cell r="E227" t="str">
            <v>menos6m</v>
          </cell>
          <cell r="F227">
            <v>32.397182340884726</v>
          </cell>
          <cell r="G227">
            <v>22.090260232447772</v>
          </cell>
          <cell r="H227">
            <v>14.345847479988565</v>
          </cell>
          <cell r="I227">
            <v>10.284640895050844</v>
          </cell>
          <cell r="J227">
            <v>7.0646328575203281</v>
          </cell>
          <cell r="K227">
            <v>5.1907880294911042</v>
          </cell>
          <cell r="L227">
            <v>4.6705055955185699</v>
          </cell>
          <cell r="M227">
            <v>3.0744021425183927</v>
          </cell>
          <cell r="N227">
            <v>2.5187165066468524</v>
          </cell>
        </row>
        <row r="228">
          <cell r="A228" t="str">
            <v>totalmenos6mocupadosPoland</v>
          </cell>
          <cell r="B228" t="str">
            <v>ocupados</v>
          </cell>
          <cell r="C228" t="str">
            <v>total</v>
          </cell>
          <cell r="D228" t="str">
            <v>Poland</v>
          </cell>
          <cell r="E228" t="str">
            <v>menos6m</v>
          </cell>
          <cell r="F228">
            <v>42.751854966193733</v>
          </cell>
          <cell r="G228">
            <v>23.704755990868492</v>
          </cell>
          <cell r="H228">
            <v>10.674242924425409</v>
          </cell>
          <cell r="I228">
            <v>6.8438695739823991</v>
          </cell>
          <cell r="J228">
            <v>5.2707924747094648</v>
          </cell>
          <cell r="K228">
            <v>4.2923203161311534</v>
          </cell>
          <cell r="L228">
            <v>3.850757467751273</v>
          </cell>
          <cell r="M228">
            <v>3.2063238155449989</v>
          </cell>
          <cell r="N228">
            <v>2.9863219295433119</v>
          </cell>
        </row>
        <row r="229">
          <cell r="A229" t="str">
            <v>totalmenos6mocupadosPortugal</v>
          </cell>
          <cell r="B229" t="str">
            <v>ocupados</v>
          </cell>
          <cell r="C229" t="str">
            <v>total</v>
          </cell>
          <cell r="D229" t="str">
            <v>Portugal</v>
          </cell>
          <cell r="E229" t="str">
            <v>menos6m</v>
          </cell>
          <cell r="F229">
            <v>41.265774618993738</v>
          </cell>
          <cell r="G229">
            <v>23.677075404138606</v>
          </cell>
          <cell r="H229">
            <v>13.804725131559554</v>
          </cell>
          <cell r="I229">
            <v>8.8357615113451509</v>
          </cell>
          <cell r="J229">
            <v>5.924558437720699</v>
          </cell>
          <cell r="K229">
            <v>4.8047276668796632</v>
          </cell>
          <cell r="L229">
            <v>4.8290622980291289</v>
          </cell>
          <cell r="M229">
            <v>3.5744747918945299</v>
          </cell>
          <cell r="N229">
            <v>3.3105010941189512</v>
          </cell>
        </row>
        <row r="230">
          <cell r="A230" t="str">
            <v>totalmenos6mocupadosSlovak Republic</v>
          </cell>
          <cell r="B230" t="str">
            <v>ocupados</v>
          </cell>
          <cell r="C230" t="str">
            <v>total</v>
          </cell>
          <cell r="D230" t="str">
            <v>Slovak Republic</v>
          </cell>
          <cell r="E230" t="str">
            <v>menos6m</v>
          </cell>
          <cell r="F230">
            <v>56.41724189195233</v>
          </cell>
          <cell r="G230">
            <v>13.757799530534887</v>
          </cell>
          <cell r="H230">
            <v>6.2581615436768949</v>
          </cell>
          <cell r="I230">
            <v>4.1383217331385698</v>
          </cell>
          <cell r="J230">
            <v>2.5071374490727676</v>
          </cell>
          <cell r="K230">
            <v>3.0015520311007249</v>
          </cell>
          <cell r="L230">
            <v>2.2989982634903026</v>
          </cell>
          <cell r="M230">
            <v>1.9224608837662676</v>
          </cell>
          <cell r="N230">
            <v>2.1708315335639923</v>
          </cell>
        </row>
        <row r="231">
          <cell r="A231" t="str">
            <v>totalmenos6mocupadosSlovenia</v>
          </cell>
          <cell r="B231" t="str">
            <v>ocupados</v>
          </cell>
          <cell r="C231" t="str">
            <v>total</v>
          </cell>
          <cell r="D231" t="str">
            <v>Slovenia</v>
          </cell>
          <cell r="E231" t="str">
            <v>menos6m</v>
          </cell>
          <cell r="F231">
            <v>41.499333709012134</v>
          </cell>
          <cell r="G231">
            <v>27.479182090304782</v>
          </cell>
          <cell r="H231">
            <v>13.387307472541298</v>
          </cell>
          <cell r="I231">
            <v>6.0337706030192315</v>
          </cell>
          <cell r="J231">
            <v>5.0460246749325961</v>
          </cell>
          <cell r="K231">
            <v>4.1966882423521321</v>
          </cell>
          <cell r="L231">
            <v>2.458144300952418</v>
          </cell>
          <cell r="M231">
            <v>3.065993716263085</v>
          </cell>
          <cell r="N231">
            <v>1.9507615930059257</v>
          </cell>
        </row>
        <row r="232">
          <cell r="A232" t="str">
            <v>totalmenos6mocupadosSpain</v>
          </cell>
          <cell r="B232" t="str">
            <v>ocupados</v>
          </cell>
          <cell r="C232" t="str">
            <v>total</v>
          </cell>
          <cell r="D232" t="str">
            <v>Spain</v>
          </cell>
          <cell r="E232" t="str">
            <v>menos6m</v>
          </cell>
          <cell r="F232">
            <v>53.715497113365039</v>
          </cell>
          <cell r="G232">
            <v>30.369347776132692</v>
          </cell>
          <cell r="H232">
            <v>16.996445699790115</v>
          </cell>
          <cell r="I232">
            <v>11.176452537504032</v>
          </cell>
          <cell r="J232">
            <v>8.7089565209268578</v>
          </cell>
          <cell r="K232">
            <v>7.3311120632300053</v>
          </cell>
          <cell r="L232">
            <v>6.1286766637210333</v>
          </cell>
          <cell r="M232">
            <v>4.7613202160026482</v>
          </cell>
          <cell r="N232">
            <v>3.268225431311679</v>
          </cell>
        </row>
        <row r="233">
          <cell r="A233" t="str">
            <v>totalmenos6mocupadosSweden</v>
          </cell>
          <cell r="B233" t="str">
            <v>ocupados</v>
          </cell>
          <cell r="C233" t="str">
            <v>total</v>
          </cell>
          <cell r="D233" t="str">
            <v>Sweden</v>
          </cell>
          <cell r="E233" t="str">
            <v>menos6m</v>
          </cell>
          <cell r="F233">
            <v>66.011957516001814</v>
          </cell>
          <cell r="G233">
            <v>38.188732862863958</v>
          </cell>
          <cell r="H233">
            <v>20.042898227405505</v>
          </cell>
          <cell r="I233">
            <v>11.605809551543537</v>
          </cell>
          <cell r="J233">
            <v>8.6336340937618505</v>
          </cell>
          <cell r="K233">
            <v>7.3267356806185049</v>
          </cell>
          <cell r="L233">
            <v>5.905413565065766</v>
          </cell>
          <cell r="M233">
            <v>4.6642814526615597</v>
          </cell>
          <cell r="N233">
            <v>3.8987891271570465</v>
          </cell>
        </row>
        <row r="234">
          <cell r="A234" t="str">
            <v>totalmenos6mocupadosSwitzerland</v>
          </cell>
          <cell r="B234" t="str">
            <v>ocupados</v>
          </cell>
          <cell r="C234" t="str">
            <v>total</v>
          </cell>
          <cell r="D234" t="str">
            <v>Switzerland</v>
          </cell>
          <cell r="E234" t="str">
            <v>menos6m</v>
          </cell>
          <cell r="F234">
            <v>26.212209370391882</v>
          </cell>
          <cell r="G234">
            <v>22.910984823849709</v>
          </cell>
          <cell r="H234">
            <v>14.941271590949729</v>
          </cell>
          <cell r="I234">
            <v>8.6143403474133411</v>
          </cell>
          <cell r="J234">
            <v>6.6807555049279639</v>
          </cell>
          <cell r="K234">
            <v>5.4986905245175635</v>
          </cell>
          <cell r="L234">
            <v>4.8006748663034564</v>
          </cell>
          <cell r="M234">
            <v>3.6646080424305749</v>
          </cell>
          <cell r="N234">
            <v>2.9311767440770513</v>
          </cell>
        </row>
        <row r="235">
          <cell r="A235" t="str">
            <v>totalmenos6mocupadosTurkey</v>
          </cell>
          <cell r="B235" t="str">
            <v>ocupados</v>
          </cell>
          <cell r="C235" t="str">
            <v>total</v>
          </cell>
          <cell r="D235" t="str">
            <v>Turkey</v>
          </cell>
          <cell r="E235" t="str">
            <v>menos6m</v>
          </cell>
          <cell r="F235">
            <v>47.082872515319089</v>
          </cell>
          <cell r="G235">
            <v>36.636793249676217</v>
          </cell>
          <cell r="H235">
            <v>22.091102405270139</v>
          </cell>
          <cell r="I235">
            <v>16.867062969588183</v>
          </cell>
          <cell r="J235">
            <v>14.891075335370267</v>
          </cell>
          <cell r="K235">
            <v>14.218151582812004</v>
          </cell>
          <cell r="L235">
            <v>13.195023479589281</v>
          </cell>
          <cell r="M235">
            <v>12.109744873114865</v>
          </cell>
          <cell r="N235">
            <v>10.345791540250872</v>
          </cell>
        </row>
        <row r="236">
          <cell r="A236" t="str">
            <v>totalmenos6mocupadosUnited Kingdom</v>
          </cell>
          <cell r="B236" t="str">
            <v>ocupados</v>
          </cell>
          <cell r="C236" t="str">
            <v>total</v>
          </cell>
          <cell r="D236" t="str">
            <v>United Kingdom</v>
          </cell>
          <cell r="E236" t="str">
            <v>menos6m</v>
          </cell>
          <cell r="F236">
            <v>32.774055898428244</v>
          </cell>
          <cell r="G236">
            <v>19.638962660646321</v>
          </cell>
          <cell r="H236">
            <v>10.308186428074155</v>
          </cell>
          <cell r="I236">
            <v>6.9739427871255808</v>
          </cell>
          <cell r="J236">
            <v>5.821360364330836</v>
          </cell>
          <cell r="K236">
            <v>5.5873077533476287</v>
          </cell>
          <cell r="L236">
            <v>4.4790822496965221</v>
          </cell>
          <cell r="M236">
            <v>3.9021782647016474</v>
          </cell>
          <cell r="N236">
            <v>3.333459855813667</v>
          </cell>
        </row>
        <row r="237">
          <cell r="A237" t="str">
            <v>totalmenos6mocupadosUnited States</v>
          </cell>
          <cell r="B237" t="str">
            <v>ocupados</v>
          </cell>
          <cell r="C237" t="str">
            <v>total</v>
          </cell>
          <cell r="D237" t="str">
            <v>United States</v>
          </cell>
          <cell r="E237" t="str">
            <v>menos6m</v>
          </cell>
          <cell r="F237">
            <v>0</v>
          </cell>
          <cell r="G237">
            <v>0</v>
          </cell>
          <cell r="H237">
            <v>0</v>
          </cell>
          <cell r="I237">
            <v>0</v>
          </cell>
          <cell r="J237">
            <v>0</v>
          </cell>
          <cell r="K237">
            <v>0</v>
          </cell>
          <cell r="L237">
            <v>0</v>
          </cell>
          <cell r="M237">
            <v>0</v>
          </cell>
          <cell r="N237">
            <v>0</v>
          </cell>
        </row>
        <row r="238">
          <cell r="A238" t="str">
            <v>totalmenos6mocupadosBrazil</v>
          </cell>
          <cell r="B238" t="str">
            <v>ocupados</v>
          </cell>
          <cell r="C238" t="str">
            <v>total</v>
          </cell>
          <cell r="D238" t="str">
            <v>Brazil</v>
          </cell>
          <cell r="E238" t="str">
            <v>menos6m</v>
          </cell>
          <cell r="F238">
            <v>0</v>
          </cell>
          <cell r="G238">
            <v>0</v>
          </cell>
          <cell r="H238">
            <v>0</v>
          </cell>
          <cell r="I238">
            <v>0</v>
          </cell>
          <cell r="J238">
            <v>0</v>
          </cell>
          <cell r="K238">
            <v>0</v>
          </cell>
          <cell r="L238">
            <v>0</v>
          </cell>
          <cell r="M238">
            <v>0</v>
          </cell>
          <cell r="N238">
            <v>0</v>
          </cell>
        </row>
        <row r="239">
          <cell r="A239" t="str">
            <v>totalmenos6mocupadosOECD countries</v>
          </cell>
          <cell r="B239" t="str">
            <v>ocupados</v>
          </cell>
          <cell r="C239" t="str">
            <v>total</v>
          </cell>
          <cell r="D239" t="str">
            <v>OECD countries</v>
          </cell>
          <cell r="E239" t="str">
            <v>menos6m</v>
          </cell>
          <cell r="F239">
            <v>40.388805752131098</v>
          </cell>
          <cell r="G239">
            <v>24.146818072964493</v>
          </cell>
          <cell r="H239">
            <v>15.848759294418542</v>
          </cell>
          <cell r="I239">
            <v>8.0528888466641249</v>
          </cell>
          <cell r="J239">
            <v>8.777758199094702</v>
          </cell>
          <cell r="K239">
            <v>5.5787766621557306</v>
          </cell>
          <cell r="L239">
            <v>6.6626538243619624</v>
          </cell>
          <cell r="M239">
            <v>4.3025923246863211</v>
          </cell>
          <cell r="N239">
            <v>5.0121278813255392</v>
          </cell>
        </row>
        <row r="240">
          <cell r="A240" t="str">
            <v>hombremenos6mocupadosAustralia</v>
          </cell>
          <cell r="B240" t="str">
            <v>ocupados</v>
          </cell>
          <cell r="C240" t="str">
            <v>hombre</v>
          </cell>
          <cell r="D240" t="str">
            <v>Australia</v>
          </cell>
          <cell r="E240" t="str">
            <v>menos6m</v>
          </cell>
          <cell r="F240">
            <v>27.972929423138901</v>
          </cell>
          <cell r="G240">
            <v>19.550173010380618</v>
          </cell>
          <cell r="H240">
            <v>15.711721662294629</v>
          </cell>
          <cell r="I240">
            <v>11.488103618189498</v>
          </cell>
          <cell r="J240">
            <v>11.046758016669022</v>
          </cell>
          <cell r="K240">
            <v>9.116809116809117</v>
          </cell>
          <cell r="L240">
            <v>7.4522102747909216</v>
          </cell>
          <cell r="M240">
            <v>6.0322989233692219</v>
          </cell>
          <cell r="N240">
            <v>5.2386495925494758</v>
          </cell>
        </row>
        <row r="241">
          <cell r="A241" t="str">
            <v>hombremenos6mocupadosAustria</v>
          </cell>
          <cell r="B241" t="str">
            <v>ocupados</v>
          </cell>
          <cell r="C241" t="str">
            <v>hombre</v>
          </cell>
          <cell r="D241" t="str">
            <v>Austria</v>
          </cell>
          <cell r="E241" t="str">
            <v>menos6m</v>
          </cell>
          <cell r="F241">
            <v>25.152955160124488</v>
          </cell>
          <cell r="G241">
            <v>20.208744084831331</v>
          </cell>
          <cell r="H241">
            <v>12.912261156165343</v>
          </cell>
          <cell r="I241">
            <v>8.9638909975522854</v>
          </cell>
          <cell r="J241">
            <v>6.5204884493575097</v>
          </cell>
          <cell r="K241">
            <v>5.3140020673023187</v>
          </cell>
          <cell r="L241">
            <v>4.5128199304123777</v>
          </cell>
          <cell r="M241">
            <v>3.1440543489583188</v>
          </cell>
          <cell r="N241">
            <v>3.0481461804246699</v>
          </cell>
        </row>
        <row r="242">
          <cell r="A242" t="str">
            <v>hombremenos6mocupadosBelgium</v>
          </cell>
          <cell r="B242" t="str">
            <v>ocupados</v>
          </cell>
          <cell r="C242" t="str">
            <v>hombre</v>
          </cell>
          <cell r="D242" t="str">
            <v>Belgium</v>
          </cell>
          <cell r="E242" t="str">
            <v>menos6m</v>
          </cell>
          <cell r="F242">
            <v>48.586354822438039</v>
          </cell>
          <cell r="G242">
            <v>23.311514079122261</v>
          </cell>
          <cell r="H242">
            <v>11.173896540162504</v>
          </cell>
          <cell r="I242">
            <v>7.288278668305713</v>
          </cell>
          <cell r="J242">
            <v>5.4146536281115578</v>
          </cell>
          <cell r="K242">
            <v>4.5725285327258778</v>
          </cell>
          <cell r="L242">
            <v>3.9021594182399193</v>
          </cell>
          <cell r="M242">
            <v>2.1410488388509199</v>
          </cell>
          <cell r="N242">
            <v>1.2247496801800921</v>
          </cell>
        </row>
        <row r="243">
          <cell r="A243" t="str">
            <v>hombremenos6mocupadosCanada</v>
          </cell>
          <cell r="B243" t="str">
            <v>ocupados</v>
          </cell>
          <cell r="C243" t="str">
            <v>hombre</v>
          </cell>
          <cell r="D243" t="str">
            <v>Canada</v>
          </cell>
          <cell r="E243" t="str">
            <v>menos6m</v>
          </cell>
          <cell r="F243">
            <v>38.182267226475673</v>
          </cell>
          <cell r="G243">
            <v>27.492000984494219</v>
          </cell>
          <cell r="H243">
            <v>14.04800322710771</v>
          </cell>
          <cell r="I243">
            <v>10.61920430750823</v>
          </cell>
          <cell r="J243">
            <v>7.5674579022114008</v>
          </cell>
          <cell r="K243">
            <v>6.4699539260856769</v>
          </cell>
          <cell r="L243">
            <v>5.5337078651685401</v>
          </cell>
          <cell r="M243">
            <v>4.8909218859957768</v>
          </cell>
          <cell r="N243">
            <v>4.3493268898860888</v>
          </cell>
        </row>
        <row r="244">
          <cell r="A244" t="str">
            <v>hombremenos6mocupadosChile</v>
          </cell>
          <cell r="B244" t="str">
            <v>ocupados</v>
          </cell>
          <cell r="C244" t="str">
            <v>hombre</v>
          </cell>
          <cell r="D244" t="str">
            <v>Chile</v>
          </cell>
          <cell r="E244" t="str">
            <v>menos6m</v>
          </cell>
          <cell r="F244">
            <v>68.905743658509337</v>
          </cell>
          <cell r="G244">
            <v>42.063081441185744</v>
          </cell>
          <cell r="H244">
            <v>29.882696824549672</v>
          </cell>
          <cell r="I244">
            <v>23.658760554547687</v>
          </cell>
          <cell r="J244">
            <v>20.321700476912756</v>
          </cell>
          <cell r="K244">
            <v>17.813115682313221</v>
          </cell>
          <cell r="L244">
            <v>16.303478852833877</v>
          </cell>
          <cell r="M244">
            <v>13.886224423555042</v>
          </cell>
          <cell r="N244">
            <v>13.534909399215255</v>
          </cell>
        </row>
        <row r="245">
          <cell r="A245" t="str">
            <v>hombremenos6mocupadosCzech Republic</v>
          </cell>
          <cell r="B245" t="str">
            <v>ocupados</v>
          </cell>
          <cell r="C245" t="str">
            <v>hombre</v>
          </cell>
          <cell r="D245" t="str">
            <v>Czech Republic</v>
          </cell>
          <cell r="E245" t="str">
            <v>menos6m</v>
          </cell>
          <cell r="F245">
            <v>51.071198795342426</v>
          </cell>
          <cell r="G245">
            <v>17.334279902720095</v>
          </cell>
          <cell r="H245">
            <v>6.6559535888670052</v>
          </cell>
          <cell r="I245">
            <v>4.2029162119904964</v>
          </cell>
          <cell r="J245">
            <v>3.4713722217810781</v>
          </cell>
          <cell r="K245">
            <v>2.7115322085033848</v>
          </cell>
          <cell r="L245">
            <v>2.674905883005803</v>
          </cell>
          <cell r="M245">
            <v>3.015249445668466</v>
          </cell>
          <cell r="N245">
            <v>3.2865605621335301</v>
          </cell>
        </row>
        <row r="246">
          <cell r="A246" t="str">
            <v>hombremenos6mocupadosDenmark</v>
          </cell>
          <cell r="B246" t="str">
            <v>ocupados</v>
          </cell>
          <cell r="C246" t="str">
            <v>hombre</v>
          </cell>
          <cell r="D246" t="str">
            <v>Denmark</v>
          </cell>
          <cell r="E246" t="str">
            <v>menos6m</v>
          </cell>
          <cell r="F246">
            <v>31.273439106599291</v>
          </cell>
          <cell r="G246">
            <v>27.989643083666209</v>
          </cell>
          <cell r="H246">
            <v>18.053679605209478</v>
          </cell>
          <cell r="I246">
            <v>12.308763805846743</v>
          </cell>
          <cell r="J246">
            <v>8.8726382660364376</v>
          </cell>
          <cell r="K246">
            <v>7.9761507433549088</v>
          </cell>
          <cell r="L246">
            <v>7.4497814008334045</v>
          </cell>
          <cell r="M246">
            <v>6.5339139123441869</v>
          </cell>
          <cell r="N246">
            <v>5.7331980405045879</v>
          </cell>
        </row>
        <row r="247">
          <cell r="A247" t="str">
            <v>hombremenos6mocupadosEstonia</v>
          </cell>
          <cell r="B247" t="str">
            <v>ocupados</v>
          </cell>
          <cell r="C247" t="str">
            <v>hombre</v>
          </cell>
          <cell r="D247" t="str">
            <v>Estonia</v>
          </cell>
          <cell r="E247" t="str">
            <v>menos6m</v>
          </cell>
          <cell r="F247">
            <v>66.507110755402309</v>
          </cell>
          <cell r="G247">
            <v>31.915884055519768</v>
          </cell>
          <cell r="H247">
            <v>11.21088818880294</v>
          </cell>
          <cell r="I247">
            <v>7.7415376841021954</v>
          </cell>
          <cell r="J247">
            <v>7.6394160478574404</v>
          </cell>
          <cell r="K247">
            <v>6.3237190308953304</v>
          </cell>
          <cell r="L247">
            <v>6.6017299327656254</v>
          </cell>
          <cell r="M247">
            <v>6.9987869777348344</v>
          </cell>
          <cell r="N247">
            <v>3.3613295845124922</v>
          </cell>
        </row>
        <row r="248">
          <cell r="A248" t="str">
            <v>hombremenos6mocupadosFinland</v>
          </cell>
          <cell r="B248" t="str">
            <v>ocupados</v>
          </cell>
          <cell r="C248" t="str">
            <v>hombre</v>
          </cell>
          <cell r="D248" t="str">
            <v>Finland</v>
          </cell>
          <cell r="E248" t="str">
            <v>menos6m</v>
          </cell>
          <cell r="F248">
            <v>65.129312840106536</v>
          </cell>
          <cell r="G248">
            <v>35.437559884704982</v>
          </cell>
          <cell r="H248">
            <v>16.154279821994614</v>
          </cell>
          <cell r="I248">
            <v>9.3718786559599643</v>
          </cell>
          <cell r="J248">
            <v>6.8772282544537751</v>
          </cell>
          <cell r="K248">
            <v>5.3483508451311543</v>
          </cell>
          <cell r="L248">
            <v>5.1825656413009682</v>
          </cell>
          <cell r="M248">
            <v>5.1457068166812814</v>
          </cell>
          <cell r="N248">
            <v>4.5406792356386934</v>
          </cell>
        </row>
        <row r="249">
          <cell r="A249" t="str">
            <v>hombremenos6mocupadosFrance</v>
          </cell>
          <cell r="B249" t="str">
            <v>ocupados</v>
          </cell>
          <cell r="C249" t="str">
            <v>hombre</v>
          </cell>
          <cell r="D249" t="str">
            <v>France</v>
          </cell>
          <cell r="E249" t="str">
            <v>menos6m</v>
          </cell>
          <cell r="F249">
            <v>41.451946109681749</v>
          </cell>
          <cell r="G249">
            <v>32.510259814579847</v>
          </cell>
          <cell r="H249">
            <v>14.554016807463954</v>
          </cell>
          <cell r="I249">
            <v>9.0944060624596545</v>
          </cell>
          <cell r="J249">
            <v>7.162349697098457</v>
          </cell>
          <cell r="K249">
            <v>5.8143852344995484</v>
          </cell>
          <cell r="L249">
            <v>4.969293670357084</v>
          </cell>
          <cell r="M249">
            <v>3.3650482160868909</v>
          </cell>
          <cell r="N249">
            <v>2.940743691874856</v>
          </cell>
        </row>
        <row r="250">
          <cell r="A250" t="str">
            <v>hombremenos6mocupadosGermany</v>
          </cell>
          <cell r="B250" t="str">
            <v>ocupados</v>
          </cell>
          <cell r="C250" t="str">
            <v>hombre</v>
          </cell>
          <cell r="D250" t="str">
            <v>Germany</v>
          </cell>
          <cell r="E250" t="str">
            <v>menos6m</v>
          </cell>
          <cell r="F250">
            <v>29.223118407313642</v>
          </cell>
          <cell r="G250">
            <v>19.207311908019548</v>
          </cell>
          <cell r="H250">
            <v>14.064590233191357</v>
          </cell>
          <cell r="I250">
            <v>9.2938487860161683</v>
          </cell>
          <cell r="J250">
            <v>6.9180579898395678</v>
          </cell>
          <cell r="K250">
            <v>5.1282250580055866</v>
          </cell>
          <cell r="L250">
            <v>4.2071682581958898</v>
          </cell>
          <cell r="M250">
            <v>3.8439051295683262</v>
          </cell>
          <cell r="N250">
            <v>2.9460554387961322</v>
          </cell>
        </row>
        <row r="251">
          <cell r="A251" t="str">
            <v>hombremenos6mocupadosGreece</v>
          </cell>
          <cell r="B251" t="str">
            <v>ocupados</v>
          </cell>
          <cell r="C251" t="str">
            <v>hombre</v>
          </cell>
          <cell r="D251" t="str">
            <v>Greece</v>
          </cell>
          <cell r="E251" t="str">
            <v>menos6m</v>
          </cell>
          <cell r="F251">
            <v>24.298229020787268</v>
          </cell>
          <cell r="G251">
            <v>12.557914324556879</v>
          </cell>
          <cell r="H251">
            <v>6.8701053956122617</v>
          </cell>
          <cell r="I251">
            <v>4.1300382798430872</v>
          </cell>
          <cell r="J251">
            <v>3.2294015877007607</v>
          </cell>
          <cell r="K251">
            <v>2.1722124350544956</v>
          </cell>
          <cell r="L251">
            <v>2.726787975555983</v>
          </cell>
          <cell r="M251">
            <v>1.8352847385483013</v>
          </cell>
          <cell r="N251">
            <v>1.3196129218925492</v>
          </cell>
        </row>
        <row r="252">
          <cell r="A252" t="str">
            <v>hombremenos6mocupadosHungary</v>
          </cell>
          <cell r="B252" t="str">
            <v>ocupados</v>
          </cell>
          <cell r="C252" t="str">
            <v>hombre</v>
          </cell>
          <cell r="D252" t="str">
            <v>Hungary</v>
          </cell>
          <cell r="E252" t="str">
            <v>menos6m</v>
          </cell>
          <cell r="F252">
            <v>53.723157469263839</v>
          </cell>
          <cell r="G252">
            <v>22.815983472196297</v>
          </cell>
          <cell r="H252">
            <v>10.818890803010346</v>
          </cell>
          <cell r="I252">
            <v>7.5303605061698331</v>
          </cell>
          <cell r="J252">
            <v>6.4937011925847425</v>
          </cell>
          <cell r="K252">
            <v>6.161709795330526</v>
          </cell>
          <cell r="L252">
            <v>6.3659920459298585</v>
          </cell>
          <cell r="M252">
            <v>6.0949854951206275</v>
          </cell>
          <cell r="N252">
            <v>4.8369949146511351</v>
          </cell>
        </row>
        <row r="253">
          <cell r="A253" t="str">
            <v>hombremenos6mocupadosIceland</v>
          </cell>
          <cell r="B253" t="str">
            <v>ocupados</v>
          </cell>
          <cell r="C253" t="str">
            <v>hombre</v>
          </cell>
          <cell r="D253" t="str">
            <v>Iceland</v>
          </cell>
          <cell r="E253" t="str">
            <v>menos6m</v>
          </cell>
          <cell r="F253">
            <v>43.039105359767134</v>
          </cell>
          <cell r="G253">
            <v>31.231299067915849</v>
          </cell>
          <cell r="H253">
            <v>20.406762437506888</v>
          </cell>
          <cell r="I253">
            <v>11.594019533883809</v>
          </cell>
          <cell r="J253">
            <v>10.05177954219597</v>
          </cell>
          <cell r="K253">
            <v>8.2214587870770437</v>
          </cell>
          <cell r="L253">
            <v>4.3731167849338437</v>
          </cell>
          <cell r="M253">
            <v>5.2654805816500065</v>
          </cell>
          <cell r="N253">
            <v>5.0539767526860651</v>
          </cell>
        </row>
        <row r="254">
          <cell r="A254" t="str">
            <v>hombremenos6mocupadosIreland</v>
          </cell>
          <cell r="B254" t="str">
            <v>ocupados</v>
          </cell>
          <cell r="C254" t="str">
            <v>hombre</v>
          </cell>
          <cell r="D254" t="str">
            <v>Ireland</v>
          </cell>
          <cell r="E254" t="str">
            <v>menos6m</v>
          </cell>
          <cell r="F254">
            <v>45.011386186897973</v>
          </cell>
          <cell r="G254">
            <v>23.522380573062875</v>
          </cell>
          <cell r="H254">
            <v>12.335741918425041</v>
          </cell>
          <cell r="I254">
            <v>7.4571590504536553</v>
          </cell>
          <cell r="J254">
            <v>6.6931538461787587</v>
          </cell>
          <cell r="K254">
            <v>4.5232741626059019</v>
          </cell>
          <cell r="L254">
            <v>4.0018977923474433</v>
          </cell>
          <cell r="M254">
            <v>2.9609849285396694</v>
          </cell>
          <cell r="N254">
            <v>2.9686441548922988</v>
          </cell>
        </row>
        <row r="255">
          <cell r="A255" t="str">
            <v>hombremenos6mocupadosItaly</v>
          </cell>
          <cell r="B255" t="str">
            <v>ocupados</v>
          </cell>
          <cell r="C255" t="str">
            <v>hombre</v>
          </cell>
          <cell r="D255" t="str">
            <v>Italy</v>
          </cell>
          <cell r="E255" t="str">
            <v>menos6m</v>
          </cell>
          <cell r="F255">
            <v>44.272169825820797</v>
          </cell>
          <cell r="G255">
            <v>20.148047984952012</v>
          </cell>
          <cell r="H255">
            <v>11.838659376055389</v>
          </cell>
          <cell r="I255">
            <v>6.2584001077670042</v>
          </cell>
          <cell r="J255">
            <v>4.8378372444206281</v>
          </cell>
          <cell r="K255">
            <v>3.8323058455809642</v>
          </cell>
          <cell r="L255">
            <v>2.7658857889918389</v>
          </cell>
          <cell r="M255">
            <v>2.4383969095400184</v>
          </cell>
          <cell r="N255">
            <v>2.0986194009436492</v>
          </cell>
        </row>
        <row r="256">
          <cell r="A256" t="str">
            <v>hombremenos6mocupadosJapan</v>
          </cell>
          <cell r="B256" t="str">
            <v>ocupados</v>
          </cell>
          <cell r="C256" t="str">
            <v>hombre</v>
          </cell>
          <cell r="D256" t="str">
            <v>Japan</v>
          </cell>
          <cell r="E256" t="str">
            <v>menos6m</v>
          </cell>
          <cell r="F256">
            <v>0</v>
          </cell>
          <cell r="G256">
            <v>0</v>
          </cell>
          <cell r="H256">
            <v>0</v>
          </cell>
          <cell r="I256">
            <v>0</v>
          </cell>
          <cell r="J256">
            <v>0</v>
          </cell>
          <cell r="K256">
            <v>0</v>
          </cell>
          <cell r="L256">
            <v>0</v>
          </cell>
          <cell r="M256">
            <v>0</v>
          </cell>
          <cell r="N256">
            <v>0</v>
          </cell>
        </row>
        <row r="257">
          <cell r="A257" t="str">
            <v>hombremenos6mocupadosKorea</v>
          </cell>
          <cell r="B257" t="str">
            <v>ocupados</v>
          </cell>
          <cell r="C257" t="str">
            <v>hombre</v>
          </cell>
          <cell r="D257" t="str">
            <v>Korea</v>
          </cell>
          <cell r="E257" t="str">
            <v>menos6m</v>
          </cell>
          <cell r="F257">
            <v>85.714285714285722</v>
          </cell>
          <cell r="G257">
            <v>57.675438596491219</v>
          </cell>
          <cell r="H257">
            <v>22.73135669362085</v>
          </cell>
          <cell r="I257">
            <v>13.721682847896437</v>
          </cell>
          <cell r="J257">
            <v>12.811867835468645</v>
          </cell>
          <cell r="K257">
            <v>13.915416098226466</v>
          </cell>
          <cell r="L257">
            <v>16.783762685402031</v>
          </cell>
          <cell r="M257">
            <v>20.646319569120291</v>
          </cell>
          <cell r="N257">
            <v>24.671916010498691</v>
          </cell>
        </row>
        <row r="258">
          <cell r="A258" t="str">
            <v>hombremenos6mocupadosLuxembourg</v>
          </cell>
          <cell r="B258" t="str">
            <v>ocupados</v>
          </cell>
          <cell r="C258" t="str">
            <v>hombre</v>
          </cell>
          <cell r="D258" t="str">
            <v>Luxembourg</v>
          </cell>
          <cell r="E258" t="str">
            <v>menos6m</v>
          </cell>
          <cell r="F258">
            <v>45.57437789297785</v>
          </cell>
          <cell r="G258">
            <v>25.839054462610733</v>
          </cell>
          <cell r="H258">
            <v>11.902282714518694</v>
          </cell>
          <cell r="I258">
            <v>8.1513734118220071</v>
          </cell>
          <cell r="J258">
            <v>4.8795151758124247</v>
          </cell>
          <cell r="K258">
            <v>4.1546230387263172</v>
          </cell>
          <cell r="L258">
            <v>3.6282321236565913</v>
          </cell>
          <cell r="M258">
            <v>1.7932824310129911</v>
          </cell>
          <cell r="N258">
            <v>1.8326316657486323</v>
          </cell>
        </row>
        <row r="259">
          <cell r="A259" t="str">
            <v>hombremenos6mocupadosMexico</v>
          </cell>
          <cell r="B259" t="str">
            <v>ocupados</v>
          </cell>
          <cell r="C259" t="str">
            <v>hombre</v>
          </cell>
          <cell r="D259" t="str">
            <v>Mexico</v>
          </cell>
          <cell r="E259" t="str">
            <v>menos6m</v>
          </cell>
          <cell r="F259">
            <v>31.133749904503699</v>
          </cell>
          <cell r="G259">
            <v>22.377730461376508</v>
          </cell>
          <cell r="H259">
            <v>16.172885613978188</v>
          </cell>
          <cell r="I259">
            <v>14.17009662644727</v>
          </cell>
          <cell r="J259">
            <v>10.49808053393172</v>
          </cell>
          <cell r="K259">
            <v>8.565108180885348</v>
          </cell>
          <cell r="L259">
            <v>7.9614580280910836</v>
          </cell>
          <cell r="M259">
            <v>7.3324673484718694</v>
          </cell>
          <cell r="N259">
            <v>6.5027623001545454</v>
          </cell>
        </row>
        <row r="260">
          <cell r="A260" t="str">
            <v>hombremenos6mocupadosNetherlands</v>
          </cell>
          <cell r="B260" t="str">
            <v>ocupados</v>
          </cell>
          <cell r="C260" t="str">
            <v>hombre</v>
          </cell>
          <cell r="D260" t="str">
            <v>Netherlands</v>
          </cell>
          <cell r="E260" t="str">
            <v>menos6m</v>
          </cell>
          <cell r="F260">
            <v>29.296243633798831</v>
          </cell>
          <cell r="G260">
            <v>20.802764016172855</v>
          </cell>
          <cell r="H260">
            <v>11.68159460288528</v>
          </cell>
          <cell r="I260">
            <v>6.8636998996881289</v>
          </cell>
          <cell r="J260">
            <v>5.3751081208492657</v>
          </cell>
          <cell r="K260">
            <v>4.4167347967352875</v>
          </cell>
          <cell r="L260">
            <v>3.5000878255903753</v>
          </cell>
          <cell r="M260">
            <v>2.7750162865083694</v>
          </cell>
          <cell r="N260">
            <v>2.3453561869535218</v>
          </cell>
        </row>
        <row r="261">
          <cell r="A261" t="str">
            <v>hombremenos6mocupadosNorway</v>
          </cell>
          <cell r="B261" t="str">
            <v>ocupados</v>
          </cell>
          <cell r="C261" t="str">
            <v>hombre</v>
          </cell>
          <cell r="D261" t="str">
            <v>Norway</v>
          </cell>
          <cell r="E261" t="str">
            <v>menos6m</v>
          </cell>
          <cell r="F261">
            <v>33.24292354521301</v>
          </cell>
          <cell r="G261">
            <v>21.844015455844279</v>
          </cell>
          <cell r="H261">
            <v>14.303260431479371</v>
          </cell>
          <cell r="I261">
            <v>10.732051274674657</v>
          </cell>
          <cell r="J261">
            <v>7.5162522018782321</v>
          </cell>
          <cell r="K261">
            <v>5.4767098530118341</v>
          </cell>
          <cell r="L261">
            <v>5.1948039966605419</v>
          </cell>
          <cell r="M261">
            <v>3.6701437546792182</v>
          </cell>
          <cell r="N261">
            <v>2.7021513982463148</v>
          </cell>
        </row>
        <row r="262">
          <cell r="A262" t="str">
            <v>hombremenos6mocupadosPoland</v>
          </cell>
          <cell r="B262" t="str">
            <v>ocupados</v>
          </cell>
          <cell r="C262" t="str">
            <v>hombre</v>
          </cell>
          <cell r="D262" t="str">
            <v>Poland</v>
          </cell>
          <cell r="E262" t="str">
            <v>menos6m</v>
          </cell>
          <cell r="F262">
            <v>37.361991215344091</v>
          </cell>
          <cell r="G262">
            <v>21.783109191492564</v>
          </cell>
          <cell r="H262">
            <v>9.9859595280451074</v>
          </cell>
          <cell r="I262">
            <v>6.5791165457599234</v>
          </cell>
          <cell r="J262">
            <v>5.4743003833620811</v>
          </cell>
          <cell r="K262">
            <v>4.4514610498473601</v>
          </cell>
          <cell r="L262">
            <v>4.4302811752967335</v>
          </cell>
          <cell r="M262">
            <v>3.6629923979869847</v>
          </cell>
          <cell r="N262">
            <v>3.3473800353112697</v>
          </cell>
        </row>
        <row r="263">
          <cell r="A263" t="str">
            <v>hombremenos6mocupadosPortugal</v>
          </cell>
          <cell r="B263" t="str">
            <v>ocupados</v>
          </cell>
          <cell r="C263" t="str">
            <v>hombre</v>
          </cell>
          <cell r="D263" t="str">
            <v>Portugal</v>
          </cell>
          <cell r="E263" t="str">
            <v>menos6m</v>
          </cell>
          <cell r="F263">
            <v>43.095310738318503</v>
          </cell>
          <cell r="G263">
            <v>21.039423607272418</v>
          </cell>
          <cell r="H263">
            <v>14.082547656621456</v>
          </cell>
          <cell r="I263">
            <v>9.2747390515204859</v>
          </cell>
          <cell r="J263">
            <v>5.9334707935049869</v>
          </cell>
          <cell r="K263">
            <v>5.1010371447149456</v>
          </cell>
          <cell r="L263">
            <v>5.2432228249729373</v>
          </cell>
          <cell r="M263">
            <v>4.2192690397965826</v>
          </cell>
          <cell r="N263">
            <v>3.5134835116548802</v>
          </cell>
        </row>
        <row r="264">
          <cell r="A264" t="str">
            <v>hombremenos6mocupadosSlovak Republic</v>
          </cell>
          <cell r="B264" t="str">
            <v>ocupados</v>
          </cell>
          <cell r="C264" t="str">
            <v>hombre</v>
          </cell>
          <cell r="D264" t="str">
            <v>Slovak Republic</v>
          </cell>
          <cell r="E264" t="str">
            <v>menos6m</v>
          </cell>
          <cell r="F264">
            <v>50.39198104143982</v>
          </cell>
          <cell r="G264">
            <v>12.538143598097275</v>
          </cell>
          <cell r="H264">
            <v>5.2609645373316747</v>
          </cell>
          <cell r="I264">
            <v>3.5106362819440031</v>
          </cell>
          <cell r="J264">
            <v>2.5350246423316389</v>
          </cell>
          <cell r="K264">
            <v>3.1578958351715336</v>
          </cell>
          <cell r="L264">
            <v>2.1501747027027855</v>
          </cell>
          <cell r="M264">
            <v>2.1739740610854956</v>
          </cell>
          <cell r="N264">
            <v>1.9690199069840495</v>
          </cell>
        </row>
        <row r="265">
          <cell r="A265" t="str">
            <v>hombremenos6mocupadosSlovenia</v>
          </cell>
          <cell r="B265" t="str">
            <v>ocupados</v>
          </cell>
          <cell r="C265" t="str">
            <v>hombre</v>
          </cell>
          <cell r="D265" t="str">
            <v>Slovenia</v>
          </cell>
          <cell r="E265" t="str">
            <v>menos6m</v>
          </cell>
          <cell r="F265">
            <v>34.942977936554591</v>
          </cell>
          <cell r="G265">
            <v>26.583082016205559</v>
          </cell>
          <cell r="H265">
            <v>10.509765119966751</v>
          </cell>
          <cell r="I265">
            <v>4.7528845058158584</v>
          </cell>
          <cell r="J265">
            <v>5.1984319578581832</v>
          </cell>
          <cell r="K265">
            <v>4.7060970122932968</v>
          </cell>
          <cell r="L265">
            <v>2.7347336212698012</v>
          </cell>
          <cell r="M265">
            <v>3.7907691131514705</v>
          </cell>
          <cell r="N265">
            <v>2.2765501037770779</v>
          </cell>
        </row>
        <row r="266">
          <cell r="A266" t="str">
            <v>hombremenos6mocupadosSpain</v>
          </cell>
          <cell r="B266" t="str">
            <v>ocupados</v>
          </cell>
          <cell r="C266" t="str">
            <v>hombre</v>
          </cell>
          <cell r="D266" t="str">
            <v>Spain</v>
          </cell>
          <cell r="E266" t="str">
            <v>menos6m</v>
          </cell>
          <cell r="F266">
            <v>49.200794621268031</v>
          </cell>
          <cell r="G266">
            <v>29.930164454936691</v>
          </cell>
          <cell r="H266">
            <v>16.503333312108808</v>
          </cell>
          <cell r="I266">
            <v>11.546217039364013</v>
          </cell>
          <cell r="J266">
            <v>8.4267889513100052</v>
          </cell>
          <cell r="K266">
            <v>6.9754001949405993</v>
          </cell>
          <cell r="L266">
            <v>5.6070843178241709</v>
          </cell>
          <cell r="M266">
            <v>4.2418832644376128</v>
          </cell>
          <cell r="N266">
            <v>3.0398724358826943</v>
          </cell>
        </row>
        <row r="267">
          <cell r="A267" t="str">
            <v>hombremenos6mocupadosSweden</v>
          </cell>
          <cell r="B267" t="str">
            <v>ocupados</v>
          </cell>
          <cell r="C267" t="str">
            <v>hombre</v>
          </cell>
          <cell r="D267" t="str">
            <v>Sweden</v>
          </cell>
          <cell r="E267" t="str">
            <v>menos6m</v>
          </cell>
          <cell r="F267">
            <v>66.4953245392621</v>
          </cell>
          <cell r="G267">
            <v>33.613236155370437</v>
          </cell>
          <cell r="H267">
            <v>18.903799454019079</v>
          </cell>
          <cell r="I267">
            <v>11.827512815170925</v>
          </cell>
          <cell r="J267">
            <v>7.9948455439077364</v>
          </cell>
          <cell r="K267">
            <v>7.2132177226057568</v>
          </cell>
          <cell r="L267">
            <v>5.7528693238155828</v>
          </cell>
          <cell r="M267">
            <v>4.9378098412935412</v>
          </cell>
          <cell r="N267">
            <v>4.0297837508588259</v>
          </cell>
        </row>
        <row r="268">
          <cell r="A268" t="str">
            <v>hombremenos6mocupadosSwitzerland</v>
          </cell>
          <cell r="B268" t="str">
            <v>ocupados</v>
          </cell>
          <cell r="C268" t="str">
            <v>hombre</v>
          </cell>
          <cell r="D268" t="str">
            <v>Switzerland</v>
          </cell>
          <cell r="E268" t="str">
            <v>menos6m</v>
          </cell>
          <cell r="F268">
            <v>23.982830452598591</v>
          </cell>
          <cell r="G268">
            <v>21.567476909734093</v>
          </cell>
          <cell r="H268">
            <v>14.643027723701799</v>
          </cell>
          <cell r="I268">
            <v>8.2205586509560149</v>
          </cell>
          <cell r="J268">
            <v>6.1430452408911886</v>
          </cell>
          <cell r="K268">
            <v>5.0582900733769929</v>
          </cell>
          <cell r="L268">
            <v>3.944806747635782</v>
          </cell>
          <cell r="M268">
            <v>3.2308841100576728</v>
          </cell>
          <cell r="N268">
            <v>2.7972728552286128</v>
          </cell>
        </row>
        <row r="269">
          <cell r="A269" t="str">
            <v>hombremenos6mocupadosTurkey</v>
          </cell>
          <cell r="B269" t="str">
            <v>ocupados</v>
          </cell>
          <cell r="C269" t="str">
            <v>hombre</v>
          </cell>
          <cell r="D269" t="str">
            <v>Turkey</v>
          </cell>
          <cell r="E269" t="str">
            <v>menos6m</v>
          </cell>
          <cell r="F269">
            <v>48.666236483867607</v>
          </cell>
          <cell r="G269">
            <v>39.511832470202698</v>
          </cell>
          <cell r="H269">
            <v>23.066347335685236</v>
          </cell>
          <cell r="I269">
            <v>17.155408163481116</v>
          </cell>
          <cell r="J269">
            <v>14.75839526349872</v>
          </cell>
          <cell r="K269">
            <v>13.51346578054549</v>
          </cell>
          <cell r="L269">
            <v>13.160202962433679</v>
          </cell>
          <cell r="M269">
            <v>12.269668908440455</v>
          </cell>
          <cell r="N269">
            <v>10.498054437621674</v>
          </cell>
        </row>
        <row r="270">
          <cell r="A270" t="str">
            <v>hombremenos6mocupadosUnited Kingdom</v>
          </cell>
          <cell r="B270" t="str">
            <v>ocupados</v>
          </cell>
          <cell r="C270" t="str">
            <v>hombre</v>
          </cell>
          <cell r="D270" t="str">
            <v>United Kingdom</v>
          </cell>
          <cell r="E270" t="str">
            <v>menos6m</v>
          </cell>
          <cell r="F270">
            <v>31.97283504899038</v>
          </cell>
          <cell r="G270">
            <v>18.911123533534763</v>
          </cell>
          <cell r="H270">
            <v>10.568411661706648</v>
          </cell>
          <cell r="I270">
            <v>7.0230655964310316</v>
          </cell>
          <cell r="J270">
            <v>5.5187778623938692</v>
          </cell>
          <cell r="K270">
            <v>5.3374049233766723</v>
          </cell>
          <cell r="L270">
            <v>4.5165256470747295</v>
          </cell>
          <cell r="M270">
            <v>3.7830596834479371</v>
          </cell>
          <cell r="N270">
            <v>3.648313271365204</v>
          </cell>
        </row>
        <row r="271">
          <cell r="A271" t="str">
            <v>hombremenos6mocupadosUnited States</v>
          </cell>
          <cell r="B271" t="str">
            <v>ocupados</v>
          </cell>
          <cell r="C271" t="str">
            <v>hombre</v>
          </cell>
          <cell r="D271" t="str">
            <v>United States</v>
          </cell>
          <cell r="E271" t="str">
            <v>menos6m</v>
          </cell>
          <cell r="F271">
            <v>0</v>
          </cell>
          <cell r="G271">
            <v>0</v>
          </cell>
          <cell r="H271">
            <v>0</v>
          </cell>
          <cell r="I271">
            <v>0</v>
          </cell>
          <cell r="J271">
            <v>0</v>
          </cell>
          <cell r="K271">
            <v>0</v>
          </cell>
          <cell r="L271">
            <v>0</v>
          </cell>
          <cell r="M271">
            <v>0</v>
          </cell>
          <cell r="N271">
            <v>0</v>
          </cell>
        </row>
        <row r="272">
          <cell r="A272" t="str">
            <v>hombremenos6mocupadosBrazil</v>
          </cell>
          <cell r="B272" t="str">
            <v>ocupados</v>
          </cell>
          <cell r="C272" t="str">
            <v>hombre</v>
          </cell>
          <cell r="D272" t="str">
            <v>Brazil</v>
          </cell>
          <cell r="E272" t="str">
            <v>menos6m</v>
          </cell>
          <cell r="F272">
            <v>0</v>
          </cell>
          <cell r="G272">
            <v>0</v>
          </cell>
          <cell r="H272">
            <v>0</v>
          </cell>
          <cell r="I272">
            <v>0</v>
          </cell>
          <cell r="J272">
            <v>0</v>
          </cell>
          <cell r="K272">
            <v>0</v>
          </cell>
          <cell r="L272">
            <v>0</v>
          </cell>
          <cell r="M272">
            <v>0</v>
          </cell>
          <cell r="N272">
            <v>0</v>
          </cell>
        </row>
        <row r="273">
          <cell r="A273" t="str">
            <v>hombremenos6mocupadosOECD countries</v>
          </cell>
          <cell r="B273" t="str">
            <v>ocupados</v>
          </cell>
          <cell r="C273" t="str">
            <v>hombre</v>
          </cell>
          <cell r="D273" t="str">
            <v>OECD countries</v>
          </cell>
          <cell r="E273" t="str">
            <v>menos6m</v>
          </cell>
          <cell r="F273">
            <v>38.716879729069433</v>
          </cell>
          <cell r="G273">
            <v>23.900332076809768</v>
          </cell>
          <cell r="H273">
            <v>15.639317515362812</v>
          </cell>
          <cell r="I273">
            <v>8.019315245987233</v>
          </cell>
          <cell r="J273">
            <v>8.544816242445247</v>
          </cell>
          <cell r="K273">
            <v>5.1355080549892307</v>
          </cell>
          <cell r="L273">
            <v>6.4447328770851815</v>
          </cell>
          <cell r="M273">
            <v>4.1890801629757295</v>
          </cell>
          <cell r="N273">
            <v>5.0184871124484118</v>
          </cell>
        </row>
        <row r="274">
          <cell r="A274" t="str">
            <v>mujermenos6mocupadosAustralia</v>
          </cell>
          <cell r="B274" t="str">
            <v>ocupados</v>
          </cell>
          <cell r="C274" t="str">
            <v>mujer</v>
          </cell>
          <cell r="D274" t="str">
            <v>Australia</v>
          </cell>
          <cell r="E274" t="str">
            <v>menos6m</v>
          </cell>
          <cell r="F274">
            <v>27.802294792586061</v>
          </cell>
          <cell r="G274">
            <v>20.446298984034833</v>
          </cell>
          <cell r="H274">
            <v>14.938373048479871</v>
          </cell>
          <cell r="I274">
            <v>11.63415070699839</v>
          </cell>
          <cell r="J274">
            <v>10.638297872340425</v>
          </cell>
          <cell r="K274">
            <v>8.0408423739629864</v>
          </cell>
          <cell r="L274">
            <v>7.4468085106382986</v>
          </cell>
          <cell r="M274">
            <v>5.9252823631624674</v>
          </cell>
          <cell r="N274">
            <v>5.8482246460895801</v>
          </cell>
        </row>
        <row r="275">
          <cell r="A275" t="str">
            <v>mujermenos6mocupadosAustria</v>
          </cell>
          <cell r="B275" t="str">
            <v>ocupados</v>
          </cell>
          <cell r="C275" t="str">
            <v>mujer</v>
          </cell>
          <cell r="D275" t="str">
            <v>Austria</v>
          </cell>
          <cell r="E275" t="str">
            <v>menos6m</v>
          </cell>
          <cell r="F275">
            <v>33.934707434191338</v>
          </cell>
          <cell r="G275">
            <v>19.563649472631901</v>
          </cell>
          <cell r="H275">
            <v>14.376904890282708</v>
          </cell>
          <cell r="I275">
            <v>9.6335695745938601</v>
          </cell>
          <cell r="J275">
            <v>7.8118890865748556</v>
          </cell>
          <cell r="K275">
            <v>6.2812103621489985</v>
          </cell>
          <cell r="L275">
            <v>4.6841287596241949</v>
          </cell>
          <cell r="M275">
            <v>3.2386176879635862</v>
          </cell>
          <cell r="N275">
            <v>3.2652924387228222</v>
          </cell>
        </row>
        <row r="276">
          <cell r="A276" t="str">
            <v>mujermenos6mocupadosBelgium</v>
          </cell>
          <cell r="B276" t="str">
            <v>ocupados</v>
          </cell>
          <cell r="C276" t="str">
            <v>mujer</v>
          </cell>
          <cell r="D276" t="str">
            <v>Belgium</v>
          </cell>
          <cell r="E276" t="str">
            <v>menos6m</v>
          </cell>
          <cell r="F276">
            <v>52.675410742879478</v>
          </cell>
          <cell r="G276">
            <v>32.423904447278169</v>
          </cell>
          <cell r="H276">
            <v>12.559664339473938</v>
          </cell>
          <cell r="I276">
            <v>7.415455288923086</v>
          </cell>
          <cell r="J276">
            <v>6.2947188055044414</v>
          </cell>
          <cell r="K276">
            <v>4.2152393740753524</v>
          </cell>
          <cell r="L276">
            <v>3.5406053770786241</v>
          </cell>
          <cell r="M276">
            <v>1.9875148411762837</v>
          </cell>
          <cell r="N276">
            <v>1.4595199050364367</v>
          </cell>
        </row>
        <row r="277">
          <cell r="A277" t="str">
            <v>mujermenos6mocupadosCanada</v>
          </cell>
          <cell r="B277" t="str">
            <v>ocupados</v>
          </cell>
          <cell r="C277" t="str">
            <v>mujer</v>
          </cell>
          <cell r="D277" t="str">
            <v>Canada</v>
          </cell>
          <cell r="E277" t="str">
            <v>menos6m</v>
          </cell>
          <cell r="F277">
            <v>35.338345864661662</v>
          </cell>
          <cell r="G277">
            <v>26.225958476627181</v>
          </cell>
          <cell r="H277">
            <v>13.8907469342252</v>
          </cell>
          <cell r="I277">
            <v>9.3575730537586441</v>
          </cell>
          <cell r="J277">
            <v>7.6055689794039809</v>
          </cell>
          <cell r="K277">
            <v>6.7123585726718886</v>
          </cell>
          <cell r="L277">
            <v>4.8424965760125218</v>
          </cell>
          <cell r="M277">
            <v>4.1195631347001331</v>
          </cell>
          <cell r="N277">
            <v>3.935915226441276</v>
          </cell>
        </row>
        <row r="278">
          <cell r="A278" t="str">
            <v>mujermenos6mocupadosChile</v>
          </cell>
          <cell r="B278" t="str">
            <v>ocupados</v>
          </cell>
          <cell r="C278" t="str">
            <v>mujer</v>
          </cell>
          <cell r="D278" t="str">
            <v>Chile</v>
          </cell>
          <cell r="E278" t="str">
            <v>menos6m</v>
          </cell>
          <cell r="F278">
            <v>65.326980087447382</v>
          </cell>
          <cell r="G278">
            <v>40.304232275234234</v>
          </cell>
          <cell r="H278">
            <v>28.103185801277291</v>
          </cell>
          <cell r="I278">
            <v>19.567604646474976</v>
          </cell>
          <cell r="J278">
            <v>17.790069815601122</v>
          </cell>
          <cell r="K278">
            <v>18.03155522163787</v>
          </cell>
          <cell r="L278">
            <v>16.8863188976378</v>
          </cell>
          <cell r="M278">
            <v>14.218415054692731</v>
          </cell>
          <cell r="N278">
            <v>11.245311137878771</v>
          </cell>
        </row>
        <row r="279">
          <cell r="A279" t="str">
            <v>mujermenos6mocupadosCzech Republic</v>
          </cell>
          <cell r="B279" t="str">
            <v>ocupados</v>
          </cell>
          <cell r="C279" t="str">
            <v>mujer</v>
          </cell>
          <cell r="D279" t="str">
            <v>Czech Republic</v>
          </cell>
          <cell r="E279" t="str">
            <v>menos6m</v>
          </cell>
          <cell r="F279">
            <v>64.897359284883095</v>
          </cell>
          <cell r="G279">
            <v>20.315372184671752</v>
          </cell>
          <cell r="H279">
            <v>10.338497295369109</v>
          </cell>
          <cell r="I279">
            <v>9.0367938550055182</v>
          </cell>
          <cell r="J279">
            <v>6.8940804087600123</v>
          </cell>
          <cell r="K279">
            <v>4.1428126049326046</v>
          </cell>
          <cell r="L279">
            <v>3.1544729216794671</v>
          </cell>
          <cell r="M279">
            <v>2.9960119908339262</v>
          </cell>
          <cell r="N279">
            <v>2.4738146413792457</v>
          </cell>
        </row>
        <row r="280">
          <cell r="A280" t="str">
            <v>mujermenos6mocupadosDenmark</v>
          </cell>
          <cell r="B280" t="str">
            <v>ocupados</v>
          </cell>
          <cell r="C280" t="str">
            <v>mujer</v>
          </cell>
          <cell r="D280" t="str">
            <v>Denmark</v>
          </cell>
          <cell r="E280" t="str">
            <v>menos6m</v>
          </cell>
          <cell r="F280">
            <v>32.53919996664456</v>
          </cell>
          <cell r="G280">
            <v>28.80087547937632</v>
          </cell>
          <cell r="H280">
            <v>22.395480095106432</v>
          </cell>
          <cell r="I280">
            <v>12.075326446075699</v>
          </cell>
          <cell r="J280">
            <v>10.376159561110551</v>
          </cell>
          <cell r="K280">
            <v>7.475560802344642</v>
          </cell>
          <cell r="L280">
            <v>6.9072068616168476</v>
          </cell>
          <cell r="M280">
            <v>6.0799563210956897</v>
          </cell>
          <cell r="N280">
            <v>3.8701842486570071</v>
          </cell>
        </row>
        <row r="281">
          <cell r="A281" t="str">
            <v>mujermenos6mocupadosEstonia</v>
          </cell>
          <cell r="B281" t="str">
            <v>ocupados</v>
          </cell>
          <cell r="C281" t="str">
            <v>mujer</v>
          </cell>
          <cell r="D281" t="str">
            <v>Estonia</v>
          </cell>
          <cell r="E281" t="str">
            <v>menos6m</v>
          </cell>
          <cell r="F281">
            <v>76.308739715698664</v>
          </cell>
          <cell r="G281">
            <v>32.971389480870791</v>
          </cell>
          <cell r="H281">
            <v>14.455952058211114</v>
          </cell>
          <cell r="I281">
            <v>14.794697578813796</v>
          </cell>
          <cell r="J281">
            <v>7.5386611431950712</v>
          </cell>
          <cell r="K281">
            <v>5.5516812132860247</v>
          </cell>
          <cell r="L281">
            <v>7.9927278961317816</v>
          </cell>
          <cell r="M281">
            <v>5.7879532698158869</v>
          </cell>
          <cell r="N281">
            <v>3.2857902676628949</v>
          </cell>
        </row>
        <row r="282">
          <cell r="A282" t="str">
            <v>mujermenos6mocupadosFinland</v>
          </cell>
          <cell r="B282" t="str">
            <v>ocupados</v>
          </cell>
          <cell r="C282" t="str">
            <v>mujer</v>
          </cell>
          <cell r="D282" t="str">
            <v>Finland</v>
          </cell>
          <cell r="E282" t="str">
            <v>menos6m</v>
          </cell>
          <cell r="F282">
            <v>59.749390734937137</v>
          </cell>
          <cell r="G282">
            <v>37.201740871547273</v>
          </cell>
          <cell r="H282">
            <v>19.784884930566665</v>
          </cell>
          <cell r="I282">
            <v>12.144657259790158</v>
          </cell>
          <cell r="J282">
            <v>9.7079919059707862</v>
          </cell>
          <cell r="K282">
            <v>7.3211814061987051</v>
          </cell>
          <cell r="L282">
            <v>7.0366249639216738</v>
          </cell>
          <cell r="M282">
            <v>4.7739917424861584</v>
          </cell>
          <cell r="N282">
            <v>3.7155889226318002</v>
          </cell>
        </row>
        <row r="283">
          <cell r="A283" t="str">
            <v>mujermenos6mocupadosFrance</v>
          </cell>
          <cell r="B283" t="str">
            <v>ocupados</v>
          </cell>
          <cell r="C283" t="str">
            <v>mujer</v>
          </cell>
          <cell r="D283" t="str">
            <v>France</v>
          </cell>
          <cell r="E283" t="str">
            <v>menos6m</v>
          </cell>
          <cell r="F283">
            <v>55.726915850848073</v>
          </cell>
          <cell r="G283">
            <v>35.566251823568606</v>
          </cell>
          <cell r="H283">
            <v>14.692345864868161</v>
          </cell>
          <cell r="I283">
            <v>9.2269148150139983</v>
          </cell>
          <cell r="J283">
            <v>7.1960978642445887</v>
          </cell>
          <cell r="K283">
            <v>6.0399202726043981</v>
          </cell>
          <cell r="L283">
            <v>4.657802865188116</v>
          </cell>
          <cell r="M283">
            <v>3.6471580790253402</v>
          </cell>
          <cell r="N283">
            <v>2.734788132975968</v>
          </cell>
        </row>
        <row r="284">
          <cell r="A284" t="str">
            <v>mujermenos6mocupadosGermany</v>
          </cell>
          <cell r="B284" t="str">
            <v>ocupados</v>
          </cell>
          <cell r="C284" t="str">
            <v>mujer</v>
          </cell>
          <cell r="D284" t="str">
            <v>Germany</v>
          </cell>
          <cell r="E284" t="str">
            <v>menos6m</v>
          </cell>
          <cell r="F284">
            <v>34.144151029412129</v>
          </cell>
          <cell r="G284">
            <v>20.208395679662473</v>
          </cell>
          <cell r="H284">
            <v>14.441701248280289</v>
          </cell>
          <cell r="I284">
            <v>9.8401402733433798</v>
          </cell>
          <cell r="J284">
            <v>7.8205161891348114</v>
          </cell>
          <cell r="K284">
            <v>6.2962005606227915</v>
          </cell>
          <cell r="L284">
            <v>5.1616858641192724</v>
          </cell>
          <cell r="M284">
            <v>4.1694965470303043</v>
          </cell>
          <cell r="N284">
            <v>2.9471943696740759</v>
          </cell>
        </row>
        <row r="285">
          <cell r="A285" t="str">
            <v>mujermenos6mocupadosGreece</v>
          </cell>
          <cell r="B285" t="str">
            <v>ocupados</v>
          </cell>
          <cell r="C285" t="str">
            <v>mujer</v>
          </cell>
          <cell r="D285" t="str">
            <v>Greece</v>
          </cell>
          <cell r="E285" t="str">
            <v>menos6m</v>
          </cell>
          <cell r="F285">
            <v>33.573913488584921</v>
          </cell>
          <cell r="G285">
            <v>15.794581411076452</v>
          </cell>
          <cell r="H285">
            <v>7.6917336994876973</v>
          </cell>
          <cell r="I285">
            <v>5.6053082971293442</v>
          </cell>
          <cell r="J285">
            <v>3.1408641214072799</v>
          </cell>
          <cell r="K285">
            <v>3.0022824148213765</v>
          </cell>
          <cell r="L285">
            <v>2.1232223851357679</v>
          </cell>
          <cell r="M285">
            <v>1.8320221859070582</v>
          </cell>
          <cell r="N285">
            <v>1.8172701784563179</v>
          </cell>
        </row>
        <row r="286">
          <cell r="A286" t="str">
            <v>mujermenos6mocupadosHungary</v>
          </cell>
          <cell r="B286" t="str">
            <v>ocupados</v>
          </cell>
          <cell r="C286" t="str">
            <v>mujer</v>
          </cell>
          <cell r="D286" t="str">
            <v>Hungary</v>
          </cell>
          <cell r="E286" t="str">
            <v>menos6m</v>
          </cell>
          <cell r="F286">
            <v>49.731150975870257</v>
          </cell>
          <cell r="G286">
            <v>23.936436345142791</v>
          </cell>
          <cell r="H286">
            <v>11.463458425396109</v>
          </cell>
          <cell r="I286">
            <v>8.0243129584040283</v>
          </cell>
          <cell r="J286">
            <v>6.1983997729818263</v>
          </cell>
          <cell r="K286">
            <v>5.2749490924748299</v>
          </cell>
          <cell r="L286">
            <v>5.3189330101907544</v>
          </cell>
          <cell r="M286">
            <v>4.7767644617997478</v>
          </cell>
          <cell r="N286">
            <v>3.6712292596211746</v>
          </cell>
        </row>
        <row r="287">
          <cell r="A287" t="str">
            <v>mujermenos6mocupadosIceland</v>
          </cell>
          <cell r="B287" t="str">
            <v>ocupados</v>
          </cell>
          <cell r="C287" t="str">
            <v>mujer</v>
          </cell>
          <cell r="D287" t="str">
            <v>Iceland</v>
          </cell>
          <cell r="E287" t="str">
            <v>menos6m</v>
          </cell>
          <cell r="F287">
            <v>36.730766146493238</v>
          </cell>
          <cell r="G287">
            <v>35.846801238070171</v>
          </cell>
          <cell r="H287">
            <v>17.603383749996478</v>
          </cell>
          <cell r="I287">
            <v>11.616026633800788</v>
          </cell>
          <cell r="J287">
            <v>10.927051725416916</v>
          </cell>
          <cell r="K287">
            <v>10.870484179410536</v>
          </cell>
          <cell r="L287">
            <v>6.3819820314861122</v>
          </cell>
          <cell r="M287">
            <v>2.4809261540968781</v>
          </cell>
          <cell r="N287">
            <v>2.8016146174257619</v>
          </cell>
        </row>
        <row r="288">
          <cell r="A288" t="str">
            <v>mujermenos6mocupadosIreland</v>
          </cell>
          <cell r="B288" t="str">
            <v>ocupados</v>
          </cell>
          <cell r="C288" t="str">
            <v>mujer</v>
          </cell>
          <cell r="D288" t="str">
            <v>Ireland</v>
          </cell>
          <cell r="E288" t="str">
            <v>menos6m</v>
          </cell>
          <cell r="F288">
            <v>49.849015747539767</v>
          </cell>
          <cell r="G288">
            <v>24.885650019607137</v>
          </cell>
          <cell r="H288">
            <v>10.40397239798726</v>
          </cell>
          <cell r="I288">
            <v>6.2045929196874336</v>
          </cell>
          <cell r="J288">
            <v>5.0559243478597882</v>
          </cell>
          <cell r="K288">
            <v>5.0845804325422757</v>
          </cell>
          <cell r="L288">
            <v>3.9484100014018209</v>
          </cell>
          <cell r="M288">
            <v>2.9332955498797526</v>
          </cell>
          <cell r="N288">
            <v>2.1396534422546072</v>
          </cell>
        </row>
        <row r="289">
          <cell r="A289" t="str">
            <v>mujermenos6mocupadosItaly</v>
          </cell>
          <cell r="B289" t="str">
            <v>ocupados</v>
          </cell>
          <cell r="C289" t="str">
            <v>mujer</v>
          </cell>
          <cell r="D289" t="str">
            <v>Italy</v>
          </cell>
          <cell r="E289" t="str">
            <v>menos6m</v>
          </cell>
          <cell r="F289">
            <v>55.259169426395921</v>
          </cell>
          <cell r="G289">
            <v>25.551133444852837</v>
          </cell>
          <cell r="H289">
            <v>14.373103248093541</v>
          </cell>
          <cell r="I289">
            <v>8.037628745209517</v>
          </cell>
          <cell r="J289">
            <v>5.7790362099646559</v>
          </cell>
          <cell r="K289">
            <v>5.4254771133914819</v>
          </cell>
          <cell r="L289">
            <v>3.8622979500157681</v>
          </cell>
          <cell r="M289">
            <v>3.3089926914241099</v>
          </cell>
          <cell r="N289">
            <v>2.298768202272373</v>
          </cell>
        </row>
        <row r="290">
          <cell r="A290" t="str">
            <v>mujermenos6mocupadosJapan</v>
          </cell>
          <cell r="B290" t="str">
            <v>ocupados</v>
          </cell>
          <cell r="C290" t="str">
            <v>mujer</v>
          </cell>
          <cell r="D290" t="str">
            <v>Japan</v>
          </cell>
          <cell r="E290" t="str">
            <v>menos6m</v>
          </cell>
          <cell r="F290">
            <v>0</v>
          </cell>
          <cell r="G290">
            <v>0</v>
          </cell>
          <cell r="H290">
            <v>0</v>
          </cell>
          <cell r="I290">
            <v>0</v>
          </cell>
          <cell r="J290">
            <v>0</v>
          </cell>
          <cell r="K290">
            <v>0</v>
          </cell>
          <cell r="L290">
            <v>0</v>
          </cell>
          <cell r="M290">
            <v>0</v>
          </cell>
          <cell r="N290">
            <v>0</v>
          </cell>
        </row>
        <row r="291">
          <cell r="A291" t="str">
            <v>mujermenos6mocupadosKorea</v>
          </cell>
          <cell r="B291" t="str">
            <v>ocupados</v>
          </cell>
          <cell r="C291" t="str">
            <v>mujer</v>
          </cell>
          <cell r="D291" t="str">
            <v>Korea</v>
          </cell>
          <cell r="E291" t="str">
            <v>menos6m</v>
          </cell>
          <cell r="F291">
            <v>72.440944881889777</v>
          </cell>
          <cell r="G291">
            <v>43.793584379358435</v>
          </cell>
          <cell r="H291">
            <v>19.644527595884004</v>
          </cell>
          <cell r="I291">
            <v>16.612729234088462</v>
          </cell>
          <cell r="J291">
            <v>19.687875150060023</v>
          </cell>
          <cell r="K291">
            <v>20.641282565130261</v>
          </cell>
          <cell r="L291">
            <v>22.526315789473689</v>
          </cell>
          <cell r="M291">
            <v>25.391095066185315</v>
          </cell>
          <cell r="N291">
            <v>28.066914498141259</v>
          </cell>
        </row>
        <row r="292">
          <cell r="A292" t="str">
            <v>mujermenos6mocupadosLuxembourg</v>
          </cell>
          <cell r="B292" t="str">
            <v>ocupados</v>
          </cell>
          <cell r="C292" t="str">
            <v>mujer</v>
          </cell>
          <cell r="D292" t="str">
            <v>Luxembourg</v>
          </cell>
          <cell r="E292" t="str">
            <v>menos6m</v>
          </cell>
          <cell r="F292">
            <v>53.624127028691213</v>
          </cell>
          <cell r="G292">
            <v>29.4956896776837</v>
          </cell>
          <cell r="H292">
            <v>10.430291625964962</v>
          </cell>
          <cell r="I292">
            <v>7.9787402451047242</v>
          </cell>
          <cell r="J292">
            <v>6.0322119230657592</v>
          </cell>
          <cell r="K292">
            <v>3.9660682098294746</v>
          </cell>
          <cell r="L292">
            <v>4.1232835167961399</v>
          </cell>
          <cell r="M292">
            <v>2.8221065148338416</v>
          </cell>
          <cell r="N292">
            <v>1.6798261773830876</v>
          </cell>
        </row>
        <row r="293">
          <cell r="A293" t="str">
            <v>mujermenos6mocupadosMexico</v>
          </cell>
          <cell r="B293" t="str">
            <v>ocupados</v>
          </cell>
          <cell r="C293" t="str">
            <v>mujer</v>
          </cell>
          <cell r="D293" t="str">
            <v>Mexico</v>
          </cell>
          <cell r="E293" t="str">
            <v>menos6m</v>
          </cell>
          <cell r="F293">
            <v>39.90163297367333</v>
          </cell>
          <cell r="G293">
            <v>28.54544055296833</v>
          </cell>
          <cell r="H293">
            <v>17.33358567377595</v>
          </cell>
          <cell r="I293">
            <v>13.639680506651329</v>
          </cell>
          <cell r="J293">
            <v>11.977534859700469</v>
          </cell>
          <cell r="K293">
            <v>8.6545936336043994</v>
          </cell>
          <cell r="L293">
            <v>7.2359026957005081</v>
          </cell>
          <cell r="M293">
            <v>7.0609409818726174</v>
          </cell>
          <cell r="N293">
            <v>7.3043597286957862</v>
          </cell>
        </row>
        <row r="294">
          <cell r="A294" t="str">
            <v>mujermenos6mocupadosNetherlands</v>
          </cell>
          <cell r="B294" t="str">
            <v>ocupados</v>
          </cell>
          <cell r="C294" t="str">
            <v>mujer</v>
          </cell>
          <cell r="D294" t="str">
            <v>Netherlands</v>
          </cell>
          <cell r="E294" t="str">
            <v>menos6m</v>
          </cell>
          <cell r="F294">
            <v>30.22779497653239</v>
          </cell>
          <cell r="G294">
            <v>22.26941674429505</v>
          </cell>
          <cell r="H294">
            <v>11.241771780217755</v>
          </cell>
          <cell r="I294">
            <v>6.3860809073749554</v>
          </cell>
          <cell r="J294">
            <v>5.0866646266863924</v>
          </cell>
          <cell r="K294">
            <v>4.5235322589580909</v>
          </cell>
          <cell r="L294">
            <v>4.028872767021884</v>
          </cell>
          <cell r="M294">
            <v>3.117318069022855</v>
          </cell>
          <cell r="N294">
            <v>1.9333116287638086</v>
          </cell>
        </row>
        <row r="295">
          <cell r="A295" t="str">
            <v>mujermenos6mocupadosNorway</v>
          </cell>
          <cell r="B295" t="str">
            <v>ocupados</v>
          </cell>
          <cell r="C295" t="str">
            <v>mujer</v>
          </cell>
          <cell r="D295" t="str">
            <v>Norway</v>
          </cell>
          <cell r="E295" t="str">
            <v>menos6m</v>
          </cell>
          <cell r="F295">
            <v>31.67453443737779</v>
          </cell>
          <cell r="G295">
            <v>22.350466553321525</v>
          </cell>
          <cell r="H295">
            <v>14.392337272718816</v>
          </cell>
          <cell r="I295">
            <v>9.7624304199959671</v>
          </cell>
          <cell r="J295">
            <v>6.5572284017311038</v>
          </cell>
          <cell r="K295">
            <v>4.8694873995351262</v>
          </cell>
          <cell r="L295">
            <v>4.0810276964747043</v>
          </cell>
          <cell r="M295">
            <v>2.4296105627691431</v>
          </cell>
          <cell r="N295">
            <v>2.315155146300917</v>
          </cell>
        </row>
        <row r="296">
          <cell r="A296" t="str">
            <v>mujermenos6mocupadosPoland</v>
          </cell>
          <cell r="B296" t="str">
            <v>ocupados</v>
          </cell>
          <cell r="C296" t="str">
            <v>mujer</v>
          </cell>
          <cell r="D296" t="str">
            <v>Poland</v>
          </cell>
          <cell r="E296" t="str">
            <v>menos6m</v>
          </cell>
          <cell r="F296">
            <v>51.845561046508365</v>
          </cell>
          <cell r="G296">
            <v>26.679125963995933</v>
          </cell>
          <cell r="H296">
            <v>11.586593989958576</v>
          </cell>
          <cell r="I296">
            <v>7.1822067639599023</v>
          </cell>
          <cell r="J296">
            <v>5.0273244593428679</v>
          </cell>
          <cell r="K296">
            <v>4.1125647385140685</v>
          </cell>
          <cell r="L296">
            <v>3.2399000966303162</v>
          </cell>
          <cell r="M296">
            <v>2.722359769018603</v>
          </cell>
          <cell r="N296">
            <v>2.5030884564649796</v>
          </cell>
        </row>
        <row r="297">
          <cell r="A297" t="str">
            <v>mujermenos6mocupadosPortugal</v>
          </cell>
          <cell r="B297" t="str">
            <v>ocupados</v>
          </cell>
          <cell r="C297" t="str">
            <v>mujer</v>
          </cell>
          <cell r="D297" t="str">
            <v>Portugal</v>
          </cell>
          <cell r="E297" t="str">
            <v>menos6m</v>
          </cell>
          <cell r="F297">
            <v>38.407159068098508</v>
          </cell>
          <cell r="G297">
            <v>26.8135780046305</v>
          </cell>
          <cell r="H297">
            <v>13.511629576736814</v>
          </cell>
          <cell r="I297">
            <v>8.3626945251731186</v>
          </cell>
          <cell r="J297">
            <v>5.9149296865779881</v>
          </cell>
          <cell r="K297">
            <v>4.4907945692194016</v>
          </cell>
          <cell r="L297">
            <v>4.3901506098530669</v>
          </cell>
          <cell r="M297">
            <v>2.854996305397004</v>
          </cell>
          <cell r="N297">
            <v>3.0914979806199181</v>
          </cell>
        </row>
        <row r="298">
          <cell r="A298" t="str">
            <v>mujermenos6mocupadosSlovak Republic</v>
          </cell>
          <cell r="B298" t="str">
            <v>ocupados</v>
          </cell>
          <cell r="C298" t="str">
            <v>mujer</v>
          </cell>
          <cell r="D298" t="str">
            <v>Slovak Republic</v>
          </cell>
          <cell r="E298" t="str">
            <v>menos6m</v>
          </cell>
          <cell r="F298">
            <v>64.279167722938325</v>
          </cell>
          <cell r="G298">
            <v>15.70132150003972</v>
          </cell>
          <cell r="H298">
            <v>7.6881096976335943</v>
          </cell>
          <cell r="I298">
            <v>5.1057778753391556</v>
          </cell>
          <cell r="J298">
            <v>2.4717958072665116</v>
          </cell>
          <cell r="K298">
            <v>2.8304905796942719</v>
          </cell>
          <cell r="L298">
            <v>2.4532972011736351</v>
          </cell>
          <cell r="M298">
            <v>1.6593927778231901</v>
          </cell>
          <cell r="N298">
            <v>2.4146727528661751</v>
          </cell>
        </row>
        <row r="299">
          <cell r="A299" t="str">
            <v>mujermenos6mocupadosSlovenia</v>
          </cell>
          <cell r="B299" t="str">
            <v>ocupados</v>
          </cell>
          <cell r="C299" t="str">
            <v>mujer</v>
          </cell>
          <cell r="D299" t="str">
            <v>Slovenia</v>
          </cell>
          <cell r="E299" t="str">
            <v>menos6m</v>
          </cell>
          <cell r="F299">
            <v>50.676131585182191</v>
          </cell>
          <cell r="G299">
            <v>28.809877449720261</v>
          </cell>
          <cell r="H299">
            <v>16.545423341571958</v>
          </cell>
          <cell r="I299">
            <v>7.515477263633775</v>
          </cell>
          <cell r="J299">
            <v>4.8695080537998061</v>
          </cell>
          <cell r="K299">
            <v>3.6236583463486229</v>
          </cell>
          <cell r="L299">
            <v>2.1651319667171207</v>
          </cell>
          <cell r="M299">
            <v>2.2917498014406976</v>
          </cell>
          <cell r="N299">
            <v>1.4449112419852159</v>
          </cell>
        </row>
        <row r="300">
          <cell r="A300" t="str">
            <v>mujermenos6mocupadosSpain</v>
          </cell>
          <cell r="B300" t="str">
            <v>ocupados</v>
          </cell>
          <cell r="C300" t="str">
            <v>mujer</v>
          </cell>
          <cell r="D300" t="str">
            <v>Spain</v>
          </cell>
          <cell r="E300" t="str">
            <v>menos6m</v>
          </cell>
          <cell r="F300">
            <v>59.734559570798197</v>
          </cell>
          <cell r="G300">
            <v>30.82469427322949</v>
          </cell>
          <cell r="H300">
            <v>17.504569439450119</v>
          </cell>
          <cell r="I300">
            <v>10.758874785753292</v>
          </cell>
          <cell r="J300">
            <v>9.051852175093245</v>
          </cell>
          <cell r="K300">
            <v>7.7733562369504616</v>
          </cell>
          <cell r="L300">
            <v>6.7626791524573937</v>
          </cell>
          <cell r="M300">
            <v>5.4069899067928819</v>
          </cell>
          <cell r="N300">
            <v>3.5804521431833072</v>
          </cell>
        </row>
        <row r="301">
          <cell r="A301" t="str">
            <v>mujermenos6mocupadosSweden</v>
          </cell>
          <cell r="B301" t="str">
            <v>ocupados</v>
          </cell>
          <cell r="C301" t="str">
            <v>mujer</v>
          </cell>
          <cell r="D301" t="str">
            <v>Sweden</v>
          </cell>
          <cell r="E301" t="str">
            <v>menos6m</v>
          </cell>
          <cell r="F301">
            <v>65.658543652897947</v>
          </cell>
          <cell r="G301">
            <v>43.104209704817563</v>
          </cell>
          <cell r="H301">
            <v>21.33112473794047</v>
          </cell>
          <cell r="I301">
            <v>11.351489942331366</v>
          </cell>
          <cell r="J301">
            <v>9.3538292513131971</v>
          </cell>
          <cell r="K301">
            <v>7.4488050614461017</v>
          </cell>
          <cell r="L301">
            <v>6.0710335567481017</v>
          </cell>
          <cell r="M301">
            <v>4.3773447528555689</v>
          </cell>
          <cell r="N301">
            <v>3.7587507911486369</v>
          </cell>
        </row>
        <row r="302">
          <cell r="A302" t="str">
            <v>mujermenos6mocupadosSwitzerland</v>
          </cell>
          <cell r="B302" t="str">
            <v>ocupados</v>
          </cell>
          <cell r="C302" t="str">
            <v>mujer</v>
          </cell>
          <cell r="D302" t="str">
            <v>Switzerland</v>
          </cell>
          <cell r="E302" t="str">
            <v>menos6m</v>
          </cell>
          <cell r="F302">
            <v>28.70265192412753</v>
          </cell>
          <cell r="G302">
            <v>24.369213870316777</v>
          </cell>
          <cell r="H302">
            <v>15.304736944793968</v>
          </cell>
          <cell r="I302">
            <v>9.0753385791528984</v>
          </cell>
          <cell r="J302">
            <v>7.2854099696610604</v>
          </cell>
          <cell r="K302">
            <v>6.0087402689516649</v>
          </cell>
          <cell r="L302">
            <v>5.7863284689517327</v>
          </cell>
          <cell r="M302">
            <v>4.1842464237651864</v>
          </cell>
          <cell r="N302">
            <v>3.097398617045469</v>
          </cell>
        </row>
        <row r="303">
          <cell r="A303" t="str">
            <v>mujermenos6mocupadosTurkey</v>
          </cell>
          <cell r="B303" t="str">
            <v>ocupados</v>
          </cell>
          <cell r="C303" t="str">
            <v>mujer</v>
          </cell>
          <cell r="D303" t="str">
            <v>Turkey</v>
          </cell>
          <cell r="E303" t="str">
            <v>menos6m</v>
          </cell>
          <cell r="F303">
            <v>43.457804937403672</v>
          </cell>
          <cell r="G303">
            <v>31.264584332543905</v>
          </cell>
          <cell r="H303">
            <v>19.715769764707343</v>
          </cell>
          <cell r="I303">
            <v>16.141735076248082</v>
          </cell>
          <cell r="J303">
            <v>15.21787592672235</v>
          </cell>
          <cell r="K303">
            <v>15.89193463473773</v>
          </cell>
          <cell r="L303">
            <v>13.284961052167342</v>
          </cell>
          <cell r="M303">
            <v>11.706197695950134</v>
          </cell>
          <cell r="N303">
            <v>9.9589897247317687</v>
          </cell>
        </row>
        <row r="304">
          <cell r="A304" t="str">
            <v>mujermenos6mocupadosUnited Kingdom</v>
          </cell>
          <cell r="B304" t="str">
            <v>ocupados</v>
          </cell>
          <cell r="C304" t="str">
            <v>mujer</v>
          </cell>
          <cell r="D304" t="str">
            <v>United Kingdom</v>
          </cell>
          <cell r="E304" t="str">
            <v>menos6m</v>
          </cell>
          <cell r="F304">
            <v>33.519117614596539</v>
          </cell>
          <cell r="G304">
            <v>20.423813971393137</v>
          </cell>
          <cell r="H304">
            <v>9.9836757019024738</v>
          </cell>
          <cell r="I304">
            <v>6.9138340814983206</v>
          </cell>
          <cell r="J304">
            <v>6.1850766730229338</v>
          </cell>
          <cell r="K304">
            <v>5.8700521926649607</v>
          </cell>
          <cell r="L304">
            <v>4.4391873200899452</v>
          </cell>
          <cell r="M304">
            <v>4.0257589832080569</v>
          </cell>
          <cell r="N304">
            <v>2.9883281155421293</v>
          </cell>
        </row>
        <row r="305">
          <cell r="A305" t="str">
            <v>mujermenos6mocupadosUnited States</v>
          </cell>
          <cell r="B305" t="str">
            <v>ocupados</v>
          </cell>
          <cell r="C305" t="str">
            <v>mujer</v>
          </cell>
          <cell r="D305" t="str">
            <v>United States</v>
          </cell>
          <cell r="E305" t="str">
            <v>menos6m</v>
          </cell>
          <cell r="F305">
            <v>0</v>
          </cell>
          <cell r="G305">
            <v>0</v>
          </cell>
          <cell r="H305">
            <v>0</v>
          </cell>
          <cell r="I305">
            <v>0</v>
          </cell>
          <cell r="J305">
            <v>0</v>
          </cell>
          <cell r="K305">
            <v>0</v>
          </cell>
          <cell r="L305">
            <v>0</v>
          </cell>
          <cell r="M305">
            <v>0</v>
          </cell>
          <cell r="N305">
            <v>0</v>
          </cell>
        </row>
        <row r="306">
          <cell r="A306" t="str">
            <v>mujermenos6mocupadosBrazil</v>
          </cell>
          <cell r="B306" t="str">
            <v>ocupados</v>
          </cell>
          <cell r="C306" t="str">
            <v>mujer</v>
          </cell>
          <cell r="D306" t="str">
            <v>Brazil</v>
          </cell>
          <cell r="E306" t="str">
            <v>menos6m</v>
          </cell>
          <cell r="F306">
            <v>0</v>
          </cell>
          <cell r="G306">
            <v>0</v>
          </cell>
          <cell r="H306">
            <v>0</v>
          </cell>
          <cell r="I306">
            <v>0</v>
          </cell>
          <cell r="J306">
            <v>0</v>
          </cell>
          <cell r="K306">
            <v>0</v>
          </cell>
          <cell r="L306">
            <v>0</v>
          </cell>
          <cell r="M306">
            <v>0</v>
          </cell>
          <cell r="N306">
            <v>0</v>
          </cell>
        </row>
        <row r="307">
          <cell r="A307" t="str">
            <v>mujermenos6mocupadosOECD countries</v>
          </cell>
          <cell r="B307" t="str">
            <v>ocupados</v>
          </cell>
          <cell r="C307" t="str">
            <v>mujer</v>
          </cell>
          <cell r="D307" t="str">
            <v>OECD countries</v>
          </cell>
          <cell r="E307" t="str">
            <v>menos6m</v>
          </cell>
          <cell r="F307">
            <v>42.493635752760525</v>
          </cell>
          <cell r="G307">
            <v>24.43667717164162</v>
          </cell>
          <cell r="H307">
            <v>16.110167154971744</v>
          </cell>
          <cell r="I307">
            <v>8.0605272833894333</v>
          </cell>
          <cell r="J307">
            <v>9.0795892930868778</v>
          </cell>
          <cell r="K307">
            <v>6.131982318696573</v>
          </cell>
          <cell r="L307">
            <v>6.9213089632626605</v>
          </cell>
          <cell r="M307">
            <v>4.4343672318214571</v>
          </cell>
          <cell r="N307">
            <v>5.0046279712486301</v>
          </cell>
        </row>
        <row r="308">
          <cell r="A308" t="str">
            <v>totalmenos6masalariadosAustralia</v>
          </cell>
          <cell r="B308" t="str">
            <v>asalariados</v>
          </cell>
          <cell r="C308" t="str">
            <v>total</v>
          </cell>
          <cell r="D308" t="str">
            <v>Australia</v>
          </cell>
          <cell r="E308" t="str">
            <v>menos6m</v>
          </cell>
          <cell r="F308">
            <v>27.825678005957037</v>
          </cell>
          <cell r="G308">
            <v>19.870773588245708</v>
          </cell>
          <cell r="H308">
            <v>15.501069606713836</v>
          </cell>
          <cell r="I308">
            <v>11.911994844886314</v>
          </cell>
          <cell r="J308">
            <v>11.592505854800939</v>
          </cell>
          <cell r="K308">
            <v>9.6325533314538117</v>
          </cell>
          <cell r="L308">
            <v>8.0592441266598556</v>
          </cell>
          <cell r="M308">
            <v>6.4229141803189762</v>
          </cell>
          <cell r="N308">
            <v>6.3267900014122311</v>
          </cell>
        </row>
        <row r="309">
          <cell r="A309" t="str">
            <v>totalmenos6masalariadosAustria</v>
          </cell>
          <cell r="B309" t="str">
            <v>asalariados</v>
          </cell>
          <cell r="C309" t="str">
            <v>total</v>
          </cell>
          <cell r="D309" t="str">
            <v>Austria</v>
          </cell>
          <cell r="E309" t="str">
            <v>menos6m</v>
          </cell>
          <cell r="F309">
            <v>28.733942914330193</v>
          </cell>
          <cell r="G309">
            <v>19.915608342497851</v>
          </cell>
          <cell r="H309">
            <v>13.683613489061695</v>
          </cell>
          <cell r="I309">
            <v>9.4620915029828314</v>
          </cell>
          <cell r="J309">
            <v>7.598324035750359</v>
          </cell>
          <cell r="K309">
            <v>6.1547539557621214</v>
          </cell>
          <cell r="L309">
            <v>4.9029962538071512</v>
          </cell>
          <cell r="M309">
            <v>3.6118225873541103</v>
          </cell>
          <cell r="N309">
            <v>3.2776843584700606</v>
          </cell>
        </row>
        <row r="310">
          <cell r="A310" t="str">
            <v>totalmenos6masalariadosBelgium</v>
          </cell>
          <cell r="B310" t="str">
            <v>asalariados</v>
          </cell>
          <cell r="C310" t="str">
            <v>total</v>
          </cell>
          <cell r="D310" t="str">
            <v>Belgium</v>
          </cell>
          <cell r="E310" t="str">
            <v>menos6m</v>
          </cell>
          <cell r="F310">
            <v>51.295384663362995</v>
          </cell>
          <cell r="G310">
            <v>27.681551396343128</v>
          </cell>
          <cell r="H310">
            <v>12.229914669432993</v>
          </cell>
          <cell r="I310">
            <v>7.1960373274875629</v>
          </cell>
          <cell r="J310">
            <v>6.1390785560609107</v>
          </cell>
          <cell r="K310">
            <v>4.6852487641749958</v>
          </cell>
          <cell r="L310">
            <v>3.8729193606534729</v>
          </cell>
          <cell r="M310">
            <v>2.1331610482654799</v>
          </cell>
          <cell r="N310">
            <v>1.4626841373739476</v>
          </cell>
        </row>
        <row r="311">
          <cell r="A311" t="str">
            <v>totalmenos6masalariadosCanada</v>
          </cell>
          <cell r="B311" t="str">
            <v>asalariados</v>
          </cell>
          <cell r="C311" t="str">
            <v>total</v>
          </cell>
          <cell r="D311" t="str">
            <v>Canada</v>
          </cell>
          <cell r="E311" t="str">
            <v>menos6m</v>
          </cell>
          <cell r="F311">
            <v>37.065541211519367</v>
          </cell>
          <cell r="G311">
            <v>27.119304167207581</v>
          </cell>
          <cell r="H311">
            <v>14.145212612091409</v>
          </cell>
          <cell r="I311">
            <v>10.31585220500596</v>
          </cell>
          <cell r="J311">
            <v>7.9896744947428084</v>
          </cell>
          <cell r="K311">
            <v>7.0202519140528521</v>
          </cell>
          <cell r="L311">
            <v>5.5769006869251374</v>
          </cell>
          <cell r="M311">
            <v>4.9310325571005746</v>
          </cell>
          <cell r="N311">
            <v>4.6287878787878798</v>
          </cell>
        </row>
        <row r="312">
          <cell r="A312" t="str">
            <v>totalmenos6masalariadosChile</v>
          </cell>
          <cell r="B312" t="str">
            <v>asalariados</v>
          </cell>
          <cell r="C312" t="str">
            <v>total</v>
          </cell>
          <cell r="D312" t="str">
            <v>Chile</v>
          </cell>
          <cell r="E312" t="str">
            <v>menos6m</v>
          </cell>
          <cell r="F312">
            <v>70.795802767202147</v>
          </cell>
          <cell r="G312">
            <v>42.358731595020593</v>
          </cell>
          <cell r="H312">
            <v>29.209865345180098</v>
          </cell>
          <cell r="I312">
            <v>22.382096849073228</v>
          </cell>
          <cell r="J312">
            <v>19.871452867355185</v>
          </cell>
          <cell r="K312">
            <v>19.210403807846873</v>
          </cell>
          <cell r="L312">
            <v>18.105388800048967</v>
          </cell>
          <cell r="M312">
            <v>15.443518801449887</v>
          </cell>
          <cell r="N312">
            <v>14.656763983574832</v>
          </cell>
        </row>
        <row r="313">
          <cell r="A313" t="str">
            <v>totalmenos6masalariadosCzech Republic</v>
          </cell>
          <cell r="B313" t="str">
            <v>asalariados</v>
          </cell>
          <cell r="C313" t="str">
            <v>total</v>
          </cell>
          <cell r="D313" t="str">
            <v>Czech Republic</v>
          </cell>
          <cell r="E313" t="str">
            <v>menos6m</v>
          </cell>
          <cell r="F313">
            <v>57.887246556170467</v>
          </cell>
          <cell r="G313">
            <v>19.149679426107468</v>
          </cell>
          <cell r="H313">
            <v>8.1289568282094642</v>
          </cell>
          <cell r="I313">
            <v>6.3132682331861236</v>
          </cell>
          <cell r="J313">
            <v>5.4080937107053426</v>
          </cell>
          <cell r="K313">
            <v>3.7994577499761482</v>
          </cell>
          <cell r="L313">
            <v>3.204018360151355</v>
          </cell>
          <cell r="M313">
            <v>3.1956795177658712</v>
          </cell>
          <cell r="N313">
            <v>3.2430049019909788</v>
          </cell>
        </row>
        <row r="314">
          <cell r="A314" t="str">
            <v>totalmenos6masalariadosDenmark</v>
          </cell>
          <cell r="B314" t="str">
            <v>asalariados</v>
          </cell>
          <cell r="C314" t="str">
            <v>total</v>
          </cell>
          <cell r="D314" t="str">
            <v>Denmark</v>
          </cell>
          <cell r="E314" t="str">
            <v>menos6m</v>
          </cell>
          <cell r="F314">
            <v>31.946930143089951</v>
          </cell>
          <cell r="G314">
            <v>28.41315924557621</v>
          </cell>
          <cell r="H314">
            <v>20.688089102957765</v>
          </cell>
          <cell r="I314">
            <v>12.527593144130979</v>
          </cell>
          <cell r="J314">
            <v>10.201660936210786</v>
          </cell>
          <cell r="K314">
            <v>8.2143575832231726</v>
          </cell>
          <cell r="L314">
            <v>7.6026516170844225</v>
          </cell>
          <cell r="M314">
            <v>6.7153514375244381</v>
          </cell>
          <cell r="N314">
            <v>5.2341456994401945</v>
          </cell>
        </row>
        <row r="315">
          <cell r="A315" t="str">
            <v>totalmenos6masalariadosEstonia</v>
          </cell>
          <cell r="B315" t="str">
            <v>asalariados</v>
          </cell>
          <cell r="C315" t="str">
            <v>total</v>
          </cell>
          <cell r="D315" t="str">
            <v>Estonia</v>
          </cell>
          <cell r="E315" t="str">
            <v>menos6m</v>
          </cell>
          <cell r="F315">
            <v>71.068956571573992</v>
          </cell>
          <cell r="G315">
            <v>32.83504156218153</v>
          </cell>
          <cell r="H315">
            <v>12.520723107498632</v>
          </cell>
          <cell r="I315">
            <v>11.249912483431043</v>
          </cell>
          <cell r="J315">
            <v>7.82983870362159</v>
          </cell>
          <cell r="K315">
            <v>6.1671773102207395</v>
          </cell>
          <cell r="L315">
            <v>7.8792909547303989</v>
          </cell>
          <cell r="M315">
            <v>6.9166357503373916</v>
          </cell>
          <cell r="N315">
            <v>3.5023780146732646</v>
          </cell>
        </row>
        <row r="316">
          <cell r="A316" t="str">
            <v>totalmenos6masalariadosFinland</v>
          </cell>
          <cell r="B316" t="str">
            <v>asalariados</v>
          </cell>
          <cell r="C316" t="str">
            <v>total</v>
          </cell>
          <cell r="D316" t="str">
            <v>Finland</v>
          </cell>
          <cell r="E316" t="str">
            <v>menos6m</v>
          </cell>
          <cell r="F316">
            <v>62.935609997207479</v>
          </cell>
          <cell r="G316">
            <v>36.980707705360942</v>
          </cell>
          <cell r="H316">
            <v>18.529969865274179</v>
          </cell>
          <cell r="I316">
            <v>10.962007411425517</v>
          </cell>
          <cell r="J316">
            <v>8.7175777116468769</v>
          </cell>
          <cell r="K316">
            <v>6.8350536170536742</v>
          </cell>
          <cell r="L316">
            <v>6.7680325540377577</v>
          </cell>
          <cell r="M316">
            <v>5.5201188854979932</v>
          </cell>
          <cell r="N316">
            <v>4.6140009635255437</v>
          </cell>
        </row>
        <row r="317">
          <cell r="A317" t="str">
            <v>totalmenos6masalariadosFrance</v>
          </cell>
          <cell r="B317" t="str">
            <v>asalariados</v>
          </cell>
          <cell r="C317" t="str">
            <v>total</v>
          </cell>
          <cell r="D317" t="str">
            <v>France</v>
          </cell>
          <cell r="E317" t="str">
            <v>menos6m</v>
          </cell>
          <cell r="F317">
            <v>46.926653487943199</v>
          </cell>
          <cell r="G317">
            <v>34.247474713132419</v>
          </cell>
          <cell r="H317">
            <v>14.67162262562594</v>
          </cell>
          <cell r="I317">
            <v>9.3526232016151134</v>
          </cell>
          <cell r="J317">
            <v>7.3942723465932989</v>
          </cell>
          <cell r="K317">
            <v>6.0967562861144868</v>
          </cell>
          <cell r="L317">
            <v>5.0160264735462059</v>
          </cell>
          <cell r="M317">
            <v>3.7366452739269223</v>
          </cell>
          <cell r="N317">
            <v>3.0525304899788503</v>
          </cell>
        </row>
        <row r="318">
          <cell r="A318" t="str">
            <v>totalmenos6masalariadosGermany</v>
          </cell>
          <cell r="B318" t="str">
            <v>asalariados</v>
          </cell>
          <cell r="C318" t="str">
            <v>total</v>
          </cell>
          <cell r="D318" t="str">
            <v>Germany</v>
          </cell>
          <cell r="E318" t="str">
            <v>menos6m</v>
          </cell>
          <cell r="F318">
            <v>31.40160678698226</v>
          </cell>
          <cell r="G318">
            <v>19.673063244647199</v>
          </cell>
          <cell r="H318">
            <v>14.313660154071203</v>
          </cell>
          <cell r="I318">
            <v>9.7181004745417177</v>
          </cell>
          <cell r="J318">
            <v>7.5352001931369612</v>
          </cell>
          <cell r="K318">
            <v>5.981782300886862</v>
          </cell>
          <cell r="L318">
            <v>4.9846421067475406</v>
          </cell>
          <cell r="M318">
            <v>4.2612847183581239</v>
          </cell>
          <cell r="N318">
            <v>3.1960466088923285</v>
          </cell>
        </row>
        <row r="319">
          <cell r="A319" t="str">
            <v>totalmenos6masalariadosGreece</v>
          </cell>
          <cell r="B319" t="str">
            <v>asalariados</v>
          </cell>
          <cell r="C319" t="str">
            <v>total</v>
          </cell>
          <cell r="D319" t="str">
            <v>Greece</v>
          </cell>
          <cell r="E319" t="str">
            <v>menos6m</v>
          </cell>
          <cell r="F319">
            <v>28.22625273030436</v>
          </cell>
          <cell r="G319">
            <v>15.3359428089889</v>
          </cell>
          <cell r="H319">
            <v>8.2548412222848082</v>
          </cell>
          <cell r="I319">
            <v>5.6330026209211796</v>
          </cell>
          <cell r="J319">
            <v>3.863486871978278</v>
          </cell>
          <cell r="K319">
            <v>3.5275127070542442</v>
          </cell>
          <cell r="L319">
            <v>3.3491345991945729</v>
          </cell>
          <cell r="M319">
            <v>2.7238665523348766</v>
          </cell>
          <cell r="N319">
            <v>2.507252522076429</v>
          </cell>
        </row>
        <row r="320">
          <cell r="A320" t="str">
            <v>totalmenos6masalariadosHungary</v>
          </cell>
          <cell r="B320" t="str">
            <v>asalariados</v>
          </cell>
          <cell r="C320" t="str">
            <v>total</v>
          </cell>
          <cell r="D320" t="str">
            <v>Hungary</v>
          </cell>
          <cell r="E320" t="str">
            <v>menos6m</v>
          </cell>
          <cell r="F320">
            <v>51.766333379896679</v>
          </cell>
          <cell r="G320">
            <v>23.703015332726356</v>
          </cell>
          <cell r="H320">
            <v>11.405309244888816</v>
          </cell>
          <cell r="I320">
            <v>8.0157229288284473</v>
          </cell>
          <cell r="J320">
            <v>6.7008596508114842</v>
          </cell>
          <cell r="K320">
            <v>6.2304200295233159</v>
          </cell>
          <cell r="L320">
            <v>6.4032522831988565</v>
          </cell>
          <cell r="M320">
            <v>6.088046338425551</v>
          </cell>
          <cell r="N320">
            <v>4.4699621016634259</v>
          </cell>
        </row>
        <row r="321">
          <cell r="A321" t="str">
            <v>totalmenos6masalariadosIceland</v>
          </cell>
          <cell r="B321" t="str">
            <v>asalariados</v>
          </cell>
          <cell r="C321" t="str">
            <v>total</v>
          </cell>
          <cell r="D321" t="str">
            <v>Iceland</v>
          </cell>
          <cell r="E321" t="str">
            <v>menos6m</v>
          </cell>
          <cell r="F321">
            <v>40.002554234550814</v>
          </cell>
          <cell r="G321">
            <v>33.736574390840758</v>
          </cell>
          <cell r="H321">
            <v>18.789663134369199</v>
          </cell>
          <cell r="I321">
            <v>11.524138332776035</v>
          </cell>
          <cell r="J321">
            <v>10.202149470154792</v>
          </cell>
          <cell r="K321">
            <v>9.640095577287358</v>
          </cell>
          <cell r="L321">
            <v>5.45840157542382</v>
          </cell>
          <cell r="M321">
            <v>4.3283676125216983</v>
          </cell>
          <cell r="N321">
            <v>4.5163755641766699</v>
          </cell>
        </row>
        <row r="322">
          <cell r="A322" t="str">
            <v>totalmenos6masalariadosIreland</v>
          </cell>
          <cell r="B322" t="str">
            <v>asalariados</v>
          </cell>
          <cell r="C322" t="str">
            <v>total</v>
          </cell>
          <cell r="D322" t="str">
            <v>Ireland</v>
          </cell>
          <cell r="E322" t="str">
            <v>menos6m</v>
          </cell>
          <cell r="F322">
            <v>48.091527561982041</v>
          </cell>
          <cell r="G322">
            <v>24.259754025830475</v>
          </cell>
          <cell r="H322">
            <v>11.372481209389434</v>
          </cell>
          <cell r="I322">
            <v>6.955042330542482</v>
          </cell>
          <cell r="J322">
            <v>6.1317712571807501</v>
          </cell>
          <cell r="K322">
            <v>5.0014068370207871</v>
          </cell>
          <cell r="L322">
            <v>4.2962740595567066</v>
          </cell>
          <cell r="M322">
            <v>3.3447185394317929</v>
          </cell>
          <cell r="N322">
            <v>3.0839278958952581</v>
          </cell>
        </row>
        <row r="323">
          <cell r="A323" t="str">
            <v>totalmenos6masalariadosItaly</v>
          </cell>
          <cell r="B323" t="str">
            <v>asalariados</v>
          </cell>
          <cell r="C323" t="str">
            <v>total</v>
          </cell>
          <cell r="D323" t="str">
            <v>Italy</v>
          </cell>
          <cell r="E323" t="str">
            <v>menos6m</v>
          </cell>
          <cell r="F323">
            <v>46.898122749291829</v>
          </cell>
          <cell r="G323">
            <v>21.953751270767526</v>
          </cell>
          <cell r="H323">
            <v>12.711643436377379</v>
          </cell>
          <cell r="I323">
            <v>7.129217495153231</v>
          </cell>
          <cell r="J323">
            <v>5.628559066664244</v>
          </cell>
          <cell r="K323">
            <v>5.0074632551870186</v>
          </cell>
          <cell r="L323">
            <v>3.6361747437873402</v>
          </cell>
          <cell r="M323">
            <v>3.1310377601132497</v>
          </cell>
          <cell r="N323">
            <v>2.5124341927276412</v>
          </cell>
        </row>
        <row r="324">
          <cell r="A324" t="str">
            <v>totalmenos6masalariadosJapan</v>
          </cell>
          <cell r="B324" t="str">
            <v>asalariados</v>
          </cell>
          <cell r="C324" t="str">
            <v>total</v>
          </cell>
          <cell r="D324" t="str">
            <v>Japan</v>
          </cell>
          <cell r="E324" t="str">
            <v>menos6m</v>
          </cell>
          <cell r="F324">
            <v>0</v>
          </cell>
          <cell r="G324">
            <v>0</v>
          </cell>
          <cell r="H324">
            <v>0</v>
          </cell>
          <cell r="I324">
            <v>0</v>
          </cell>
          <cell r="J324">
            <v>0</v>
          </cell>
          <cell r="K324">
            <v>0</v>
          </cell>
          <cell r="L324">
            <v>0</v>
          </cell>
          <cell r="M324">
            <v>0</v>
          </cell>
          <cell r="N324">
            <v>0</v>
          </cell>
        </row>
        <row r="325">
          <cell r="A325" t="str">
            <v>totalmenos6masalariadosKorea</v>
          </cell>
          <cell r="B325" t="str">
            <v>asalariados</v>
          </cell>
          <cell r="C325" t="str">
            <v>total</v>
          </cell>
          <cell r="D325" t="str">
            <v>Korea</v>
          </cell>
          <cell r="E325" t="str">
            <v>menos6m</v>
          </cell>
          <cell r="F325">
            <v>77.981651376146786</v>
          </cell>
          <cell r="G325">
            <v>49.190110826939474</v>
          </cell>
          <cell r="H325">
            <v>21.219065077910173</v>
          </cell>
          <cell r="I325">
            <v>14.805825242718441</v>
          </cell>
          <cell r="J325">
            <v>15.284974093264248</v>
          </cell>
          <cell r="K325">
            <v>16.639610389610393</v>
          </cell>
          <cell r="L325">
            <v>19.22904527117884</v>
          </cell>
          <cell r="M325">
            <v>22.673521850899746</v>
          </cell>
          <cell r="N325">
            <v>26.07692307692308</v>
          </cell>
        </row>
        <row r="326">
          <cell r="A326" t="str">
            <v>totalmenos6masalariadosLuxembourg</v>
          </cell>
          <cell r="B326" t="str">
            <v>asalariados</v>
          </cell>
          <cell r="C326" t="str">
            <v>total</v>
          </cell>
          <cell r="D326" t="str">
            <v>Luxembourg</v>
          </cell>
          <cell r="E326" t="str">
            <v>menos6m</v>
          </cell>
          <cell r="F326">
            <v>50.030831789680143</v>
          </cell>
          <cell r="G326">
            <v>27.85217231174639</v>
          </cell>
          <cell r="H326">
            <v>10.502306717315381</v>
          </cell>
          <cell r="I326">
            <v>7.3931391751507052</v>
          </cell>
          <cell r="J326">
            <v>5.3473194381211835</v>
          </cell>
          <cell r="K326">
            <v>4.0175600861107945</v>
          </cell>
          <cell r="L326">
            <v>4.0015166687276409</v>
          </cell>
          <cell r="M326">
            <v>1.8624267277821187</v>
          </cell>
          <cell r="N326">
            <v>1.9899570164990479</v>
          </cell>
        </row>
        <row r="327">
          <cell r="A327" t="str">
            <v>totalmenos6masalariadosMexico</v>
          </cell>
          <cell r="B327" t="str">
            <v>asalariados</v>
          </cell>
          <cell r="C327" t="str">
            <v>total</v>
          </cell>
          <cell r="D327" t="str">
            <v>Mexico</v>
          </cell>
          <cell r="E327" t="str">
            <v>menos6m</v>
          </cell>
          <cell r="F327">
            <v>41.835635808483609</v>
          </cell>
          <cell r="G327">
            <v>26.806572593070801</v>
          </cell>
          <cell r="H327">
            <v>17.810519243319821</v>
          </cell>
          <cell r="I327">
            <v>15.657020723257491</v>
          </cell>
          <cell r="J327">
            <v>12.94577543948582</v>
          </cell>
          <cell r="K327">
            <v>10.62225675763181</v>
          </cell>
          <cell r="L327">
            <v>9.7715947032027781</v>
          </cell>
          <cell r="M327">
            <v>9.5790270390012466</v>
          </cell>
          <cell r="N327">
            <v>9.393659093368333</v>
          </cell>
        </row>
        <row r="328">
          <cell r="A328" t="str">
            <v>totalmenos6masalariadosNetherlands</v>
          </cell>
          <cell r="B328" t="str">
            <v>asalariados</v>
          </cell>
          <cell r="C328" t="str">
            <v>total</v>
          </cell>
          <cell r="D328" t="str">
            <v>Netherlands</v>
          </cell>
          <cell r="E328" t="str">
            <v>menos6m</v>
          </cell>
          <cell r="F328">
            <v>29.963045998230051</v>
          </cell>
          <cell r="G328">
            <v>21.626291392306953</v>
          </cell>
          <cell r="H328">
            <v>11.731548315463277</v>
          </cell>
          <cell r="I328">
            <v>6.6171027386884393</v>
          </cell>
          <cell r="J328">
            <v>5.4252891361844977</v>
          </cell>
          <cell r="K328">
            <v>4.6616522550803827</v>
          </cell>
          <cell r="L328">
            <v>4.0820564850677243</v>
          </cell>
          <cell r="M328">
            <v>3.1706229000675092</v>
          </cell>
          <cell r="N328">
            <v>2.3138925568857296</v>
          </cell>
        </row>
        <row r="329">
          <cell r="A329" t="str">
            <v>totalmenos6masalariadosNorway</v>
          </cell>
          <cell r="B329" t="str">
            <v>asalariados</v>
          </cell>
          <cell r="C329" t="str">
            <v>total</v>
          </cell>
          <cell r="D329" t="str">
            <v>Norway</v>
          </cell>
          <cell r="E329" t="str">
            <v>menos6m</v>
          </cell>
          <cell r="F329">
            <v>32.320956892342011</v>
          </cell>
          <cell r="G329">
            <v>22.403267998529149</v>
          </cell>
          <cell r="H329">
            <v>14.456470501934504</v>
          </cell>
          <cell r="I329">
            <v>10.426328706742982</v>
          </cell>
          <cell r="J329">
            <v>7.3067584371255414</v>
          </cell>
          <cell r="K329">
            <v>5.3238254926910447</v>
          </cell>
          <cell r="L329">
            <v>4.8222139413022926</v>
          </cell>
          <cell r="M329">
            <v>2.9972719741374538</v>
          </cell>
          <cell r="N329">
            <v>2.5702918023997134</v>
          </cell>
        </row>
        <row r="330">
          <cell r="A330" t="str">
            <v>totalmenos6masalariadosPoland</v>
          </cell>
          <cell r="B330" t="str">
            <v>asalariados</v>
          </cell>
          <cell r="C330" t="str">
            <v>total</v>
          </cell>
          <cell r="D330" t="str">
            <v>Poland</v>
          </cell>
          <cell r="E330" t="str">
            <v>menos6m</v>
          </cell>
          <cell r="F330">
            <v>48.935713787010172</v>
          </cell>
          <cell r="G330">
            <v>25.132746043792316</v>
          </cell>
          <cell r="H330">
            <v>11.340968682268292</v>
          </cell>
          <cell r="I330">
            <v>7.1981183743992476</v>
          </cell>
          <cell r="J330">
            <v>5.8531209852714889</v>
          </cell>
          <cell r="K330">
            <v>5.0196073033244488</v>
          </cell>
          <cell r="L330">
            <v>4.5890834253277664</v>
          </cell>
          <cell r="M330">
            <v>4.0009561206776514</v>
          </cell>
          <cell r="N330">
            <v>3.8328510257243611</v>
          </cell>
        </row>
        <row r="331">
          <cell r="A331" t="str">
            <v>totalmenos6masalariadosPortugal</v>
          </cell>
          <cell r="B331" t="str">
            <v>asalariados</v>
          </cell>
          <cell r="C331" t="str">
            <v>total</v>
          </cell>
          <cell r="D331" t="str">
            <v>Portugal</v>
          </cell>
          <cell r="E331" t="str">
            <v>menos6m</v>
          </cell>
          <cell r="F331">
            <v>46.276006612034394</v>
          </cell>
          <cell r="G331">
            <v>23.98548254187817</v>
          </cell>
          <cell r="H331">
            <v>13.790996610553719</v>
          </cell>
          <cell r="I331">
            <v>8.8434280513298997</v>
          </cell>
          <cell r="J331">
            <v>6.2245487538076336</v>
          </cell>
          <cell r="K331">
            <v>5.0075737025742857</v>
          </cell>
          <cell r="L331">
            <v>5.2807567405030778</v>
          </cell>
          <cell r="M331">
            <v>4.0254580339734982</v>
          </cell>
          <cell r="N331">
            <v>3.8298867838433628</v>
          </cell>
        </row>
        <row r="332">
          <cell r="A332" t="str">
            <v>totalmenos6masalariadosSlovak Republic</v>
          </cell>
          <cell r="B332" t="str">
            <v>asalariados</v>
          </cell>
          <cell r="C332" t="str">
            <v>total</v>
          </cell>
          <cell r="D332" t="str">
            <v>Slovak Republic</v>
          </cell>
          <cell r="E332" t="str">
            <v>menos6m</v>
          </cell>
          <cell r="F332">
            <v>57.178974576442322</v>
          </cell>
          <cell r="G332">
            <v>14.247885259701254</v>
          </cell>
          <cell r="H332">
            <v>6.7293608560811906</v>
          </cell>
          <cell r="I332">
            <v>4.5070724653973615</v>
          </cell>
          <cell r="J332">
            <v>2.6158307258517319</v>
          </cell>
          <cell r="K332">
            <v>3.0847943722877798</v>
          </cell>
          <cell r="L332">
            <v>2.4729173978804635</v>
          </cell>
          <cell r="M332">
            <v>2.2438053847533803</v>
          </cell>
          <cell r="N332">
            <v>2.4029899833811714</v>
          </cell>
        </row>
        <row r="333">
          <cell r="A333" t="str">
            <v>totalmenos6masalariadosSlovenia</v>
          </cell>
          <cell r="B333" t="str">
            <v>asalariados</v>
          </cell>
          <cell r="C333" t="str">
            <v>total</v>
          </cell>
          <cell r="D333" t="str">
            <v>Slovenia</v>
          </cell>
          <cell r="E333" t="str">
            <v>menos6m</v>
          </cell>
          <cell r="F333">
            <v>65.614691269834907</v>
          </cell>
          <cell r="G333">
            <v>29.58109316848023</v>
          </cell>
          <cell r="H333">
            <v>13.808374532699094</v>
          </cell>
          <cell r="I333">
            <v>6.22126295250035</v>
          </cell>
          <cell r="J333">
            <v>5.4238640714231199</v>
          </cell>
          <cell r="K333">
            <v>4.3959576222013581</v>
          </cell>
          <cell r="L333">
            <v>2.620005331369383</v>
          </cell>
          <cell r="M333">
            <v>2.8182333620699684</v>
          </cell>
          <cell r="N333">
            <v>2.289578934576749</v>
          </cell>
        </row>
        <row r="334">
          <cell r="A334" t="str">
            <v>totalmenos6masalariadosSpain</v>
          </cell>
          <cell r="B334" t="str">
            <v>asalariados</v>
          </cell>
          <cell r="C334" t="str">
            <v>total</v>
          </cell>
          <cell r="D334" t="str">
            <v>Spain</v>
          </cell>
          <cell r="E334" t="str">
            <v>menos6m</v>
          </cell>
          <cell r="F334">
            <v>56.799681429465465</v>
          </cell>
          <cell r="G334">
            <v>31.271486477380531</v>
          </cell>
          <cell r="H334">
            <v>17.400920516921282</v>
          </cell>
          <cell r="I334">
            <v>11.467796808718127</v>
          </cell>
          <cell r="J334">
            <v>9.2104573092213933</v>
          </cell>
          <cell r="K334">
            <v>8.0315291244531455</v>
          </cell>
          <cell r="L334">
            <v>6.6835545401395917</v>
          </cell>
          <cell r="M334">
            <v>5.2714231629283432</v>
          </cell>
          <cell r="N334">
            <v>3.7650760750708971</v>
          </cell>
        </row>
        <row r="335">
          <cell r="A335" t="str">
            <v>totalmenos6masalariadosSweden</v>
          </cell>
          <cell r="B335" t="str">
            <v>asalariados</v>
          </cell>
          <cell r="C335" t="str">
            <v>total</v>
          </cell>
          <cell r="D335" t="str">
            <v>Sweden</v>
          </cell>
          <cell r="E335" t="str">
            <v>menos6m</v>
          </cell>
          <cell r="F335">
            <v>66.788199593662057</v>
          </cell>
          <cell r="G335">
            <v>38.759374918783095</v>
          </cell>
          <cell r="H335">
            <v>20.454066756677307</v>
          </cell>
          <cell r="I335">
            <v>11.816268656473305</v>
          </cell>
          <cell r="J335">
            <v>9.0560890932944176</v>
          </cell>
          <cell r="K335">
            <v>7.7492529734600426</v>
          </cell>
          <cell r="L335">
            <v>6.3266630620760829</v>
          </cell>
          <cell r="M335">
            <v>4.9217363640029177</v>
          </cell>
          <cell r="N335">
            <v>4.1144866427961713</v>
          </cell>
        </row>
        <row r="336">
          <cell r="A336" t="str">
            <v>totalmenos6masalariadosSwitzerland</v>
          </cell>
          <cell r="B336" t="str">
            <v>asalariados</v>
          </cell>
          <cell r="C336" t="str">
            <v>total</v>
          </cell>
          <cell r="D336" t="str">
            <v>Switzerland</v>
          </cell>
          <cell r="E336" t="str">
            <v>menos6m</v>
          </cell>
          <cell r="F336">
            <v>25.881095997366572</v>
          </cell>
          <cell r="G336">
            <v>23.022014590748689</v>
          </cell>
          <cell r="H336">
            <v>15.12820142383757</v>
          </cell>
          <cell r="I336">
            <v>8.9017825101986485</v>
          </cell>
          <cell r="J336">
            <v>6.9661063788920554</v>
          </cell>
          <cell r="K336">
            <v>5.834306475391025</v>
          </cell>
          <cell r="L336">
            <v>5.1201722633352187</v>
          </cell>
          <cell r="M336">
            <v>4.2084190897750391</v>
          </cell>
          <cell r="N336">
            <v>3.3787542576656637</v>
          </cell>
        </row>
        <row r="337">
          <cell r="A337" t="str">
            <v>totalmenos6masalariadosTurkey</v>
          </cell>
          <cell r="B337" t="str">
            <v>asalariados</v>
          </cell>
          <cell r="C337" t="str">
            <v>total</v>
          </cell>
          <cell r="D337" t="str">
            <v>Turkey</v>
          </cell>
          <cell r="E337" t="str">
            <v>menos6m</v>
          </cell>
          <cell r="F337">
            <v>56.509694990876255</v>
          </cell>
          <cell r="G337">
            <v>41.777344345229025</v>
          </cell>
          <cell r="H337">
            <v>24.973194600459408</v>
          </cell>
          <cell r="I337">
            <v>19.814083798458775</v>
          </cell>
          <cell r="J337">
            <v>18.840680638702338</v>
          </cell>
          <cell r="K337">
            <v>18.819640675401931</v>
          </cell>
          <cell r="L337">
            <v>19.61153079480092</v>
          </cell>
          <cell r="M337">
            <v>21.89715778600155</v>
          </cell>
          <cell r="N337">
            <v>24.565890357677574</v>
          </cell>
        </row>
        <row r="338">
          <cell r="A338" t="str">
            <v>totalmenos6masalariadosUnited Kingdom</v>
          </cell>
          <cell r="B338" t="str">
            <v>asalariados</v>
          </cell>
          <cell r="C338" t="str">
            <v>total</v>
          </cell>
          <cell r="D338" t="str">
            <v>United Kingdom</v>
          </cell>
          <cell r="E338" t="str">
            <v>menos6m</v>
          </cell>
          <cell r="F338">
            <v>32.758625191863878</v>
          </cell>
          <cell r="G338">
            <v>19.510312082173812</v>
          </cell>
          <cell r="H338">
            <v>10.163709281991622</v>
          </cell>
          <cell r="I338">
            <v>6.920278608789741</v>
          </cell>
          <cell r="J338">
            <v>5.7765517175375116</v>
          </cell>
          <cell r="K338">
            <v>5.4589179257161931</v>
          </cell>
          <cell r="L338">
            <v>4.5017293765889423</v>
          </cell>
          <cell r="M338">
            <v>3.9756463228026759</v>
          </cell>
          <cell r="N338">
            <v>3.332925877244032</v>
          </cell>
        </row>
        <row r="339">
          <cell r="A339" t="str">
            <v>totalmenos6masalariadosUnited States</v>
          </cell>
          <cell r="B339" t="str">
            <v>asalariados</v>
          </cell>
          <cell r="C339" t="str">
            <v>total</v>
          </cell>
          <cell r="D339" t="str">
            <v>United States</v>
          </cell>
          <cell r="E339" t="str">
            <v>menos6m</v>
          </cell>
          <cell r="F339">
            <v>47.808358817533133</v>
          </cell>
          <cell r="G339">
            <v>29.5862177470107</v>
          </cell>
          <cell r="H339">
            <v>17.04434186599525</v>
          </cell>
          <cell r="I339">
            <v>12.39082581836257</v>
          </cell>
          <cell r="J339">
            <v>8.8897252540459153</v>
          </cell>
          <cell r="K339">
            <v>7.7156144306651644</v>
          </cell>
          <cell r="L339">
            <v>7.0345791128187214</v>
          </cell>
          <cell r="M339">
            <v>5.6966031366481467</v>
          </cell>
          <cell r="N339">
            <v>4.9165041959820304</v>
          </cell>
        </row>
        <row r="340">
          <cell r="A340" t="str">
            <v>totalmenos6masalariadosBrazil</v>
          </cell>
          <cell r="B340" t="str">
            <v>asalariados</v>
          </cell>
          <cell r="C340" t="str">
            <v>total</v>
          </cell>
          <cell r="D340" t="str">
            <v>Brazil</v>
          </cell>
          <cell r="E340" t="str">
            <v>menos6m</v>
          </cell>
          <cell r="F340">
            <v>0</v>
          </cell>
          <cell r="G340">
            <v>0</v>
          </cell>
          <cell r="H340">
            <v>0</v>
          </cell>
          <cell r="I340">
            <v>0</v>
          </cell>
          <cell r="J340">
            <v>0</v>
          </cell>
          <cell r="K340">
            <v>0</v>
          </cell>
          <cell r="L340">
            <v>0</v>
          </cell>
          <cell r="M340">
            <v>0</v>
          </cell>
          <cell r="N340">
            <v>0</v>
          </cell>
        </row>
        <row r="341">
          <cell r="A341" t="str">
            <v>totalmenos6masalariadosOECD countries</v>
          </cell>
          <cell r="B341" t="str">
            <v>asalariados</v>
          </cell>
          <cell r="C341" t="str">
            <v>total</v>
          </cell>
          <cell r="D341" t="str">
            <v>OECD countries</v>
          </cell>
          <cell r="E341" t="str">
            <v>menos6m</v>
          </cell>
          <cell r="F341">
            <v>42.836089446395931</v>
          </cell>
          <cell r="G341">
            <v>24.525358005400722</v>
          </cell>
          <cell r="H341">
            <v>16.209725276173224</v>
          </cell>
          <cell r="I341">
            <v>8.0500935972272494</v>
          </cell>
          <cell r="J341">
            <v>9.2507289386435581</v>
          </cell>
          <cell r="K341">
            <v>5.6966555705140669</v>
          </cell>
          <cell r="L341">
            <v>7.1837826431832665</v>
          </cell>
          <cell r="M341">
            <v>4.4473053829315248</v>
          </cell>
          <cell r="N341">
            <v>5.474585449944108</v>
          </cell>
        </row>
        <row r="342">
          <cell r="A342" t="str">
            <v>hombremenos6masalariadosAustralia</v>
          </cell>
          <cell r="B342" t="str">
            <v>asalariados</v>
          </cell>
          <cell r="C342" t="str">
            <v>hombre</v>
          </cell>
          <cell r="D342" t="str">
            <v>Australia</v>
          </cell>
          <cell r="E342" t="str">
            <v>menos6m</v>
          </cell>
          <cell r="F342">
            <v>27.858559153998677</v>
          </cell>
          <cell r="G342">
            <v>19.353758580277912</v>
          </cell>
          <cell r="H342">
            <v>15.874746845303003</v>
          </cell>
          <cell r="I342">
            <v>12.425734170768971</v>
          </cell>
          <cell r="J342">
            <v>12.027003020074613</v>
          </cell>
          <cell r="K342">
            <v>10.517466841023726</v>
          </cell>
          <cell r="L342">
            <v>8.2208843678638157</v>
          </cell>
          <cell r="M342">
            <v>6.8499324019828745</v>
          </cell>
          <cell r="N342">
            <v>6.4997186268992682</v>
          </cell>
        </row>
        <row r="343">
          <cell r="A343" t="str">
            <v>hombremenos6masalariadosAustria</v>
          </cell>
          <cell r="B343" t="str">
            <v>asalariados</v>
          </cell>
          <cell r="C343" t="str">
            <v>hombre</v>
          </cell>
          <cell r="D343" t="str">
            <v>Austria</v>
          </cell>
          <cell r="E343" t="str">
            <v>menos6m</v>
          </cell>
          <cell r="F343">
            <v>25.211630695565042</v>
          </cell>
          <cell r="G343">
            <v>20.287661544130124</v>
          </cell>
          <cell r="H343">
            <v>13.008783029367972</v>
          </cell>
          <cell r="I343">
            <v>9.1368130460967834</v>
          </cell>
          <cell r="J343">
            <v>6.8588275966864067</v>
          </cell>
          <cell r="K343">
            <v>5.7389418569163508</v>
          </cell>
          <cell r="L343">
            <v>4.9887727746069919</v>
          </cell>
          <cell r="M343">
            <v>3.5996482052055039</v>
          </cell>
          <cell r="N343">
            <v>3.3219131181694177</v>
          </cell>
        </row>
        <row r="344">
          <cell r="A344" t="str">
            <v>hombremenos6masalariadosBelgium</v>
          </cell>
          <cell r="B344" t="str">
            <v>asalariados</v>
          </cell>
          <cell r="C344" t="str">
            <v>hombre</v>
          </cell>
          <cell r="D344" t="str">
            <v>Belgium</v>
          </cell>
          <cell r="E344" t="str">
            <v>menos6m</v>
          </cell>
          <cell r="F344">
            <v>49.212859191936033</v>
          </cell>
          <cell r="G344">
            <v>23.831826492874285</v>
          </cell>
          <cell r="H344">
            <v>11.483413907394665</v>
          </cell>
          <cell r="I344">
            <v>7.2700190027130978</v>
          </cell>
          <cell r="J344">
            <v>5.986647141133111</v>
          </cell>
          <cell r="K344">
            <v>5.034201030816905</v>
          </cell>
          <cell r="L344">
            <v>4.3535672699331922</v>
          </cell>
          <cell r="M344">
            <v>2.2055053340545587</v>
          </cell>
          <cell r="N344">
            <v>1.4906872576026506</v>
          </cell>
        </row>
        <row r="345">
          <cell r="A345" t="str">
            <v>hombremenos6masalariadosCanada</v>
          </cell>
          <cell r="B345" t="str">
            <v>asalariados</v>
          </cell>
          <cell r="C345" t="str">
            <v>hombre</v>
          </cell>
          <cell r="D345" t="str">
            <v>Canada</v>
          </cell>
          <cell r="E345" t="str">
            <v>menos6m</v>
          </cell>
          <cell r="F345">
            <v>38.508526342580822</v>
          </cell>
          <cell r="G345">
            <v>27.795691990197341</v>
          </cell>
          <cell r="H345">
            <v>14.39164138860802</v>
          </cell>
          <cell r="I345">
            <v>11.07378663268852</v>
          </cell>
          <cell r="J345">
            <v>8.2402912621359228</v>
          </cell>
          <cell r="K345">
            <v>7.1761530912659479</v>
          </cell>
          <cell r="L345">
            <v>6.0953746862674789</v>
          </cell>
          <cell r="M345">
            <v>5.620635278215814</v>
          </cell>
          <cell r="N345">
            <v>5.1806302843966181</v>
          </cell>
        </row>
        <row r="346">
          <cell r="A346" t="str">
            <v>hombremenos6masalariadosChile</v>
          </cell>
          <cell r="B346" t="str">
            <v>asalariados</v>
          </cell>
          <cell r="C346" t="str">
            <v>hombre</v>
          </cell>
          <cell r="D346" t="str">
            <v>Chile</v>
          </cell>
          <cell r="E346" t="str">
            <v>menos6m</v>
          </cell>
          <cell r="F346">
            <v>71.608696694393174</v>
          </cell>
          <cell r="G346">
            <v>43.082710421707574</v>
          </cell>
          <cell r="H346">
            <v>30.78463776283423</v>
          </cell>
          <cell r="I346">
            <v>24.505580967367678</v>
          </cell>
          <cell r="J346">
            <v>22.004446832948716</v>
          </cell>
          <cell r="K346">
            <v>19.51365587544699</v>
          </cell>
          <cell r="L346">
            <v>18.559615131460848</v>
          </cell>
          <cell r="M346">
            <v>15.881623799194298</v>
          </cell>
          <cell r="N346">
            <v>16.727206338218345</v>
          </cell>
        </row>
        <row r="347">
          <cell r="A347" t="str">
            <v>hombremenos6masalariadosCzech Republic</v>
          </cell>
          <cell r="B347" t="str">
            <v>asalariados</v>
          </cell>
          <cell r="C347" t="str">
            <v>hombre</v>
          </cell>
          <cell r="D347" t="str">
            <v>Czech Republic</v>
          </cell>
          <cell r="E347" t="str">
            <v>menos6m</v>
          </cell>
          <cell r="F347">
            <v>51.839987408273217</v>
          </cell>
          <cell r="G347">
            <v>18.218709412194173</v>
          </cell>
          <cell r="H347">
            <v>6.6868650386183344</v>
          </cell>
          <cell r="I347">
            <v>4.3586610795967911</v>
          </cell>
          <cell r="J347">
            <v>3.951924754931567</v>
          </cell>
          <cell r="K347">
            <v>3.2782018326636102</v>
          </cell>
          <cell r="L347">
            <v>2.9448409210315409</v>
          </cell>
          <cell r="M347">
            <v>3.3700544175912412</v>
          </cell>
          <cell r="N347">
            <v>3.8087493835823842</v>
          </cell>
        </row>
        <row r="348">
          <cell r="A348" t="str">
            <v>hombremenos6masalariadosDenmark</v>
          </cell>
          <cell r="B348" t="str">
            <v>asalariados</v>
          </cell>
          <cell r="C348" t="str">
            <v>hombre</v>
          </cell>
          <cell r="D348" t="str">
            <v>Denmark</v>
          </cell>
          <cell r="E348" t="str">
            <v>menos6m</v>
          </cell>
          <cell r="F348">
            <v>31.361202555447846</v>
          </cell>
          <cell r="G348">
            <v>28.017918048738736</v>
          </cell>
          <cell r="H348">
            <v>18.766917808686948</v>
          </cell>
          <cell r="I348">
            <v>12.850016319318652</v>
          </cell>
          <cell r="J348">
            <v>9.8405373503665245</v>
          </cell>
          <cell r="K348">
            <v>8.6279654298280093</v>
          </cell>
          <cell r="L348">
            <v>8.1609918991065697</v>
          </cell>
          <cell r="M348">
            <v>7.1447719946566615</v>
          </cell>
          <cell r="N348">
            <v>6.3938057277917455</v>
          </cell>
        </row>
        <row r="349">
          <cell r="A349" t="str">
            <v>hombremenos6masalariadosEstonia</v>
          </cell>
          <cell r="B349" t="str">
            <v>asalariados</v>
          </cell>
          <cell r="C349" t="str">
            <v>hombre</v>
          </cell>
          <cell r="D349" t="str">
            <v>Estonia</v>
          </cell>
          <cell r="E349" t="str">
            <v>menos6m</v>
          </cell>
          <cell r="F349">
            <v>67.251271981973588</v>
          </cell>
          <cell r="G349">
            <v>32.13611424033509</v>
          </cell>
          <cell r="H349">
            <v>11.512905856384954</v>
          </cell>
          <cell r="I349">
            <v>8.1058390354415266</v>
          </cell>
          <cell r="J349">
            <v>7.9136521088617311</v>
          </cell>
          <cell r="K349">
            <v>6.9823524930725167</v>
          </cell>
          <cell r="L349">
            <v>7.6128265734029128</v>
          </cell>
          <cell r="M349">
            <v>8.0887934170648954</v>
          </cell>
          <cell r="N349">
            <v>3.6518975655276735</v>
          </cell>
        </row>
        <row r="350">
          <cell r="A350" t="str">
            <v>hombremenos6masalariadosFinland</v>
          </cell>
          <cell r="B350" t="str">
            <v>asalariados</v>
          </cell>
          <cell r="C350" t="str">
            <v>hombre</v>
          </cell>
          <cell r="D350" t="str">
            <v>Finland</v>
          </cell>
          <cell r="E350" t="str">
            <v>menos6m</v>
          </cell>
          <cell r="F350">
            <v>67.480305309840844</v>
          </cell>
          <cell r="G350">
            <v>36.261242761831994</v>
          </cell>
          <cell r="H350">
            <v>17.091190739521217</v>
          </cell>
          <cell r="I350">
            <v>9.6385121122461541</v>
          </cell>
          <cell r="J350">
            <v>7.4869377418032315</v>
          </cell>
          <cell r="K350">
            <v>5.9094020258271973</v>
          </cell>
          <cell r="L350">
            <v>6.1115908884628789</v>
          </cell>
          <cell r="M350">
            <v>6.0131641636224877</v>
          </cell>
          <cell r="N350">
            <v>5.4863728834025185</v>
          </cell>
        </row>
        <row r="351">
          <cell r="A351" t="str">
            <v>hombremenos6masalariadosFrance</v>
          </cell>
          <cell r="B351" t="str">
            <v>asalariados</v>
          </cell>
          <cell r="C351" t="str">
            <v>hombre</v>
          </cell>
          <cell r="D351" t="str">
            <v>France</v>
          </cell>
          <cell r="E351" t="str">
            <v>menos6m</v>
          </cell>
          <cell r="F351">
            <v>41.480854233572032</v>
          </cell>
          <cell r="G351">
            <v>32.764354453413269</v>
          </cell>
          <cell r="H351">
            <v>14.626501671032429</v>
          </cell>
          <cell r="I351">
            <v>9.425517934539732</v>
          </cell>
          <cell r="J351">
            <v>7.5607426496508872</v>
          </cell>
          <cell r="K351">
            <v>6.1400579858405919</v>
          </cell>
          <cell r="L351">
            <v>5.324403049012445</v>
          </cell>
          <cell r="M351">
            <v>3.7174414610393001</v>
          </cell>
          <cell r="N351">
            <v>3.2999274355988071</v>
          </cell>
        </row>
        <row r="352">
          <cell r="A352" t="str">
            <v>hombremenos6masalariadosGermany</v>
          </cell>
          <cell r="B352" t="str">
            <v>asalariados</v>
          </cell>
          <cell r="C352" t="str">
            <v>hombre</v>
          </cell>
          <cell r="D352" t="str">
            <v>Germany</v>
          </cell>
          <cell r="E352" t="str">
            <v>menos6m</v>
          </cell>
          <cell r="F352">
            <v>29.239685912059247</v>
          </cell>
          <cell r="G352">
            <v>19.236622810988194</v>
          </cell>
          <cell r="H352">
            <v>14.158033417462971</v>
          </cell>
          <cell r="I352">
            <v>9.5101181638526029</v>
          </cell>
          <cell r="J352">
            <v>7.2163652434410039</v>
          </cell>
          <cell r="K352">
            <v>5.4286869222113019</v>
          </cell>
          <cell r="L352">
            <v>4.5837073757774851</v>
          </cell>
          <cell r="M352">
            <v>4.2558442560869709</v>
          </cell>
          <cell r="N352">
            <v>3.2700551842147467</v>
          </cell>
        </row>
        <row r="353">
          <cell r="A353" t="str">
            <v>hombremenos6masalariadosGreece</v>
          </cell>
          <cell r="B353" t="str">
            <v>asalariados</v>
          </cell>
          <cell r="C353" t="str">
            <v>hombre</v>
          </cell>
          <cell r="D353" t="str">
            <v>Greece</v>
          </cell>
          <cell r="E353" t="str">
            <v>menos6m</v>
          </cell>
          <cell r="F353">
            <v>25.860822937554179</v>
          </cell>
          <cell r="G353">
            <v>14.392377555866789</v>
          </cell>
          <cell r="H353">
            <v>8.1437857399772682</v>
          </cell>
          <cell r="I353">
            <v>5.1931515612228427</v>
          </cell>
          <cell r="J353">
            <v>3.978948519702123</v>
          </cell>
          <cell r="K353">
            <v>3.306774752229571</v>
          </cell>
          <cell r="L353">
            <v>3.8549423509564149</v>
          </cell>
          <cell r="M353">
            <v>2.6253249697128114</v>
          </cell>
          <cell r="N353">
            <v>2.1348985230913069</v>
          </cell>
        </row>
        <row r="354">
          <cell r="A354" t="str">
            <v>hombremenos6masalariadosHungary</v>
          </cell>
          <cell r="B354" t="str">
            <v>asalariados</v>
          </cell>
          <cell r="C354" t="str">
            <v>hombre</v>
          </cell>
          <cell r="D354" t="str">
            <v>Hungary</v>
          </cell>
          <cell r="E354" t="str">
            <v>menos6m</v>
          </cell>
          <cell r="F354">
            <v>53.583998298474924</v>
          </cell>
          <cell r="G354">
            <v>23.215268625139135</v>
          </cell>
          <cell r="H354">
            <v>11.098329605008272</v>
          </cell>
          <cell r="I354">
            <v>7.8453748337646481</v>
          </cell>
          <cell r="J354">
            <v>6.9146073771828638</v>
          </cell>
          <cell r="K354">
            <v>7.0712503955896402</v>
          </cell>
          <cell r="L354">
            <v>7.3811060251591023</v>
          </cell>
          <cell r="M354">
            <v>7.1473601395708908</v>
          </cell>
          <cell r="N354">
            <v>5.3078134385241764</v>
          </cell>
        </row>
        <row r="355">
          <cell r="A355" t="str">
            <v>hombremenos6masalariadosIceland</v>
          </cell>
          <cell r="B355" t="str">
            <v>asalariados</v>
          </cell>
          <cell r="C355" t="str">
            <v>hombre</v>
          </cell>
          <cell r="D355" t="str">
            <v>Iceland</v>
          </cell>
          <cell r="E355" t="str">
            <v>menos6m</v>
          </cell>
          <cell r="F355">
            <v>43.752241085489629</v>
          </cell>
          <cell r="G355">
            <v>31.595830041841971</v>
          </cell>
          <cell r="H355">
            <v>20.24317821335244</v>
          </cell>
          <cell r="I355">
            <v>11.677282499444789</v>
          </cell>
          <cell r="J355">
            <v>9.8341973731400323</v>
          </cell>
          <cell r="K355">
            <v>8.5349434867446146</v>
          </cell>
          <cell r="L355">
            <v>3.9301627889313648</v>
          </cell>
          <cell r="M355">
            <v>6.1550847696319559</v>
          </cell>
          <cell r="N355">
            <v>5.9557450643427075</v>
          </cell>
        </row>
        <row r="356">
          <cell r="A356" t="str">
            <v>hombremenos6masalariadosIreland</v>
          </cell>
          <cell r="B356" t="str">
            <v>asalariados</v>
          </cell>
          <cell r="C356" t="str">
            <v>hombre</v>
          </cell>
          <cell r="D356" t="str">
            <v>Ireland</v>
          </cell>
          <cell r="E356" t="str">
            <v>menos6m</v>
          </cell>
          <cell r="F356">
            <v>45.346670464036762</v>
          </cell>
          <cell r="G356">
            <v>23.606389299030475</v>
          </cell>
          <cell r="H356">
            <v>12.660706852793343</v>
          </cell>
          <cell r="I356">
            <v>7.87292207974712</v>
          </cell>
          <cell r="J356">
            <v>7.4929686043931323</v>
          </cell>
          <cell r="K356">
            <v>5.1415281427005901</v>
          </cell>
          <cell r="L356">
            <v>4.6721414877661083</v>
          </cell>
          <cell r="M356">
            <v>3.8179558467559769</v>
          </cell>
          <cell r="N356">
            <v>3.9865153428588362</v>
          </cell>
        </row>
        <row r="357">
          <cell r="A357" t="str">
            <v>hombremenos6masalariadosItaly</v>
          </cell>
          <cell r="B357" t="str">
            <v>asalariados</v>
          </cell>
          <cell r="C357" t="str">
            <v>hombre</v>
          </cell>
          <cell r="D357" t="str">
            <v>Italy</v>
          </cell>
          <cell r="E357" t="str">
            <v>menos6m</v>
          </cell>
          <cell r="F357">
            <v>43.733904894926454</v>
          </cell>
          <cell r="G357">
            <v>19.832399705247976</v>
          </cell>
          <cell r="H357">
            <v>11.682489329581887</v>
          </cell>
          <cell r="I357">
            <v>6.6146283178535406</v>
          </cell>
          <cell r="J357">
            <v>5.4372973166990342</v>
          </cell>
          <cell r="K357">
            <v>4.5010118930042076</v>
          </cell>
          <cell r="L357">
            <v>3.2199758992608509</v>
          </cell>
          <cell r="M357">
            <v>2.9317829378845812</v>
          </cell>
          <cell r="N357">
            <v>2.4909279753056648</v>
          </cell>
        </row>
        <row r="358">
          <cell r="A358" t="str">
            <v>hombremenos6masalariadosJapan</v>
          </cell>
          <cell r="B358" t="str">
            <v>asalariados</v>
          </cell>
          <cell r="C358" t="str">
            <v>hombre</v>
          </cell>
          <cell r="D358" t="str">
            <v>Japan</v>
          </cell>
          <cell r="E358" t="str">
            <v>menos6m</v>
          </cell>
          <cell r="F358">
            <v>0</v>
          </cell>
          <cell r="G358">
            <v>0</v>
          </cell>
          <cell r="H358">
            <v>0</v>
          </cell>
          <cell r="I358">
            <v>0</v>
          </cell>
          <cell r="J358">
            <v>0</v>
          </cell>
          <cell r="K358">
            <v>0</v>
          </cell>
          <cell r="L358">
            <v>0</v>
          </cell>
          <cell r="M358">
            <v>0</v>
          </cell>
          <cell r="N358">
            <v>0</v>
          </cell>
        </row>
        <row r="359">
          <cell r="A359" t="str">
            <v>hombremenos6masalariadosKorea</v>
          </cell>
          <cell r="B359" t="str">
            <v>asalariados</v>
          </cell>
          <cell r="C359" t="str">
            <v>hombre</v>
          </cell>
          <cell r="D359" t="str">
            <v>Korea</v>
          </cell>
          <cell r="E359" t="str">
            <v>menos6m</v>
          </cell>
          <cell r="F359">
            <v>85.714285714285722</v>
          </cell>
          <cell r="G359">
            <v>57.675438596491219</v>
          </cell>
          <cell r="H359">
            <v>22.73135669362085</v>
          </cell>
          <cell r="I359">
            <v>13.721682847896437</v>
          </cell>
          <cell r="J359">
            <v>12.811867835468645</v>
          </cell>
          <cell r="K359">
            <v>13.915416098226466</v>
          </cell>
          <cell r="L359">
            <v>16.783762685402031</v>
          </cell>
          <cell r="M359">
            <v>20.646319569120291</v>
          </cell>
          <cell r="N359">
            <v>24.671916010498691</v>
          </cell>
        </row>
        <row r="360">
          <cell r="A360" t="str">
            <v>hombremenos6masalariadosLuxembourg</v>
          </cell>
          <cell r="B360" t="str">
            <v>asalariados</v>
          </cell>
          <cell r="C360" t="str">
            <v>hombre</v>
          </cell>
          <cell r="D360" t="str">
            <v>Luxembourg</v>
          </cell>
          <cell r="E360" t="str">
            <v>menos6m</v>
          </cell>
          <cell r="F360">
            <v>48.494407132797136</v>
          </cell>
          <cell r="G360">
            <v>26.07162542381208</v>
          </cell>
          <cell r="H360">
            <v>11.654124733705142</v>
          </cell>
          <cell r="I360">
            <v>7.1503735930352104</v>
          </cell>
          <cell r="J360">
            <v>5.0884197797028676</v>
          </cell>
          <cell r="K360">
            <v>4.133734297173266</v>
          </cell>
          <cell r="L360">
            <v>3.8780138748216508</v>
          </cell>
          <cell r="M360">
            <v>1.3581335366306924</v>
          </cell>
          <cell r="N360">
            <v>2.0771606358830192</v>
          </cell>
        </row>
        <row r="361">
          <cell r="A361" t="str">
            <v>hombremenos6masalariadosMexico</v>
          </cell>
          <cell r="B361" t="str">
            <v>asalariados</v>
          </cell>
          <cell r="C361" t="str">
            <v>hombre</v>
          </cell>
          <cell r="D361" t="str">
            <v>Mexico</v>
          </cell>
          <cell r="E361" t="str">
            <v>menos6m</v>
          </cell>
          <cell r="F361">
            <v>39.476561727784919</v>
          </cell>
          <cell r="G361">
            <v>24.994008659943258</v>
          </cell>
          <cell r="H361">
            <v>18.010223735307289</v>
          </cell>
          <cell r="I361">
            <v>16.55157388051018</v>
          </cell>
          <cell r="J361">
            <v>13.30403412196198</v>
          </cell>
          <cell r="K361">
            <v>11.40552504303631</v>
          </cell>
          <cell r="L361">
            <v>11.40128764077871</v>
          </cell>
          <cell r="M361">
            <v>10.41667968248349</v>
          </cell>
          <cell r="N361">
            <v>9.9535777753599533</v>
          </cell>
        </row>
        <row r="362">
          <cell r="A362" t="str">
            <v>hombremenos6masalariadosNetherlands</v>
          </cell>
          <cell r="B362" t="str">
            <v>asalariados</v>
          </cell>
          <cell r="C362" t="str">
            <v>hombre</v>
          </cell>
          <cell r="D362" t="str">
            <v>Netherlands</v>
          </cell>
          <cell r="E362" t="str">
            <v>menos6m</v>
          </cell>
          <cell r="F362">
            <v>29.38670976851299</v>
          </cell>
          <cell r="G362">
            <v>20.975078766225035</v>
          </cell>
          <cell r="H362">
            <v>12.212388532886497</v>
          </cell>
          <cell r="I362">
            <v>7.0141507029482533</v>
          </cell>
          <cell r="J362">
            <v>5.7883407585601194</v>
          </cell>
          <cell r="K362">
            <v>4.8152461991260997</v>
          </cell>
          <cell r="L362">
            <v>3.868048799803379</v>
          </cell>
          <cell r="M362">
            <v>3.0646530302442798</v>
          </cell>
          <cell r="N362">
            <v>2.5102007058176672</v>
          </cell>
        </row>
        <row r="363">
          <cell r="A363" t="str">
            <v>hombremenos6masalariadosNorway</v>
          </cell>
          <cell r="B363" t="str">
            <v>asalariados</v>
          </cell>
          <cell r="C363" t="str">
            <v>hombre</v>
          </cell>
          <cell r="D363" t="str">
            <v>Norway</v>
          </cell>
          <cell r="E363" t="str">
            <v>menos6m</v>
          </cell>
          <cell r="F363">
            <v>32.932231047480613</v>
          </cell>
          <cell r="G363">
            <v>22.220211766719899</v>
          </cell>
          <cell r="H363">
            <v>14.309551366166076</v>
          </cell>
          <cell r="I363">
            <v>11.059279124318342</v>
          </cell>
          <cell r="J363">
            <v>7.919720014743854</v>
          </cell>
          <cell r="K363">
            <v>5.7268486342428506</v>
          </cell>
          <cell r="L363">
            <v>5.5109168224539644</v>
          </cell>
          <cell r="M363">
            <v>3.6623873830631211</v>
          </cell>
          <cell r="N363">
            <v>2.7737234658329974</v>
          </cell>
        </row>
        <row r="364">
          <cell r="A364" t="str">
            <v>hombremenos6masalariadosPoland</v>
          </cell>
          <cell r="B364" t="str">
            <v>asalariados</v>
          </cell>
          <cell r="C364" t="str">
            <v>hombre</v>
          </cell>
          <cell r="D364" t="str">
            <v>Poland</v>
          </cell>
          <cell r="E364" t="str">
            <v>menos6m</v>
          </cell>
          <cell r="F364">
            <v>42.999826524136822</v>
          </cell>
          <cell r="G364">
            <v>23.358069156982758</v>
          </cell>
          <cell r="H364">
            <v>10.915439783574961</v>
          </cell>
          <cell r="I364">
            <v>7.0157054949411881</v>
          </cell>
          <cell r="J364">
            <v>6.1040149326451978</v>
          </cell>
          <cell r="K364">
            <v>5.2746121052448594</v>
          </cell>
          <cell r="L364">
            <v>5.4688689540528159</v>
          </cell>
          <cell r="M364">
            <v>4.8940971337534336</v>
          </cell>
          <cell r="N364">
            <v>4.5176598812053959</v>
          </cell>
        </row>
        <row r="365">
          <cell r="A365" t="str">
            <v>hombremenos6masalariadosPortugal</v>
          </cell>
          <cell r="B365" t="str">
            <v>asalariados</v>
          </cell>
          <cell r="C365" t="str">
            <v>hombre</v>
          </cell>
          <cell r="D365" t="str">
            <v>Portugal</v>
          </cell>
          <cell r="E365" t="str">
            <v>menos6m</v>
          </cell>
          <cell r="F365">
            <v>49.308854781582056</v>
          </cell>
          <cell r="G365">
            <v>20.811351653879065</v>
          </cell>
          <cell r="H365">
            <v>14.365874585491717</v>
          </cell>
          <cell r="I365">
            <v>9.3508534827539531</v>
          </cell>
          <cell r="J365">
            <v>6.4928174662289635</v>
          </cell>
          <cell r="K365">
            <v>5.4139318732363595</v>
          </cell>
          <cell r="L365">
            <v>5.7776877473700798</v>
          </cell>
          <cell r="M365">
            <v>4.7876021964256505</v>
          </cell>
          <cell r="N365">
            <v>4.267598825876977</v>
          </cell>
        </row>
        <row r="366">
          <cell r="A366" t="str">
            <v>hombremenos6masalariadosSlovak Republic</v>
          </cell>
          <cell r="B366" t="str">
            <v>asalariados</v>
          </cell>
          <cell r="C366" t="str">
            <v>hombre</v>
          </cell>
          <cell r="D366" t="str">
            <v>Slovak Republic</v>
          </cell>
          <cell r="E366" t="str">
            <v>menos6m</v>
          </cell>
          <cell r="F366">
            <v>51.190760378700432</v>
          </cell>
          <cell r="G366">
            <v>12.972985103554269</v>
          </cell>
          <cell r="H366">
            <v>5.780620124883411</v>
          </cell>
          <cell r="I366">
            <v>3.9286037284800139</v>
          </cell>
          <cell r="J366">
            <v>2.7917956027848652</v>
          </cell>
          <cell r="K366">
            <v>3.4314974549563377</v>
          </cell>
          <cell r="L366">
            <v>2.4821391766735608</v>
          </cell>
          <cell r="M366">
            <v>2.7536830534007462</v>
          </cell>
          <cell r="N366">
            <v>2.3057393606393131</v>
          </cell>
        </row>
        <row r="367">
          <cell r="A367" t="str">
            <v>hombremenos6masalariadosSlovenia</v>
          </cell>
          <cell r="B367" t="str">
            <v>asalariados</v>
          </cell>
          <cell r="C367" t="str">
            <v>hombre</v>
          </cell>
          <cell r="D367" t="str">
            <v>Slovenia</v>
          </cell>
          <cell r="E367" t="str">
            <v>menos6m</v>
          </cell>
          <cell r="F367">
            <v>59.477434913135482</v>
          </cell>
          <cell r="G367">
            <v>28.518983975533821</v>
          </cell>
          <cell r="H367">
            <v>10.448182321139779</v>
          </cell>
          <cell r="I367">
            <v>4.9467558184509368</v>
          </cell>
          <cell r="J367">
            <v>5.8720124960110871</v>
          </cell>
          <cell r="K367">
            <v>5.2125135869350343</v>
          </cell>
          <cell r="L367">
            <v>3.0389666809797751</v>
          </cell>
          <cell r="M367">
            <v>3.5025982187478819</v>
          </cell>
          <cell r="N367">
            <v>2.6335491942605516</v>
          </cell>
        </row>
        <row r="368">
          <cell r="A368" t="str">
            <v>hombremenos6masalariadosSpain</v>
          </cell>
          <cell r="B368" t="str">
            <v>asalariados</v>
          </cell>
          <cell r="C368" t="str">
            <v>hombre</v>
          </cell>
          <cell r="D368" t="str">
            <v>Spain</v>
          </cell>
          <cell r="E368" t="str">
            <v>menos6m</v>
          </cell>
          <cell r="F368">
            <v>53.047467015424857</v>
          </cell>
          <cell r="G368">
            <v>31.234686400763508</v>
          </cell>
          <cell r="H368">
            <v>17.027071743368293</v>
          </cell>
          <cell r="I368">
            <v>11.935464971628097</v>
          </cell>
          <cell r="J368">
            <v>9.2377784268777958</v>
          </cell>
          <cell r="K368">
            <v>7.9135397667564886</v>
          </cell>
          <cell r="L368">
            <v>6.2783540896114598</v>
          </cell>
          <cell r="M368">
            <v>4.8555296713825031</v>
          </cell>
          <cell r="N368">
            <v>3.5680460920672341</v>
          </cell>
        </row>
        <row r="369">
          <cell r="A369" t="str">
            <v>hombremenos6masalariadosSweden</v>
          </cell>
          <cell r="B369" t="str">
            <v>asalariados</v>
          </cell>
          <cell r="C369" t="str">
            <v>hombre</v>
          </cell>
          <cell r="D369" t="str">
            <v>Sweden</v>
          </cell>
          <cell r="E369" t="str">
            <v>menos6m</v>
          </cell>
          <cell r="F369">
            <v>67.568846291692751</v>
          </cell>
          <cell r="G369">
            <v>34.246512748875929</v>
          </cell>
          <cell r="H369">
            <v>19.433305612738749</v>
          </cell>
          <cell r="I369">
            <v>12.090794268942055</v>
          </cell>
          <cell r="J369">
            <v>8.6214461266205884</v>
          </cell>
          <cell r="K369">
            <v>7.9237142094129585</v>
          </cell>
          <cell r="L369">
            <v>6.351713974289205</v>
          </cell>
          <cell r="M369">
            <v>5.4243475506098049</v>
          </cell>
          <cell r="N369">
            <v>4.3593086988086913</v>
          </cell>
        </row>
        <row r="370">
          <cell r="A370" t="str">
            <v>hombremenos6masalariadosSwitzerland</v>
          </cell>
          <cell r="B370" t="str">
            <v>asalariados</v>
          </cell>
          <cell r="C370" t="str">
            <v>hombre</v>
          </cell>
          <cell r="D370" t="str">
            <v>Switzerland</v>
          </cell>
          <cell r="E370" t="str">
            <v>menos6m</v>
          </cell>
          <cell r="F370">
            <v>23.642433656465805</v>
          </cell>
          <cell r="G370">
            <v>21.666756022685377</v>
          </cell>
          <cell r="H370">
            <v>14.960560325372958</v>
          </cell>
          <cell r="I370">
            <v>8.3654407135501572</v>
          </cell>
          <cell r="J370">
            <v>6.4703722609152283</v>
          </cell>
          <cell r="K370">
            <v>5.3803795880819569</v>
          </cell>
          <cell r="L370">
            <v>4.2024973965866526</v>
          </cell>
          <cell r="M370">
            <v>3.6306176821538978</v>
          </cell>
          <cell r="N370">
            <v>3.1856637993899017</v>
          </cell>
        </row>
        <row r="371">
          <cell r="A371" t="str">
            <v>hombremenos6masalariadosTurkey</v>
          </cell>
          <cell r="B371" t="str">
            <v>asalariados</v>
          </cell>
          <cell r="C371" t="str">
            <v>hombre</v>
          </cell>
          <cell r="D371" t="str">
            <v>Turkey</v>
          </cell>
          <cell r="E371" t="str">
            <v>menos6m</v>
          </cell>
          <cell r="F371">
            <v>55.725818749120272</v>
          </cell>
          <cell r="G371">
            <v>44.260681449432127</v>
          </cell>
          <cell r="H371">
            <v>25.831350059134394</v>
          </cell>
          <cell r="I371">
            <v>20.078936720701726</v>
          </cell>
          <cell r="J371">
            <v>18.573468930643507</v>
          </cell>
          <cell r="K371">
            <v>17.967754567374111</v>
          </cell>
          <cell r="L371">
            <v>19.091540286114061</v>
          </cell>
          <cell r="M371">
            <v>21.428183174951741</v>
          </cell>
          <cell r="N371">
            <v>24.010955473824247</v>
          </cell>
        </row>
        <row r="372">
          <cell r="A372" t="str">
            <v>hombremenos6masalariadosUnited Kingdom</v>
          </cell>
          <cell r="B372" t="str">
            <v>asalariados</v>
          </cell>
          <cell r="C372" t="str">
            <v>hombre</v>
          </cell>
          <cell r="D372" t="str">
            <v>United Kingdom</v>
          </cell>
          <cell r="E372" t="str">
            <v>menos6m</v>
          </cell>
          <cell r="F372">
            <v>32.15924931712</v>
          </cell>
          <cell r="G372">
            <v>18.902475557390463</v>
          </cell>
          <cell r="H372">
            <v>10.643491359648658</v>
          </cell>
          <cell r="I372">
            <v>7.1766691269686227</v>
          </cell>
          <cell r="J372">
            <v>5.5872007170340723</v>
          </cell>
          <cell r="K372">
            <v>5.3193490287408878</v>
          </cell>
          <cell r="L372">
            <v>4.7052391306657757</v>
          </cell>
          <cell r="M372">
            <v>3.8509533549799029</v>
          </cell>
          <cell r="N372">
            <v>3.7865549475113314</v>
          </cell>
        </row>
        <row r="373">
          <cell r="A373" t="str">
            <v>hombremenos6masalariadosUnited States</v>
          </cell>
          <cell r="B373" t="str">
            <v>asalariados</v>
          </cell>
          <cell r="C373" t="str">
            <v>hombre</v>
          </cell>
          <cell r="D373" t="str">
            <v>United States</v>
          </cell>
          <cell r="E373" t="str">
            <v>menos6m</v>
          </cell>
          <cell r="F373">
            <v>46.166394779771622</v>
          </cell>
          <cell r="G373">
            <v>29.394724805610611</v>
          </cell>
          <cell r="H373">
            <v>15.9946949602122</v>
          </cell>
          <cell r="I373">
            <v>11.845584346906399</v>
          </cell>
          <cell r="J373">
            <v>8.3707234997195741</v>
          </cell>
          <cell r="K373">
            <v>6.3314961688398981</v>
          </cell>
          <cell r="L373">
            <v>6.0895685417804479</v>
          </cell>
          <cell r="M373">
            <v>4.9737103879494109</v>
          </cell>
          <cell r="N373">
            <v>4.437920911759627</v>
          </cell>
        </row>
        <row r="374">
          <cell r="A374" t="str">
            <v>hombremenos6masalariadosBrazil</v>
          </cell>
          <cell r="B374" t="str">
            <v>asalariados</v>
          </cell>
          <cell r="C374" t="str">
            <v>hombre</v>
          </cell>
          <cell r="D374" t="str">
            <v>Brazil</v>
          </cell>
          <cell r="E374" t="str">
            <v>menos6m</v>
          </cell>
          <cell r="F374">
            <v>0</v>
          </cell>
          <cell r="G374">
            <v>0</v>
          </cell>
          <cell r="H374">
            <v>0</v>
          </cell>
          <cell r="I374">
            <v>0</v>
          </cell>
          <cell r="J374">
            <v>0</v>
          </cell>
          <cell r="K374">
            <v>0</v>
          </cell>
          <cell r="L374">
            <v>0</v>
          </cell>
          <cell r="M374">
            <v>0</v>
          </cell>
          <cell r="N374">
            <v>0</v>
          </cell>
        </row>
        <row r="375">
          <cell r="A375" t="str">
            <v>hombremenos6masalariadosOECD countries</v>
          </cell>
          <cell r="B375" t="str">
            <v>asalariados</v>
          </cell>
          <cell r="C375" t="str">
            <v>hombre</v>
          </cell>
          <cell r="D375" t="str">
            <v>OECD countries</v>
          </cell>
          <cell r="E375" t="str">
            <v>menos6m</v>
          </cell>
          <cell r="F375">
            <v>41.717268809273591</v>
          </cell>
          <cell r="G375">
            <v>24.469360005479519</v>
          </cell>
          <cell r="H375">
            <v>16.213082344217064</v>
          </cell>
          <cell r="I375">
            <v>8.1330763159638408</v>
          </cell>
          <cell r="J375">
            <v>9.3066426429314841</v>
          </cell>
          <cell r="K375">
            <v>5.3533434348654589</v>
          </cell>
          <cell r="L375">
            <v>7.2190227428269012</v>
          </cell>
          <cell r="M375">
            <v>4.4595608053217823</v>
          </cell>
          <cell r="N375">
            <v>5.7709629844661574</v>
          </cell>
        </row>
        <row r="376">
          <cell r="A376" t="str">
            <v>mujermenos6masalariadosAustralia</v>
          </cell>
          <cell r="B376" t="str">
            <v>asalariados</v>
          </cell>
          <cell r="C376" t="str">
            <v>mujer</v>
          </cell>
          <cell r="D376" t="str">
            <v>Australia</v>
          </cell>
          <cell r="E376" t="str">
            <v>menos6m</v>
          </cell>
          <cell r="F376">
            <v>27.79600357888458</v>
          </cell>
          <cell r="G376">
            <v>20.450704225352112</v>
          </cell>
          <cell r="H376">
            <v>15.082824760244113</v>
          </cell>
          <cell r="I376">
            <v>11.303298471440064</v>
          </cell>
          <cell r="J376">
            <v>11.063000649491233</v>
          </cell>
          <cell r="K376">
            <v>8.7367624810892597</v>
          </cell>
          <cell r="L376">
            <v>7.9026744419867292</v>
          </cell>
          <cell r="M376">
            <v>6.0263653483992474</v>
          </cell>
          <cell r="N376">
            <v>6.1525375673376796</v>
          </cell>
        </row>
        <row r="377">
          <cell r="A377" t="str">
            <v>mujermenos6masalariadosAustria</v>
          </cell>
          <cell r="B377" t="str">
            <v>asalariados</v>
          </cell>
          <cell r="C377" t="str">
            <v>mujer</v>
          </cell>
          <cell r="D377" t="str">
            <v>Austria</v>
          </cell>
          <cell r="E377" t="str">
            <v>menos6m</v>
          </cell>
          <cell r="F377">
            <v>33.30880975157546</v>
          </cell>
          <cell r="G377">
            <v>19.517074841887087</v>
          </cell>
          <cell r="H377">
            <v>14.397286873790421</v>
          </cell>
          <cell r="I377">
            <v>9.8190496732322323</v>
          </cell>
          <cell r="J377">
            <v>8.3893121419074212</v>
          </cell>
          <cell r="K377">
            <v>6.5849436808772044</v>
          </cell>
          <cell r="L377">
            <v>4.817168563715958</v>
          </cell>
          <cell r="M377">
            <v>3.6247989330965078</v>
          </cell>
          <cell r="N377">
            <v>3.2206493230767252</v>
          </cell>
        </row>
        <row r="378">
          <cell r="A378" t="str">
            <v>mujermenos6masalariadosBelgium</v>
          </cell>
          <cell r="B378" t="str">
            <v>asalariados</v>
          </cell>
          <cell r="C378" t="str">
            <v>mujer</v>
          </cell>
          <cell r="D378" t="str">
            <v>Belgium</v>
          </cell>
          <cell r="E378" t="str">
            <v>menos6m</v>
          </cell>
          <cell r="F378">
            <v>54.490545121844733</v>
          </cell>
          <cell r="G378">
            <v>32.345548233099507</v>
          </cell>
          <cell r="H378">
            <v>13.020576656240955</v>
          </cell>
          <cell r="I378">
            <v>7.1186101185454724</v>
          </cell>
          <cell r="J378">
            <v>6.2970807814480922</v>
          </cell>
          <cell r="K378">
            <v>4.3137601729251278</v>
          </cell>
          <cell r="L378">
            <v>3.3538822191243067</v>
          </cell>
          <cell r="M378">
            <v>2.0475651920790297</v>
          </cell>
          <cell r="N378">
            <v>1.4297513289630417</v>
          </cell>
        </row>
        <row r="379">
          <cell r="A379" t="str">
            <v>mujermenos6masalariadosCanada</v>
          </cell>
          <cell r="B379" t="str">
            <v>asalariados</v>
          </cell>
          <cell r="C379" t="str">
            <v>mujer</v>
          </cell>
          <cell r="D379" t="str">
            <v>Canada</v>
          </cell>
          <cell r="E379" t="str">
            <v>menos6m</v>
          </cell>
          <cell r="F379">
            <v>35.691785800823837</v>
          </cell>
          <cell r="G379">
            <v>26.434078139291788</v>
          </cell>
          <cell r="H379">
            <v>13.88358778625954</v>
          </cell>
          <cell r="I379">
            <v>9.5127040628452182</v>
          </cell>
          <cell r="J379">
            <v>7.7194818788433857</v>
          </cell>
          <cell r="K379">
            <v>6.8622575832918944</v>
          </cell>
          <cell r="L379">
            <v>5.0845533991601402</v>
          </cell>
          <cell r="M379">
            <v>4.2529626758223493</v>
          </cell>
          <cell r="N379">
            <v>4.0926064227035104</v>
          </cell>
        </row>
        <row r="380">
          <cell r="A380" t="str">
            <v>mujermenos6masalariadosChile</v>
          </cell>
          <cell r="B380" t="str">
            <v>asalariados</v>
          </cell>
          <cell r="C380" t="str">
            <v>mujer</v>
          </cell>
          <cell r="D380" t="str">
            <v>Chile</v>
          </cell>
          <cell r="E380" t="str">
            <v>menos6m</v>
          </cell>
          <cell r="F380">
            <v>69.039397810849067</v>
          </cell>
          <cell r="G380">
            <v>41.197616201514116</v>
          </cell>
          <cell r="H380">
            <v>26.91033102272306</v>
          </cell>
          <cell r="I380">
            <v>19.300221801586286</v>
          </cell>
          <cell r="J380">
            <v>16.751879235745356</v>
          </cell>
          <cell r="K380">
            <v>18.689860159412255</v>
          </cell>
          <cell r="L380">
            <v>17.300152749490834</v>
          </cell>
          <cell r="M380">
            <v>14.588094196204279</v>
          </cell>
          <cell r="N380">
            <v>10.785554781173994</v>
          </cell>
        </row>
        <row r="381">
          <cell r="A381" t="str">
            <v>mujermenos6masalariadosCzech Republic</v>
          </cell>
          <cell r="B381" t="str">
            <v>asalariados</v>
          </cell>
          <cell r="C381" t="str">
            <v>mujer</v>
          </cell>
          <cell r="D381" t="str">
            <v>Czech Republic</v>
          </cell>
          <cell r="E381" t="str">
            <v>menos6m</v>
          </cell>
          <cell r="F381">
            <v>67.527260731509998</v>
          </cell>
          <cell r="G381">
            <v>20.43166636677941</v>
          </cell>
          <cell r="H381">
            <v>10.090772913156011</v>
          </cell>
          <cell r="I381">
            <v>9.3579002364862927</v>
          </cell>
          <cell r="J381">
            <v>7.0944185200435399</v>
          </cell>
          <cell r="K381">
            <v>4.3252960255689956</v>
          </cell>
          <cell r="L381">
            <v>3.4420928087018652</v>
          </cell>
          <cell r="M381">
            <v>3.0254870842938519</v>
          </cell>
          <cell r="N381">
            <v>2.6026122740644553</v>
          </cell>
        </row>
        <row r="382">
          <cell r="A382" t="str">
            <v>mujermenos6masalariadosDenmark</v>
          </cell>
          <cell r="B382" t="str">
            <v>asalariados</v>
          </cell>
          <cell r="C382" t="str">
            <v>mujer</v>
          </cell>
          <cell r="D382" t="str">
            <v>Denmark</v>
          </cell>
          <cell r="E382" t="str">
            <v>menos6m</v>
          </cell>
          <cell r="F382">
            <v>32.50088404695564</v>
          </cell>
          <cell r="G382">
            <v>28.83265433287373</v>
          </cell>
          <cell r="H382">
            <v>22.819109723207113</v>
          </cell>
          <cell r="I382">
            <v>12.194671179970427</v>
          </cell>
          <cell r="J382">
            <v>10.554184160571815</v>
          </cell>
          <cell r="K382">
            <v>7.8055582008581732</v>
          </cell>
          <cell r="L382">
            <v>7.0447725826485357</v>
          </cell>
          <cell r="M382">
            <v>6.2974462160649827</v>
          </cell>
          <cell r="N382">
            <v>4.0609144504486387</v>
          </cell>
        </row>
        <row r="383">
          <cell r="A383" t="str">
            <v>mujermenos6masalariadosEstonia</v>
          </cell>
          <cell r="B383" t="str">
            <v>asalariados</v>
          </cell>
          <cell r="C383" t="str">
            <v>mujer</v>
          </cell>
          <cell r="D383" t="str">
            <v>Estonia</v>
          </cell>
          <cell r="E383" t="str">
            <v>menos6m</v>
          </cell>
          <cell r="F383">
            <v>75.960404684110571</v>
          </cell>
          <cell r="G383">
            <v>33.576762681565612</v>
          </cell>
          <cell r="H383">
            <v>13.789246978664259</v>
          </cell>
          <cell r="I383">
            <v>15.233776338241867</v>
          </cell>
          <cell r="J383">
            <v>7.7426822681837777</v>
          </cell>
          <cell r="K383">
            <v>5.4729334517805066</v>
          </cell>
          <cell r="L383">
            <v>8.0799706488944487</v>
          </cell>
          <cell r="M383">
            <v>6.0244156727499556</v>
          </cell>
          <cell r="N383">
            <v>3.4036407233957489</v>
          </cell>
        </row>
        <row r="384">
          <cell r="A384" t="str">
            <v>mujermenos6masalariadosFinland</v>
          </cell>
          <cell r="B384" t="str">
            <v>asalariados</v>
          </cell>
          <cell r="C384" t="str">
            <v>mujer</v>
          </cell>
          <cell r="D384" t="str">
            <v>Finland</v>
          </cell>
          <cell r="E384" t="str">
            <v>menos6m</v>
          </cell>
          <cell r="F384">
            <v>59.893669146909517</v>
          </cell>
          <cell r="G384">
            <v>37.720447229307936</v>
          </cell>
          <cell r="H384">
            <v>20.146191972867602</v>
          </cell>
          <cell r="I384">
            <v>12.589495619185122</v>
          </cell>
          <cell r="J384">
            <v>10.07906316940705</v>
          </cell>
          <cell r="K384">
            <v>7.7093486172162731</v>
          </cell>
          <cell r="L384">
            <v>7.3606993341761058</v>
          </cell>
          <cell r="M384">
            <v>5.1151893333791776</v>
          </cell>
          <cell r="N384">
            <v>3.9612061842440403</v>
          </cell>
        </row>
        <row r="385">
          <cell r="A385" t="str">
            <v>mujermenos6masalariadosFrance</v>
          </cell>
          <cell r="B385" t="str">
            <v>asalariados</v>
          </cell>
          <cell r="C385" t="str">
            <v>mujer</v>
          </cell>
          <cell r="D385" t="str">
            <v>France</v>
          </cell>
          <cell r="E385" t="str">
            <v>menos6m</v>
          </cell>
          <cell r="F385">
            <v>55.629466307802296</v>
          </cell>
          <cell r="G385">
            <v>35.897660040290702</v>
          </cell>
          <cell r="H385">
            <v>14.720158288334437</v>
          </cell>
          <cell r="I385">
            <v>9.2749896150295115</v>
          </cell>
          <cell r="J385">
            <v>7.2201823175070041</v>
          </cell>
          <cell r="K385">
            <v>6.053932815127081</v>
          </cell>
          <cell r="L385">
            <v>4.7139346551595587</v>
          </cell>
          <cell r="M385">
            <v>3.7547311859678389</v>
          </cell>
          <cell r="N385">
            <v>2.8279265941838903</v>
          </cell>
        </row>
        <row r="386">
          <cell r="A386" t="str">
            <v>mujermenos6masalariadosGermany</v>
          </cell>
          <cell r="B386" t="str">
            <v>asalariados</v>
          </cell>
          <cell r="C386" t="str">
            <v>mujer</v>
          </cell>
          <cell r="D386" t="str">
            <v>Germany</v>
          </cell>
          <cell r="E386" t="str">
            <v>menos6m</v>
          </cell>
          <cell r="F386">
            <v>34.158064899191906</v>
          </cell>
          <cell r="G386">
            <v>20.157381401752687</v>
          </cell>
          <cell r="H386">
            <v>14.484851020600509</v>
          </cell>
          <cell r="I386">
            <v>9.958843468911768</v>
          </cell>
          <cell r="J386">
            <v>7.8989088464477017</v>
          </cell>
          <cell r="K386">
            <v>6.5772445514030746</v>
          </cell>
          <cell r="L386">
            <v>5.4059683084374814</v>
          </cell>
          <cell r="M386">
            <v>4.2669522232083654</v>
          </cell>
          <cell r="N386">
            <v>3.1197934052761127</v>
          </cell>
        </row>
        <row r="387">
          <cell r="A387" t="str">
            <v>mujermenos6masalariadosGreece</v>
          </cell>
          <cell r="B387" t="str">
            <v>asalariados</v>
          </cell>
          <cell r="C387" t="str">
            <v>mujer</v>
          </cell>
          <cell r="D387" t="str">
            <v>Greece</v>
          </cell>
          <cell r="E387" t="str">
            <v>menos6m</v>
          </cell>
          <cell r="F387">
            <v>33.83376552477138</v>
          </cell>
          <cell r="G387">
            <v>16.503182500188885</v>
          </cell>
          <cell r="H387">
            <v>8.3812181276990536</v>
          </cell>
          <cell r="I387">
            <v>6.1423292678684067</v>
          </cell>
          <cell r="J387">
            <v>3.7155361052201581</v>
          </cell>
          <cell r="K387">
            <v>3.7890883271164428</v>
          </cell>
          <cell r="L387">
            <v>2.7415926793137664</v>
          </cell>
          <cell r="M387">
            <v>2.876725028537523</v>
          </cell>
          <cell r="N387">
            <v>3.1041745306625383</v>
          </cell>
        </row>
        <row r="388">
          <cell r="A388" t="str">
            <v>mujermenos6masalariadosHungary</v>
          </cell>
          <cell r="B388" t="str">
            <v>asalariados</v>
          </cell>
          <cell r="C388" t="str">
            <v>mujer</v>
          </cell>
          <cell r="D388" t="str">
            <v>Hungary</v>
          </cell>
          <cell r="E388" t="str">
            <v>menos6m</v>
          </cell>
          <cell r="F388">
            <v>49.043642083472108</v>
          </cell>
          <cell r="G388">
            <v>24.271822054341861</v>
          </cell>
          <cell r="H388">
            <v>11.795132146990094</v>
          </cell>
          <cell r="I388">
            <v>8.2645592667081722</v>
          </cell>
          <cell r="J388">
            <v>6.447289374880695</v>
          </cell>
          <cell r="K388">
            <v>5.3868743360574918</v>
          </cell>
          <cell r="L388">
            <v>5.5100878471023993</v>
          </cell>
          <cell r="M388">
            <v>5.1917629574215463</v>
          </cell>
          <cell r="N388">
            <v>3.6943936864194598</v>
          </cell>
        </row>
        <row r="389">
          <cell r="A389" t="str">
            <v>mujermenos6masalariadosIceland</v>
          </cell>
          <cell r="B389" t="str">
            <v>asalariados</v>
          </cell>
          <cell r="C389" t="str">
            <v>mujer</v>
          </cell>
          <cell r="D389" t="str">
            <v>Iceland</v>
          </cell>
          <cell r="E389" t="str">
            <v>menos6m</v>
          </cell>
          <cell r="F389">
            <v>36.901902246920912</v>
          </cell>
          <cell r="G389">
            <v>36.07579284358367</v>
          </cell>
          <cell r="H389">
            <v>17.202325070411284</v>
          </cell>
          <cell r="I389">
            <v>11.348481799617048</v>
          </cell>
          <cell r="J389">
            <v>10.587688153615508</v>
          </cell>
          <cell r="K389">
            <v>10.818055737275939</v>
          </cell>
          <cell r="L389">
            <v>6.8634531505191259</v>
          </cell>
          <cell r="M389">
            <v>2.791747283638816</v>
          </cell>
          <cell r="N389">
            <v>3.1091423837942949</v>
          </cell>
        </row>
        <row r="390">
          <cell r="A390" t="str">
            <v>mujermenos6masalariadosIreland</v>
          </cell>
          <cell r="B390" t="str">
            <v>asalariados</v>
          </cell>
          <cell r="C390" t="str">
            <v>mujer</v>
          </cell>
          <cell r="D390" t="str">
            <v>Ireland</v>
          </cell>
          <cell r="E390" t="str">
            <v>menos6m</v>
          </cell>
          <cell r="F390">
            <v>50.642268070894382</v>
          </cell>
          <cell r="G390">
            <v>24.815505079747936</v>
          </cell>
          <cell r="H390">
            <v>10.241762358803363</v>
          </cell>
          <cell r="I390">
            <v>6.0945629010788203</v>
          </cell>
          <cell r="J390">
            <v>4.7567141283839778</v>
          </cell>
          <cell r="K390">
            <v>4.8578432387118635</v>
          </cell>
          <cell r="L390">
            <v>3.9329307214518998</v>
          </cell>
          <cell r="M390">
            <v>2.923936657283341</v>
          </cell>
          <cell r="N390">
            <v>2.3028751200120259</v>
          </cell>
        </row>
        <row r="391">
          <cell r="A391" t="str">
            <v>mujermenos6masalariadosItaly</v>
          </cell>
          <cell r="B391" t="str">
            <v>asalariados</v>
          </cell>
          <cell r="C391" t="str">
            <v>mujer</v>
          </cell>
          <cell r="D391" t="str">
            <v>Italy</v>
          </cell>
          <cell r="E391" t="str">
            <v>menos6m</v>
          </cell>
          <cell r="F391">
            <v>52.327630471244078</v>
          </cell>
          <cell r="G391">
            <v>25.11267835680227</v>
          </cell>
          <cell r="H391">
            <v>13.970600271877522</v>
          </cell>
          <cell r="I391">
            <v>7.7607627644565103</v>
          </cell>
          <cell r="J391">
            <v>5.8622459912572413</v>
          </cell>
          <cell r="K391">
            <v>5.6212569763799145</v>
          </cell>
          <cell r="L391">
            <v>4.1357515889927079</v>
          </cell>
          <cell r="M391">
            <v>3.3686990686644762</v>
          </cell>
          <cell r="N391">
            <v>2.537717802347363</v>
          </cell>
        </row>
        <row r="392">
          <cell r="A392" t="str">
            <v>mujermenos6masalariadosJapan</v>
          </cell>
          <cell r="B392" t="str">
            <v>asalariados</v>
          </cell>
          <cell r="C392" t="str">
            <v>mujer</v>
          </cell>
          <cell r="D392" t="str">
            <v>Japan</v>
          </cell>
          <cell r="E392" t="str">
            <v>menos6m</v>
          </cell>
          <cell r="F392">
            <v>0</v>
          </cell>
          <cell r="G392">
            <v>0</v>
          </cell>
          <cell r="H392">
            <v>0</v>
          </cell>
          <cell r="I392">
            <v>0</v>
          </cell>
          <cell r="J392">
            <v>0</v>
          </cell>
          <cell r="K392">
            <v>0</v>
          </cell>
          <cell r="L392">
            <v>0</v>
          </cell>
          <cell r="M392">
            <v>0</v>
          </cell>
          <cell r="N392">
            <v>0</v>
          </cell>
        </row>
        <row r="393">
          <cell r="A393" t="str">
            <v>mujermenos6masalariadosKorea</v>
          </cell>
          <cell r="B393" t="str">
            <v>asalariados</v>
          </cell>
          <cell r="C393" t="str">
            <v>mujer</v>
          </cell>
          <cell r="D393" t="str">
            <v>Korea</v>
          </cell>
          <cell r="E393" t="str">
            <v>menos6m</v>
          </cell>
          <cell r="F393">
            <v>72.440944881889777</v>
          </cell>
          <cell r="G393">
            <v>43.793584379358435</v>
          </cell>
          <cell r="H393">
            <v>19.644527595884004</v>
          </cell>
          <cell r="I393">
            <v>16.612729234088462</v>
          </cell>
          <cell r="J393">
            <v>19.687875150060023</v>
          </cell>
          <cell r="K393">
            <v>20.641282565130261</v>
          </cell>
          <cell r="L393">
            <v>22.526315789473689</v>
          </cell>
          <cell r="M393">
            <v>25.391095066185315</v>
          </cell>
          <cell r="N393">
            <v>28.066914498141259</v>
          </cell>
        </row>
        <row r="394">
          <cell r="A394" t="str">
            <v>mujermenos6masalariadosLuxembourg</v>
          </cell>
          <cell r="B394" t="str">
            <v>asalariados</v>
          </cell>
          <cell r="C394" t="str">
            <v>mujer</v>
          </cell>
          <cell r="D394" t="str">
            <v>Luxembourg</v>
          </cell>
          <cell r="E394" t="str">
            <v>menos6m</v>
          </cell>
          <cell r="F394">
            <v>52.741929962687834</v>
          </cell>
          <cell r="G394">
            <v>29.80579326877907</v>
          </cell>
          <cell r="H394">
            <v>9.198155429553486</v>
          </cell>
          <cell r="I394">
            <v>7.6615846912723136</v>
          </cell>
          <cell r="J394">
            <v>5.6677629840608121</v>
          </cell>
          <cell r="K394">
            <v>3.8740141116325866</v>
          </cell>
          <cell r="L394">
            <v>4.167991682078366</v>
          </cell>
          <cell r="M394">
            <v>2.5369494406742943</v>
          </cell>
          <cell r="N394">
            <v>1.8714821475702648</v>
          </cell>
        </row>
        <row r="395">
          <cell r="A395" t="str">
            <v>mujermenos6masalariadosMexico</v>
          </cell>
          <cell r="B395" t="str">
            <v>asalariados</v>
          </cell>
          <cell r="C395" t="str">
            <v>mujer</v>
          </cell>
          <cell r="D395" t="str">
            <v>Mexico</v>
          </cell>
          <cell r="E395" t="str">
            <v>menos6m</v>
          </cell>
          <cell r="F395">
            <v>46.858140189448036</v>
          </cell>
          <cell r="G395">
            <v>30.144039192679561</v>
          </cell>
          <cell r="H395">
            <v>17.48955949673255</v>
          </cell>
          <cell r="I395">
            <v>14.2327115068873</v>
          </cell>
          <cell r="J395">
            <v>12.39157380875227</v>
          </cell>
          <cell r="K395">
            <v>9.4422705765709196</v>
          </cell>
          <cell r="L395">
            <v>7.4036929117162211</v>
          </cell>
          <cell r="M395">
            <v>8.1332082439195634</v>
          </cell>
          <cell r="N395">
            <v>8.333148134304988</v>
          </cell>
        </row>
        <row r="396">
          <cell r="A396" t="str">
            <v>mujermenos6masalariadosNetherlands</v>
          </cell>
          <cell r="B396" t="str">
            <v>asalariados</v>
          </cell>
          <cell r="C396" t="str">
            <v>mujer</v>
          </cell>
          <cell r="D396" t="str">
            <v>Netherlands</v>
          </cell>
          <cell r="E396" t="str">
            <v>menos6m</v>
          </cell>
          <cell r="F396">
            <v>30.546030953910702</v>
          </cell>
          <cell r="G396">
            <v>22.25072687211777</v>
          </cell>
          <cell r="H396">
            <v>11.25248358105649</v>
          </cell>
          <cell r="I396">
            <v>6.2067105698577016</v>
          </cell>
          <cell r="J396">
            <v>5.0508320095960695</v>
          </cell>
          <cell r="K396">
            <v>4.5001754475567868</v>
          </cell>
          <cell r="L396">
            <v>4.3050767348178711</v>
          </cell>
          <cell r="M396">
            <v>3.2865426481002729</v>
          </cell>
          <cell r="N396">
            <v>2.078442628658292</v>
          </cell>
        </row>
        <row r="397">
          <cell r="A397" t="str">
            <v>mujermenos6masalariadosNorway</v>
          </cell>
          <cell r="B397" t="str">
            <v>asalariados</v>
          </cell>
          <cell r="C397" t="str">
            <v>mujer</v>
          </cell>
          <cell r="D397" t="str">
            <v>Norway</v>
          </cell>
          <cell r="E397" t="str">
            <v>menos6m</v>
          </cell>
          <cell r="F397">
            <v>31.809083884475626</v>
          </cell>
          <cell r="G397">
            <v>22.595167768567386</v>
          </cell>
          <cell r="H397">
            <v>14.612425990128113</v>
          </cell>
          <cell r="I397">
            <v>9.7041555718557895</v>
          </cell>
          <cell r="J397">
            <v>6.6564499292704955</v>
          </cell>
          <cell r="K397">
            <v>4.8843827425701587</v>
          </cell>
          <cell r="L397">
            <v>4.0970400727321445</v>
          </cell>
          <cell r="M397">
            <v>2.3143251176653248</v>
          </cell>
          <cell r="N397">
            <v>2.3668071698731352</v>
          </cell>
        </row>
        <row r="398">
          <cell r="A398" t="str">
            <v>mujermenos6masalariadosPoland</v>
          </cell>
          <cell r="B398" t="str">
            <v>asalariados</v>
          </cell>
          <cell r="C398" t="str">
            <v>mujer</v>
          </cell>
          <cell r="D398" t="str">
            <v>Poland</v>
          </cell>
          <cell r="E398" t="str">
            <v>menos6m</v>
          </cell>
          <cell r="F398">
            <v>57.668920872623687</v>
          </cell>
          <cell r="G398">
            <v>27.698659823288072</v>
          </cell>
          <cell r="H398">
            <v>11.866833175651848</v>
          </cell>
          <cell r="I398">
            <v>7.4189628682009978</v>
          </cell>
          <cell r="J398">
            <v>5.5714904118899549</v>
          </cell>
          <cell r="K398">
            <v>4.7442660098934706</v>
          </cell>
          <cell r="L398">
            <v>3.7568665052022019</v>
          </cell>
          <cell r="M398">
            <v>3.1792185342039252</v>
          </cell>
          <cell r="N398">
            <v>3.0050312610068222</v>
          </cell>
        </row>
        <row r="399">
          <cell r="A399" t="str">
            <v>mujermenos6masalariadosPortugal</v>
          </cell>
          <cell r="B399" t="str">
            <v>asalariados</v>
          </cell>
          <cell r="C399" t="str">
            <v>mujer</v>
          </cell>
          <cell r="D399" t="str">
            <v>Portugal</v>
          </cell>
          <cell r="E399" t="str">
            <v>menos6m</v>
          </cell>
          <cell r="F399">
            <v>41.731269513227346</v>
          </cell>
          <cell r="G399">
            <v>27.7625177034408</v>
          </cell>
          <cell r="H399">
            <v>13.194792149691931</v>
          </cell>
          <cell r="I399">
            <v>8.3242524442557109</v>
          </cell>
          <cell r="J399">
            <v>5.9539847912023358</v>
          </cell>
          <cell r="K399">
            <v>4.6112992890592324</v>
          </cell>
          <cell r="L399">
            <v>4.8021980106957063</v>
          </cell>
          <cell r="M399">
            <v>3.2575709458153783</v>
          </cell>
          <cell r="N399">
            <v>3.4123902794305829</v>
          </cell>
        </row>
        <row r="400">
          <cell r="A400" t="str">
            <v>mujermenos6masalariadosSlovak Republic</v>
          </cell>
          <cell r="B400" t="str">
            <v>asalariados</v>
          </cell>
          <cell r="C400" t="str">
            <v>mujer</v>
          </cell>
          <cell r="D400" t="str">
            <v>Slovak Republic</v>
          </cell>
          <cell r="E400" t="str">
            <v>menos6m</v>
          </cell>
          <cell r="F400">
            <v>64.410366143604392</v>
          </cell>
          <cell r="G400">
            <v>16.140113591975286</v>
          </cell>
          <cell r="H400">
            <v>7.9511182811638452</v>
          </cell>
          <cell r="I400">
            <v>5.2992838032996143</v>
          </cell>
          <cell r="J400">
            <v>2.4193538490435635</v>
          </cell>
          <cell r="K400">
            <v>2.7630880894831154</v>
          </cell>
          <cell r="L400">
            <v>2.4644333001924159</v>
          </cell>
          <cell r="M400">
            <v>1.7745388669301714</v>
          </cell>
          <cell r="N400">
            <v>2.5085088755267582</v>
          </cell>
        </row>
        <row r="401">
          <cell r="A401" t="str">
            <v>mujermenos6masalariadosSlovenia</v>
          </cell>
          <cell r="B401" t="str">
            <v>asalariados</v>
          </cell>
          <cell r="C401" t="str">
            <v>mujer</v>
          </cell>
          <cell r="D401" t="str">
            <v>Slovenia</v>
          </cell>
          <cell r="E401" t="str">
            <v>menos6m</v>
          </cell>
          <cell r="F401">
            <v>71.993317688075578</v>
          </cell>
          <cell r="G401">
            <v>31.102151147233172</v>
          </cell>
          <cell r="H401">
            <v>17.329607615339949</v>
          </cell>
          <cell r="I401">
            <v>7.6229998717414631</v>
          </cell>
          <cell r="J401">
            <v>4.9420005753755607</v>
          </cell>
          <cell r="K401">
            <v>3.5538693013855367</v>
          </cell>
          <cell r="L401">
            <v>2.2165575722620945</v>
          </cell>
          <cell r="M401">
            <v>2.1510334431786493</v>
          </cell>
          <cell r="N401">
            <v>1.7713389598349405</v>
          </cell>
        </row>
        <row r="402">
          <cell r="A402" t="str">
            <v>mujermenos6masalariadosSpain</v>
          </cell>
          <cell r="B402" t="str">
            <v>asalariados</v>
          </cell>
          <cell r="C402" t="str">
            <v>mujer</v>
          </cell>
          <cell r="D402" t="str">
            <v>Spain</v>
          </cell>
          <cell r="E402" t="str">
            <v>menos6m</v>
          </cell>
          <cell r="F402">
            <v>61.329723834761872</v>
          </cell>
          <cell r="G402">
            <v>31.30774101912564</v>
          </cell>
          <cell r="H402">
            <v>17.765330074592345</v>
          </cell>
          <cell r="I402">
            <v>10.973612275963337</v>
          </cell>
          <cell r="J402">
            <v>9.1799957290743279</v>
          </cell>
          <cell r="K402">
            <v>8.1650543096546429</v>
          </cell>
          <cell r="L402">
            <v>7.1288180539008339</v>
          </cell>
          <cell r="M402">
            <v>5.7286658592440816</v>
          </cell>
          <cell r="N402">
            <v>3.9995401986611236</v>
          </cell>
        </row>
        <row r="403">
          <cell r="A403" t="str">
            <v>mujermenos6masalariadosSweden</v>
          </cell>
          <cell r="B403" t="str">
            <v>asalariados</v>
          </cell>
          <cell r="C403" t="str">
            <v>mujer</v>
          </cell>
          <cell r="D403" t="str">
            <v>Sweden</v>
          </cell>
          <cell r="E403" t="str">
            <v>menos6m</v>
          </cell>
          <cell r="F403">
            <v>66.223818591964005</v>
          </cell>
          <cell r="G403">
            <v>43.520033845401414</v>
          </cell>
          <cell r="H403">
            <v>21.572737831432931</v>
          </cell>
          <cell r="I403">
            <v>11.518020501546921</v>
          </cell>
          <cell r="J403">
            <v>9.508358154745153</v>
          </cell>
          <cell r="K403">
            <v>7.5794151788112538</v>
          </cell>
          <cell r="L403">
            <v>6.3019220324835477</v>
          </cell>
          <cell r="M403">
            <v>4.4551856131516203</v>
          </cell>
          <cell r="N403">
            <v>3.8781105612920199</v>
          </cell>
        </row>
        <row r="404">
          <cell r="A404" t="str">
            <v>mujermenos6masalariadosSwitzerland</v>
          </cell>
          <cell r="B404" t="str">
            <v>asalariados</v>
          </cell>
          <cell r="C404" t="str">
            <v>mujer</v>
          </cell>
          <cell r="D404" t="str">
            <v>Switzerland</v>
          </cell>
          <cell r="E404" t="str">
            <v>menos6m</v>
          </cell>
          <cell r="F404">
            <v>28.390368693054789</v>
          </cell>
          <cell r="G404">
            <v>24.465917724655078</v>
          </cell>
          <cell r="H404">
            <v>15.32817253257145</v>
          </cell>
          <cell r="I404">
            <v>9.5178875705677335</v>
          </cell>
          <cell r="J404">
            <v>7.518405765178434</v>
          </cell>
          <cell r="K404">
            <v>6.3421280905103075</v>
          </cell>
          <cell r="L404">
            <v>6.1041135734042022</v>
          </cell>
          <cell r="M404">
            <v>4.8902494273987553</v>
          </cell>
          <cell r="N404">
            <v>3.6033745780016719</v>
          </cell>
        </row>
        <row r="405">
          <cell r="A405" t="str">
            <v>mujermenos6masalariadosTurkey</v>
          </cell>
          <cell r="B405" t="str">
            <v>asalariados</v>
          </cell>
          <cell r="C405" t="str">
            <v>mujer</v>
          </cell>
          <cell r="D405" t="str">
            <v>Turkey</v>
          </cell>
          <cell r="E405" t="str">
            <v>menos6m</v>
          </cell>
          <cell r="F405">
            <v>58.724352627807079</v>
          </cell>
          <cell r="G405">
            <v>36.826652733198976</v>
          </cell>
          <cell r="H405">
            <v>22.636502451601999</v>
          </cell>
          <cell r="I405">
            <v>19.033235521446798</v>
          </cell>
          <cell r="J405">
            <v>19.666910188720962</v>
          </cell>
          <cell r="K405">
            <v>21.33679212960697</v>
          </cell>
          <cell r="L405">
            <v>21.616681220036764</v>
          </cell>
          <cell r="M405">
            <v>23.860865267689348</v>
          </cell>
          <cell r="N405">
            <v>27.737918448408511</v>
          </cell>
        </row>
        <row r="406">
          <cell r="A406" t="str">
            <v>mujermenos6masalariadosUnited Kingdom</v>
          </cell>
          <cell r="B406" t="str">
            <v>asalariados</v>
          </cell>
          <cell r="C406" t="str">
            <v>mujer</v>
          </cell>
          <cell r="D406" t="str">
            <v>United Kingdom</v>
          </cell>
          <cell r="E406" t="str">
            <v>menos6m</v>
          </cell>
          <cell r="F406">
            <v>33.303894370808251</v>
          </cell>
          <cell r="G406">
            <v>20.129819380372453</v>
          </cell>
          <cell r="H406">
            <v>9.6097844161515731</v>
          </cell>
          <cell r="I406">
            <v>6.6266462172755318</v>
          </cell>
          <cell r="J406">
            <v>5.9850329705812122</v>
          </cell>
          <cell r="K406">
            <v>5.6013335631370307</v>
          </cell>
          <cell r="L406">
            <v>4.3083186894145316</v>
          </cell>
          <cell r="M406">
            <v>4.0882101374719539</v>
          </cell>
          <cell r="N406">
            <v>2.9130697452086696</v>
          </cell>
        </row>
        <row r="407">
          <cell r="A407" t="str">
            <v>mujermenos6masalariadosUnited States</v>
          </cell>
          <cell r="B407" t="str">
            <v>asalariados</v>
          </cell>
          <cell r="C407" t="str">
            <v>mujer</v>
          </cell>
          <cell r="D407" t="str">
            <v>United States</v>
          </cell>
          <cell r="E407" t="str">
            <v>menos6m</v>
          </cell>
          <cell r="F407">
            <v>49.256594724220633</v>
          </cell>
          <cell r="G407">
            <v>29.790346172598731</v>
          </cell>
          <cell r="H407">
            <v>18.215448357502218</v>
          </cell>
          <cell r="I407">
            <v>13.02346985734008</v>
          </cell>
          <cell r="J407">
            <v>9.491305054444986</v>
          </cell>
          <cell r="K407">
            <v>9.2403376277210132</v>
          </cell>
          <cell r="L407">
            <v>8.0246030610785297</v>
          </cell>
          <cell r="M407">
            <v>6.4049011417432471</v>
          </cell>
          <cell r="N407">
            <v>5.3779553779553781</v>
          </cell>
        </row>
        <row r="408">
          <cell r="A408" t="str">
            <v>mujermenos6masalariadosBrazil</v>
          </cell>
          <cell r="B408" t="str">
            <v>asalariados</v>
          </cell>
          <cell r="C408" t="str">
            <v>mujer</v>
          </cell>
          <cell r="D408" t="str">
            <v>Brazil</v>
          </cell>
          <cell r="E408" t="str">
            <v>menos6m</v>
          </cell>
          <cell r="F408">
            <v>0</v>
          </cell>
          <cell r="G408">
            <v>0</v>
          </cell>
          <cell r="H408">
            <v>0</v>
          </cell>
          <cell r="I408">
            <v>0</v>
          </cell>
          <cell r="J408">
            <v>0</v>
          </cell>
          <cell r="K408">
            <v>0</v>
          </cell>
          <cell r="L408">
            <v>0</v>
          </cell>
          <cell r="M408">
            <v>0</v>
          </cell>
          <cell r="N408">
            <v>0</v>
          </cell>
        </row>
        <row r="409">
          <cell r="A409" t="str">
            <v>mujermenos6masalariadosOECD countries</v>
          </cell>
          <cell r="B409" t="str">
            <v>asalariados</v>
          </cell>
          <cell r="C409" t="str">
            <v>mujer</v>
          </cell>
          <cell r="D409" t="str">
            <v>OECD countries</v>
          </cell>
          <cell r="E409" t="str">
            <v>menos6m</v>
          </cell>
          <cell r="F409">
            <v>44.189890832461153</v>
          </cell>
          <cell r="G409">
            <v>24.589229248652593</v>
          </cell>
          <cell r="H409">
            <v>16.205654851521128</v>
          </cell>
          <cell r="I409">
            <v>7.9050700322062406</v>
          </cell>
          <cell r="J409">
            <v>9.181173509748966</v>
          </cell>
          <cell r="K409">
            <v>6.1034935439478426</v>
          </cell>
          <cell r="L409">
            <v>7.1446834206634779</v>
          </cell>
          <cell r="M409">
            <v>4.4323660949809085</v>
          </cell>
          <cell r="N409">
            <v>5.1567927508664351</v>
          </cell>
        </row>
        <row r="410">
          <cell r="A410" t="str">
            <v>totalmenos12mocupadosAustralia</v>
          </cell>
          <cell r="B410" t="str">
            <v>ocupados</v>
          </cell>
          <cell r="C410" t="str">
            <v>total</v>
          </cell>
          <cell r="D410" t="str">
            <v>Australia</v>
          </cell>
          <cell r="E410" t="str">
            <v>menos12m</v>
          </cell>
          <cell r="F410">
            <v>51.122731467240847</v>
          </cell>
          <cell r="G410">
            <v>37.489469250210618</v>
          </cell>
          <cell r="H410">
            <v>28.22629051620649</v>
          </cell>
          <cell r="I410">
            <v>21.513002364066196</v>
          </cell>
          <cell r="J410">
            <v>19.184290030211482</v>
          </cell>
          <cell r="K410">
            <v>15.540337146297412</v>
          </cell>
          <cell r="L410">
            <v>12.871287128712872</v>
          </cell>
          <cell r="M410">
            <v>10.181426559522823</v>
          </cell>
          <cell r="N410">
            <v>9.6481031385395752</v>
          </cell>
        </row>
        <row r="411">
          <cell r="A411" t="str">
            <v>totalmenos12mocupadosAustria</v>
          </cell>
          <cell r="B411" t="str">
            <v>ocupados</v>
          </cell>
          <cell r="C411" t="str">
            <v>total</v>
          </cell>
          <cell r="D411" t="str">
            <v>Austria</v>
          </cell>
          <cell r="E411" t="str">
            <v>menos12m</v>
          </cell>
          <cell r="F411">
            <v>46.518791427307832</v>
          </cell>
          <cell r="G411">
            <v>34.8659880188738</v>
          </cell>
          <cell r="H411">
            <v>23.690684548072468</v>
          </cell>
          <cell r="I411">
            <v>17.400477229691518</v>
          </cell>
          <cell r="J411">
            <v>13.168370792495132</v>
          </cell>
          <cell r="K411">
            <v>10.879626533547672</v>
          </cell>
          <cell r="L411">
            <v>8.2520368536455617</v>
          </cell>
          <cell r="M411">
            <v>5.6964167563904988</v>
          </cell>
          <cell r="N411">
            <v>4.8802692462709576</v>
          </cell>
        </row>
        <row r="412">
          <cell r="A412" t="str">
            <v>totalmenos12mocupadosBelgium</v>
          </cell>
          <cell r="B412" t="str">
            <v>ocupados</v>
          </cell>
          <cell r="C412" t="str">
            <v>total</v>
          </cell>
          <cell r="D412" t="str">
            <v>Belgium</v>
          </cell>
          <cell r="E412" t="str">
            <v>menos12m</v>
          </cell>
          <cell r="F412">
            <v>70.627198390233502</v>
          </cell>
          <cell r="G412">
            <v>43.766787249444704</v>
          </cell>
          <cell r="H412">
            <v>20.917470378282253</v>
          </cell>
          <cell r="I412">
            <v>13.2497498378305</v>
          </cell>
          <cell r="J412">
            <v>10.525914149583773</v>
          </cell>
          <cell r="K412">
            <v>8.0660880839344156</v>
          </cell>
          <cell r="L412">
            <v>6.6719546071080504</v>
          </cell>
          <cell r="M412">
            <v>4.1544841580425915</v>
          </cell>
          <cell r="N412">
            <v>2.508886650648261</v>
          </cell>
        </row>
        <row r="413">
          <cell r="A413" t="str">
            <v>totalmenos12mocupadosCanada</v>
          </cell>
          <cell r="B413" t="str">
            <v>ocupados</v>
          </cell>
          <cell r="C413" t="str">
            <v>total</v>
          </cell>
          <cell r="D413" t="str">
            <v>Canada</v>
          </cell>
          <cell r="E413" t="str">
            <v>menos12m</v>
          </cell>
          <cell r="F413">
            <v>59.133052378085495</v>
          </cell>
          <cell r="G413">
            <v>44.945859673280339</v>
          </cell>
          <cell r="H413">
            <v>26.80821772741713</v>
          </cell>
          <cell r="I413">
            <v>19.863121874177416</v>
          </cell>
          <cell r="J413">
            <v>15.030459863065392</v>
          </cell>
          <cell r="K413">
            <v>13.298612901562418</v>
          </cell>
          <cell r="L413">
            <v>10.305233948904409</v>
          </cell>
          <cell r="M413">
            <v>8.6810969457947351</v>
          </cell>
          <cell r="N413">
            <v>7.9552292694668436</v>
          </cell>
        </row>
        <row r="414">
          <cell r="A414" t="str">
            <v>totalmenos12mocupadosChile</v>
          </cell>
          <cell r="B414" t="str">
            <v>ocupados</v>
          </cell>
          <cell r="C414" t="str">
            <v>total</v>
          </cell>
          <cell r="D414" t="str">
            <v>Chile</v>
          </cell>
          <cell r="E414" t="str">
            <v>menos12m</v>
          </cell>
          <cell r="F414">
            <v>68.446997793206393</v>
          </cell>
          <cell r="G414">
            <v>44.684047516598355</v>
          </cell>
          <cell r="H414">
            <v>40.561905097054805</v>
          </cell>
          <cell r="I414">
            <v>40.490787306241998</v>
          </cell>
          <cell r="J414">
            <v>38.01293940920911</v>
          </cell>
          <cell r="K414">
            <v>35.303375013029623</v>
          </cell>
          <cell r="L414">
            <v>33.25000765860981</v>
          </cell>
          <cell r="M414">
            <v>30.964809451569899</v>
          </cell>
          <cell r="N414">
            <v>28.194532600203161</v>
          </cell>
        </row>
        <row r="415">
          <cell r="A415" t="str">
            <v>totalmenos12mocupadosCzech Republic</v>
          </cell>
          <cell r="B415" t="str">
            <v>ocupados</v>
          </cell>
          <cell r="C415" t="str">
            <v>total</v>
          </cell>
          <cell r="D415" t="str">
            <v>Czech Republic</v>
          </cell>
          <cell r="E415" t="str">
            <v>menos12m</v>
          </cell>
          <cell r="F415">
            <v>79.028595071534468</v>
          </cell>
          <cell r="G415">
            <v>32.724134501959668</v>
          </cell>
          <cell r="H415">
            <v>16.578072220583771</v>
          </cell>
          <cell r="I415">
            <v>10.931104917413137</v>
          </cell>
          <cell r="J415">
            <v>8.9008995318352664</v>
          </cell>
          <cell r="K415">
            <v>6.0504985640177207</v>
          </cell>
          <cell r="L415">
            <v>5.4750138162630471</v>
          </cell>
          <cell r="M415">
            <v>5.5715751042386108</v>
          </cell>
          <cell r="N415">
            <v>5.06555069890093</v>
          </cell>
        </row>
        <row r="416">
          <cell r="A416" t="str">
            <v>totalmenos12mocupadosDenmark</v>
          </cell>
          <cell r="B416" t="str">
            <v>ocupados</v>
          </cell>
          <cell r="C416" t="str">
            <v>total</v>
          </cell>
          <cell r="D416" t="str">
            <v>Denmark</v>
          </cell>
          <cell r="E416" t="str">
            <v>menos12m</v>
          </cell>
          <cell r="F416">
            <v>51.339637580568599</v>
          </cell>
          <cell r="G416">
            <v>45.960313138225281</v>
          </cell>
          <cell r="H416">
            <v>34.88191734139879</v>
          </cell>
          <cell r="I416">
            <v>21.008783709853716</v>
          </cell>
          <cell r="J416">
            <v>16.836727198157057</v>
          </cell>
          <cell r="K416">
            <v>14.07646800702982</v>
          </cell>
          <cell r="L416">
            <v>11.985655321915202</v>
          </cell>
          <cell r="M416">
            <v>9.776615037099786</v>
          </cell>
          <cell r="N416">
            <v>8.3899102095206608</v>
          </cell>
        </row>
        <row r="417">
          <cell r="A417" t="str">
            <v>totalmenos12mocupadosEstonia</v>
          </cell>
          <cell r="B417" t="str">
            <v>ocupados</v>
          </cell>
          <cell r="C417" t="str">
            <v>total</v>
          </cell>
          <cell r="D417" t="str">
            <v>Estonia</v>
          </cell>
          <cell r="E417" t="str">
            <v>menos12m</v>
          </cell>
          <cell r="F417">
            <v>89.473292490666239</v>
          </cell>
          <cell r="G417">
            <v>50.588705393454333</v>
          </cell>
          <cell r="H417">
            <v>22.468830401070054</v>
          </cell>
          <cell r="I417">
            <v>20.022178910890808</v>
          </cell>
          <cell r="J417">
            <v>13.331753396849537</v>
          </cell>
          <cell r="K417">
            <v>10.917562706293921</v>
          </cell>
          <cell r="L417">
            <v>11.359091323715134</v>
          </cell>
          <cell r="M417">
            <v>11.138583603532386</v>
          </cell>
          <cell r="N417">
            <v>6.3232015928753107</v>
          </cell>
        </row>
        <row r="418">
          <cell r="A418" t="str">
            <v>totalmenos12mocupadosFinland</v>
          </cell>
          <cell r="B418" t="str">
            <v>ocupados</v>
          </cell>
          <cell r="C418" t="str">
            <v>total</v>
          </cell>
          <cell r="D418" t="str">
            <v>Finland</v>
          </cell>
          <cell r="E418" t="str">
            <v>menos12m</v>
          </cell>
          <cell r="F418">
            <v>78.304918788199132</v>
          </cell>
          <cell r="G418">
            <v>54.945005111017103</v>
          </cell>
          <cell r="H418">
            <v>31.524167344118666</v>
          </cell>
          <cell r="I418">
            <v>19.073503928356423</v>
          </cell>
          <cell r="J418">
            <v>14.72515675620053</v>
          </cell>
          <cell r="K418">
            <v>11.165336325133026</v>
          </cell>
          <cell r="L418">
            <v>10.536342202212735</v>
          </cell>
          <cell r="M418">
            <v>8.9948000345825285</v>
          </cell>
          <cell r="N418">
            <v>6.5416855960120692</v>
          </cell>
        </row>
        <row r="419">
          <cell r="A419" t="str">
            <v>totalmenos12mocupadosFrance</v>
          </cell>
          <cell r="B419" t="str">
            <v>ocupados</v>
          </cell>
          <cell r="C419" t="str">
            <v>total</v>
          </cell>
          <cell r="D419" t="str">
            <v>France</v>
          </cell>
          <cell r="E419" t="str">
            <v>menos12m</v>
          </cell>
          <cell r="F419">
            <v>67.240596708625333</v>
          </cell>
          <cell r="G419">
            <v>50.286615816283224</v>
          </cell>
          <cell r="H419">
            <v>23.872224410417999</v>
          </cell>
          <cell r="I419">
            <v>14.829297330608066</v>
          </cell>
          <cell r="J419">
            <v>11.476314229113864</v>
          </cell>
          <cell r="K419">
            <v>9.4756601894111707</v>
          </cell>
          <cell r="L419">
            <v>7.6149978984374407</v>
          </cell>
          <cell r="M419">
            <v>5.6566321840816158</v>
          </cell>
          <cell r="N419">
            <v>4.6156014696141092</v>
          </cell>
        </row>
        <row r="420">
          <cell r="A420" t="str">
            <v>totalmenos12mocupadosGermany</v>
          </cell>
          <cell r="B420" t="str">
            <v>ocupados</v>
          </cell>
          <cell r="C420" t="str">
            <v>total</v>
          </cell>
          <cell r="D420" t="str">
            <v>Germany</v>
          </cell>
          <cell r="E420" t="str">
            <v>menos12m</v>
          </cell>
          <cell r="F420">
            <v>53.425910799201475</v>
          </cell>
          <cell r="G420">
            <v>34.794864643964864</v>
          </cell>
          <cell r="H420">
            <v>25.447774345003474</v>
          </cell>
          <cell r="I420">
            <v>17.674155996880351</v>
          </cell>
          <cell r="J420">
            <v>13.267439205459912</v>
          </cell>
          <cell r="K420">
            <v>10.36785110607773</v>
          </cell>
          <cell r="L420">
            <v>8.5048331217010933</v>
          </cell>
          <cell r="M420">
            <v>7.2342671135910592</v>
          </cell>
          <cell r="N420">
            <v>5.3384127022690615</v>
          </cell>
        </row>
        <row r="421">
          <cell r="A421" t="str">
            <v>totalmenos12mocupadosGreece</v>
          </cell>
          <cell r="B421" t="str">
            <v>ocupados</v>
          </cell>
          <cell r="C421" t="str">
            <v>total</v>
          </cell>
          <cell r="D421" t="str">
            <v>Greece</v>
          </cell>
          <cell r="E421" t="str">
            <v>menos12m</v>
          </cell>
          <cell r="F421">
            <v>50.119748930558224</v>
          </cell>
          <cell r="G421">
            <v>27.145393578974236</v>
          </cell>
          <cell r="H421">
            <v>13.912297317852442</v>
          </cell>
          <cell r="I421">
            <v>8.5237956827340273</v>
          </cell>
          <cell r="J421">
            <v>5.6958853609030777</v>
          </cell>
          <cell r="K421">
            <v>4.2934457757613389</v>
          </cell>
          <cell r="L421">
            <v>4.1387017698394715</v>
          </cell>
          <cell r="M421">
            <v>3.4882086395390921</v>
          </cell>
          <cell r="N421">
            <v>2.7638407765466049</v>
          </cell>
        </row>
        <row r="422">
          <cell r="A422" t="str">
            <v>totalmenos12mocupadosHungary</v>
          </cell>
          <cell r="B422" t="str">
            <v>ocupados</v>
          </cell>
          <cell r="C422" t="str">
            <v>total</v>
          </cell>
          <cell r="D422" t="str">
            <v>Hungary</v>
          </cell>
          <cell r="E422" t="str">
            <v>menos12m</v>
          </cell>
          <cell r="F422">
            <v>75.54772671504189</v>
          </cell>
          <cell r="G422">
            <v>40.227945163902973</v>
          </cell>
          <cell r="H422">
            <v>20.062192345643894</v>
          </cell>
          <cell r="I422">
            <v>14.755372704408641</v>
          </cell>
          <cell r="J422">
            <v>12.31425576151744</v>
          </cell>
          <cell r="K422">
            <v>11.149431016788133</v>
          </cell>
          <cell r="L422">
            <v>10.011954673477632</v>
          </cell>
          <cell r="M422">
            <v>9.3299609067309817</v>
          </cell>
          <cell r="N422">
            <v>8.140239518096859</v>
          </cell>
        </row>
        <row r="423">
          <cell r="A423" t="str">
            <v>totalmenos12mocupadosIceland</v>
          </cell>
          <cell r="B423" t="str">
            <v>ocupados</v>
          </cell>
          <cell r="C423" t="str">
            <v>total</v>
          </cell>
          <cell r="D423" t="str">
            <v>Iceland</v>
          </cell>
          <cell r="E423" t="str">
            <v>menos12m</v>
          </cell>
          <cell r="F423">
            <v>57.611710868483783</v>
          </cell>
          <cell r="G423">
            <v>47.762170007422156</v>
          </cell>
          <cell r="H423">
            <v>32.65579652046074</v>
          </cell>
          <cell r="I423">
            <v>20.524451576616137</v>
          </cell>
          <cell r="J423">
            <v>17.988664730408054</v>
          </cell>
          <cell r="K423">
            <v>16.090169083825778</v>
          </cell>
          <cell r="L423">
            <v>9.2585191883814382</v>
          </cell>
          <cell r="M423">
            <v>6.1363611748126585</v>
          </cell>
          <cell r="N423">
            <v>6.6007055586314136</v>
          </cell>
        </row>
        <row r="424">
          <cell r="A424" t="str">
            <v>totalmenos12mocupadosIreland</v>
          </cell>
          <cell r="B424" t="str">
            <v>ocupados</v>
          </cell>
          <cell r="C424" t="str">
            <v>total</v>
          </cell>
          <cell r="D424" t="str">
            <v>Ireland</v>
          </cell>
          <cell r="E424" t="str">
            <v>menos12m</v>
          </cell>
          <cell r="F424">
            <v>69.411915091764286</v>
          </cell>
          <cell r="G424">
            <v>39.317882059847008</v>
          </cell>
          <cell r="H424">
            <v>20.899992889756099</v>
          </cell>
          <cell r="I424">
            <v>12.481494735102522</v>
          </cell>
          <cell r="J424">
            <v>10.356719545130588</v>
          </cell>
          <cell r="K424">
            <v>8.9907066525865655</v>
          </cell>
          <cell r="L424">
            <v>6.9254908510027278</v>
          </cell>
          <cell r="M424">
            <v>5.5994664408176726</v>
          </cell>
          <cell r="N424">
            <v>4.4873739953677214</v>
          </cell>
        </row>
        <row r="425">
          <cell r="A425" t="str">
            <v>totalmenos12mocupadosItaly</v>
          </cell>
          <cell r="B425" t="str">
            <v>ocupados</v>
          </cell>
          <cell r="C425" t="str">
            <v>total</v>
          </cell>
          <cell r="D425" t="str">
            <v>Italy</v>
          </cell>
          <cell r="E425" t="str">
            <v>menos12m</v>
          </cell>
          <cell r="F425">
            <v>68.058504837437113</v>
          </cell>
          <cell r="G425">
            <v>35.514260374057493</v>
          </cell>
          <cell r="H425">
            <v>20.758352660912553</v>
          </cell>
          <cell r="I425">
            <v>12.253147636818948</v>
          </cell>
          <cell r="J425">
            <v>8.7546388704374465</v>
          </cell>
          <cell r="K425">
            <v>7.3793623863829261</v>
          </cell>
          <cell r="L425">
            <v>5.4658468732522536</v>
          </cell>
          <cell r="M425">
            <v>4.6835774032179209</v>
          </cell>
          <cell r="N425">
            <v>3.5698387928028565</v>
          </cell>
        </row>
        <row r="426">
          <cell r="A426" t="str">
            <v>totalmenos12mocupadosJapan</v>
          </cell>
          <cell r="B426" t="str">
            <v>ocupados</v>
          </cell>
          <cell r="C426" t="str">
            <v>total</v>
          </cell>
          <cell r="D426" t="str">
            <v>Japan</v>
          </cell>
          <cell r="E426" t="str">
            <v>menos12m</v>
          </cell>
          <cell r="F426">
            <v>0</v>
          </cell>
          <cell r="G426">
            <v>0</v>
          </cell>
          <cell r="H426">
            <v>0</v>
          </cell>
          <cell r="I426">
            <v>0</v>
          </cell>
          <cell r="J426">
            <v>0</v>
          </cell>
          <cell r="K426">
            <v>0</v>
          </cell>
          <cell r="L426">
            <v>0</v>
          </cell>
          <cell r="M426">
            <v>0</v>
          </cell>
          <cell r="N426">
            <v>0</v>
          </cell>
        </row>
        <row r="427">
          <cell r="A427" t="str">
            <v>totalmenos12mocupadosKorea</v>
          </cell>
          <cell r="B427" t="str">
            <v>ocupados</v>
          </cell>
          <cell r="C427" t="str">
            <v>total</v>
          </cell>
          <cell r="D427" t="str">
            <v>Korea</v>
          </cell>
          <cell r="E427" t="str">
            <v>menos12m</v>
          </cell>
          <cell r="F427">
            <v>93.577981651376149</v>
          </cell>
          <cell r="G427">
            <v>71.014492753623188</v>
          </cell>
          <cell r="H427">
            <v>37.626031164069659</v>
          </cell>
          <cell r="I427">
            <v>25.202265372168281</v>
          </cell>
          <cell r="J427">
            <v>24.395509499136441</v>
          </cell>
          <cell r="K427">
            <v>25.324675324675326</v>
          </cell>
          <cell r="L427">
            <v>27.566113850291345</v>
          </cell>
          <cell r="M427">
            <v>31.105398457583551</v>
          </cell>
          <cell r="N427">
            <v>35.53846153846154</v>
          </cell>
        </row>
        <row r="428">
          <cell r="A428" t="str">
            <v>totalmenos12mocupadosLuxembourg</v>
          </cell>
          <cell r="B428" t="str">
            <v>ocupados</v>
          </cell>
          <cell r="C428" t="str">
            <v>total</v>
          </cell>
          <cell r="D428" t="str">
            <v>Luxembourg</v>
          </cell>
          <cell r="E428" t="str">
            <v>menos12m</v>
          </cell>
          <cell r="F428">
            <v>64.684781838827803</v>
          </cell>
          <cell r="G428">
            <v>45.130817113291485</v>
          </cell>
          <cell r="H428">
            <v>21.539452341822553</v>
          </cell>
          <cell r="I428">
            <v>14.286922620222684</v>
          </cell>
          <cell r="J428">
            <v>9.4560139742349278</v>
          </cell>
          <cell r="K428">
            <v>7.813017681022469</v>
          </cell>
          <cell r="L428">
            <v>6.5290103683528269</v>
          </cell>
          <cell r="M428">
            <v>4.519014431831117</v>
          </cell>
          <cell r="N428">
            <v>2.282224402326702</v>
          </cell>
        </row>
        <row r="429">
          <cell r="A429" t="str">
            <v>totalmenos12mocupadosMexico</v>
          </cell>
          <cell r="B429" t="str">
            <v>ocupados</v>
          </cell>
          <cell r="C429" t="str">
            <v>total</v>
          </cell>
          <cell r="D429" t="str">
            <v>Mexico</v>
          </cell>
          <cell r="E429" t="str">
            <v>menos12m</v>
          </cell>
          <cell r="F429">
            <v>48.232104176723368</v>
          </cell>
          <cell r="G429">
            <v>37.470293007200212</v>
          </cell>
          <cell r="H429">
            <v>26.04761033824688</v>
          </cell>
          <cell r="I429">
            <v>20.646461324960391</v>
          </cell>
          <cell r="J429">
            <v>16.372379207385617</v>
          </cell>
          <cell r="K429">
            <v>12.967504542690385</v>
          </cell>
          <cell r="L429">
            <v>11.152979561445578</v>
          </cell>
          <cell r="M429">
            <v>10.251679703916427</v>
          </cell>
          <cell r="N429">
            <v>9.7314237176807588</v>
          </cell>
        </row>
        <row r="430">
          <cell r="A430" t="str">
            <v>totalmenos12mocupadosNetherlands</v>
          </cell>
          <cell r="B430" t="str">
            <v>ocupados</v>
          </cell>
          <cell r="C430" t="str">
            <v>total</v>
          </cell>
          <cell r="D430" t="str">
            <v>Netherlands</v>
          </cell>
          <cell r="E430" t="str">
            <v>menos12m</v>
          </cell>
          <cell r="F430">
            <v>50.307154218551361</v>
          </cell>
          <cell r="G430">
            <v>36.857339053906273</v>
          </cell>
          <cell r="H430">
            <v>21.781727702940934</v>
          </cell>
          <cell r="I430">
            <v>12.501527211789448</v>
          </cell>
          <cell r="J430">
            <v>10.31792964032563</v>
          </cell>
          <cell r="K430">
            <v>8.8667045160891682</v>
          </cell>
          <cell r="L430">
            <v>7.0980787714615747</v>
          </cell>
          <cell r="M430">
            <v>5.7139997525685429</v>
          </cell>
          <cell r="N430">
            <v>4.2472039887404005</v>
          </cell>
        </row>
        <row r="431">
          <cell r="A431" t="str">
            <v>totalmenos12mocupadosNorway</v>
          </cell>
          <cell r="B431" t="str">
            <v>ocupados</v>
          </cell>
          <cell r="C431" t="str">
            <v>total</v>
          </cell>
          <cell r="D431" t="str">
            <v>Norway</v>
          </cell>
          <cell r="E431" t="str">
            <v>menos12m</v>
          </cell>
          <cell r="F431">
            <v>54.504666000726559</v>
          </cell>
          <cell r="G431">
            <v>38.894843511455989</v>
          </cell>
          <cell r="H431">
            <v>26.501611132848453</v>
          </cell>
          <cell r="I431">
            <v>18.657488425086164</v>
          </cell>
          <cell r="J431">
            <v>13.411432087532518</v>
          </cell>
          <cell r="K431">
            <v>9.6749559277620136</v>
          </cell>
          <cell r="L431">
            <v>9.501014974136476</v>
          </cell>
          <cell r="M431">
            <v>5.9578386747105618</v>
          </cell>
          <cell r="N431">
            <v>5.1113152280789098</v>
          </cell>
        </row>
        <row r="432">
          <cell r="A432" t="str">
            <v>totalmenos12mocupadosPoland</v>
          </cell>
          <cell r="B432" t="str">
            <v>ocupados</v>
          </cell>
          <cell r="C432" t="str">
            <v>total</v>
          </cell>
          <cell r="D432" t="str">
            <v>Poland</v>
          </cell>
          <cell r="E432" t="str">
            <v>menos12m</v>
          </cell>
          <cell r="F432">
            <v>57.938846620840891</v>
          </cell>
          <cell r="G432">
            <v>39.599159507297102</v>
          </cell>
          <cell r="H432">
            <v>20.178431243089893</v>
          </cell>
          <cell r="I432">
            <v>12.161118682332322</v>
          </cell>
          <cell r="J432">
            <v>9.5356293518582316</v>
          </cell>
          <cell r="K432">
            <v>7.446999147055962</v>
          </cell>
          <cell r="L432">
            <v>6.8994579307565864</v>
          </cell>
          <cell r="M432">
            <v>5.6662220330049973</v>
          </cell>
          <cell r="N432">
            <v>5.2434784261626231</v>
          </cell>
        </row>
        <row r="433">
          <cell r="A433" t="str">
            <v>totalmenos12mocupadosPortugal</v>
          </cell>
          <cell r="B433" t="str">
            <v>ocupados</v>
          </cell>
          <cell r="C433" t="str">
            <v>total</v>
          </cell>
          <cell r="D433" t="str">
            <v>Portugal</v>
          </cell>
          <cell r="E433" t="str">
            <v>menos12m</v>
          </cell>
          <cell r="F433">
            <v>63.451895270426768</v>
          </cell>
          <cell r="G433">
            <v>37.78162715224984</v>
          </cell>
          <cell r="H433">
            <v>22.057393444164841</v>
          </cell>
          <cell r="I433">
            <v>14.442793029754871</v>
          </cell>
          <cell r="J433">
            <v>9.7353053353844459</v>
          </cell>
          <cell r="K433">
            <v>8.3357158124639295</v>
          </cell>
          <cell r="L433">
            <v>7.3569588066699563</v>
          </cell>
          <cell r="M433">
            <v>5.8276700572839673</v>
          </cell>
          <cell r="N433">
            <v>5.2933390672786009</v>
          </cell>
        </row>
        <row r="434">
          <cell r="A434" t="str">
            <v>totalmenos12mocupadosSlovak Republic</v>
          </cell>
          <cell r="B434" t="str">
            <v>ocupados</v>
          </cell>
          <cell r="C434" t="str">
            <v>total</v>
          </cell>
          <cell r="D434" t="str">
            <v>Slovak Republic</v>
          </cell>
          <cell r="E434" t="str">
            <v>menos12m</v>
          </cell>
          <cell r="F434">
            <v>76.513040924292653</v>
          </cell>
          <cell r="G434">
            <v>28.587885407998858</v>
          </cell>
          <cell r="H434">
            <v>13.511619312820637</v>
          </cell>
          <cell r="I434">
            <v>8.9539095010901555</v>
          </cell>
          <cell r="J434">
            <v>5.6589030637155702</v>
          </cell>
          <cell r="K434">
            <v>6.0015946556513828</v>
          </cell>
          <cell r="L434">
            <v>5.1556765999488281</v>
          </cell>
          <cell r="M434">
            <v>3.9291263179445357</v>
          </cell>
          <cell r="N434">
            <v>4.2463183355870324</v>
          </cell>
        </row>
        <row r="435">
          <cell r="A435" t="str">
            <v>totalmenos12mocupadosSlovenia</v>
          </cell>
          <cell r="B435" t="str">
            <v>ocupados</v>
          </cell>
          <cell r="C435" t="str">
            <v>total</v>
          </cell>
          <cell r="D435" t="str">
            <v>Slovenia</v>
          </cell>
          <cell r="E435" t="str">
            <v>menos12m</v>
          </cell>
          <cell r="F435">
            <v>57.03794394379598</v>
          </cell>
          <cell r="G435">
            <v>44.321742338893614</v>
          </cell>
          <cell r="H435">
            <v>22.911477439629262</v>
          </cell>
          <cell r="I435">
            <v>12.64642026404572</v>
          </cell>
          <cell r="J435">
            <v>8.5452758207375208</v>
          </cell>
          <cell r="K435">
            <v>7.5179269181828445</v>
          </cell>
          <cell r="L435">
            <v>4.8242854111355999</v>
          </cell>
          <cell r="M435">
            <v>4.9075515846012028</v>
          </cell>
          <cell r="N435">
            <v>4.0703236974545236</v>
          </cell>
        </row>
        <row r="436">
          <cell r="A436" t="str">
            <v>totalmenos12mocupadosSpain</v>
          </cell>
          <cell r="B436" t="str">
            <v>ocupados</v>
          </cell>
          <cell r="C436" t="str">
            <v>total</v>
          </cell>
          <cell r="D436" t="str">
            <v>Spain</v>
          </cell>
          <cell r="E436" t="str">
            <v>menos12m</v>
          </cell>
          <cell r="F436">
            <v>73.809498834318418</v>
          </cell>
          <cell r="G436">
            <v>45.274001391159004</v>
          </cell>
          <cell r="H436">
            <v>27.199424289416754</v>
          </cell>
          <cell r="I436">
            <v>17.539747614840373</v>
          </cell>
          <cell r="J436">
            <v>13.433862471825854</v>
          </cell>
          <cell r="K436">
            <v>11.587489867271001</v>
          </cell>
          <cell r="L436">
            <v>9.1741538702549832</v>
          </cell>
          <cell r="M436">
            <v>7.0104108449804992</v>
          </cell>
          <cell r="N436">
            <v>4.8893268773260168</v>
          </cell>
        </row>
        <row r="437">
          <cell r="A437" t="str">
            <v>totalmenos12mocupadosSweden</v>
          </cell>
          <cell r="B437" t="str">
            <v>ocupados</v>
          </cell>
          <cell r="C437" t="str">
            <v>total</v>
          </cell>
          <cell r="D437" t="str">
            <v>Sweden</v>
          </cell>
          <cell r="E437" t="str">
            <v>menos12m</v>
          </cell>
          <cell r="F437">
            <v>81.070375391875999</v>
          </cell>
          <cell r="G437">
            <v>54.117932419599079</v>
          </cell>
          <cell r="H437">
            <v>32.215336350344536</v>
          </cell>
          <cell r="I437">
            <v>20.18050798361811</v>
          </cell>
          <cell r="J437">
            <v>15.576500841788276</v>
          </cell>
          <cell r="K437">
            <v>12.952121652462528</v>
          </cell>
          <cell r="L437">
            <v>10.340382301220149</v>
          </cell>
          <cell r="M437">
            <v>8.0548157341745217</v>
          </cell>
          <cell r="N437">
            <v>6.8156531384429488</v>
          </cell>
        </row>
        <row r="438">
          <cell r="A438" t="str">
            <v>totalmenos12mocupadosSwitzerland</v>
          </cell>
          <cell r="B438" t="str">
            <v>ocupados</v>
          </cell>
          <cell r="C438" t="str">
            <v>total</v>
          </cell>
          <cell r="D438" t="str">
            <v>Switzerland</v>
          </cell>
          <cell r="E438" t="str">
            <v>menos12m</v>
          </cell>
          <cell r="F438">
            <v>44.832489795337096</v>
          </cell>
          <cell r="G438">
            <v>38.117826748634911</v>
          </cell>
          <cell r="H438">
            <v>28.002520597392408</v>
          </cell>
          <cell r="I438">
            <v>16.573217572889131</v>
          </cell>
          <cell r="J438">
            <v>13.013311509115917</v>
          </cell>
          <cell r="K438">
            <v>10.6068746116452</v>
          </cell>
          <cell r="L438">
            <v>9.4411704507258225</v>
          </cell>
          <cell r="M438">
            <v>7.1568296262101452</v>
          </cell>
          <cell r="N438">
            <v>5.0654154022120492</v>
          </cell>
        </row>
        <row r="439">
          <cell r="A439" t="str">
            <v>totalmenos12mocupadosTurkey</v>
          </cell>
          <cell r="B439" t="str">
            <v>ocupados</v>
          </cell>
          <cell r="C439" t="str">
            <v>total</v>
          </cell>
          <cell r="D439" t="str">
            <v>Turkey</v>
          </cell>
          <cell r="E439" t="str">
            <v>menos12m</v>
          </cell>
          <cell r="F439">
            <v>58.200119563592892</v>
          </cell>
          <cell r="G439">
            <v>49.307641328406895</v>
          </cell>
          <cell r="H439">
            <v>30.398407328649704</v>
          </cell>
          <cell r="I439">
            <v>22.570399763509656</v>
          </cell>
          <cell r="J439">
            <v>19.604930014945218</v>
          </cell>
          <cell r="K439">
            <v>18.397762108087715</v>
          </cell>
          <cell r="L439">
            <v>16.885703656575089</v>
          </cell>
          <cell r="M439">
            <v>15.22318294543804</v>
          </cell>
          <cell r="N439">
            <v>12.552756954257784</v>
          </cell>
        </row>
        <row r="440">
          <cell r="A440" t="str">
            <v>totalmenos12mocupadosUnited Kingdom</v>
          </cell>
          <cell r="B440" t="str">
            <v>ocupados</v>
          </cell>
          <cell r="C440" t="str">
            <v>total</v>
          </cell>
          <cell r="D440" t="str">
            <v>United Kingdom</v>
          </cell>
          <cell r="E440" t="str">
            <v>menos12m</v>
          </cell>
          <cell r="F440">
            <v>57.978294680831873</v>
          </cell>
          <cell r="G440">
            <v>34.975653301855964</v>
          </cell>
          <cell r="H440">
            <v>20.557247918526564</v>
          </cell>
          <cell r="I440">
            <v>14.328245661492318</v>
          </cell>
          <cell r="J440">
            <v>11.894909453305223</v>
          </cell>
          <cell r="K440">
            <v>10.577596916673901</v>
          </cell>
          <cell r="L440">
            <v>8.7427974222782652</v>
          </cell>
          <cell r="M440">
            <v>7.7372767431357641</v>
          </cell>
          <cell r="N440">
            <v>6.3818201984102529</v>
          </cell>
        </row>
        <row r="441">
          <cell r="A441" t="str">
            <v>totalmenos12mocupadosUnited States</v>
          </cell>
          <cell r="B441" t="str">
            <v>ocupados</v>
          </cell>
          <cell r="C441" t="str">
            <v>total</v>
          </cell>
          <cell r="D441" t="str">
            <v>United States</v>
          </cell>
          <cell r="E441" t="str">
            <v>menos12m</v>
          </cell>
          <cell r="F441">
            <v>0</v>
          </cell>
          <cell r="G441">
            <v>0</v>
          </cell>
          <cell r="H441">
            <v>0</v>
          </cell>
          <cell r="I441">
            <v>0</v>
          </cell>
          <cell r="J441">
            <v>0</v>
          </cell>
          <cell r="K441">
            <v>0</v>
          </cell>
          <cell r="L441">
            <v>0</v>
          </cell>
          <cell r="M441">
            <v>0</v>
          </cell>
          <cell r="N441">
            <v>0</v>
          </cell>
        </row>
        <row r="442">
          <cell r="A442" t="str">
            <v>totalmenos12mocupadosBrazil</v>
          </cell>
          <cell r="B442" t="str">
            <v>ocupados</v>
          </cell>
          <cell r="C442" t="str">
            <v>total</v>
          </cell>
          <cell r="D442" t="str">
            <v>Brazil</v>
          </cell>
          <cell r="E442" t="str">
            <v>menos12m</v>
          </cell>
          <cell r="F442">
            <v>0</v>
          </cell>
          <cell r="G442">
            <v>0</v>
          </cell>
          <cell r="H442">
            <v>0</v>
          </cell>
          <cell r="I442">
            <v>0</v>
          </cell>
          <cell r="J442">
            <v>0</v>
          </cell>
          <cell r="K442">
            <v>0</v>
          </cell>
          <cell r="L442">
            <v>0</v>
          </cell>
          <cell r="M442">
            <v>0</v>
          </cell>
          <cell r="N442">
            <v>0</v>
          </cell>
        </row>
        <row r="443">
          <cell r="A443" t="str">
            <v>totalmenos12mocupadosOECD countries</v>
          </cell>
          <cell r="B443" t="str">
            <v>ocupados</v>
          </cell>
          <cell r="C443" t="str">
            <v>total</v>
          </cell>
          <cell r="D443" t="str">
            <v>OECD countries</v>
          </cell>
          <cell r="E443" t="str">
            <v>menos12m</v>
          </cell>
          <cell r="F443">
            <v>59.967805803997436</v>
          </cell>
          <cell r="G443">
            <v>43.994432235984391</v>
          </cell>
          <cell r="H443">
            <v>26.848878027799323</v>
          </cell>
          <cell r="I443">
            <v>18.032378961545128</v>
          </cell>
          <cell r="J443">
            <v>15.044460748049534</v>
          </cell>
          <cell r="K443">
            <v>12.442489813762094</v>
          </cell>
          <cell r="L443">
            <v>11.423211840136831</v>
          </cell>
          <cell r="M443">
            <v>9.1724059226773669</v>
          </cell>
          <cell r="N443">
            <v>8.6073903515722918</v>
          </cell>
        </row>
        <row r="444">
          <cell r="A444" t="str">
            <v>hombremenos12mocupadosAustralia</v>
          </cell>
          <cell r="B444" t="str">
            <v>ocupados</v>
          </cell>
          <cell r="C444" t="str">
            <v>hombre</v>
          </cell>
          <cell r="D444" t="str">
            <v>Australia</v>
          </cell>
          <cell r="E444" t="str">
            <v>menos12m</v>
          </cell>
          <cell r="F444">
            <v>51.079600386722532</v>
          </cell>
          <cell r="G444">
            <v>35.703051273985523</v>
          </cell>
          <cell r="H444">
            <v>28.386027888996267</v>
          </cell>
          <cell r="I444">
            <v>21.300858792059696</v>
          </cell>
          <cell r="J444">
            <v>19.126995338324626</v>
          </cell>
          <cell r="K444">
            <v>15.626780626780629</v>
          </cell>
          <cell r="L444">
            <v>11.708482676224612</v>
          </cell>
          <cell r="M444">
            <v>10.101329955668145</v>
          </cell>
          <cell r="N444">
            <v>8.5952658129608075</v>
          </cell>
        </row>
        <row r="445">
          <cell r="A445" t="str">
            <v>hombremenos12mocupadosAustria</v>
          </cell>
          <cell r="B445" t="str">
            <v>ocupados</v>
          </cell>
          <cell r="C445" t="str">
            <v>hombre</v>
          </cell>
          <cell r="D445" t="str">
            <v>Austria</v>
          </cell>
          <cell r="E445" t="str">
            <v>menos12m</v>
          </cell>
          <cell r="F445">
            <v>42.5304104713599</v>
          </cell>
          <cell r="G445">
            <v>35.080188856067331</v>
          </cell>
          <cell r="H445">
            <v>22.516020570330618</v>
          </cell>
          <cell r="I445">
            <v>16.711541120260172</v>
          </cell>
          <cell r="J445">
            <v>11.849156933221199</v>
          </cell>
          <cell r="K445">
            <v>10.170023566470109</v>
          </cell>
          <cell r="L445">
            <v>7.9434307553964185</v>
          </cell>
          <cell r="M445">
            <v>5.2285333859579497</v>
          </cell>
          <cell r="N445">
            <v>4.7481029361469442</v>
          </cell>
        </row>
        <row r="446">
          <cell r="A446" t="str">
            <v>hombremenos12mocupadosBelgium</v>
          </cell>
          <cell r="B446" t="str">
            <v>ocupados</v>
          </cell>
          <cell r="C446" t="str">
            <v>hombre</v>
          </cell>
          <cell r="D446" t="str">
            <v>Belgium</v>
          </cell>
          <cell r="E446" t="str">
            <v>menos12m</v>
          </cell>
          <cell r="F446">
            <v>69.572749755965603</v>
          </cell>
          <cell r="G446">
            <v>39.328424475964482</v>
          </cell>
          <cell r="H446">
            <v>19.316684165252415</v>
          </cell>
          <cell r="I446">
            <v>13.030282643883449</v>
          </cell>
          <cell r="J446">
            <v>9.9846598787881256</v>
          </cell>
          <cell r="K446">
            <v>8.2301845299084242</v>
          </cell>
          <cell r="L446">
            <v>7.0675209424236627</v>
          </cell>
          <cell r="M446">
            <v>4.5950767451844872</v>
          </cell>
          <cell r="N446">
            <v>2.5538895137746183</v>
          </cell>
        </row>
        <row r="447">
          <cell r="A447" t="str">
            <v>hombremenos12mocupadosCanada</v>
          </cell>
          <cell r="B447" t="str">
            <v>ocupados</v>
          </cell>
          <cell r="C447" t="str">
            <v>hombre</v>
          </cell>
          <cell r="D447" t="str">
            <v>Canada</v>
          </cell>
          <cell r="E447" t="str">
            <v>menos12m</v>
          </cell>
          <cell r="F447">
            <v>59.891331192887137</v>
          </cell>
          <cell r="G447">
            <v>45.040610386413974</v>
          </cell>
          <cell r="H447">
            <v>26.603469140782579</v>
          </cell>
          <cell r="I447">
            <v>20.729883338318878</v>
          </cell>
          <cell r="J447">
            <v>15.236356258876038</v>
          </cell>
          <cell r="K447">
            <v>13.381041074404468</v>
          </cell>
          <cell r="L447">
            <v>10.57116104868914</v>
          </cell>
          <cell r="M447">
            <v>9.1748768472906388</v>
          </cell>
          <cell r="N447">
            <v>8.3189506385916463</v>
          </cell>
        </row>
        <row r="448">
          <cell r="A448" t="str">
            <v>hombremenos12mocupadosChile</v>
          </cell>
          <cell r="B448" t="str">
            <v>ocupados</v>
          </cell>
          <cell r="C448" t="str">
            <v>hombre</v>
          </cell>
          <cell r="D448" t="str">
            <v>Chile</v>
          </cell>
          <cell r="E448" t="str">
            <v>menos12m</v>
          </cell>
          <cell r="F448">
            <v>69.68027153871941</v>
          </cell>
          <cell r="G448">
            <v>45.379759933774835</v>
          </cell>
          <cell r="H448">
            <v>41.60378144542554</v>
          </cell>
          <cell r="I448">
            <v>41.445273130417249</v>
          </cell>
          <cell r="J448">
            <v>38.957902509524587</v>
          </cell>
          <cell r="K448">
            <v>34.973547928611183</v>
          </cell>
          <cell r="L448">
            <v>32.14683447084083</v>
          </cell>
          <cell r="M448">
            <v>30.279952950386694</v>
          </cell>
          <cell r="N448">
            <v>29.005067334424353</v>
          </cell>
        </row>
        <row r="449">
          <cell r="A449" t="str">
            <v>hombremenos12mocupadosCzech Republic</v>
          </cell>
          <cell r="B449" t="str">
            <v>ocupados</v>
          </cell>
          <cell r="C449" t="str">
            <v>hombre</v>
          </cell>
          <cell r="D449" t="str">
            <v>Czech Republic</v>
          </cell>
          <cell r="E449" t="str">
            <v>menos12m</v>
          </cell>
          <cell r="F449">
            <v>75.594037672392361</v>
          </cell>
          <cell r="G449">
            <v>30.587184371543742</v>
          </cell>
          <cell r="H449">
            <v>13.514108587251396</v>
          </cell>
          <cell r="I449">
            <v>8.3669619884744026</v>
          </cell>
          <cell r="J449">
            <v>6.216653448021761</v>
          </cell>
          <cell r="K449">
            <v>4.8863582747863443</v>
          </cell>
          <cell r="L449">
            <v>5.1232364030192716</v>
          </cell>
          <cell r="M449">
            <v>5.6375096567022034</v>
          </cell>
          <cell r="N449">
            <v>5.7704904131786021</v>
          </cell>
        </row>
        <row r="450">
          <cell r="A450" t="str">
            <v>hombremenos12mocupadosDenmark</v>
          </cell>
          <cell r="B450" t="str">
            <v>ocupados</v>
          </cell>
          <cell r="C450" t="str">
            <v>hombre</v>
          </cell>
          <cell r="D450" t="str">
            <v>Denmark</v>
          </cell>
          <cell r="E450" t="str">
            <v>menos12m</v>
          </cell>
          <cell r="F450">
            <v>51.187683759572963</v>
          </cell>
          <cell r="G450">
            <v>44.052601498653146</v>
          </cell>
          <cell r="H450">
            <v>32.958376411998408</v>
          </cell>
          <cell r="I450">
            <v>21.207835608102897</v>
          </cell>
          <cell r="J450">
            <v>16.404392672269196</v>
          </cell>
          <cell r="K450">
            <v>14.326805197969506</v>
          </cell>
          <cell r="L450">
            <v>12.535259062362933</v>
          </cell>
          <cell r="M450">
            <v>10.243630802731033</v>
          </cell>
          <cell r="N450">
            <v>9.589759072181792</v>
          </cell>
        </row>
        <row r="451">
          <cell r="A451" t="str">
            <v>hombremenos12mocupadosEstonia</v>
          </cell>
          <cell r="B451" t="str">
            <v>ocupados</v>
          </cell>
          <cell r="C451" t="str">
            <v>hombre</v>
          </cell>
          <cell r="D451" t="str">
            <v>Estonia</v>
          </cell>
          <cell r="E451" t="str">
            <v>menos12m</v>
          </cell>
          <cell r="F451">
            <v>85.345023119270792</v>
          </cell>
          <cell r="G451">
            <v>52.634510406961624</v>
          </cell>
          <cell r="H451">
            <v>19.908774452816665</v>
          </cell>
          <cell r="I451">
            <v>16.872414398334783</v>
          </cell>
          <cell r="J451">
            <v>12.269597578131892</v>
          </cell>
          <cell r="K451">
            <v>10.439881586958084</v>
          </cell>
          <cell r="L451">
            <v>10.257136858439509</v>
          </cell>
          <cell r="M451">
            <v>11.707093263613221</v>
          </cell>
          <cell r="N451">
            <v>7.0893392325377071</v>
          </cell>
        </row>
        <row r="452">
          <cell r="A452" t="str">
            <v>hombremenos12mocupadosFinland</v>
          </cell>
          <cell r="B452" t="str">
            <v>ocupados</v>
          </cell>
          <cell r="C452" t="str">
            <v>hombre</v>
          </cell>
          <cell r="D452" t="str">
            <v>Finland</v>
          </cell>
          <cell r="E452" t="str">
            <v>menos12m</v>
          </cell>
          <cell r="F452">
            <v>80.674868505929652</v>
          </cell>
          <cell r="G452">
            <v>54.38833585601747</v>
          </cell>
          <cell r="H452">
            <v>27.894224281695163</v>
          </cell>
          <cell r="I452">
            <v>17.485104292156628</v>
          </cell>
          <cell r="J452">
            <v>12.489375283187977</v>
          </cell>
          <cell r="K452">
            <v>9.8069487612510144</v>
          </cell>
          <cell r="L452">
            <v>9.3889474659762335</v>
          </cell>
          <cell r="M452">
            <v>8.9383801375173846</v>
          </cell>
          <cell r="N452">
            <v>7.6351552144931087</v>
          </cell>
        </row>
        <row r="453">
          <cell r="A453" t="str">
            <v>hombremenos12mocupadosFrance</v>
          </cell>
          <cell r="B453" t="str">
            <v>ocupados</v>
          </cell>
          <cell r="C453" t="str">
            <v>hombre</v>
          </cell>
          <cell r="D453" t="str">
            <v>France</v>
          </cell>
          <cell r="E453" t="str">
            <v>menos12m</v>
          </cell>
          <cell r="F453">
            <v>61.688928933957513</v>
          </cell>
          <cell r="G453">
            <v>47.723676945786465</v>
          </cell>
          <cell r="H453">
            <v>23.962664856121464</v>
          </cell>
          <cell r="I453">
            <v>14.734768914769836</v>
          </cell>
          <cell r="J453">
            <v>11.563837823504105</v>
          </cell>
          <cell r="K453">
            <v>9.1838948431237188</v>
          </cell>
          <cell r="L453">
            <v>7.6555270993066156</v>
          </cell>
          <cell r="M453">
            <v>5.5299221076124301</v>
          </cell>
          <cell r="N453">
            <v>4.4819164192221752</v>
          </cell>
        </row>
        <row r="454">
          <cell r="A454" t="str">
            <v>hombremenos12mocupadosGermany</v>
          </cell>
          <cell r="B454" t="str">
            <v>ocupados</v>
          </cell>
          <cell r="C454" t="str">
            <v>hombre</v>
          </cell>
          <cell r="D454" t="str">
            <v>Germany</v>
          </cell>
          <cell r="E454" t="str">
            <v>menos12m</v>
          </cell>
          <cell r="F454">
            <v>50.292417186688994</v>
          </cell>
          <cell r="G454">
            <v>34.120153498725955</v>
          </cell>
          <cell r="H454">
            <v>25.288876448873477</v>
          </cell>
          <cell r="I454">
            <v>17.24295142054428</v>
          </cell>
          <cell r="J454">
            <v>12.659418550888788</v>
          </cell>
          <cell r="K454">
            <v>9.4218636571508547</v>
          </cell>
          <cell r="L454">
            <v>7.6498443376757734</v>
          </cell>
          <cell r="M454">
            <v>6.9416570432292062</v>
          </cell>
          <cell r="N454">
            <v>5.1684853803010249</v>
          </cell>
        </row>
        <row r="455">
          <cell r="A455" t="str">
            <v>hombremenos12mocupadosGreece</v>
          </cell>
          <cell r="B455" t="str">
            <v>ocupados</v>
          </cell>
          <cell r="C455" t="str">
            <v>hombre</v>
          </cell>
          <cell r="D455" t="str">
            <v>Greece</v>
          </cell>
          <cell r="E455" t="str">
            <v>menos12m</v>
          </cell>
          <cell r="F455">
            <v>47.850842343178059</v>
          </cell>
          <cell r="G455">
            <v>24.243232994045698</v>
          </cell>
          <cell r="H455">
            <v>13.20388796303077</v>
          </cell>
          <cell r="I455">
            <v>7.5085411085541427</v>
          </cell>
          <cell r="J455">
            <v>5.9421620878439452</v>
          </cell>
          <cell r="K455">
            <v>3.6611845715263183</v>
          </cell>
          <cell r="L455">
            <v>4.3366705587089296</v>
          </cell>
          <cell r="M455">
            <v>3.7354807363692193</v>
          </cell>
          <cell r="N455">
            <v>2.5154343131649313</v>
          </cell>
        </row>
        <row r="456">
          <cell r="A456" t="str">
            <v>hombremenos12mocupadosHungary</v>
          </cell>
          <cell r="B456" t="str">
            <v>ocupados</v>
          </cell>
          <cell r="C456" t="str">
            <v>hombre</v>
          </cell>
          <cell r="D456" t="str">
            <v>Hungary</v>
          </cell>
          <cell r="E456" t="str">
            <v>menos12m</v>
          </cell>
          <cell r="F456">
            <v>74.541831313581525</v>
          </cell>
          <cell r="G456">
            <v>38.889212840491496</v>
          </cell>
          <cell r="H456">
            <v>19.731847942843576</v>
          </cell>
          <cell r="I456">
            <v>14.256207166685027</v>
          </cell>
          <cell r="J456">
            <v>12.125094508455049</v>
          </cell>
          <cell r="K456">
            <v>11.900467132010066</v>
          </cell>
          <cell r="L456">
            <v>11.288393857259067</v>
          </cell>
          <cell r="M456">
            <v>10.615825200474134</v>
          </cell>
          <cell r="N456">
            <v>9.4571350738894342</v>
          </cell>
        </row>
        <row r="457">
          <cell r="A457" t="str">
            <v>hombremenos12mocupadosIceland</v>
          </cell>
          <cell r="B457" t="str">
            <v>ocupados</v>
          </cell>
          <cell r="C457" t="str">
            <v>hombre</v>
          </cell>
          <cell r="D457" t="str">
            <v>Iceland</v>
          </cell>
          <cell r="E457" t="str">
            <v>menos12m</v>
          </cell>
          <cell r="F457">
            <v>60.515067382839248</v>
          </cell>
          <cell r="G457">
            <v>46.247603790735567</v>
          </cell>
          <cell r="H457">
            <v>33.199439499320135</v>
          </cell>
          <cell r="I457">
            <v>19.499143079610043</v>
          </cell>
          <cell r="J457">
            <v>16.491190084521321</v>
          </cell>
          <cell r="K457">
            <v>13.428941569267209</v>
          </cell>
          <cell r="L457">
            <v>8.8303859133879037</v>
          </cell>
          <cell r="M457">
            <v>7.5597453322133301</v>
          </cell>
          <cell r="N457">
            <v>7.6698012976800705</v>
          </cell>
        </row>
        <row r="458">
          <cell r="A458" t="str">
            <v>hombremenos12mocupadosIreland</v>
          </cell>
          <cell r="B458" t="str">
            <v>ocupados</v>
          </cell>
          <cell r="C458" t="str">
            <v>hombre</v>
          </cell>
          <cell r="D458" t="str">
            <v>Ireland</v>
          </cell>
          <cell r="E458" t="str">
            <v>menos12m</v>
          </cell>
          <cell r="F458">
            <v>67.478763737989595</v>
          </cell>
          <cell r="G458">
            <v>37.677502025323754</v>
          </cell>
          <cell r="H458">
            <v>22.539015264674539</v>
          </cell>
          <cell r="I458">
            <v>13.969890419075229</v>
          </cell>
          <cell r="J458">
            <v>11.319648488489932</v>
          </cell>
          <cell r="K458">
            <v>8.8399042047175946</v>
          </cell>
          <cell r="L458">
            <v>6.8942193406529899</v>
          </cell>
          <cell r="M458">
            <v>5.533214699919256</v>
          </cell>
          <cell r="N458">
            <v>5.0678334039268176</v>
          </cell>
        </row>
        <row r="459">
          <cell r="A459" t="str">
            <v>hombremenos12mocupadosItaly</v>
          </cell>
          <cell r="B459" t="str">
            <v>ocupados</v>
          </cell>
          <cell r="C459" t="str">
            <v>hombre</v>
          </cell>
          <cell r="D459" t="str">
            <v>Italy</v>
          </cell>
          <cell r="E459" t="str">
            <v>menos12m</v>
          </cell>
          <cell r="F459">
            <v>64.432874622884967</v>
          </cell>
          <cell r="G459">
            <v>32.324496493884794</v>
          </cell>
          <cell r="H459">
            <v>19.0199395399369</v>
          </cell>
          <cell r="I459">
            <v>10.911391384063997</v>
          </cell>
          <cell r="J459">
            <v>8.0370838555326856</v>
          </cell>
          <cell r="K459">
            <v>6.2554955729139667</v>
          </cell>
          <cell r="L459">
            <v>4.5729196745399303</v>
          </cell>
          <cell r="M459">
            <v>4.0549024898346246</v>
          </cell>
          <cell r="N459">
            <v>3.3720566563751002</v>
          </cell>
        </row>
        <row r="460">
          <cell r="A460" t="str">
            <v>hombremenos12mocupadosJapan</v>
          </cell>
          <cell r="B460" t="str">
            <v>ocupados</v>
          </cell>
          <cell r="C460" t="str">
            <v>hombre</v>
          </cell>
          <cell r="D460" t="str">
            <v>Japan</v>
          </cell>
          <cell r="E460" t="str">
            <v>menos12m</v>
          </cell>
          <cell r="F460">
            <v>0</v>
          </cell>
          <cell r="G460">
            <v>0</v>
          </cell>
          <cell r="H460">
            <v>0</v>
          </cell>
          <cell r="I460">
            <v>0</v>
          </cell>
          <cell r="J460">
            <v>0</v>
          </cell>
          <cell r="K460">
            <v>0</v>
          </cell>
          <cell r="L460">
            <v>0</v>
          </cell>
          <cell r="M460">
            <v>0</v>
          </cell>
          <cell r="N460">
            <v>0</v>
          </cell>
        </row>
        <row r="461">
          <cell r="A461" t="str">
            <v>hombremenos12mocupadosKorea</v>
          </cell>
          <cell r="B461" t="str">
            <v>ocupados</v>
          </cell>
          <cell r="C461" t="str">
            <v>hombre</v>
          </cell>
          <cell r="D461" t="str">
            <v>Korea</v>
          </cell>
          <cell r="E461" t="str">
            <v>menos12m</v>
          </cell>
          <cell r="F461">
            <v>96.703296703296715</v>
          </cell>
          <cell r="G461">
            <v>79.166666666666657</v>
          </cell>
          <cell r="H461">
            <v>40.700808625336933</v>
          </cell>
          <cell r="I461">
            <v>23.883495145631066</v>
          </cell>
          <cell r="J461">
            <v>20.768712070128117</v>
          </cell>
          <cell r="K461">
            <v>20.190995907230558</v>
          </cell>
          <cell r="L461">
            <v>23.653395784543328</v>
          </cell>
          <cell r="M461">
            <v>26.660682226211854</v>
          </cell>
          <cell r="N461">
            <v>31.889763779527563</v>
          </cell>
        </row>
        <row r="462">
          <cell r="A462" t="str">
            <v>hombremenos12mocupadosLuxembourg</v>
          </cell>
          <cell r="B462" t="str">
            <v>ocupados</v>
          </cell>
          <cell r="C462" t="str">
            <v>hombre</v>
          </cell>
          <cell r="D462" t="str">
            <v>Luxembourg</v>
          </cell>
          <cell r="E462" t="str">
            <v>menos12m</v>
          </cell>
          <cell r="F462">
            <v>67.003368800952458</v>
          </cell>
          <cell r="G462">
            <v>40.2478576342602</v>
          </cell>
          <cell r="H462">
            <v>20.583686218106582</v>
          </cell>
          <cell r="I462">
            <v>15.413773026656479</v>
          </cell>
          <cell r="J462">
            <v>8.7374268534577038</v>
          </cell>
          <cell r="K462">
            <v>7.0944586417350006</v>
          </cell>
          <cell r="L462">
            <v>6.2385495027993212</v>
          </cell>
          <cell r="M462">
            <v>3.54654366667988</v>
          </cell>
          <cell r="N462">
            <v>2.0233636745707351</v>
          </cell>
        </row>
        <row r="463">
          <cell r="A463" t="str">
            <v>hombremenos12mocupadosMexico</v>
          </cell>
          <cell r="B463" t="str">
            <v>ocupados</v>
          </cell>
          <cell r="C463" t="str">
            <v>hombre</v>
          </cell>
          <cell r="D463" t="str">
            <v>Mexico</v>
          </cell>
          <cell r="E463" t="str">
            <v>menos12m</v>
          </cell>
          <cell r="F463">
            <v>44.473739848520658</v>
          </cell>
          <cell r="G463">
            <v>33.942034131334395</v>
          </cell>
          <cell r="H463">
            <v>24.726802468315867</v>
          </cell>
          <cell r="I463">
            <v>19.954815604774623</v>
          </cell>
          <cell r="J463">
            <v>14.821969882697697</v>
          </cell>
          <cell r="K463">
            <v>12.247038072934417</v>
          </cell>
          <cell r="L463">
            <v>10.883884483288954</v>
          </cell>
          <cell r="M463">
            <v>9.6841351793033468</v>
          </cell>
          <cell r="N463">
            <v>9.3500563056081312</v>
          </cell>
        </row>
        <row r="464">
          <cell r="A464" t="str">
            <v>hombremenos12mocupadosNetherlands</v>
          </cell>
          <cell r="B464" t="str">
            <v>ocupados</v>
          </cell>
          <cell r="C464" t="str">
            <v>hombre</v>
          </cell>
          <cell r="D464" t="str">
            <v>Netherlands</v>
          </cell>
          <cell r="E464" t="str">
            <v>menos12m</v>
          </cell>
          <cell r="F464">
            <v>49.255173418115746</v>
          </cell>
          <cell r="G464">
            <v>35.016800545446046</v>
          </cell>
          <cell r="H464">
            <v>22.048947464251782</v>
          </cell>
          <cell r="I464">
            <v>13.254730687147667</v>
          </cell>
          <cell r="J464">
            <v>10.408934302994627</v>
          </cell>
          <cell r="K464">
            <v>8.3775704290860453</v>
          </cell>
          <cell r="L464">
            <v>6.442130288457431</v>
          </cell>
          <cell r="M464">
            <v>5.4051320565152183</v>
          </cell>
          <cell r="N464">
            <v>4.2965832208522956</v>
          </cell>
        </row>
        <row r="465">
          <cell r="A465" t="str">
            <v>hombremenos12mocupadosNorway</v>
          </cell>
          <cell r="B465" t="str">
            <v>ocupados</v>
          </cell>
          <cell r="C465" t="str">
            <v>hombre</v>
          </cell>
          <cell r="D465" t="str">
            <v>Norway</v>
          </cell>
          <cell r="E465" t="str">
            <v>menos12m</v>
          </cell>
          <cell r="F465">
            <v>56.10556365994281</v>
          </cell>
          <cell r="G465">
            <v>38.035146238784009</v>
          </cell>
          <cell r="H465">
            <v>26.29588950053386</v>
          </cell>
          <cell r="I465">
            <v>18.59256919108747</v>
          </cell>
          <cell r="J465">
            <v>14.505020720457271</v>
          </cell>
          <cell r="K465">
            <v>10.086426249938327</v>
          </cell>
          <cell r="L465">
            <v>10.235619883765075</v>
          </cell>
          <cell r="M465">
            <v>6.9322431803860898</v>
          </cell>
          <cell r="N465">
            <v>5.7035473024141057</v>
          </cell>
        </row>
        <row r="466">
          <cell r="A466" t="str">
            <v>hombremenos12mocupadosPoland</v>
          </cell>
          <cell r="B466" t="str">
            <v>ocupados</v>
          </cell>
          <cell r="C466" t="str">
            <v>hombre</v>
          </cell>
          <cell r="D466" t="str">
            <v>Poland</v>
          </cell>
          <cell r="E466" t="str">
            <v>menos12m</v>
          </cell>
          <cell r="F466">
            <v>51.8879484225466</v>
          </cell>
          <cell r="G466">
            <v>36.408222747823984</v>
          </cell>
          <cell r="H466">
            <v>18.76426904381513</v>
          </cell>
          <cell r="I466">
            <v>11.603929914894014</v>
          </cell>
          <cell r="J466">
            <v>9.7074369520185595</v>
          </cell>
          <cell r="K466">
            <v>7.6562237394881292</v>
          </cell>
          <cell r="L466">
            <v>7.7906927503916794</v>
          </cell>
          <cell r="M466">
            <v>6.5063688399473154</v>
          </cell>
          <cell r="N466">
            <v>5.8432434628399079</v>
          </cell>
        </row>
        <row r="467">
          <cell r="A467" t="str">
            <v>hombremenos12mocupadosPortugal</v>
          </cell>
          <cell r="B467" t="str">
            <v>ocupados</v>
          </cell>
          <cell r="C467" t="str">
            <v>hombre</v>
          </cell>
          <cell r="D467" t="str">
            <v>Portugal</v>
          </cell>
          <cell r="E467" t="str">
            <v>menos12m</v>
          </cell>
          <cell r="F467">
            <v>65.546127286917397</v>
          </cell>
          <cell r="G467">
            <v>34.856360463147858</v>
          </cell>
          <cell r="H467">
            <v>22.280242715880625</v>
          </cell>
          <cell r="I467">
            <v>14.726232712259051</v>
          </cell>
          <cell r="J467">
            <v>9.536910737450274</v>
          </cell>
          <cell r="K467">
            <v>8.3971623904631478</v>
          </cell>
          <cell r="L467">
            <v>7.7475804238629546</v>
          </cell>
          <cell r="M467">
            <v>6.6483961908755198</v>
          </cell>
          <cell r="N467">
            <v>5.9111244274906101</v>
          </cell>
        </row>
        <row r="468">
          <cell r="A468" t="str">
            <v>hombremenos12mocupadosSlovak Republic</v>
          </cell>
          <cell r="B468" t="str">
            <v>ocupados</v>
          </cell>
          <cell r="C468" t="str">
            <v>hombre</v>
          </cell>
          <cell r="D468" t="str">
            <v>Slovak Republic</v>
          </cell>
          <cell r="E468" t="str">
            <v>menos12m</v>
          </cell>
          <cell r="F468">
            <v>71.304681995772754</v>
          </cell>
          <cell r="G468">
            <v>27.409256651149985</v>
          </cell>
          <cell r="H468">
            <v>11.78284103908182</v>
          </cell>
          <cell r="I468">
            <v>8.0923310457356639</v>
          </cell>
          <cell r="J468">
            <v>5.9281813937018004</v>
          </cell>
          <cell r="K468">
            <v>5.8730063394510594</v>
          </cell>
          <cell r="L468">
            <v>4.9458050929397981</v>
          </cell>
          <cell r="M468">
            <v>4.3118320607132947</v>
          </cell>
          <cell r="N468">
            <v>4.04481506669147</v>
          </cell>
        </row>
        <row r="469">
          <cell r="A469" t="str">
            <v>hombremenos12mocupadosSlovenia</v>
          </cell>
          <cell r="B469" t="str">
            <v>ocupados</v>
          </cell>
          <cell r="C469" t="str">
            <v>hombre</v>
          </cell>
          <cell r="D469" t="str">
            <v>Slovenia</v>
          </cell>
          <cell r="E469" t="str">
            <v>menos12m</v>
          </cell>
          <cell r="F469">
            <v>54.116269378147194</v>
          </cell>
          <cell r="G469">
            <v>40.164593561894449</v>
          </cell>
          <cell r="H469">
            <v>18.760096015906619</v>
          </cell>
          <cell r="I469">
            <v>11.612782947904645</v>
          </cell>
          <cell r="J469">
            <v>8.4825694647005854</v>
          </cell>
          <cell r="K469">
            <v>8.3397770231519566</v>
          </cell>
          <cell r="L469">
            <v>4.9777893652317715</v>
          </cell>
          <cell r="M469">
            <v>6.1636381590892917</v>
          </cell>
          <cell r="N469">
            <v>4.5248390615389038</v>
          </cell>
        </row>
        <row r="470">
          <cell r="A470" t="str">
            <v>hombremenos12mocupadosSpain</v>
          </cell>
          <cell r="B470" t="str">
            <v>ocupados</v>
          </cell>
          <cell r="C470" t="str">
            <v>hombre</v>
          </cell>
          <cell r="D470" t="str">
            <v>Spain</v>
          </cell>
          <cell r="E470" t="str">
            <v>menos12m</v>
          </cell>
          <cell r="F470">
            <v>73.826311175325486</v>
          </cell>
          <cell r="G470">
            <v>43.914587838106762</v>
          </cell>
          <cell r="H470">
            <v>27.065761224515789</v>
          </cell>
          <cell r="I470">
            <v>17.91567084021537</v>
          </cell>
          <cell r="J470">
            <v>12.719494127808797</v>
          </cell>
          <cell r="K470">
            <v>11.059604495583589</v>
          </cell>
          <cell r="L470">
            <v>8.2144219988421234</v>
          </cell>
          <cell r="M470">
            <v>6.3451333855757159</v>
          </cell>
          <cell r="N470">
            <v>4.6323380828968919</v>
          </cell>
        </row>
        <row r="471">
          <cell r="A471" t="str">
            <v>hombremenos12mocupadosSweden</v>
          </cell>
          <cell r="B471" t="str">
            <v>ocupados</v>
          </cell>
          <cell r="C471" t="str">
            <v>hombre</v>
          </cell>
          <cell r="D471" t="str">
            <v>Sweden</v>
          </cell>
          <cell r="E471" t="str">
            <v>menos12m</v>
          </cell>
          <cell r="F471">
            <v>82.062337850261216</v>
          </cell>
          <cell r="G471">
            <v>49.033678165504035</v>
          </cell>
          <cell r="H471">
            <v>30.743764175622637</v>
          </cell>
          <cell r="I471">
            <v>20.407323137564799</v>
          </cell>
          <cell r="J471">
            <v>15.19284856034742</v>
          </cell>
          <cell r="K471">
            <v>13.088043661464406</v>
          </cell>
          <cell r="L471">
            <v>10.189577730694616</v>
          </cell>
          <cell r="M471">
            <v>8.8080617988731689</v>
          </cell>
          <cell r="N471">
            <v>7.1057679346412623</v>
          </cell>
        </row>
        <row r="472">
          <cell r="A472" t="str">
            <v>hombremenos12mocupadosSwitzerland</v>
          </cell>
          <cell r="B472" t="str">
            <v>ocupados</v>
          </cell>
          <cell r="C472" t="str">
            <v>hombre</v>
          </cell>
          <cell r="D472" t="str">
            <v>Switzerland</v>
          </cell>
          <cell r="E472" t="str">
            <v>menos12m</v>
          </cell>
          <cell r="F472">
            <v>40.144919623876511</v>
          </cell>
          <cell r="G472">
            <v>35.473514199645003</v>
          </cell>
          <cell r="H472">
            <v>27.516448519916448</v>
          </cell>
          <cell r="I472">
            <v>15.986919013556868</v>
          </cell>
          <cell r="J472">
            <v>12.301537147190485</v>
          </cell>
          <cell r="K472">
            <v>9.7447013030456393</v>
          </cell>
          <cell r="L472">
            <v>8.6145613633210889</v>
          </cell>
          <cell r="M472">
            <v>5.9675137143764019</v>
          </cell>
          <cell r="N472">
            <v>4.5447833676668168</v>
          </cell>
        </row>
        <row r="473">
          <cell r="A473" t="str">
            <v>hombremenos12mocupadosTurkey</v>
          </cell>
          <cell r="B473" t="str">
            <v>ocupados</v>
          </cell>
          <cell r="C473" t="str">
            <v>hombre</v>
          </cell>
          <cell r="D473" t="str">
            <v>Turkey</v>
          </cell>
          <cell r="E473" t="str">
            <v>menos12m</v>
          </cell>
          <cell r="F473">
            <v>59.217167514685087</v>
          </cell>
          <cell r="G473">
            <v>52.484991634681606</v>
          </cell>
          <cell r="H473">
            <v>31.459941494395146</v>
          </cell>
          <cell r="I473">
            <v>22.764990246320068</v>
          </cell>
          <cell r="J473">
            <v>19.233386182721652</v>
          </cell>
          <cell r="K473">
            <v>17.522292847391359</v>
          </cell>
          <cell r="L473">
            <v>16.932876771176769</v>
          </cell>
          <cell r="M473">
            <v>15.310616829165747</v>
          </cell>
          <cell r="N473">
            <v>12.67296204425827</v>
          </cell>
        </row>
        <row r="474">
          <cell r="A474" t="str">
            <v>hombremenos12mocupadosUnited Kingdom</v>
          </cell>
          <cell r="B474" t="str">
            <v>ocupados</v>
          </cell>
          <cell r="C474" t="str">
            <v>hombre</v>
          </cell>
          <cell r="D474" t="str">
            <v>United Kingdom</v>
          </cell>
          <cell r="E474" t="str">
            <v>menos12m</v>
          </cell>
          <cell r="F474">
            <v>57.111492563610483</v>
          </cell>
          <cell r="G474">
            <v>33.72030801138034</v>
          </cell>
          <cell r="H474">
            <v>20.636014407360808</v>
          </cell>
          <cell r="I474">
            <v>14.160000236698828</v>
          </cell>
          <cell r="J474">
            <v>11.552991372795464</v>
          </cell>
          <cell r="K474">
            <v>10.235083290158286</v>
          </cell>
          <cell r="L474">
            <v>8.6252038947807161</v>
          </cell>
          <cell r="M474">
            <v>7.7856917685595253</v>
          </cell>
          <cell r="N474">
            <v>6.9798606094152742</v>
          </cell>
        </row>
        <row r="475">
          <cell r="A475" t="str">
            <v>hombremenos12mocupadosUnited States</v>
          </cell>
          <cell r="B475" t="str">
            <v>ocupados</v>
          </cell>
          <cell r="C475" t="str">
            <v>hombre</v>
          </cell>
          <cell r="D475" t="str">
            <v>United States</v>
          </cell>
          <cell r="E475" t="str">
            <v>menos12m</v>
          </cell>
          <cell r="F475">
            <v>0</v>
          </cell>
          <cell r="G475">
            <v>0</v>
          </cell>
          <cell r="H475">
            <v>0</v>
          </cell>
          <cell r="I475">
            <v>0</v>
          </cell>
          <cell r="J475">
            <v>0</v>
          </cell>
          <cell r="K475">
            <v>0</v>
          </cell>
          <cell r="L475">
            <v>0</v>
          </cell>
          <cell r="M475">
            <v>0</v>
          </cell>
          <cell r="N475">
            <v>0</v>
          </cell>
        </row>
        <row r="476">
          <cell r="A476" t="str">
            <v>hombremenos12mocupadosBrazil</v>
          </cell>
          <cell r="B476" t="str">
            <v>ocupados</v>
          </cell>
          <cell r="C476" t="str">
            <v>hombre</v>
          </cell>
          <cell r="D476" t="str">
            <v>Brazil</v>
          </cell>
          <cell r="E476" t="str">
            <v>menos12m</v>
          </cell>
          <cell r="F476">
            <v>0</v>
          </cell>
          <cell r="G476">
            <v>0</v>
          </cell>
          <cell r="H476">
            <v>0</v>
          </cell>
          <cell r="I476">
            <v>0</v>
          </cell>
          <cell r="J476">
            <v>0</v>
          </cell>
          <cell r="K476">
            <v>0</v>
          </cell>
          <cell r="L476">
            <v>0</v>
          </cell>
          <cell r="M476">
            <v>0</v>
          </cell>
          <cell r="N476">
            <v>0</v>
          </cell>
        </row>
        <row r="477">
          <cell r="A477" t="str">
            <v>hombremenos12mocupadosOECD countries</v>
          </cell>
          <cell r="B477" t="str">
            <v>ocupados</v>
          </cell>
          <cell r="C477" t="str">
            <v>hombre</v>
          </cell>
          <cell r="D477" t="str">
            <v>OECD countries</v>
          </cell>
          <cell r="E477" t="str">
            <v>menos12m</v>
          </cell>
          <cell r="F477">
            <v>56.982988973682893</v>
          </cell>
          <cell r="G477">
            <v>42.630757053269534</v>
          </cell>
          <cell r="H477">
            <v>26.275327923880472</v>
          </cell>
          <cell r="I477">
            <v>17.219922196609772</v>
          </cell>
          <cell r="J477">
            <v>14.734732318230026</v>
          </cell>
          <cell r="K477">
            <v>11.025391072178993</v>
          </cell>
          <cell r="L477">
            <v>11.116738664083012</v>
          </cell>
          <cell r="M477">
            <v>8.4614340885185531</v>
          </cell>
          <cell r="N477">
            <v>8.6709039858299377</v>
          </cell>
        </row>
        <row r="478">
          <cell r="A478" t="str">
            <v>mujermenos12mocupadosAustralia</v>
          </cell>
          <cell r="B478" t="str">
            <v>ocupados</v>
          </cell>
          <cell r="C478" t="str">
            <v>mujer</v>
          </cell>
          <cell r="D478" t="str">
            <v>Australia</v>
          </cell>
          <cell r="E478" t="str">
            <v>menos12m</v>
          </cell>
          <cell r="F478">
            <v>51.162106501912334</v>
          </cell>
          <cell r="G478">
            <v>39.550072568940493</v>
          </cell>
          <cell r="H478">
            <v>28.03615447822515</v>
          </cell>
          <cell r="I478">
            <v>21.782709862180063</v>
          </cell>
          <cell r="J478">
            <v>19.258046917621385</v>
          </cell>
          <cell r="K478">
            <v>15.443522654754307</v>
          </cell>
          <cell r="L478">
            <v>14.207275223061085</v>
          </cell>
          <cell r="M478">
            <v>10.269331016507385</v>
          </cell>
          <cell r="N478">
            <v>10.907403109770248</v>
          </cell>
        </row>
        <row r="479">
          <cell r="A479" t="str">
            <v>mujermenos12mocupadosAustria</v>
          </cell>
          <cell r="B479" t="str">
            <v>ocupados</v>
          </cell>
          <cell r="C479" t="str">
            <v>mujer</v>
          </cell>
          <cell r="D479" t="str">
            <v>Austria</v>
          </cell>
          <cell r="E479" t="str">
            <v>menos12m</v>
          </cell>
          <cell r="F479">
            <v>51.739141520664361</v>
          </cell>
          <cell r="G479">
            <v>34.63207246673727</v>
          </cell>
          <cell r="H479">
            <v>24.96118986494578</v>
          </cell>
          <cell r="I479">
            <v>18.18687283061438</v>
          </cell>
          <cell r="J479">
            <v>14.62121477207166</v>
          </cell>
          <cell r="K479">
            <v>11.667806949019493</v>
          </cell>
          <cell r="L479">
            <v>8.588643874926353</v>
          </cell>
          <cell r="M479">
            <v>6.2221442023615445</v>
          </cell>
          <cell r="N479">
            <v>5.0591998645478071</v>
          </cell>
        </row>
        <row r="480">
          <cell r="A480" t="str">
            <v>mujermenos12mocupadosBelgium</v>
          </cell>
          <cell r="B480" t="str">
            <v>ocupados</v>
          </cell>
          <cell r="C480" t="str">
            <v>mujer</v>
          </cell>
          <cell r="D480" t="str">
            <v>Belgium</v>
          </cell>
          <cell r="E480" t="str">
            <v>menos12m</v>
          </cell>
          <cell r="F480">
            <v>72.251495365813085</v>
          </cell>
          <cell r="G480">
            <v>49.21679248474333</v>
          </cell>
          <cell r="H480">
            <v>22.671128210941298</v>
          </cell>
          <cell r="I480">
            <v>13.493784428061025</v>
          </cell>
          <cell r="J480">
            <v>11.149233588438483</v>
          </cell>
          <cell r="K480">
            <v>7.8740611424028666</v>
          </cell>
          <cell r="L480">
            <v>6.2073477436482341</v>
          </cell>
          <cell r="M480">
            <v>3.603001753697102</v>
          </cell>
          <cell r="N480">
            <v>2.4501797417870184</v>
          </cell>
        </row>
        <row r="481">
          <cell r="A481" t="str">
            <v>mujermenos12mocupadosCanada</v>
          </cell>
          <cell r="B481" t="str">
            <v>ocupados</v>
          </cell>
          <cell r="C481" t="str">
            <v>mujer</v>
          </cell>
          <cell r="D481" t="str">
            <v>Canada</v>
          </cell>
          <cell r="E481" t="str">
            <v>menos12m</v>
          </cell>
          <cell r="F481">
            <v>58.411654135338352</v>
          </cell>
          <cell r="G481">
            <v>44.847790090434344</v>
          </cell>
          <cell r="H481">
            <v>27.034559643255299</v>
          </cell>
          <cell r="I481">
            <v>18.893598037028774</v>
          </cell>
          <cell r="J481">
            <v>14.796916350247383</v>
          </cell>
          <cell r="K481">
            <v>13.207136640557007</v>
          </cell>
          <cell r="L481">
            <v>10.027391899823911</v>
          </cell>
          <cell r="M481">
            <v>8.1433224755700309</v>
          </cell>
          <cell r="N481">
            <v>7.55645263025104</v>
          </cell>
        </row>
        <row r="482">
          <cell r="A482" t="str">
            <v>mujermenos12mocupadosChile</v>
          </cell>
          <cell r="B482" t="str">
            <v>ocupados</v>
          </cell>
          <cell r="C482" t="str">
            <v>mujer</v>
          </cell>
          <cell r="D482" t="str">
            <v>Chile</v>
          </cell>
          <cell r="E482" t="str">
            <v>menos12m</v>
          </cell>
          <cell r="F482">
            <v>66.056610669662803</v>
          </cell>
          <cell r="G482">
            <v>43.657404209370569</v>
          </cell>
          <cell r="H482">
            <v>39.13034061092133</v>
          </cell>
          <cell r="I482">
            <v>39.208619024553144</v>
          </cell>
          <cell r="J482">
            <v>36.779254165041664</v>
          </cell>
          <cell r="K482">
            <v>35.774693625933295</v>
          </cell>
          <cell r="L482">
            <v>34.805118110236229</v>
          </cell>
          <cell r="M482">
            <v>31.962978967376422</v>
          </cell>
          <cell r="N482">
            <v>27.004952017160242</v>
          </cell>
        </row>
        <row r="483">
          <cell r="A483" t="str">
            <v>mujermenos12mocupadosCzech Republic</v>
          </cell>
          <cell r="B483" t="str">
            <v>ocupados</v>
          </cell>
          <cell r="C483" t="str">
            <v>mujer</v>
          </cell>
          <cell r="D483" t="str">
            <v>Czech Republic</v>
          </cell>
          <cell r="E483" t="str">
            <v>menos12m</v>
          </cell>
          <cell r="F483">
            <v>84.473028866231971</v>
          </cell>
          <cell r="G483">
            <v>35.819316289108691</v>
          </cell>
          <cell r="H483">
            <v>21.088842910010509</v>
          </cell>
          <cell r="I483">
            <v>15.246320020956588</v>
          </cell>
          <cell r="J483">
            <v>12.450994627720615</v>
          </cell>
          <cell r="K483">
            <v>7.4057483452336701</v>
          </cell>
          <cell r="L483">
            <v>5.8546265596026421</v>
          </cell>
          <cell r="M483">
            <v>5.5005084410817391</v>
          </cell>
          <cell r="N483">
            <v>4.1803365299121955</v>
          </cell>
        </row>
        <row r="484">
          <cell r="A484" t="str">
            <v>mujermenos12mocupadosDenmark</v>
          </cell>
          <cell r="B484" t="str">
            <v>ocupados</v>
          </cell>
          <cell r="C484" t="str">
            <v>mujer</v>
          </cell>
          <cell r="D484" t="str">
            <v>Denmark</v>
          </cell>
          <cell r="E484" t="str">
            <v>menos12m</v>
          </cell>
          <cell r="F484">
            <v>51.484424127205209</v>
          </cell>
          <cell r="G484">
            <v>48.027190484644805</v>
          </cell>
          <cell r="H484">
            <v>37.054798106670731</v>
          </cell>
          <cell r="I484">
            <v>20.791729060371104</v>
          </cell>
          <cell r="J484">
            <v>17.298931485475784</v>
          </cell>
          <cell r="K484">
            <v>13.805018271010251</v>
          </cell>
          <cell r="L484">
            <v>11.391117425458779</v>
          </cell>
          <cell r="M484">
            <v>9.2780744468323118</v>
          </cell>
          <cell r="N484">
            <v>7.0658127653883751</v>
          </cell>
        </row>
        <row r="485">
          <cell r="A485" t="str">
            <v>mujermenos12mocupadosEstonia</v>
          </cell>
          <cell r="B485" t="str">
            <v>ocupados</v>
          </cell>
          <cell r="C485" t="str">
            <v>mujer</v>
          </cell>
          <cell r="D485" t="str">
            <v>Estonia</v>
          </cell>
          <cell r="E485" t="str">
            <v>menos12m</v>
          </cell>
          <cell r="F485">
            <v>95.124076907724032</v>
          </cell>
          <cell r="G485">
            <v>48.356538407661169</v>
          </cell>
          <cell r="H485">
            <v>25.833792908922444</v>
          </cell>
          <cell r="I485">
            <v>24.132315392435729</v>
          </cell>
          <cell r="J485">
            <v>14.537258003233108</v>
          </cell>
          <cell r="K485">
            <v>11.375371829630465</v>
          </cell>
          <cell r="L485">
            <v>12.291278445354568</v>
          </cell>
          <cell r="M485">
            <v>10.652169002794089</v>
          </cell>
          <cell r="N485">
            <v>5.771614202748137</v>
          </cell>
        </row>
        <row r="486">
          <cell r="A486" t="str">
            <v>mujermenos12mocupadosFinland</v>
          </cell>
          <cell r="B486" t="str">
            <v>ocupados</v>
          </cell>
          <cell r="C486" t="str">
            <v>mujer</v>
          </cell>
          <cell r="D486" t="str">
            <v>Finland</v>
          </cell>
          <cell r="E486" t="str">
            <v>menos12m</v>
          </cell>
          <cell r="F486">
            <v>76.631383170086053</v>
          </cell>
          <cell r="G486">
            <v>55.531519441074337</v>
          </cell>
          <cell r="H486">
            <v>35.729988607621024</v>
          </cell>
          <cell r="I486">
            <v>21.132555697980244</v>
          </cell>
          <cell r="J486">
            <v>17.394503218490904</v>
          </cell>
          <cell r="K486">
            <v>12.58275827615039</v>
          </cell>
          <cell r="L486">
            <v>11.711340949340965</v>
          </cell>
          <cell r="M486">
            <v>9.049118462436244</v>
          </cell>
          <cell r="N486">
            <v>5.5936559750342534</v>
          </cell>
        </row>
        <row r="487">
          <cell r="A487" t="str">
            <v>mujermenos12mocupadosFrance</v>
          </cell>
          <cell r="B487" t="str">
            <v>ocupados</v>
          </cell>
          <cell r="C487" t="str">
            <v>mujer</v>
          </cell>
          <cell r="D487" t="str">
            <v>France</v>
          </cell>
          <cell r="E487" t="str">
            <v>menos12m</v>
          </cell>
          <cell r="F487">
            <v>76.239228766616748</v>
          </cell>
          <cell r="G487">
            <v>53.189098811903762</v>
          </cell>
          <cell r="H487">
            <v>23.771760750607861</v>
          </cell>
          <cell r="I487">
            <v>14.935486887569027</v>
          </cell>
          <cell r="J487">
            <v>11.378622873814761</v>
          </cell>
          <cell r="K487">
            <v>9.7915907729080196</v>
          </cell>
          <cell r="L487">
            <v>7.5711697750574096</v>
          </cell>
          <cell r="M487">
            <v>5.7895142700304216</v>
          </cell>
          <cell r="N487">
            <v>4.7545172442148242</v>
          </cell>
        </row>
        <row r="488">
          <cell r="A488" t="str">
            <v>mujermenos12mocupadosGermany</v>
          </cell>
          <cell r="B488" t="str">
            <v>ocupados</v>
          </cell>
          <cell r="C488" t="str">
            <v>mujer</v>
          </cell>
          <cell r="D488" t="str">
            <v>Germany</v>
          </cell>
          <cell r="E488" t="str">
            <v>menos12m</v>
          </cell>
          <cell r="F488">
            <v>57.414252877774942</v>
          </cell>
          <cell r="G488">
            <v>35.554196740235021</v>
          </cell>
          <cell r="H488">
            <v>25.626192433004128</v>
          </cell>
          <cell r="I488">
            <v>18.192548084762496</v>
          </cell>
          <cell r="J488">
            <v>13.996914322554769</v>
          </cell>
          <cell r="K488">
            <v>11.463677222558747</v>
          </cell>
          <cell r="L488">
            <v>9.4752053389070845</v>
          </cell>
          <cell r="M488">
            <v>7.5655369016856238</v>
          </cell>
          <cell r="N488">
            <v>5.5292132867640724</v>
          </cell>
        </row>
        <row r="489">
          <cell r="A489" t="str">
            <v>mujermenos12mocupadosGreece</v>
          </cell>
          <cell r="B489" t="str">
            <v>ocupados</v>
          </cell>
          <cell r="C489" t="str">
            <v>mujer</v>
          </cell>
          <cell r="D489" t="str">
            <v>Greece</v>
          </cell>
          <cell r="E489" t="str">
            <v>menos12m</v>
          </cell>
          <cell r="F489">
            <v>56.281571905467587</v>
          </cell>
          <cell r="G489">
            <v>31.584438791741242</v>
          </cell>
          <cell r="H489">
            <v>14.852821437941486</v>
          </cell>
          <cell r="I489">
            <v>9.8490050846504698</v>
          </cell>
          <cell r="J489">
            <v>5.3383573111974041</v>
          </cell>
          <cell r="K489">
            <v>5.1994216775654447</v>
          </cell>
          <cell r="L489">
            <v>3.867379968019101</v>
          </cell>
          <cell r="M489">
            <v>3.0903510093138773</v>
          </cell>
          <cell r="N489">
            <v>3.1760212937283918</v>
          </cell>
        </row>
        <row r="490">
          <cell r="A490" t="str">
            <v>mujermenos12mocupadosHungary</v>
          </cell>
          <cell r="B490" t="str">
            <v>ocupados</v>
          </cell>
          <cell r="C490" t="str">
            <v>mujer</v>
          </cell>
          <cell r="D490" t="str">
            <v>Hungary</v>
          </cell>
          <cell r="E490" t="str">
            <v>menos12m</v>
          </cell>
          <cell r="F490">
            <v>77.196677483213946</v>
          </cell>
          <cell r="G490">
            <v>41.798414008850102</v>
          </cell>
          <cell r="H490">
            <v>20.484805282173518</v>
          </cell>
          <cell r="I490">
            <v>15.504458597815827</v>
          </cell>
          <cell r="J490">
            <v>12.549095264606837</v>
          </cell>
          <cell r="K490">
            <v>10.333775103737407</v>
          </cell>
          <cell r="L490">
            <v>8.7428657018742406</v>
          </cell>
          <cell r="M490">
            <v>8.1220196260389592</v>
          </cell>
          <cell r="N490">
            <v>6.7471157210930386</v>
          </cell>
        </row>
        <row r="491">
          <cell r="A491" t="str">
            <v>mujermenos12mocupadosIceland</v>
          </cell>
          <cell r="B491" t="str">
            <v>ocupados</v>
          </cell>
          <cell r="C491" t="str">
            <v>mujer</v>
          </cell>
          <cell r="D491" t="str">
            <v>Iceland</v>
          </cell>
          <cell r="E491" t="str">
            <v>menos12m</v>
          </cell>
          <cell r="F491">
            <v>55.177077287388272</v>
          </cell>
          <cell r="G491">
            <v>49.43433972075524</v>
          </cell>
          <cell r="H491">
            <v>32.056501044123735</v>
          </cell>
          <cell r="I491">
            <v>21.66563349597093</v>
          </cell>
          <cell r="J491">
            <v>19.658107581425526</v>
          </cell>
          <cell r="K491">
            <v>19.003151760446627</v>
          </cell>
          <cell r="L491">
            <v>9.6904415199054874</v>
          </cell>
          <cell r="M491">
            <v>4.7208418031545207</v>
          </cell>
          <cell r="N491">
            <v>5.3633944973500292</v>
          </cell>
        </row>
        <row r="492">
          <cell r="A492" t="str">
            <v>mujermenos12mocupadosIreland</v>
          </cell>
          <cell r="B492" t="str">
            <v>ocupados</v>
          </cell>
          <cell r="C492" t="str">
            <v>mujer</v>
          </cell>
          <cell r="D492" t="str">
            <v>Ireland</v>
          </cell>
          <cell r="E492" t="str">
            <v>menos12m</v>
          </cell>
          <cell r="F492">
            <v>71.240265512463253</v>
          </cell>
          <cell r="G492">
            <v>40.749751520583146</v>
          </cell>
          <cell r="H492">
            <v>19.393138035922981</v>
          </cell>
          <cell r="I492">
            <v>10.933905166046038</v>
          </cell>
          <cell r="J492">
            <v>9.2131906672664421</v>
          </cell>
          <cell r="K492">
            <v>9.1759831916673136</v>
          </cell>
          <cell r="L492">
            <v>6.9637981923895182</v>
          </cell>
          <cell r="M492">
            <v>5.6770961427319691</v>
          </cell>
          <cell r="N492">
            <v>3.7979781981558483</v>
          </cell>
        </row>
        <row r="493">
          <cell r="A493" t="str">
            <v>mujermenos12mocupadosItaly</v>
          </cell>
          <cell r="B493" t="str">
            <v>ocupados</v>
          </cell>
          <cell r="C493" t="str">
            <v>mujer</v>
          </cell>
          <cell r="D493" t="str">
            <v>Italy</v>
          </cell>
          <cell r="E493" t="str">
            <v>menos12m</v>
          </cell>
          <cell r="F493">
            <v>74.232749562826456</v>
          </cell>
          <cell r="G493">
            <v>40.357942910942498</v>
          </cell>
          <cell r="H493">
            <v>23.036692481880124</v>
          </cell>
          <cell r="I493">
            <v>14.067692278680514</v>
          </cell>
          <cell r="J493">
            <v>9.7376626029861004</v>
          </cell>
          <cell r="K493">
            <v>8.9443797891798713</v>
          </cell>
          <cell r="L493">
            <v>6.6985038337373695</v>
          </cell>
          <cell r="M493">
            <v>5.5675524876204801</v>
          </cell>
          <cell r="N493">
            <v>3.8519412381718201</v>
          </cell>
        </row>
        <row r="494">
          <cell r="A494" t="str">
            <v>mujermenos12mocupadosJapan</v>
          </cell>
          <cell r="B494" t="str">
            <v>ocupados</v>
          </cell>
          <cell r="C494" t="str">
            <v>mujer</v>
          </cell>
          <cell r="D494" t="str">
            <v>Japan</v>
          </cell>
          <cell r="E494" t="str">
            <v>menos12m</v>
          </cell>
          <cell r="F494">
            <v>0</v>
          </cell>
          <cell r="G494">
            <v>0</v>
          </cell>
          <cell r="H494">
            <v>0</v>
          </cell>
          <cell r="I494">
            <v>0</v>
          </cell>
          <cell r="J494">
            <v>0</v>
          </cell>
          <cell r="K494">
            <v>0</v>
          </cell>
          <cell r="L494">
            <v>0</v>
          </cell>
          <cell r="M494">
            <v>0</v>
          </cell>
          <cell r="N494">
            <v>0</v>
          </cell>
        </row>
        <row r="495">
          <cell r="A495" t="str">
            <v>mujermenos12mocupadosKorea</v>
          </cell>
          <cell r="B495" t="str">
            <v>ocupados</v>
          </cell>
          <cell r="C495" t="str">
            <v>mujer</v>
          </cell>
          <cell r="D495" t="str">
            <v>Korea</v>
          </cell>
          <cell r="E495" t="str">
            <v>menos12m</v>
          </cell>
          <cell r="F495">
            <v>91.338582677165363</v>
          </cell>
          <cell r="G495">
            <v>65.829846582984658</v>
          </cell>
          <cell r="H495">
            <v>34.424695977549113</v>
          </cell>
          <cell r="I495">
            <v>27.400215749730322</v>
          </cell>
          <cell r="J495">
            <v>30.852340936374553</v>
          </cell>
          <cell r="K495">
            <v>32.865731462925851</v>
          </cell>
          <cell r="L495">
            <v>32.842105263157897</v>
          </cell>
          <cell r="M495">
            <v>37.063778580024064</v>
          </cell>
          <cell r="N495">
            <v>40.706319702602229</v>
          </cell>
        </row>
        <row r="496">
          <cell r="A496" t="str">
            <v>mujermenos12mocupadosLuxembourg</v>
          </cell>
          <cell r="B496" t="str">
            <v>ocupados</v>
          </cell>
          <cell r="C496" t="str">
            <v>mujer</v>
          </cell>
          <cell r="D496" t="str">
            <v>Luxembourg</v>
          </cell>
          <cell r="E496" t="str">
            <v>menos12m</v>
          </cell>
          <cell r="F496">
            <v>60.528137671842558</v>
          </cell>
          <cell r="G496">
            <v>50.485537381369397</v>
          </cell>
          <cell r="H496">
            <v>22.574006436773402</v>
          </cell>
          <cell r="I496">
            <v>13.024985384310352</v>
          </cell>
          <cell r="J496">
            <v>10.356567626044718</v>
          </cell>
          <cell r="K496">
            <v>8.7200406998982487</v>
          </cell>
          <cell r="L496">
            <v>6.9258159879012506</v>
          </cell>
          <cell r="M496">
            <v>5.8495094580853291</v>
          </cell>
          <cell r="N496">
            <v>2.6400170792428654</v>
          </cell>
        </row>
        <row r="497">
          <cell r="A497" t="str">
            <v>mujermenos12mocupadosMexico</v>
          </cell>
          <cell r="B497" t="str">
            <v>ocupados</v>
          </cell>
          <cell r="C497" t="str">
            <v>mujer</v>
          </cell>
          <cell r="D497" t="str">
            <v>Mexico</v>
          </cell>
          <cell r="E497" t="str">
            <v>menos12m</v>
          </cell>
          <cell r="F497">
            <v>56.024082517061373</v>
          </cell>
          <cell r="G497">
            <v>43.769334601126232</v>
          </cell>
          <cell r="H497">
            <v>28.112778196347229</v>
          </cell>
          <cell r="I497">
            <v>21.702992176021134</v>
          </cell>
          <cell r="J497">
            <v>18.685789292477196</v>
          </cell>
          <cell r="K497">
            <v>14.033515172409128</v>
          </cell>
          <cell r="L497">
            <v>11.543206324790024</v>
          </cell>
          <cell r="M497">
            <v>11.173014783113915</v>
          </cell>
          <cell r="N497">
            <v>10.412441586962585</v>
          </cell>
        </row>
        <row r="498">
          <cell r="A498" t="str">
            <v>mujermenos12mocupadosNetherlands</v>
          </cell>
          <cell r="B498" t="str">
            <v>ocupados</v>
          </cell>
          <cell r="C498" t="str">
            <v>mujer</v>
          </cell>
          <cell r="D498" t="str">
            <v>Netherlands</v>
          </cell>
          <cell r="E498" t="str">
            <v>menos12m</v>
          </cell>
          <cell r="F498">
            <v>51.365132789186241</v>
          </cell>
          <cell r="G498">
            <v>38.691103419510455</v>
          </cell>
          <cell r="H498">
            <v>21.501273022273665</v>
          </cell>
          <cell r="I498">
            <v>11.679516932700778</v>
          </cell>
          <cell r="J498">
            <v>10.216522499158028</v>
          </cell>
          <cell r="K498">
            <v>9.4291008510925245</v>
          </cell>
          <cell r="L498">
            <v>7.8491206027332199</v>
          </cell>
          <cell r="M498">
            <v>6.0759836523714874</v>
          </cell>
          <cell r="N498">
            <v>4.1828184789672749</v>
          </cell>
        </row>
        <row r="499">
          <cell r="A499" t="str">
            <v>mujermenos12mocupadosNorway</v>
          </cell>
          <cell r="B499" t="str">
            <v>ocupados</v>
          </cell>
          <cell r="C499" t="str">
            <v>mujer</v>
          </cell>
          <cell r="D499" t="str">
            <v>Norway</v>
          </cell>
          <cell r="E499" t="str">
            <v>menos12m</v>
          </cell>
          <cell r="F499">
            <v>53.136770796802296</v>
          </cell>
          <cell r="G499">
            <v>39.803283753205278</v>
          </cell>
          <cell r="H499">
            <v>26.726185419661718</v>
          </cell>
          <cell r="I499">
            <v>18.733261150911517</v>
          </cell>
          <cell r="J499">
            <v>12.18276074721296</v>
          </cell>
          <cell r="K499">
            <v>9.2125719372868922</v>
          </cell>
          <cell r="L499">
            <v>8.6750857746348427</v>
          </cell>
          <cell r="M499">
            <v>4.903207257827602</v>
          </cell>
          <cell r="N499">
            <v>4.4541034749550512</v>
          </cell>
        </row>
        <row r="500">
          <cell r="A500" t="str">
            <v>mujermenos12mocupadosPoland</v>
          </cell>
          <cell r="B500" t="str">
            <v>ocupados</v>
          </cell>
          <cell r="C500" t="str">
            <v>mujer</v>
          </cell>
          <cell r="D500" t="str">
            <v>Poland</v>
          </cell>
          <cell r="E500" t="str">
            <v>menos12m</v>
          </cell>
          <cell r="F500">
            <v>68.147841185595837</v>
          </cell>
          <cell r="G500">
            <v>44.538166241837359</v>
          </cell>
          <cell r="H500">
            <v>22.052967801911905</v>
          </cell>
          <cell r="I500">
            <v>12.873169770577825</v>
          </cell>
          <cell r="J500">
            <v>9.3300862075505808</v>
          </cell>
          <cell r="K500">
            <v>7.2106719263448653</v>
          </cell>
          <cell r="L500">
            <v>5.9600358641778062</v>
          </cell>
          <cell r="M500">
            <v>4.7758589468308443</v>
          </cell>
          <cell r="N500">
            <v>4.440764023703009</v>
          </cell>
        </row>
        <row r="501">
          <cell r="A501" t="str">
            <v>mujermenos12mocupadosPortugal</v>
          </cell>
          <cell r="B501" t="str">
            <v>ocupados</v>
          </cell>
          <cell r="C501" t="str">
            <v>mujer</v>
          </cell>
          <cell r="D501" t="str">
            <v>Portugal</v>
          </cell>
          <cell r="E501" t="str">
            <v>menos12m</v>
          </cell>
          <cell r="F501">
            <v>60.179697391254933</v>
          </cell>
          <cell r="G501">
            <v>41.260140346600089</v>
          </cell>
          <cell r="H501">
            <v>21.822293245140919</v>
          </cell>
          <cell r="I501">
            <v>14.1373424221674</v>
          </cell>
          <cell r="J501">
            <v>9.9496473407759005</v>
          </cell>
          <cell r="K501">
            <v>8.2706145719877799</v>
          </cell>
          <cell r="L501">
            <v>6.942992766242587</v>
          </cell>
          <cell r="M501">
            <v>4.9118821166398128</v>
          </cell>
          <cell r="N501">
            <v>4.626794058095216</v>
          </cell>
        </row>
        <row r="502">
          <cell r="A502" t="str">
            <v>mujermenos12mocupadosSlovak Republic</v>
          </cell>
          <cell r="B502" t="str">
            <v>ocupados</v>
          </cell>
          <cell r="C502" t="str">
            <v>mujer</v>
          </cell>
          <cell r="D502" t="str">
            <v>Slovak Republic</v>
          </cell>
          <cell r="E502" t="str">
            <v>menos12m</v>
          </cell>
          <cell r="F502">
            <v>83.309050692682064</v>
          </cell>
          <cell r="G502">
            <v>30.466042967669569</v>
          </cell>
          <cell r="H502">
            <v>15.990630830526177</v>
          </cell>
          <cell r="I502">
            <v>10.281852207885976</v>
          </cell>
          <cell r="J502">
            <v>5.3176446876495973</v>
          </cell>
          <cell r="K502">
            <v>6.1422872123143</v>
          </cell>
          <cell r="L502">
            <v>5.3732695026460586</v>
          </cell>
          <cell r="M502">
            <v>3.5288384445344958</v>
          </cell>
          <cell r="N502">
            <v>4.4897869781699526</v>
          </cell>
        </row>
        <row r="503">
          <cell r="A503" t="str">
            <v>mujermenos12mocupadosSlovenia</v>
          </cell>
          <cell r="B503" t="str">
            <v>ocupados</v>
          </cell>
          <cell r="C503" t="str">
            <v>mujer</v>
          </cell>
          <cell r="D503" t="str">
            <v>Slovenia</v>
          </cell>
          <cell r="E503" t="str">
            <v>menos12m</v>
          </cell>
          <cell r="F503">
            <v>61.12735243220326</v>
          </cell>
          <cell r="G503">
            <v>50.495046801024614</v>
          </cell>
          <cell r="H503">
            <v>27.467637504806937</v>
          </cell>
          <cell r="I503">
            <v>13.842113854076775</v>
          </cell>
          <cell r="J503">
            <v>8.6179017076289846</v>
          </cell>
          <cell r="K503">
            <v>6.5934342357437181</v>
          </cell>
          <cell r="L503">
            <v>4.6616668694925076</v>
          </cell>
          <cell r="M503">
            <v>3.5657326004542185</v>
          </cell>
          <cell r="N503">
            <v>3.3645997419897666</v>
          </cell>
        </row>
        <row r="504">
          <cell r="A504" t="str">
            <v>mujermenos12mocupadosSpain</v>
          </cell>
          <cell r="B504" t="str">
            <v>ocupados</v>
          </cell>
          <cell r="C504" t="str">
            <v>mujer</v>
          </cell>
          <cell r="D504" t="str">
            <v>Spain</v>
          </cell>
          <cell r="E504" t="str">
            <v>menos12m</v>
          </cell>
          <cell r="F504">
            <v>73.787084393775743</v>
          </cell>
          <cell r="G504">
            <v>46.68344516922086</v>
          </cell>
          <cell r="H504">
            <v>27.337156332027281</v>
          </cell>
          <cell r="I504">
            <v>17.115214771656792</v>
          </cell>
          <cell r="J504">
            <v>14.301977120756286</v>
          </cell>
          <cell r="K504">
            <v>12.243791359666183</v>
          </cell>
          <cell r="L504">
            <v>10.340720825813172</v>
          </cell>
          <cell r="M504">
            <v>7.8373629716442199</v>
          </cell>
          <cell r="N504">
            <v>5.2407072746872281</v>
          </cell>
        </row>
        <row r="505">
          <cell r="A505" t="str">
            <v>mujermenos12mocupadosSweden</v>
          </cell>
          <cell r="B505" t="str">
            <v>ocupados</v>
          </cell>
          <cell r="C505" t="str">
            <v>mujer</v>
          </cell>
          <cell r="D505" t="str">
            <v>Sweden</v>
          </cell>
          <cell r="E505" t="str">
            <v>menos12m</v>
          </cell>
          <cell r="F505">
            <v>80.345101908990586</v>
          </cell>
          <cell r="G505">
            <v>59.579969798771145</v>
          </cell>
          <cell r="H505">
            <v>33.879562782620084</v>
          </cell>
          <cell r="I505">
            <v>19.92032443750637</v>
          </cell>
          <cell r="J505">
            <v>16.009045406559096</v>
          </cell>
          <cell r="K505">
            <v>12.805960500780785</v>
          </cell>
          <cell r="L505">
            <v>10.504113501502792</v>
          </cell>
          <cell r="M505">
            <v>7.2646456862776763</v>
          </cell>
          <cell r="N505">
            <v>6.5055091633472841</v>
          </cell>
        </row>
        <row r="506">
          <cell r="A506" t="str">
            <v>mujermenos12mocupadosSwitzerland</v>
          </cell>
          <cell r="B506" t="str">
            <v>ocupados</v>
          </cell>
          <cell r="C506" t="str">
            <v>mujer</v>
          </cell>
          <cell r="D506" t="str">
            <v>Switzerland</v>
          </cell>
          <cell r="E506" t="str">
            <v>menos12m</v>
          </cell>
          <cell r="F506">
            <v>50.068981508546074</v>
          </cell>
          <cell r="G506">
            <v>40.987935161366288</v>
          </cell>
          <cell r="H506">
            <v>28.594889390299528</v>
          </cell>
          <cell r="I506">
            <v>17.259594318063506</v>
          </cell>
          <cell r="J506">
            <v>13.813700816528</v>
          </cell>
          <cell r="K506">
            <v>11.605400554500662</v>
          </cell>
          <cell r="L506">
            <v>10.393128126460486</v>
          </cell>
          <cell r="M506">
            <v>8.581731849012634</v>
          </cell>
          <cell r="N506">
            <v>5.7117030690879496</v>
          </cell>
        </row>
        <row r="507">
          <cell r="A507" t="str">
            <v>mujermenos12mocupadosTurkey</v>
          </cell>
          <cell r="B507" t="str">
            <v>ocupados</v>
          </cell>
          <cell r="C507" t="str">
            <v>mujer</v>
          </cell>
          <cell r="D507" t="str">
            <v>Turkey</v>
          </cell>
          <cell r="E507" t="str">
            <v>menos12m</v>
          </cell>
          <cell r="F507">
            <v>55.871616688748887</v>
          </cell>
          <cell r="G507">
            <v>43.370543313759164</v>
          </cell>
          <cell r="H507">
            <v>27.812906318257877</v>
          </cell>
          <cell r="I507">
            <v>22.080910401625864</v>
          </cell>
          <cell r="J507">
            <v>20.520069284702519</v>
          </cell>
          <cell r="K507">
            <v>20.477193262117563</v>
          </cell>
          <cell r="L507">
            <v>16.76386068108846</v>
          </cell>
          <cell r="M507">
            <v>15.002555089875045</v>
          </cell>
          <cell r="N507">
            <v>12.24739335058489</v>
          </cell>
        </row>
        <row r="508">
          <cell r="A508" t="str">
            <v>mujermenos12mocupadosUnited Kingdom</v>
          </cell>
          <cell r="B508" t="str">
            <v>ocupados</v>
          </cell>
          <cell r="C508" t="str">
            <v>mujer</v>
          </cell>
          <cell r="D508" t="str">
            <v>United Kingdom</v>
          </cell>
          <cell r="E508" t="str">
            <v>menos12m</v>
          </cell>
          <cell r="F508">
            <v>58.784340945714263</v>
          </cell>
          <cell r="G508">
            <v>36.329330728596744</v>
          </cell>
          <cell r="H508">
            <v>20.459023122518914</v>
          </cell>
          <cell r="I508">
            <v>14.534117737113249</v>
          </cell>
          <cell r="J508">
            <v>12.305908705813231</v>
          </cell>
          <cell r="K508">
            <v>10.965122833443068</v>
          </cell>
          <cell r="L508">
            <v>8.8680901529115648</v>
          </cell>
          <cell r="M508">
            <v>7.6870481090687495</v>
          </cell>
          <cell r="N508">
            <v>5.7262683841118207</v>
          </cell>
        </row>
        <row r="509">
          <cell r="A509" t="str">
            <v>mujermenos12mocupadosUnited States</v>
          </cell>
          <cell r="B509" t="str">
            <v>ocupados</v>
          </cell>
          <cell r="C509" t="str">
            <v>mujer</v>
          </cell>
          <cell r="D509" t="str">
            <v>United States</v>
          </cell>
          <cell r="E509" t="str">
            <v>menos12m</v>
          </cell>
          <cell r="F509">
            <v>0</v>
          </cell>
          <cell r="G509">
            <v>0</v>
          </cell>
          <cell r="H509">
            <v>0</v>
          </cell>
          <cell r="I509">
            <v>0</v>
          </cell>
          <cell r="J509">
            <v>0</v>
          </cell>
          <cell r="K509">
            <v>0</v>
          </cell>
          <cell r="L509">
            <v>0</v>
          </cell>
          <cell r="M509">
            <v>0</v>
          </cell>
          <cell r="N509">
            <v>0</v>
          </cell>
        </row>
        <row r="510">
          <cell r="A510" t="str">
            <v>mujermenos12mocupadosBrazil</v>
          </cell>
          <cell r="B510" t="str">
            <v>ocupados</v>
          </cell>
          <cell r="C510" t="str">
            <v>mujer</v>
          </cell>
          <cell r="D510" t="str">
            <v>Brazil</v>
          </cell>
          <cell r="E510" t="str">
            <v>menos12m</v>
          </cell>
          <cell r="F510">
            <v>0</v>
          </cell>
          <cell r="G510">
            <v>0</v>
          </cell>
          <cell r="H510">
            <v>0</v>
          </cell>
          <cell r="I510">
            <v>0</v>
          </cell>
          <cell r="J510">
            <v>0</v>
          </cell>
          <cell r="K510">
            <v>0</v>
          </cell>
          <cell r="L510">
            <v>0</v>
          </cell>
          <cell r="M510">
            <v>0</v>
          </cell>
          <cell r="N510">
            <v>0</v>
          </cell>
        </row>
        <row r="511">
          <cell r="A511" t="str">
            <v>mujermenos12mocupadosOECD countries</v>
          </cell>
          <cell r="B511" t="str">
            <v>ocupados</v>
          </cell>
          <cell r="C511" t="str">
            <v>mujer</v>
          </cell>
          <cell r="D511" t="str">
            <v>OECD countries</v>
          </cell>
          <cell r="E511" t="str">
            <v>menos12m</v>
          </cell>
          <cell r="F511">
            <v>63.725467281940709</v>
          </cell>
          <cell r="G511">
            <v>45.600616335907098</v>
          </cell>
          <cell r="H511">
            <v>27.564735720024814</v>
          </cell>
          <cell r="I511">
            <v>19.089588176216843</v>
          </cell>
          <cell r="J511">
            <v>15.445786778679532</v>
          </cell>
          <cell r="K511">
            <v>14.278830771778363</v>
          </cell>
          <cell r="L511">
            <v>11.786971556273052</v>
          </cell>
          <cell r="M511">
            <v>10.011397604974722</v>
          </cell>
          <cell r="N511">
            <v>8.5324840392324006</v>
          </cell>
        </row>
        <row r="512">
          <cell r="A512" t="str">
            <v>totalmenos12masalariadosAustralia</v>
          </cell>
          <cell r="B512" t="str">
            <v>asalariados</v>
          </cell>
          <cell r="C512" t="str">
            <v>total</v>
          </cell>
          <cell r="D512" t="str">
            <v>Australia</v>
          </cell>
          <cell r="E512" t="str">
            <v>menos12m</v>
          </cell>
          <cell r="F512">
            <v>51.058159586142018</v>
          </cell>
          <cell r="G512">
            <v>37.316339175075242</v>
          </cell>
          <cell r="H512">
            <v>28.311666940924795</v>
          </cell>
          <cell r="I512">
            <v>21.761944214305444</v>
          </cell>
          <cell r="J512">
            <v>20.540593286494929</v>
          </cell>
          <cell r="K512">
            <v>17.319800770604267</v>
          </cell>
          <cell r="L512">
            <v>13.891726251276811</v>
          </cell>
          <cell r="M512">
            <v>10.903764782467182</v>
          </cell>
          <cell r="N512">
            <v>11.156616297133176</v>
          </cell>
        </row>
        <row r="513">
          <cell r="A513" t="str">
            <v>totalmenos12masalariadosAustria</v>
          </cell>
          <cell r="B513" t="str">
            <v>asalariados</v>
          </cell>
          <cell r="C513" t="str">
            <v>total</v>
          </cell>
          <cell r="D513" t="str">
            <v>Austria</v>
          </cell>
          <cell r="E513" t="str">
            <v>menos12m</v>
          </cell>
          <cell r="F513">
            <v>46.468014586791924</v>
          </cell>
          <cell r="G513">
            <v>34.909952838432979</v>
          </cell>
          <cell r="H513">
            <v>23.889740862743494</v>
          </cell>
          <cell r="I513">
            <v>17.852737409727219</v>
          </cell>
          <cell r="J513">
            <v>13.851906939414402</v>
          </cell>
          <cell r="K513">
            <v>11.662007420661585</v>
          </cell>
          <cell r="L513">
            <v>8.8360746501486087</v>
          </cell>
          <cell r="M513">
            <v>6.3753496607301798</v>
          </cell>
          <cell r="N513">
            <v>5.0206424537246583</v>
          </cell>
        </row>
        <row r="514">
          <cell r="A514" t="str">
            <v>totalmenos12masalariadosBelgium</v>
          </cell>
          <cell r="B514" t="str">
            <v>asalariados</v>
          </cell>
          <cell r="C514" t="str">
            <v>total</v>
          </cell>
          <cell r="D514" t="str">
            <v>Belgium</v>
          </cell>
          <cell r="E514" t="str">
            <v>menos12m</v>
          </cell>
          <cell r="F514">
            <v>71.424954792289654</v>
          </cell>
          <cell r="G514">
            <v>44.133224796928843</v>
          </cell>
          <cell r="H514">
            <v>21.09905522529343</v>
          </cell>
          <cell r="I514">
            <v>13.13027592507121</v>
          </cell>
          <cell r="J514">
            <v>11.00097070377285</v>
          </cell>
          <cell r="K514">
            <v>8.5986720401674557</v>
          </cell>
          <cell r="L514">
            <v>7.0947294284723572</v>
          </cell>
          <cell r="M514">
            <v>4.2668061244126578</v>
          </cell>
          <cell r="N514">
            <v>2.6071175622210916</v>
          </cell>
        </row>
        <row r="515">
          <cell r="A515" t="str">
            <v>totalmenos12masalariadosCanada</v>
          </cell>
          <cell r="B515" t="str">
            <v>asalariados</v>
          </cell>
          <cell r="C515" t="str">
            <v>total</v>
          </cell>
          <cell r="D515" t="str">
            <v>Canada</v>
          </cell>
          <cell r="E515" t="str">
            <v>menos12m</v>
          </cell>
          <cell r="F515">
            <v>59.744289970208548</v>
          </cell>
          <cell r="G515">
            <v>45.138257821627946</v>
          </cell>
          <cell r="H515">
            <v>27.179635522129018</v>
          </cell>
          <cell r="I515">
            <v>20.39928486293206</v>
          </cell>
          <cell r="J515">
            <v>15.582698482654411</v>
          </cell>
          <cell r="K515">
            <v>14.102247468510743</v>
          </cell>
          <cell r="L515">
            <v>10.833624403306558</v>
          </cell>
          <cell r="M515">
            <v>9.325961914335176</v>
          </cell>
          <cell r="N515">
            <v>8.5303030303030312</v>
          </cell>
        </row>
        <row r="516">
          <cell r="A516" t="str">
            <v>totalmenos12masalariadosChile</v>
          </cell>
          <cell r="B516" t="str">
            <v>asalariados</v>
          </cell>
          <cell r="C516" t="str">
            <v>total</v>
          </cell>
          <cell r="D516" t="str">
            <v>Chile</v>
          </cell>
          <cell r="E516" t="str">
            <v>menos12m</v>
          </cell>
          <cell r="F516">
            <v>71.238249222987548</v>
          </cell>
          <cell r="G516">
            <v>45.011277520143182</v>
          </cell>
          <cell r="H516">
            <v>40.157330830183049</v>
          </cell>
          <cell r="I516">
            <v>40.748080609657123</v>
          </cell>
          <cell r="J516">
            <v>38.773482616566234</v>
          </cell>
          <cell r="K516">
            <v>36.211281031386861</v>
          </cell>
          <cell r="L516">
            <v>34.136514227564518</v>
          </cell>
          <cell r="M516">
            <v>31.357828615969577</v>
          </cell>
          <cell r="N516">
            <v>29.50285854478139</v>
          </cell>
        </row>
        <row r="517">
          <cell r="A517" t="str">
            <v>totalmenos12masalariadosCzech Republic</v>
          </cell>
          <cell r="B517" t="str">
            <v>asalariados</v>
          </cell>
          <cell r="C517" t="str">
            <v>total</v>
          </cell>
          <cell r="D517" t="str">
            <v>Czech Republic</v>
          </cell>
          <cell r="E517" t="str">
            <v>menos12m</v>
          </cell>
          <cell r="F517">
            <v>80.720439467725726</v>
          </cell>
          <cell r="G517">
            <v>33.735472704505959</v>
          </cell>
          <cell r="H517">
            <v>16.96139632782905</v>
          </cell>
          <cell r="I517">
            <v>11.432654211319097</v>
          </cell>
          <cell r="J517">
            <v>9.6748919088512189</v>
          </cell>
          <cell r="K517">
            <v>6.7658689782279211</v>
          </cell>
          <cell r="L517">
            <v>5.9616198305517454</v>
          </cell>
          <cell r="M517">
            <v>5.9582375739382893</v>
          </cell>
          <cell r="N517">
            <v>5.5476188116927805</v>
          </cell>
        </row>
        <row r="518">
          <cell r="A518" t="str">
            <v>totalmenos12masalariadosDenmark</v>
          </cell>
          <cell r="B518" t="str">
            <v>asalariados</v>
          </cell>
          <cell r="C518" t="str">
            <v>total</v>
          </cell>
          <cell r="D518" t="str">
            <v>Denmark</v>
          </cell>
          <cell r="E518" t="str">
            <v>menos12m</v>
          </cell>
          <cell r="F518">
            <v>51.449457535657722</v>
          </cell>
          <cell r="G518">
            <v>45.888066045247655</v>
          </cell>
          <cell r="H518">
            <v>35.386233027343138</v>
          </cell>
          <cell r="I518">
            <v>21.584930501546882</v>
          </cell>
          <cell r="J518">
            <v>17.609387378308739</v>
          </cell>
          <cell r="K518">
            <v>14.855841160043319</v>
          </cell>
          <cell r="L518">
            <v>12.609939342506358</v>
          </cell>
          <cell r="M518">
            <v>10.433283087642627</v>
          </cell>
          <cell r="N518">
            <v>8.998672006966471</v>
          </cell>
        </row>
        <row r="519">
          <cell r="A519" t="str">
            <v>totalmenos12masalariadosEstonia</v>
          </cell>
          <cell r="B519" t="str">
            <v>asalariados</v>
          </cell>
          <cell r="C519" t="str">
            <v>total</v>
          </cell>
          <cell r="D519" t="str">
            <v>Estonia</v>
          </cell>
          <cell r="E519" t="str">
            <v>menos12m</v>
          </cell>
          <cell r="F519">
            <v>88.908622456679581</v>
          </cell>
          <cell r="G519">
            <v>51.282237625728413</v>
          </cell>
          <cell r="H519">
            <v>22.892505972269944</v>
          </cell>
          <cell r="I519">
            <v>20.362628074368285</v>
          </cell>
          <cell r="J519">
            <v>14.095245211997401</v>
          </cell>
          <cell r="K519">
            <v>11.620453305284872</v>
          </cell>
          <cell r="L519">
            <v>12.12263251305318</v>
          </cell>
          <cell r="M519">
            <v>11.712956668748241</v>
          </cell>
          <cell r="N519">
            <v>6.2781400766428925</v>
          </cell>
        </row>
        <row r="520">
          <cell r="A520" t="str">
            <v>totalmenos12masalariadosFinland</v>
          </cell>
          <cell r="B520" t="str">
            <v>asalariados</v>
          </cell>
          <cell r="C520" t="str">
            <v>total</v>
          </cell>
          <cell r="D520" t="str">
            <v>Finland</v>
          </cell>
          <cell r="E520" t="str">
            <v>menos12m</v>
          </cell>
          <cell r="F520">
            <v>79.462110002920994</v>
          </cell>
          <cell r="G520">
            <v>55.550975963444785</v>
          </cell>
          <cell r="H520">
            <v>32.37921241747695</v>
          </cell>
          <cell r="I520">
            <v>19.50383855839997</v>
          </cell>
          <cell r="J520">
            <v>15.560471780243184</v>
          </cell>
          <cell r="K520">
            <v>12.079372381357789</v>
          </cell>
          <cell r="L520">
            <v>11.566618907629273</v>
          </cell>
          <cell r="M520">
            <v>9.9198636884261653</v>
          </cell>
          <cell r="N520">
            <v>7.2966069300196175</v>
          </cell>
        </row>
        <row r="521">
          <cell r="A521" t="str">
            <v>totalmenos12masalariadosFrance</v>
          </cell>
          <cell r="B521" t="str">
            <v>asalariados</v>
          </cell>
          <cell r="C521" t="str">
            <v>total</v>
          </cell>
          <cell r="D521" t="str">
            <v>France</v>
          </cell>
          <cell r="E521" t="str">
            <v>menos12m</v>
          </cell>
          <cell r="F521">
            <v>67.285692055880858</v>
          </cell>
          <cell r="G521">
            <v>50.649082528656379</v>
          </cell>
          <cell r="H521">
            <v>23.774251157509696</v>
          </cell>
          <cell r="I521">
            <v>14.867234809477512</v>
          </cell>
          <cell r="J521">
            <v>11.521288372114302</v>
          </cell>
          <cell r="K521">
            <v>9.3629830977221147</v>
          </cell>
          <cell r="L521">
            <v>7.7953051413910277</v>
          </cell>
          <cell r="M521">
            <v>5.9284383242763958</v>
          </cell>
          <cell r="N521">
            <v>4.8989380596970991</v>
          </cell>
        </row>
        <row r="522">
          <cell r="A522" t="str">
            <v>totalmenos12masalariadosGermany</v>
          </cell>
          <cell r="B522" t="str">
            <v>asalariados</v>
          </cell>
          <cell r="C522" t="str">
            <v>total</v>
          </cell>
          <cell r="D522" t="str">
            <v>Germany</v>
          </cell>
          <cell r="E522" t="str">
            <v>menos12m</v>
          </cell>
          <cell r="F522">
            <v>53.483531292586861</v>
          </cell>
          <cell r="G522">
            <v>34.714205037340051</v>
          </cell>
          <cell r="H522">
            <v>25.47838615725594</v>
          </cell>
          <cell r="I522">
            <v>17.926637534097896</v>
          </cell>
          <cell r="J522">
            <v>13.63545387767179</v>
          </cell>
          <cell r="K522">
            <v>10.813340288145779</v>
          </cell>
          <cell r="L522">
            <v>9.0290683534695404</v>
          </cell>
          <cell r="M522">
            <v>7.6704033510176419</v>
          </cell>
          <cell r="N522">
            <v>5.7413836561033893</v>
          </cell>
        </row>
        <row r="523">
          <cell r="A523" t="str">
            <v>totalmenos12masalariadosGreece</v>
          </cell>
          <cell r="B523" t="str">
            <v>asalariados</v>
          </cell>
          <cell r="C523" t="str">
            <v>total</v>
          </cell>
          <cell r="D523" t="str">
            <v>Greece</v>
          </cell>
          <cell r="E523" t="str">
            <v>menos12m</v>
          </cell>
          <cell r="F523">
            <v>51.831884029344906</v>
          </cell>
          <cell r="G523">
            <v>29.172956960686129</v>
          </cell>
          <cell r="H523">
            <v>15.559404568870601</v>
          </cell>
          <cell r="I523">
            <v>10.071760580558493</v>
          </cell>
          <cell r="J523">
            <v>6.8940470720552014</v>
          </cell>
          <cell r="K523">
            <v>5.936151693276587</v>
          </cell>
          <cell r="L523">
            <v>5.5615963041673595</v>
          </cell>
          <cell r="M523">
            <v>5.1562822683268994</v>
          </cell>
          <cell r="N523">
            <v>4.6632161532657523</v>
          </cell>
        </row>
        <row r="524">
          <cell r="A524" t="str">
            <v>totalmenos12masalariadosHungary</v>
          </cell>
          <cell r="B524" t="str">
            <v>asalariados</v>
          </cell>
          <cell r="C524" t="str">
            <v>total</v>
          </cell>
          <cell r="D524" t="str">
            <v>Hungary</v>
          </cell>
          <cell r="E524" t="str">
            <v>menos12m</v>
          </cell>
          <cell r="F524">
            <v>74.592566171935772</v>
          </cell>
          <cell r="G524">
            <v>41.043581873428465</v>
          </cell>
          <cell r="H524">
            <v>20.533926214966058</v>
          </cell>
          <cell r="I524">
            <v>15.353217111227575</v>
          </cell>
          <cell r="J524">
            <v>12.87354177250249</v>
          </cell>
          <cell r="K524">
            <v>11.847974634114152</v>
          </cell>
          <cell r="L524">
            <v>10.78712429859254</v>
          </cell>
          <cell r="M524">
            <v>10.448569521596937</v>
          </cell>
          <cell r="N524">
            <v>8.7084834244390343</v>
          </cell>
        </row>
        <row r="525">
          <cell r="A525" t="str">
            <v>totalmenos12masalariadosIceland</v>
          </cell>
          <cell r="B525" t="str">
            <v>asalariados</v>
          </cell>
          <cell r="C525" t="str">
            <v>total</v>
          </cell>
          <cell r="D525" t="str">
            <v>Iceland</v>
          </cell>
          <cell r="E525" t="str">
            <v>menos12m</v>
          </cell>
          <cell r="F525">
            <v>58.47320145968699</v>
          </cell>
          <cell r="G525">
            <v>47.865627437468909</v>
          </cell>
          <cell r="H525">
            <v>32.586826763697211</v>
          </cell>
          <cell r="I525">
            <v>20.399407444917344</v>
          </cell>
          <cell r="J525">
            <v>17.775603595195097</v>
          </cell>
          <cell r="K525">
            <v>16.491810942342873</v>
          </cell>
          <cell r="L525">
            <v>9.0600344000770754</v>
          </cell>
          <cell r="M525">
            <v>6.968230828892283</v>
          </cell>
          <cell r="N525">
            <v>7.0166347571337306</v>
          </cell>
        </row>
        <row r="526">
          <cell r="A526" t="str">
            <v>totalmenos12masalariadosIreland</v>
          </cell>
          <cell r="B526" t="str">
            <v>asalariados</v>
          </cell>
          <cell r="C526" t="str">
            <v>total</v>
          </cell>
          <cell r="D526" t="str">
            <v>Ireland</v>
          </cell>
          <cell r="E526" t="str">
            <v>menos12m</v>
          </cell>
          <cell r="F526">
            <v>69.850001765273646</v>
          </cell>
          <cell r="G526">
            <v>39.302904569758368</v>
          </cell>
          <cell r="H526">
            <v>20.938882195868906</v>
          </cell>
          <cell r="I526">
            <v>12.632476009373615</v>
          </cell>
          <cell r="J526">
            <v>10.693012011692991</v>
          </cell>
          <cell r="K526">
            <v>9.5186131787520907</v>
          </cell>
          <cell r="L526">
            <v>7.5380150740417591</v>
          </cell>
          <cell r="M526">
            <v>6.2884650710824177</v>
          </cell>
          <cell r="N526">
            <v>5.153981054112748</v>
          </cell>
        </row>
        <row r="527">
          <cell r="A527" t="str">
            <v>totalmenos12masalariadosItaly</v>
          </cell>
          <cell r="B527" t="str">
            <v>asalariados</v>
          </cell>
          <cell r="C527" t="str">
            <v>total</v>
          </cell>
          <cell r="D527" t="str">
            <v>Italy</v>
          </cell>
          <cell r="E527" t="str">
            <v>menos12m</v>
          </cell>
          <cell r="F527">
            <v>67.495458478254136</v>
          </cell>
          <cell r="G527">
            <v>34.530022442398796</v>
          </cell>
          <cell r="H527">
            <v>20.343488031873289</v>
          </cell>
          <cell r="I527">
            <v>12.277805391190164</v>
          </cell>
          <cell r="J527">
            <v>9.405262973001939</v>
          </cell>
          <cell r="K527">
            <v>8.09804617945146</v>
          </cell>
          <cell r="L527">
            <v>6.0961670480685841</v>
          </cell>
          <cell r="M527">
            <v>5.1415130833110503</v>
          </cell>
          <cell r="N527">
            <v>3.9521485417048181</v>
          </cell>
        </row>
        <row r="528">
          <cell r="A528" t="str">
            <v>totalmenos12masalariadosJapan</v>
          </cell>
          <cell r="B528" t="str">
            <v>asalariados</v>
          </cell>
          <cell r="C528" t="str">
            <v>total</v>
          </cell>
          <cell r="D528" t="str">
            <v>Japan</v>
          </cell>
          <cell r="E528" t="str">
            <v>menos12m</v>
          </cell>
          <cell r="F528">
            <v>0</v>
          </cell>
          <cell r="G528">
            <v>0</v>
          </cell>
          <cell r="H528">
            <v>0</v>
          </cell>
          <cell r="I528">
            <v>0</v>
          </cell>
          <cell r="J528">
            <v>0</v>
          </cell>
          <cell r="K528">
            <v>0</v>
          </cell>
          <cell r="L528">
            <v>0</v>
          </cell>
          <cell r="M528">
            <v>0</v>
          </cell>
          <cell r="N528">
            <v>0</v>
          </cell>
        </row>
        <row r="529">
          <cell r="A529" t="str">
            <v>totalmenos12masalariadosKorea</v>
          </cell>
          <cell r="B529" t="str">
            <v>asalariados</v>
          </cell>
          <cell r="C529" t="str">
            <v>total</v>
          </cell>
          <cell r="D529" t="str">
            <v>Korea</v>
          </cell>
          <cell r="E529" t="str">
            <v>menos12m</v>
          </cell>
          <cell r="F529">
            <v>93.577981651376149</v>
          </cell>
          <cell r="G529">
            <v>71.014492753623188</v>
          </cell>
          <cell r="H529">
            <v>37.626031164069659</v>
          </cell>
          <cell r="I529">
            <v>25.202265372168281</v>
          </cell>
          <cell r="J529">
            <v>24.395509499136441</v>
          </cell>
          <cell r="K529">
            <v>25.324675324675326</v>
          </cell>
          <cell r="L529">
            <v>27.566113850291345</v>
          </cell>
          <cell r="M529">
            <v>31.105398457583551</v>
          </cell>
          <cell r="N529">
            <v>35.53846153846154</v>
          </cell>
        </row>
        <row r="530">
          <cell r="A530" t="str">
            <v>totalmenos12masalariadosLuxembourg</v>
          </cell>
          <cell r="B530" t="str">
            <v>asalariados</v>
          </cell>
          <cell r="C530" t="str">
            <v>total</v>
          </cell>
          <cell r="D530" t="str">
            <v>Luxembourg</v>
          </cell>
          <cell r="E530" t="str">
            <v>menos12m</v>
          </cell>
          <cell r="F530">
            <v>66.698695406682447</v>
          </cell>
          <cell r="G530">
            <v>45.713226696583249</v>
          </cell>
          <cell r="H530">
            <v>20.565604891356969</v>
          </cell>
          <cell r="I530">
            <v>13.761083884866647</v>
          </cell>
          <cell r="J530">
            <v>9.3064810509136731</v>
          </cell>
          <cell r="K530">
            <v>7.8010694659286566</v>
          </cell>
          <cell r="L530">
            <v>6.5613476506653186</v>
          </cell>
          <cell r="M530">
            <v>4.0391453847219871</v>
          </cell>
          <cell r="N530">
            <v>2.5680311858498452</v>
          </cell>
        </row>
        <row r="531">
          <cell r="A531" t="str">
            <v>totalmenos12masalariadosMexico</v>
          </cell>
          <cell r="B531" t="str">
            <v>asalariados</v>
          </cell>
          <cell r="C531" t="str">
            <v>total</v>
          </cell>
          <cell r="D531" t="str">
            <v>Mexico</v>
          </cell>
          <cell r="E531" t="str">
            <v>menos12m</v>
          </cell>
          <cell r="F531">
            <v>58.760614602397439</v>
          </cell>
          <cell r="G531">
            <v>40.5957800736401</v>
          </cell>
          <cell r="H531">
            <v>27.78871397610737</v>
          </cell>
          <cell r="I531">
            <v>22.8496883321266</v>
          </cell>
          <cell r="J531">
            <v>18.930841332676437</v>
          </cell>
          <cell r="K531">
            <v>15.544003085663771</v>
          </cell>
          <cell r="L531">
            <v>13.836071996344344</v>
          </cell>
          <cell r="M531">
            <v>12.981691820963642</v>
          </cell>
          <cell r="N531">
            <v>13.37203173594798</v>
          </cell>
        </row>
        <row r="532">
          <cell r="A532" t="str">
            <v>totalmenos12masalariadosNetherlands</v>
          </cell>
          <cell r="B532" t="str">
            <v>asalariados</v>
          </cell>
          <cell r="C532" t="str">
            <v>total</v>
          </cell>
          <cell r="D532" t="str">
            <v>Netherlands</v>
          </cell>
          <cell r="E532" t="str">
            <v>menos12m</v>
          </cell>
          <cell r="F532">
            <v>50.666373134018201</v>
          </cell>
          <cell r="G532">
            <v>36.893512804406186</v>
          </cell>
          <cell r="H532">
            <v>21.950960255619687</v>
          </cell>
          <cell r="I532">
            <v>12.248769841197923</v>
          </cell>
          <cell r="J532">
            <v>10.555170564501068</v>
          </cell>
          <cell r="K532">
            <v>9.2421421698440049</v>
          </cell>
          <cell r="L532">
            <v>7.5515897756069554</v>
          </cell>
          <cell r="M532">
            <v>6.0259996239695353</v>
          </cell>
          <cell r="N532">
            <v>4.4790482125423727</v>
          </cell>
        </row>
        <row r="533">
          <cell r="A533" t="str">
            <v>totalmenos12masalariadosNorway</v>
          </cell>
          <cell r="B533" t="str">
            <v>asalariados</v>
          </cell>
          <cell r="C533" t="str">
            <v>total</v>
          </cell>
          <cell r="D533" t="str">
            <v>Norway</v>
          </cell>
          <cell r="E533" t="str">
            <v>menos12m</v>
          </cell>
          <cell r="F533">
            <v>54.670628135009963</v>
          </cell>
          <cell r="G533">
            <v>39.197666891705929</v>
          </cell>
          <cell r="H533">
            <v>26.482042353962392</v>
          </cell>
          <cell r="I533">
            <v>18.667133472226755</v>
          </cell>
          <cell r="J533">
            <v>13.848504519944989</v>
          </cell>
          <cell r="K533">
            <v>9.8902785197310941</v>
          </cell>
          <cell r="L533">
            <v>9.6686119711479144</v>
          </cell>
          <cell r="M533">
            <v>5.7751145808705662</v>
          </cell>
          <cell r="N533">
            <v>5.3389903370220875</v>
          </cell>
        </row>
        <row r="534">
          <cell r="A534" t="str">
            <v>totalmenos12masalariadosPoland</v>
          </cell>
          <cell r="B534" t="str">
            <v>asalariados</v>
          </cell>
          <cell r="C534" t="str">
            <v>total</v>
          </cell>
          <cell r="D534" t="str">
            <v>Poland</v>
          </cell>
          <cell r="E534" t="str">
            <v>menos12m</v>
          </cell>
          <cell r="F534">
            <v>65.520636139079585</v>
          </cell>
          <cell r="G534">
            <v>41.365732536941891</v>
          </cell>
          <cell r="H534">
            <v>21.167356682535257</v>
          </cell>
          <cell r="I534">
            <v>12.525377643887712</v>
          </cell>
          <cell r="J534">
            <v>10.482874736082849</v>
          </cell>
          <cell r="K534">
            <v>8.6173754155067535</v>
          </cell>
          <cell r="L534">
            <v>8.1275031093264971</v>
          </cell>
          <cell r="M534">
            <v>6.9343832320157714</v>
          </cell>
          <cell r="N534">
            <v>6.5520441289389595</v>
          </cell>
        </row>
        <row r="535">
          <cell r="A535" t="str">
            <v>totalmenos12masalariadosPortugal</v>
          </cell>
          <cell r="B535" t="str">
            <v>asalariados</v>
          </cell>
          <cell r="C535" t="str">
            <v>total</v>
          </cell>
          <cell r="D535" t="str">
            <v>Portugal</v>
          </cell>
          <cell r="E535" t="str">
            <v>menos12m</v>
          </cell>
          <cell r="F535">
            <v>69.808684561834369</v>
          </cell>
          <cell r="G535">
            <v>38.16913039915535</v>
          </cell>
          <cell r="H535">
            <v>21.82115634031986</v>
          </cell>
          <cell r="I535">
            <v>14.429074439310821</v>
          </cell>
          <cell r="J535">
            <v>9.8797385142545977</v>
          </cell>
          <cell r="K535">
            <v>8.6035923155780694</v>
          </cell>
          <cell r="L535">
            <v>7.9428500529176569</v>
          </cell>
          <cell r="M535">
            <v>6.6923648719232958</v>
          </cell>
          <cell r="N535">
            <v>6.1629712309398172</v>
          </cell>
        </row>
        <row r="536">
          <cell r="A536" t="str">
            <v>totalmenos12masalariadosSlovak Republic</v>
          </cell>
          <cell r="B536" t="str">
            <v>asalariados</v>
          </cell>
          <cell r="C536" t="str">
            <v>total</v>
          </cell>
          <cell r="D536" t="str">
            <v>Slovak Republic</v>
          </cell>
          <cell r="E536" t="str">
            <v>menos12m</v>
          </cell>
          <cell r="F536">
            <v>77.843069943391015</v>
          </cell>
          <cell r="G536">
            <v>29.523689877582065</v>
          </cell>
          <cell r="H536">
            <v>14.503476643597946</v>
          </cell>
          <cell r="I536">
            <v>9.422956644045577</v>
          </cell>
          <cell r="J536">
            <v>5.7519947605146529</v>
          </cell>
          <cell r="K536">
            <v>6.2756947582419063</v>
          </cell>
          <cell r="L536">
            <v>5.5433246228262831</v>
          </cell>
          <cell r="M536">
            <v>4.4707211085754857</v>
          </cell>
          <cell r="N536">
            <v>4.7606193149223115</v>
          </cell>
        </row>
        <row r="537">
          <cell r="A537" t="str">
            <v>totalmenos12masalariadosSlovenia</v>
          </cell>
          <cell r="B537" t="str">
            <v>asalariados</v>
          </cell>
          <cell r="C537" t="str">
            <v>total</v>
          </cell>
          <cell r="D537" t="str">
            <v>Slovenia</v>
          </cell>
          <cell r="E537" t="str">
            <v>menos12m</v>
          </cell>
          <cell r="F537">
            <v>81.557255339470757</v>
          </cell>
          <cell r="G537">
            <v>47.863981900086046</v>
          </cell>
          <cell r="H537">
            <v>23.347065850803169</v>
          </cell>
          <cell r="I537">
            <v>12.762971351840585</v>
          </cell>
          <cell r="J537">
            <v>8.9412827855176218</v>
          </cell>
          <cell r="K537">
            <v>7.863580236729856</v>
          </cell>
          <cell r="L537">
            <v>5.0296588341129045</v>
          </cell>
          <cell r="M537">
            <v>4.4276537329361361</v>
          </cell>
          <cell r="N537">
            <v>4.5714138038830825</v>
          </cell>
        </row>
        <row r="538">
          <cell r="A538" t="str">
            <v>totalmenos12masalariadosSpain</v>
          </cell>
          <cell r="B538" t="str">
            <v>asalariados</v>
          </cell>
          <cell r="C538" t="str">
            <v>total</v>
          </cell>
          <cell r="D538" t="str">
            <v>Spain</v>
          </cell>
          <cell r="E538" t="str">
            <v>menos12m</v>
          </cell>
          <cell r="F538">
            <v>76.035209679505996</v>
          </cell>
          <cell r="G538">
            <v>46.216387891284619</v>
          </cell>
          <cell r="H538">
            <v>27.381343785864633</v>
          </cell>
          <cell r="I538">
            <v>17.81968493233957</v>
          </cell>
          <cell r="J538">
            <v>14.063324580329001</v>
          </cell>
          <cell r="K538">
            <v>12.389869582683398</v>
          </cell>
          <cell r="L538">
            <v>9.8668476226555786</v>
          </cell>
          <cell r="M538">
            <v>7.5652711028611002</v>
          </cell>
          <cell r="N538">
            <v>5.4393694228191469</v>
          </cell>
        </row>
        <row r="539">
          <cell r="A539" t="str">
            <v>totalmenos12masalariadosSweden</v>
          </cell>
          <cell r="B539" t="str">
            <v>asalariados</v>
          </cell>
          <cell r="C539" t="str">
            <v>total</v>
          </cell>
          <cell r="D539" t="str">
            <v>Sweden</v>
          </cell>
          <cell r="E539" t="str">
            <v>menos12m</v>
          </cell>
          <cell r="F539">
            <v>81.645283679051985</v>
          </cell>
          <cell r="G539">
            <v>54.613451363195765</v>
          </cell>
          <cell r="H539">
            <v>32.655160842623665</v>
          </cell>
          <cell r="I539">
            <v>20.255165228118123</v>
          </cell>
          <cell r="J539">
            <v>16.202849750557107</v>
          </cell>
          <cell r="K539">
            <v>13.444058953029991</v>
          </cell>
          <cell r="L539">
            <v>10.928659740262805</v>
          </cell>
          <cell r="M539">
            <v>8.4600440874814193</v>
          </cell>
          <cell r="N539">
            <v>7.1392388030758154</v>
          </cell>
        </row>
        <row r="540">
          <cell r="A540" t="str">
            <v>totalmenos12masalariadosSwitzerland</v>
          </cell>
          <cell r="B540" t="str">
            <v>asalariados</v>
          </cell>
          <cell r="C540" t="str">
            <v>total</v>
          </cell>
          <cell r="D540" t="str">
            <v>Switzerland</v>
          </cell>
          <cell r="E540" t="str">
            <v>menos12m</v>
          </cell>
          <cell r="F540">
            <v>44.500176807850693</v>
          </cell>
          <cell r="G540">
            <v>38.35828180093376</v>
          </cell>
          <cell r="H540">
            <v>28.419249227423069</v>
          </cell>
          <cell r="I540">
            <v>17.067728432891123</v>
          </cell>
          <cell r="J540">
            <v>13.506967680055723</v>
          </cell>
          <cell r="K540">
            <v>11.020023004650813</v>
          </cell>
          <cell r="L540">
            <v>10.02902441494998</v>
          </cell>
          <cell r="M540">
            <v>7.9093451213048613</v>
          </cell>
          <cell r="N540">
            <v>5.7487002016029543</v>
          </cell>
        </row>
        <row r="541">
          <cell r="A541" t="str">
            <v>totalmenos12masalariadosTurkey</v>
          </cell>
          <cell r="B541" t="str">
            <v>asalariados</v>
          </cell>
          <cell r="C541" t="str">
            <v>total</v>
          </cell>
          <cell r="D541" t="str">
            <v>Turkey</v>
          </cell>
          <cell r="E541" t="str">
            <v>menos12m</v>
          </cell>
          <cell r="F541">
            <v>69.47872841571774</v>
          </cell>
          <cell r="G541">
            <v>56.022751514782115</v>
          </cell>
          <cell r="H541">
            <v>34.287104101456762</v>
          </cell>
          <cell r="I541">
            <v>26.428041061085416</v>
          </cell>
          <cell r="J541">
            <v>24.451442280095762</v>
          </cell>
          <cell r="K541">
            <v>23.922184620685425</v>
          </cell>
          <cell r="L541">
            <v>24.793195876721448</v>
          </cell>
          <cell r="M541">
            <v>26.719594628476301</v>
          </cell>
          <cell r="N541">
            <v>29.493614232509071</v>
          </cell>
        </row>
        <row r="542">
          <cell r="A542" t="str">
            <v>totalmenos12masalariadosUnited Kingdom</v>
          </cell>
          <cell r="B542" t="str">
            <v>asalariados</v>
          </cell>
          <cell r="C542" t="str">
            <v>total</v>
          </cell>
          <cell r="D542" t="str">
            <v>United Kingdom</v>
          </cell>
          <cell r="E542" t="str">
            <v>menos12m</v>
          </cell>
          <cell r="F542">
            <v>57.948452267610357</v>
          </cell>
          <cell r="G542">
            <v>34.748514172107299</v>
          </cell>
          <cell r="H542">
            <v>20.337049763743263</v>
          </cell>
          <cell r="I542">
            <v>14.28398457881312</v>
          </cell>
          <cell r="J542">
            <v>11.750202731230477</v>
          </cell>
          <cell r="K542">
            <v>10.449301826509405</v>
          </cell>
          <cell r="L542">
            <v>8.7511813490761288</v>
          </cell>
          <cell r="M542">
            <v>7.8435077084055509</v>
          </cell>
          <cell r="N542">
            <v>6.3760749901017384</v>
          </cell>
        </row>
        <row r="543">
          <cell r="A543" t="str">
            <v>totalmenos12masalariadosUnited States</v>
          </cell>
          <cell r="B543" t="str">
            <v>asalariados</v>
          </cell>
          <cell r="C543" t="str">
            <v>total</v>
          </cell>
          <cell r="D543" t="str">
            <v>United States</v>
          </cell>
          <cell r="E543" t="str">
            <v>menos12m</v>
          </cell>
          <cell r="F543">
            <v>72.910295616717633</v>
          </cell>
          <cell r="G543">
            <v>48.898678414096921</v>
          </cell>
          <cell r="H543">
            <v>29.689467058329839</v>
          </cell>
          <cell r="I543">
            <v>21.302279343889801</v>
          </cell>
          <cell r="J543">
            <v>17.034249153180276</v>
          </cell>
          <cell r="K543">
            <v>15.262119503945886</v>
          </cell>
          <cell r="L543">
            <v>13.726859937128886</v>
          </cell>
          <cell r="M543">
            <v>11.259582249103314</v>
          </cell>
          <cell r="N543">
            <v>9.7736712723573795</v>
          </cell>
        </row>
        <row r="544">
          <cell r="A544" t="str">
            <v>totalmenos12masalariadosBrazil</v>
          </cell>
          <cell r="B544" t="str">
            <v>asalariados</v>
          </cell>
          <cell r="C544" t="str">
            <v>total</v>
          </cell>
          <cell r="D544" t="str">
            <v>Brazil</v>
          </cell>
          <cell r="E544" t="str">
            <v>menos12m</v>
          </cell>
          <cell r="F544">
            <v>0</v>
          </cell>
          <cell r="G544">
            <v>0</v>
          </cell>
          <cell r="H544">
            <v>0</v>
          </cell>
          <cell r="I544">
            <v>0</v>
          </cell>
          <cell r="J544">
            <v>0</v>
          </cell>
          <cell r="K544">
            <v>0</v>
          </cell>
          <cell r="L544">
            <v>0</v>
          </cell>
          <cell r="M544">
            <v>0</v>
          </cell>
          <cell r="N544">
            <v>0</v>
          </cell>
        </row>
        <row r="545">
          <cell r="A545" t="str">
            <v>totalmenos12masalariadosOECD countries</v>
          </cell>
          <cell r="B545" t="str">
            <v>asalariados</v>
          </cell>
          <cell r="C545" t="str">
            <v>total</v>
          </cell>
          <cell r="D545" t="str">
            <v>OECD countries</v>
          </cell>
          <cell r="E545" t="str">
            <v>menos12m</v>
          </cell>
          <cell r="F545">
            <v>63.757128293787432</v>
          </cell>
          <cell r="G545">
            <v>44.902651856931122</v>
          </cell>
          <cell r="H545">
            <v>27.449351238602695</v>
          </cell>
          <cell r="I545">
            <v>18.388687755535059</v>
          </cell>
          <cell r="J545">
            <v>15.836400100278421</v>
          </cell>
          <cell r="K545">
            <v>12.953239615177193</v>
          </cell>
          <cell r="L545">
            <v>12.253270670433881</v>
          </cell>
          <cell r="M545">
            <v>9.5973699483514388</v>
          </cell>
          <cell r="N545">
            <v>9.3433122917111611</v>
          </cell>
        </row>
        <row r="546">
          <cell r="A546" t="str">
            <v>hombremenos12masalariadosAustralia</v>
          </cell>
          <cell r="B546" t="str">
            <v>asalariados</v>
          </cell>
          <cell r="C546" t="str">
            <v>hombre</v>
          </cell>
          <cell r="D546" t="str">
            <v>Australia</v>
          </cell>
          <cell r="E546" t="str">
            <v>menos12m</v>
          </cell>
          <cell r="F546">
            <v>50.76007931262393</v>
          </cell>
          <cell r="G546">
            <v>35.426084044868574</v>
          </cell>
          <cell r="H546">
            <v>28.758373578439002</v>
          </cell>
          <cell r="I546">
            <v>22.169410965880157</v>
          </cell>
          <cell r="J546">
            <v>20.909575413039615</v>
          </cell>
          <cell r="K546">
            <v>18.064636652344483</v>
          </cell>
          <cell r="L546">
            <v>12.871081586049408</v>
          </cell>
          <cell r="M546">
            <v>11.17620549797206</v>
          </cell>
          <cell r="N546">
            <v>10.692177827799664</v>
          </cell>
        </row>
        <row r="547">
          <cell r="A547" t="str">
            <v>hombremenos12masalariadosAustria</v>
          </cell>
          <cell r="B547" t="str">
            <v>asalariados</v>
          </cell>
          <cell r="C547" t="str">
            <v>hombre</v>
          </cell>
          <cell r="D547" t="str">
            <v>Austria</v>
          </cell>
          <cell r="E547" t="str">
            <v>menos12m</v>
          </cell>
          <cell r="F547">
            <v>42.584365767495427</v>
          </cell>
          <cell r="G547">
            <v>35.287029392326133</v>
          </cell>
          <cell r="H547">
            <v>22.89261793012674</v>
          </cell>
          <cell r="I547">
            <v>17.319930505535851</v>
          </cell>
          <cell r="J547">
            <v>12.521815326121406</v>
          </cell>
          <cell r="K547">
            <v>11.085069094268473</v>
          </cell>
          <cell r="L547">
            <v>8.8414646491289499</v>
          </cell>
          <cell r="M547">
            <v>5.8932405484683041</v>
          </cell>
          <cell r="N547">
            <v>5.1318344283607598</v>
          </cell>
        </row>
        <row r="548">
          <cell r="A548" t="str">
            <v>hombremenos12masalariadosBelgium</v>
          </cell>
          <cell r="B548" t="str">
            <v>asalariados</v>
          </cell>
          <cell r="C548" t="str">
            <v>hombre</v>
          </cell>
          <cell r="D548" t="str">
            <v>Belgium</v>
          </cell>
          <cell r="E548" t="str">
            <v>menos12m</v>
          </cell>
          <cell r="F548">
            <v>70.251340019342933</v>
          </cell>
          <cell r="G548">
            <v>39.829544650929066</v>
          </cell>
          <cell r="H548">
            <v>19.633406080084676</v>
          </cell>
          <cell r="I548">
            <v>13.059623195379643</v>
          </cell>
          <cell r="J548">
            <v>10.905515704244234</v>
          </cell>
          <cell r="K548">
            <v>9.1419747262866569</v>
          </cell>
          <cell r="L548">
            <v>7.8724386475067867</v>
          </cell>
          <cell r="M548">
            <v>4.7182215033044201</v>
          </cell>
          <cell r="N548">
            <v>2.8860033021125275</v>
          </cell>
        </row>
        <row r="549">
          <cell r="A549" t="str">
            <v>hombremenos12masalariadosCanada</v>
          </cell>
          <cell r="B549" t="str">
            <v>asalariados</v>
          </cell>
          <cell r="C549" t="str">
            <v>hombre</v>
          </cell>
          <cell r="D549" t="str">
            <v>Canada</v>
          </cell>
          <cell r="E549" t="str">
            <v>menos12m</v>
          </cell>
          <cell r="F549">
            <v>60.549758208195485</v>
          </cell>
          <cell r="G549">
            <v>45.324390558493491</v>
          </cell>
          <cell r="H549">
            <v>27.244129873047971</v>
          </cell>
          <cell r="I549">
            <v>21.63790107726167</v>
          </cell>
          <cell r="J549">
            <v>16.25</v>
          </cell>
          <cell r="K549">
            <v>14.658979391560354</v>
          </cell>
          <cell r="L549">
            <v>11.378032747699294</v>
          </cell>
          <cell r="M549">
            <v>10.351430502365396</v>
          </cell>
          <cell r="N549">
            <v>9.4696387394312076</v>
          </cell>
        </row>
        <row r="550">
          <cell r="A550" t="str">
            <v>hombremenos12masalariadosChile</v>
          </cell>
          <cell r="B550" t="str">
            <v>asalariados</v>
          </cell>
          <cell r="C550" t="str">
            <v>hombre</v>
          </cell>
          <cell r="D550" t="str">
            <v>Chile</v>
          </cell>
          <cell r="E550" t="str">
            <v>menos12m</v>
          </cell>
          <cell r="F550">
            <v>72.012209251224519</v>
          </cell>
          <cell r="G550">
            <v>45.791295800207401</v>
          </cell>
          <cell r="H550">
            <v>41.440673018097257</v>
          </cell>
          <cell r="I550">
            <v>41.452518436528997</v>
          </cell>
          <cell r="J550">
            <v>40.259644464114487</v>
          </cell>
          <cell r="K550">
            <v>36.075868480600619</v>
          </cell>
          <cell r="L550">
            <v>33.438565838130231</v>
          </cell>
          <cell r="M550">
            <v>32.226415511974857</v>
          </cell>
          <cell r="N550">
            <v>32.084377721908005</v>
          </cell>
        </row>
        <row r="551">
          <cell r="A551" t="str">
            <v>hombremenos12masalariadosCzech Republic</v>
          </cell>
          <cell r="B551" t="str">
            <v>asalariados</v>
          </cell>
          <cell r="C551" t="str">
            <v>hombre</v>
          </cell>
          <cell r="D551" t="str">
            <v>Czech Republic</v>
          </cell>
          <cell r="E551" t="str">
            <v>menos12m</v>
          </cell>
          <cell r="F551">
            <v>77.187213992745995</v>
          </cell>
          <cell r="G551">
            <v>32.194155924742901</v>
          </cell>
          <cell r="H551">
            <v>13.821998220111228</v>
          </cell>
          <cell r="I551">
            <v>8.6895978605514479</v>
          </cell>
          <cell r="J551">
            <v>6.8887711116090689</v>
          </cell>
          <cell r="K551">
            <v>5.874517465098176</v>
          </cell>
          <cell r="L551">
            <v>5.6812124101548358</v>
          </cell>
          <cell r="M551">
            <v>6.3440284299108516</v>
          </cell>
          <cell r="N551">
            <v>6.6605675486382152</v>
          </cell>
        </row>
        <row r="552">
          <cell r="A552" t="str">
            <v>hombremenos12masalariadosDenmark</v>
          </cell>
          <cell r="B552" t="str">
            <v>asalariados</v>
          </cell>
          <cell r="C552" t="str">
            <v>hombre</v>
          </cell>
          <cell r="D552" t="str">
            <v>Denmark</v>
          </cell>
          <cell r="E552" t="str">
            <v>menos12m</v>
          </cell>
          <cell r="F552">
            <v>51.390751203164278</v>
          </cell>
          <cell r="G552">
            <v>43.944426417323129</v>
          </cell>
          <cell r="H552">
            <v>34.051701619389931</v>
          </cell>
          <cell r="I552">
            <v>22.075177667811026</v>
          </cell>
          <cell r="J552">
            <v>17.747121035231288</v>
          </cell>
          <cell r="K552">
            <v>15.420318661648286</v>
          </cell>
          <cell r="L552">
            <v>13.66007005943788</v>
          </cell>
          <cell r="M552">
            <v>11.200802405573032</v>
          </cell>
          <cell r="N552">
            <v>10.603369547620179</v>
          </cell>
        </row>
        <row r="553">
          <cell r="A553" t="str">
            <v>hombremenos12masalariadosEstonia</v>
          </cell>
          <cell r="B553" t="str">
            <v>asalariados</v>
          </cell>
          <cell r="C553" t="str">
            <v>hombre</v>
          </cell>
          <cell r="D553" t="str">
            <v>Estonia</v>
          </cell>
          <cell r="E553" t="str">
            <v>menos12m</v>
          </cell>
          <cell r="F553">
            <v>84.113529111131783</v>
          </cell>
          <cell r="G553">
            <v>53.149144540525988</v>
          </cell>
          <cell r="H553">
            <v>20.907397909198298</v>
          </cell>
          <cell r="I553">
            <v>17.055316416994984</v>
          </cell>
          <cell r="J553">
            <v>13.214694239821256</v>
          </cell>
          <cell r="K553">
            <v>11.943137012552013</v>
          </cell>
          <cell r="L553">
            <v>11.604457238576611</v>
          </cell>
          <cell r="M553">
            <v>12.913701610740475</v>
          </cell>
          <cell r="N553">
            <v>7.2583195514631971</v>
          </cell>
        </row>
        <row r="554">
          <cell r="A554" t="str">
            <v>hombremenos12masalariadosFinland</v>
          </cell>
          <cell r="B554" t="str">
            <v>asalariados</v>
          </cell>
          <cell r="C554" t="str">
            <v>hombre</v>
          </cell>
          <cell r="D554" t="str">
            <v>Finland</v>
          </cell>
          <cell r="E554" t="str">
            <v>menos12m</v>
          </cell>
          <cell r="F554">
            <v>83.015198248922118</v>
          </cell>
          <cell r="G554">
            <v>55.288703252402975</v>
          </cell>
          <cell r="H554">
            <v>29.183975155866207</v>
          </cell>
          <cell r="I554">
            <v>17.527287481881785</v>
          </cell>
          <cell r="J554">
            <v>13.380254761635115</v>
          </cell>
          <cell r="K554">
            <v>10.725872307850176</v>
          </cell>
          <cell r="L554">
            <v>10.806750286691717</v>
          </cell>
          <cell r="M554">
            <v>10.477087509783015</v>
          </cell>
          <cell r="N554">
            <v>9.0214216466584585</v>
          </cell>
        </row>
        <row r="555">
          <cell r="A555" t="str">
            <v>hombremenos12masalariadosFrance</v>
          </cell>
          <cell r="B555" t="str">
            <v>asalariados</v>
          </cell>
          <cell r="C555" t="str">
            <v>hombre</v>
          </cell>
          <cell r="D555" t="str">
            <v>France</v>
          </cell>
          <cell r="E555" t="str">
            <v>menos12m</v>
          </cell>
          <cell r="F555">
            <v>61.715728644746314</v>
          </cell>
          <cell r="G555">
            <v>48.136206604795703</v>
          </cell>
          <cell r="H555">
            <v>23.904290488664081</v>
          </cell>
          <cell r="I555">
            <v>14.799539942989043</v>
          </cell>
          <cell r="J555">
            <v>11.813676963677139</v>
          </cell>
          <cell r="K555">
            <v>9.2323467215424557</v>
          </cell>
          <cell r="L555">
            <v>8.0494631621740318</v>
          </cell>
          <cell r="M555">
            <v>5.9263403068690801</v>
          </cell>
          <cell r="N555">
            <v>4.9980535693459736</v>
          </cell>
        </row>
        <row r="556">
          <cell r="A556" t="str">
            <v>hombremenos12masalariadosGermany</v>
          </cell>
          <cell r="B556" t="str">
            <v>asalariados</v>
          </cell>
          <cell r="C556" t="str">
            <v>hombre</v>
          </cell>
          <cell r="D556" t="str">
            <v>Germany</v>
          </cell>
          <cell r="E556" t="str">
            <v>menos12m</v>
          </cell>
          <cell r="F556">
            <v>50.325309481961924</v>
          </cell>
          <cell r="G556">
            <v>34.042015148518466</v>
          </cell>
          <cell r="H556">
            <v>25.379546554619861</v>
          </cell>
          <cell r="I556">
            <v>17.592889667958943</v>
          </cell>
          <cell r="J556">
            <v>13.226755542232375</v>
          </cell>
          <cell r="K556">
            <v>9.8947505806162752</v>
          </cell>
          <cell r="L556">
            <v>8.221247330526456</v>
          </cell>
          <cell r="M556">
            <v>7.5790871985106589</v>
          </cell>
          <cell r="N556">
            <v>5.713383729659375</v>
          </cell>
        </row>
        <row r="557">
          <cell r="A557" t="str">
            <v>hombremenos12masalariadosGreece</v>
          </cell>
          <cell r="B557" t="str">
            <v>asalariados</v>
          </cell>
          <cell r="C557" t="str">
            <v>hombre</v>
          </cell>
          <cell r="D557" t="str">
            <v>Greece</v>
          </cell>
          <cell r="E557" t="str">
            <v>menos12m</v>
          </cell>
          <cell r="F557">
            <v>50.816309718391864</v>
          </cell>
          <cell r="G557">
            <v>26.59279711097318</v>
          </cell>
          <cell r="H557">
            <v>15.124714404452277</v>
          </cell>
          <cell r="I557">
            <v>9.4544666197681071</v>
          </cell>
          <cell r="J557">
            <v>7.3727562084169422</v>
          </cell>
          <cell r="K557">
            <v>5.467687942526851</v>
          </cell>
          <cell r="L557">
            <v>6.1479802106424213</v>
          </cell>
          <cell r="M557">
            <v>5.5690270854884583</v>
          </cell>
          <cell r="N557">
            <v>4.3178280223469834</v>
          </cell>
        </row>
        <row r="558">
          <cell r="A558" t="str">
            <v>hombremenos12masalariadosHungary</v>
          </cell>
          <cell r="B558" t="str">
            <v>asalariados</v>
          </cell>
          <cell r="C558" t="str">
            <v>hombre</v>
          </cell>
          <cell r="D558" t="str">
            <v>Hungary</v>
          </cell>
          <cell r="E558" t="str">
            <v>menos12m</v>
          </cell>
          <cell r="F558">
            <v>73.062270937482296</v>
          </cell>
          <cell r="G558">
            <v>39.743240144712829</v>
          </cell>
          <cell r="H558">
            <v>20.088185448077802</v>
          </cell>
          <cell r="I558">
            <v>14.983990426690205</v>
          </cell>
          <cell r="J558">
            <v>12.907329143771625</v>
          </cell>
          <cell r="K558">
            <v>13.400937304008547</v>
          </cell>
          <cell r="L558">
            <v>12.772373920985864</v>
          </cell>
          <cell r="M558">
            <v>12.425958541865009</v>
          </cell>
          <cell r="N558">
            <v>10.650460585503852</v>
          </cell>
        </row>
        <row r="559">
          <cell r="A559" t="str">
            <v>hombremenos12masalariadosIceland</v>
          </cell>
          <cell r="B559" t="str">
            <v>asalariados</v>
          </cell>
          <cell r="C559" t="str">
            <v>hombre</v>
          </cell>
          <cell r="D559" t="str">
            <v>Iceland</v>
          </cell>
          <cell r="E559" t="str">
            <v>menos12m</v>
          </cell>
          <cell r="F559">
            <v>61.818796849040481</v>
          </cell>
          <cell r="G559">
            <v>46.5493512303416</v>
          </cell>
          <cell r="H559">
            <v>32.966861170585048</v>
          </cell>
          <cell r="I559">
            <v>19.527198587811867</v>
          </cell>
          <cell r="J559">
            <v>16.21000896137619</v>
          </cell>
          <cell r="K559">
            <v>13.996936771734502</v>
          </cell>
          <cell r="L559">
            <v>7.9349758503028198</v>
          </cell>
          <cell r="M559">
            <v>9.207223150308673</v>
          </cell>
          <cell r="N559">
            <v>8.1054554083107426</v>
          </cell>
        </row>
        <row r="560">
          <cell r="A560" t="str">
            <v>hombremenos12masalariadosIreland</v>
          </cell>
          <cell r="B560" t="str">
            <v>asalariados</v>
          </cell>
          <cell r="C560" t="str">
            <v>hombre</v>
          </cell>
          <cell r="D560" t="str">
            <v>Ireland</v>
          </cell>
          <cell r="E560" t="str">
            <v>menos12m</v>
          </cell>
          <cell r="F560">
            <v>68.104228222475285</v>
          </cell>
          <cell r="G560">
            <v>37.743272819668853</v>
          </cell>
          <cell r="H560">
            <v>23.044256549257923</v>
          </cell>
          <cell r="I560">
            <v>14.604626237717028</v>
          </cell>
          <cell r="J560">
            <v>12.474698661093175</v>
          </cell>
          <cell r="K560">
            <v>10.063636963783519</v>
          </cell>
          <cell r="L560">
            <v>8.0433867593874666</v>
          </cell>
          <cell r="M560">
            <v>6.9995324663898923</v>
          </cell>
          <cell r="N560">
            <v>6.6511132452714179</v>
          </cell>
        </row>
        <row r="561">
          <cell r="A561" t="str">
            <v>hombremenos12masalariadosItaly</v>
          </cell>
          <cell r="B561" t="str">
            <v>asalariados</v>
          </cell>
          <cell r="C561" t="str">
            <v>hombre</v>
          </cell>
          <cell r="D561" t="str">
            <v>Italy</v>
          </cell>
          <cell r="E561" t="str">
            <v>menos12m</v>
          </cell>
          <cell r="F561">
            <v>64.165203348117601</v>
          </cell>
          <cell r="G561">
            <v>31.278932863682648</v>
          </cell>
          <cell r="H561">
            <v>18.829702152743835</v>
          </cell>
          <cell r="I561">
            <v>11.118870763183065</v>
          </cell>
          <cell r="J561">
            <v>8.9432130778612073</v>
          </cell>
          <cell r="K561">
            <v>7.2316206783739716</v>
          </cell>
          <cell r="L561">
            <v>5.2295171673978764</v>
          </cell>
          <cell r="M561">
            <v>4.7513934820592034</v>
          </cell>
          <cell r="N561">
            <v>3.8764668924171248</v>
          </cell>
        </row>
        <row r="562">
          <cell r="A562" t="str">
            <v>hombremenos12masalariadosJapan</v>
          </cell>
          <cell r="B562" t="str">
            <v>asalariados</v>
          </cell>
          <cell r="C562" t="str">
            <v>hombre</v>
          </cell>
          <cell r="D562" t="str">
            <v>Japan</v>
          </cell>
          <cell r="E562" t="str">
            <v>menos12m</v>
          </cell>
          <cell r="F562">
            <v>0</v>
          </cell>
          <cell r="G562">
            <v>0</v>
          </cell>
          <cell r="H562">
            <v>0</v>
          </cell>
          <cell r="I562">
            <v>0</v>
          </cell>
          <cell r="J562">
            <v>0</v>
          </cell>
          <cell r="K562">
            <v>0</v>
          </cell>
          <cell r="L562">
            <v>0</v>
          </cell>
          <cell r="M562">
            <v>0</v>
          </cell>
          <cell r="N562">
            <v>0</v>
          </cell>
        </row>
        <row r="563">
          <cell r="A563" t="str">
            <v>hombremenos12masalariadosKorea</v>
          </cell>
          <cell r="B563" t="str">
            <v>asalariados</v>
          </cell>
          <cell r="C563" t="str">
            <v>hombre</v>
          </cell>
          <cell r="D563" t="str">
            <v>Korea</v>
          </cell>
          <cell r="E563" t="str">
            <v>menos12m</v>
          </cell>
          <cell r="F563">
            <v>96.703296703296715</v>
          </cell>
          <cell r="G563">
            <v>79.166666666666657</v>
          </cell>
          <cell r="H563">
            <v>40.700808625336933</v>
          </cell>
          <cell r="I563">
            <v>23.883495145631066</v>
          </cell>
          <cell r="J563">
            <v>20.768712070128117</v>
          </cell>
          <cell r="K563">
            <v>20.190995907230558</v>
          </cell>
          <cell r="L563">
            <v>23.653395784543328</v>
          </cell>
          <cell r="M563">
            <v>26.660682226211854</v>
          </cell>
          <cell r="N563">
            <v>31.889763779527563</v>
          </cell>
        </row>
        <row r="564">
          <cell r="A564" t="str">
            <v>hombremenos12masalariadosLuxembourg</v>
          </cell>
          <cell r="B564" t="str">
            <v>asalariados</v>
          </cell>
          <cell r="C564" t="str">
            <v>hombre</v>
          </cell>
          <cell r="D564" t="str">
            <v>Luxembourg</v>
          </cell>
          <cell r="E564" t="str">
            <v>menos12m</v>
          </cell>
          <cell r="F564">
            <v>70.41018239381701</v>
          </cell>
          <cell r="G564">
            <v>40.793762892382503</v>
          </cell>
          <cell r="H564">
            <v>20.231491687791479</v>
          </cell>
          <cell r="I564">
            <v>14.455058003973171</v>
          </cell>
          <cell r="J564">
            <v>8.9217213477349731</v>
          </cell>
          <cell r="K564">
            <v>7.3866529773564835</v>
          </cell>
          <cell r="L564">
            <v>6.2998767821035466</v>
          </cell>
          <cell r="M564">
            <v>2.9650124554206583</v>
          </cell>
          <cell r="N564">
            <v>2.2933421131174665</v>
          </cell>
        </row>
        <row r="565">
          <cell r="A565" t="str">
            <v>hombremenos12masalariadosMexico</v>
          </cell>
          <cell r="B565" t="str">
            <v>asalariados</v>
          </cell>
          <cell r="C565" t="str">
            <v>hombre</v>
          </cell>
          <cell r="D565" t="str">
            <v>Mexico</v>
          </cell>
          <cell r="E565" t="str">
            <v>menos12m</v>
          </cell>
          <cell r="F565">
            <v>55.70926410991401</v>
          </cell>
          <cell r="G565">
            <v>37.649822294267729</v>
          </cell>
          <cell r="H565">
            <v>27.411730621555581</v>
          </cell>
          <cell r="I565">
            <v>22.924640060098657</v>
          </cell>
          <cell r="J565">
            <v>18.4158260188191</v>
          </cell>
          <cell r="K565">
            <v>16.130924080428134</v>
          </cell>
          <cell r="L565">
            <v>15.202128767608562</v>
          </cell>
          <cell r="M565">
            <v>13.593719087435055</v>
          </cell>
          <cell r="N565">
            <v>14.115577685758232</v>
          </cell>
        </row>
        <row r="566">
          <cell r="A566" t="str">
            <v>hombremenos12masalariadosNetherlands</v>
          </cell>
          <cell r="B566" t="str">
            <v>asalariados</v>
          </cell>
          <cell r="C566" t="str">
            <v>hombre</v>
          </cell>
          <cell r="D566" t="str">
            <v>Netherlands</v>
          </cell>
          <cell r="E566" t="str">
            <v>menos12m</v>
          </cell>
          <cell r="F566">
            <v>49.458297321874682</v>
          </cell>
          <cell r="G566">
            <v>35.12507076144955</v>
          </cell>
          <cell r="H566">
            <v>22.519377928592114</v>
          </cell>
          <cell r="I566">
            <v>13.355436382945086</v>
          </cell>
          <cell r="J566">
            <v>10.935750216694281</v>
          </cell>
          <cell r="K566">
            <v>9.1608869013706613</v>
          </cell>
          <cell r="L566">
            <v>6.9399049409553513</v>
          </cell>
          <cell r="M566">
            <v>5.7643445641148503</v>
          </cell>
          <cell r="N566">
            <v>4.523716192454021</v>
          </cell>
        </row>
        <row r="567">
          <cell r="A567" t="str">
            <v>hombremenos12masalariadosNorway</v>
          </cell>
          <cell r="B567" t="str">
            <v>asalariados</v>
          </cell>
          <cell r="C567" t="str">
            <v>hombre</v>
          </cell>
          <cell r="D567" t="str">
            <v>Norway</v>
          </cell>
          <cell r="E567" t="str">
            <v>menos12m</v>
          </cell>
          <cell r="F567">
            <v>56.148734984977175</v>
          </cell>
          <cell r="G567">
            <v>38.19889564772285</v>
          </cell>
          <cell r="H567">
            <v>26.202138347908175</v>
          </cell>
          <cell r="I567">
            <v>18.68603916341651</v>
          </cell>
          <cell r="J567">
            <v>15.172540960555237</v>
          </cell>
          <cell r="K567">
            <v>10.429690018734764</v>
          </cell>
          <cell r="L567">
            <v>10.628364327294559</v>
          </cell>
          <cell r="M567">
            <v>6.8752828568755939</v>
          </cell>
          <cell r="N567">
            <v>6.0836682357774503</v>
          </cell>
        </row>
        <row r="568">
          <cell r="A568" t="str">
            <v>hombremenos12masalariadosPoland</v>
          </cell>
          <cell r="B568" t="str">
            <v>asalariados</v>
          </cell>
          <cell r="C568" t="str">
            <v>hombre</v>
          </cell>
          <cell r="D568" t="str">
            <v>Poland</v>
          </cell>
          <cell r="E568" t="str">
            <v>menos12m</v>
          </cell>
          <cell r="F568">
            <v>58.234116618606372</v>
          </cell>
          <cell r="G568">
            <v>38.457149998520599</v>
          </cell>
          <cell r="H568">
            <v>20.024398753772772</v>
          </cell>
          <cell r="I568">
            <v>12.165738505876035</v>
          </cell>
          <cell r="J568">
            <v>10.668357868227183</v>
          </cell>
          <cell r="K568">
            <v>9.0378639041074855</v>
          </cell>
          <cell r="L568">
            <v>9.5470434375280249</v>
          </cell>
          <cell r="M568">
            <v>8.6250153517247714</v>
          </cell>
          <cell r="N568">
            <v>7.6798441681729734</v>
          </cell>
        </row>
        <row r="569">
          <cell r="A569" t="str">
            <v>hombremenos12masalariadosPortugal</v>
          </cell>
          <cell r="B569" t="str">
            <v>asalariados</v>
          </cell>
          <cell r="C569" t="str">
            <v>hombre</v>
          </cell>
          <cell r="D569" t="str">
            <v>Portugal</v>
          </cell>
          <cell r="E569" t="str">
            <v>menos12m</v>
          </cell>
          <cell r="F569">
            <v>72.875746331590491</v>
          </cell>
          <cell r="G569">
            <v>34.471194876257343</v>
          </cell>
          <cell r="H569">
            <v>22.409013269406103</v>
          </cell>
          <cell r="I569">
            <v>14.63558313617024</v>
          </cell>
          <cell r="J569">
            <v>10.114157073979033</v>
          </cell>
          <cell r="K569">
            <v>8.8722662379611545</v>
          </cell>
          <cell r="L569">
            <v>8.3006833717943014</v>
          </cell>
          <cell r="M569">
            <v>7.782916977131114</v>
          </cell>
          <cell r="N569">
            <v>7.0908675290015264</v>
          </cell>
        </row>
        <row r="570">
          <cell r="A570" t="str">
            <v>hombremenos12masalariadosSlovak Republic</v>
          </cell>
          <cell r="B570" t="str">
            <v>asalariados</v>
          </cell>
          <cell r="C570" t="str">
            <v>hombre</v>
          </cell>
          <cell r="D570" t="str">
            <v>Slovak Republic</v>
          </cell>
          <cell r="E570" t="str">
            <v>menos12m</v>
          </cell>
          <cell r="F570">
            <v>74.240593399075138</v>
          </cell>
          <cell r="G570">
            <v>28.502759293702418</v>
          </cell>
          <cell r="H570">
            <v>12.996319524704827</v>
          </cell>
          <cell r="I570">
            <v>8.6526709443978085</v>
          </cell>
          <cell r="J570">
            <v>6.2847403425274297</v>
          </cell>
          <cell r="K570">
            <v>6.4627183671761248</v>
          </cell>
          <cell r="L570">
            <v>5.7630620371643921</v>
          </cell>
          <cell r="M570">
            <v>5.4290743416242169</v>
          </cell>
          <cell r="N570">
            <v>4.8333178857884587</v>
          </cell>
        </row>
        <row r="571">
          <cell r="A571" t="str">
            <v>hombremenos12masalariadosSlovenia</v>
          </cell>
          <cell r="B571" t="str">
            <v>asalariados</v>
          </cell>
          <cell r="C571" t="str">
            <v>hombre</v>
          </cell>
          <cell r="D571" t="str">
            <v>Slovenia</v>
          </cell>
          <cell r="E571" t="str">
            <v>menos12m</v>
          </cell>
          <cell r="F571">
            <v>77.537280377971342</v>
          </cell>
          <cell r="G571">
            <v>43.3963286792223</v>
          </cell>
          <cell r="H571">
            <v>18.76517886341011</v>
          </cell>
          <cell r="I571">
            <v>11.827985083615566</v>
          </cell>
          <cell r="J571">
            <v>9.1469807323178287</v>
          </cell>
          <cell r="K571">
            <v>9.2008838079872017</v>
          </cell>
          <cell r="L571">
            <v>5.2745303246628445</v>
          </cell>
          <cell r="M571">
            <v>5.9891302398163262</v>
          </cell>
          <cell r="N571">
            <v>5.1330187738841806</v>
          </cell>
        </row>
        <row r="572">
          <cell r="A572" t="str">
            <v>hombremenos12masalariadosSpain</v>
          </cell>
          <cell r="B572" t="str">
            <v>asalariados</v>
          </cell>
          <cell r="C572" t="str">
            <v>hombre</v>
          </cell>
          <cell r="D572" t="str">
            <v>Spain</v>
          </cell>
          <cell r="E572" t="str">
            <v>menos12m</v>
          </cell>
          <cell r="F572">
            <v>77.041002183899465</v>
          </cell>
          <cell r="G572">
            <v>45.29976916319783</v>
          </cell>
          <cell r="H572">
            <v>27.588697737140954</v>
          </cell>
          <cell r="I572">
            <v>18.362566723171149</v>
          </cell>
          <cell r="J572">
            <v>13.803185287022362</v>
          </cell>
          <cell r="K572">
            <v>12.093428830323361</v>
          </cell>
          <cell r="L572">
            <v>9.1368687656089413</v>
          </cell>
          <cell r="M572">
            <v>7.0380899095182574</v>
          </cell>
          <cell r="N572">
            <v>5.2455787898415789</v>
          </cell>
        </row>
        <row r="573">
          <cell r="A573" t="str">
            <v>hombremenos12masalariadosSweden</v>
          </cell>
          <cell r="B573" t="str">
            <v>asalariados</v>
          </cell>
          <cell r="C573" t="str">
            <v>hombre</v>
          </cell>
          <cell r="D573" t="str">
            <v>Sweden</v>
          </cell>
          <cell r="E573" t="str">
            <v>menos12m</v>
          </cell>
          <cell r="F573">
            <v>82.925509275634894</v>
          </cell>
          <cell r="G573">
            <v>49.585731604046899</v>
          </cell>
          <cell r="H573">
            <v>31.3558086460989</v>
          </cell>
          <cell r="I573">
            <v>20.495505842805798</v>
          </cell>
          <cell r="J573">
            <v>16.208283079426167</v>
          </cell>
          <cell r="K573">
            <v>14.00554575647288</v>
          </cell>
          <cell r="L573">
            <v>11.1315528335232</v>
          </cell>
          <cell r="M573">
            <v>9.6230772230622392</v>
          </cell>
          <cell r="N573">
            <v>7.6065716418705103</v>
          </cell>
        </row>
        <row r="574">
          <cell r="A574" t="str">
            <v>hombremenos12masalariadosSwitzerland</v>
          </cell>
          <cell r="B574" t="str">
            <v>asalariados</v>
          </cell>
          <cell r="C574" t="str">
            <v>hombre</v>
          </cell>
          <cell r="D574" t="str">
            <v>Switzerland</v>
          </cell>
          <cell r="E574" t="str">
            <v>menos12m</v>
          </cell>
          <cell r="F574">
            <v>39.900231763425523</v>
          </cell>
          <cell r="G574">
            <v>35.556377583079744</v>
          </cell>
          <cell r="H574">
            <v>28.104440417292089</v>
          </cell>
          <cell r="I574">
            <v>16.470119192816568</v>
          </cell>
          <cell r="J574">
            <v>12.734607110499038</v>
          </cell>
          <cell r="K574">
            <v>10.254401804185401</v>
          </cell>
          <cell r="L574">
            <v>9.0154800386026288</v>
          </cell>
          <cell r="M574">
            <v>6.3962440757314862</v>
          </cell>
          <cell r="N574">
            <v>5.1873814974683672</v>
          </cell>
        </row>
        <row r="575">
          <cell r="A575" t="str">
            <v>hombremenos12masalariadosTurkey</v>
          </cell>
          <cell r="B575" t="str">
            <v>asalariados</v>
          </cell>
          <cell r="C575" t="str">
            <v>hombre</v>
          </cell>
          <cell r="D575" t="str">
            <v>Turkey</v>
          </cell>
          <cell r="E575" t="str">
            <v>menos12m</v>
          </cell>
          <cell r="F575">
            <v>67.578033359921193</v>
          </cell>
          <cell r="G575">
            <v>58.342139202063485</v>
          </cell>
          <cell r="H575">
            <v>35.007708331109932</v>
          </cell>
          <cell r="I575">
            <v>26.510293511709659</v>
          </cell>
          <cell r="J575">
            <v>23.821971836020872</v>
          </cell>
          <cell r="K575">
            <v>22.911444657134702</v>
          </cell>
          <cell r="L575">
            <v>24.157658784843498</v>
          </cell>
          <cell r="M575">
            <v>26.22047525349079</v>
          </cell>
          <cell r="N575">
            <v>28.654511307614058</v>
          </cell>
        </row>
        <row r="576">
          <cell r="A576" t="str">
            <v>hombremenos12masalariadosUnited Kingdom</v>
          </cell>
          <cell r="B576" t="str">
            <v>asalariados</v>
          </cell>
          <cell r="C576" t="str">
            <v>hombre</v>
          </cell>
          <cell r="D576" t="str">
            <v>United Kingdom</v>
          </cell>
          <cell r="E576" t="str">
            <v>menos12m</v>
          </cell>
          <cell r="F576">
            <v>57.191550103357052</v>
          </cell>
          <cell r="G576">
            <v>33.718501378127002</v>
          </cell>
          <cell r="H576">
            <v>20.902482159337687</v>
          </cell>
          <cell r="I576">
            <v>14.490320918640915</v>
          </cell>
          <cell r="J576">
            <v>11.754778983273361</v>
          </cell>
          <cell r="K576">
            <v>10.379341050756899</v>
          </cell>
          <cell r="L576">
            <v>8.9503063251383672</v>
          </cell>
          <cell r="M576">
            <v>7.9351556502791647</v>
          </cell>
          <cell r="N576">
            <v>7.1507942639238395</v>
          </cell>
        </row>
        <row r="577">
          <cell r="A577" t="str">
            <v>hombremenos12masalariadosUnited States</v>
          </cell>
          <cell r="B577" t="str">
            <v>asalariados</v>
          </cell>
          <cell r="C577" t="str">
            <v>hombre</v>
          </cell>
          <cell r="D577" t="str">
            <v>United States</v>
          </cell>
          <cell r="E577" t="str">
            <v>menos12m</v>
          </cell>
          <cell r="F577">
            <v>71.179989124524198</v>
          </cell>
          <cell r="G577">
            <v>48.7726787620064</v>
          </cell>
          <cell r="H577">
            <v>28.249336870026532</v>
          </cell>
          <cell r="I577">
            <v>21.126388154415654</v>
          </cell>
          <cell r="J577">
            <v>17.442512619181155</v>
          </cell>
          <cell r="K577">
            <v>15.176771071380562</v>
          </cell>
          <cell r="L577">
            <v>13.571818678317859</v>
          </cell>
          <cell r="M577">
            <v>11.666903510018475</v>
          </cell>
          <cell r="N577">
            <v>9.9810050077706798</v>
          </cell>
        </row>
        <row r="578">
          <cell r="A578" t="str">
            <v>hombremenos12masalariadosBrazil</v>
          </cell>
          <cell r="B578" t="str">
            <v>asalariados</v>
          </cell>
          <cell r="C578" t="str">
            <v>hombre</v>
          </cell>
          <cell r="D578" t="str">
            <v>Brazil</v>
          </cell>
          <cell r="E578" t="str">
            <v>menos12m</v>
          </cell>
          <cell r="F578">
            <v>0</v>
          </cell>
          <cell r="G578">
            <v>0</v>
          </cell>
          <cell r="H578">
            <v>0</v>
          </cell>
          <cell r="I578">
            <v>0</v>
          </cell>
          <cell r="J578">
            <v>0</v>
          </cell>
          <cell r="K578">
            <v>0</v>
          </cell>
          <cell r="L578">
            <v>0</v>
          </cell>
          <cell r="M578">
            <v>0</v>
          </cell>
          <cell r="N578">
            <v>0</v>
          </cell>
        </row>
        <row r="579">
          <cell r="A579" t="str">
            <v>hombremenos12masalariadosOECD countries</v>
          </cell>
          <cell r="B579" t="str">
            <v>asalariados</v>
          </cell>
          <cell r="C579" t="str">
            <v>hombre</v>
          </cell>
          <cell r="D579" t="str">
            <v>OECD countries</v>
          </cell>
          <cell r="E579" t="str">
            <v>menos12m</v>
          </cell>
          <cell r="F579">
            <v>61.475872154873549</v>
          </cell>
          <cell r="G579">
            <v>43.808001633996355</v>
          </cell>
          <cell r="H579">
            <v>27.196094614629516</v>
          </cell>
          <cell r="I579">
            <v>17.71798903603629</v>
          </cell>
          <cell r="J579">
            <v>15.966382334745656</v>
          </cell>
          <cell r="K579">
            <v>11.665635388330957</v>
          </cell>
          <cell r="L579">
            <v>12.364353718946617</v>
          </cell>
          <cell r="M579">
            <v>9.078782198621532</v>
          </cell>
          <cell r="N579">
            <v>9.8875761104296096</v>
          </cell>
        </row>
        <row r="580">
          <cell r="A580" t="str">
            <v>mujermenos12masalariadosAustralia</v>
          </cell>
          <cell r="B580" t="str">
            <v>asalariados</v>
          </cell>
          <cell r="C580" t="str">
            <v>mujer</v>
          </cell>
          <cell r="D580" t="str">
            <v>Australia</v>
          </cell>
          <cell r="E580" t="str">
            <v>menos12m</v>
          </cell>
          <cell r="F580">
            <v>51.327169698777219</v>
          </cell>
          <cell r="G580">
            <v>39.436619718309856</v>
          </cell>
          <cell r="H580">
            <v>27.811682650392324</v>
          </cell>
          <cell r="I580">
            <v>21.279163314561544</v>
          </cell>
          <cell r="J580">
            <v>20.090928772461574</v>
          </cell>
          <cell r="K580">
            <v>16.565809379727686</v>
          </cell>
          <cell r="L580">
            <v>14.88035391112005</v>
          </cell>
          <cell r="M580">
            <v>10.650763758108393</v>
          </cell>
          <cell r="N580">
            <v>11.624610150269351</v>
          </cell>
        </row>
        <row r="581">
          <cell r="A581" t="str">
            <v>mujermenos12masalariadosAustria</v>
          </cell>
          <cell r="B581" t="str">
            <v>asalariados</v>
          </cell>
          <cell r="C581" t="str">
            <v>mujer</v>
          </cell>
          <cell r="D581" t="str">
            <v>Austria</v>
          </cell>
          <cell r="E581" t="str">
            <v>menos12m</v>
          </cell>
          <cell r="F581">
            <v>51.512194400339254</v>
          </cell>
          <cell r="G581">
            <v>34.506038456398414</v>
          </cell>
          <cell r="H581">
            <v>24.944257724110731</v>
          </cell>
          <cell r="I581">
            <v>18.437435761524384</v>
          </cell>
          <cell r="J581">
            <v>15.274613785096765</v>
          </cell>
          <cell r="K581">
            <v>12.258894670283119</v>
          </cell>
          <cell r="L581">
            <v>8.8306814358078682</v>
          </cell>
          <cell r="M581">
            <v>6.8892167670774711</v>
          </cell>
          <cell r="N581">
            <v>4.8772552492917676</v>
          </cell>
        </row>
        <row r="582">
          <cell r="A582" t="str">
            <v>mujermenos12masalariadosBelgium</v>
          </cell>
          <cell r="B582" t="str">
            <v>asalariados</v>
          </cell>
          <cell r="C582" t="str">
            <v>mujer</v>
          </cell>
          <cell r="D582" t="str">
            <v>Belgium</v>
          </cell>
          <cell r="E582" t="str">
            <v>menos12m</v>
          </cell>
          <cell r="F582">
            <v>73.225599042484575</v>
          </cell>
          <cell r="G582">
            <v>49.347194909252394</v>
          </cell>
          <cell r="H582">
            <v>22.651408717806873</v>
          </cell>
          <cell r="I582">
            <v>13.204219150166896</v>
          </cell>
          <cell r="J582">
            <v>11.099914234258334</v>
          </cell>
          <cell r="K582">
            <v>8.0202813295095794</v>
          </cell>
          <cell r="L582">
            <v>6.2549047622350296</v>
          </cell>
          <cell r="M582">
            <v>3.7327033209842777</v>
          </cell>
          <cell r="N582">
            <v>2.2791365884807315</v>
          </cell>
        </row>
        <row r="583">
          <cell r="A583" t="str">
            <v>mujermenos12masalariadosCanada</v>
          </cell>
          <cell r="B583" t="str">
            <v>asalariados</v>
          </cell>
          <cell r="C583" t="str">
            <v>mujer</v>
          </cell>
          <cell r="D583" t="str">
            <v>Canada</v>
          </cell>
          <cell r="E583" t="str">
            <v>menos12m</v>
          </cell>
          <cell r="F583">
            <v>58.977465471286635</v>
          </cell>
          <cell r="G583">
            <v>44.949692930876793</v>
          </cell>
          <cell r="H583">
            <v>27.111164122137399</v>
          </cell>
          <cell r="I583">
            <v>19.086780409966856</v>
          </cell>
          <cell r="J583">
            <v>14.863273583671333</v>
          </cell>
          <cell r="K583">
            <v>13.538040775733466</v>
          </cell>
          <cell r="L583">
            <v>10.316649642492338</v>
          </cell>
          <cell r="M583">
            <v>8.3176431498504826</v>
          </cell>
          <cell r="N583">
            <v>7.617625093353249</v>
          </cell>
        </row>
        <row r="584">
          <cell r="A584" t="str">
            <v>mujermenos12masalariadosChile</v>
          </cell>
          <cell r="B584" t="str">
            <v>asalariados</v>
          </cell>
          <cell r="C584" t="str">
            <v>mujer</v>
          </cell>
          <cell r="D584" t="str">
            <v>Chile</v>
          </cell>
          <cell r="E584" t="str">
            <v>menos12m</v>
          </cell>
          <cell r="F584">
            <v>69.565968025965944</v>
          </cell>
          <cell r="G584">
            <v>43.760286194411229</v>
          </cell>
          <cell r="H584">
            <v>38.283352485450571</v>
          </cell>
          <cell r="I584">
            <v>39.725709242506937</v>
          </cell>
          <cell r="J584">
            <v>36.59992217209215</v>
          </cell>
          <cell r="K584">
            <v>36.443721798528045</v>
          </cell>
          <cell r="L584">
            <v>35.373811948404615</v>
          </cell>
          <cell r="M584">
            <v>29.661863935214448</v>
          </cell>
          <cell r="N584">
            <v>24.676063549859904</v>
          </cell>
        </row>
        <row r="585">
          <cell r="A585" t="str">
            <v>mujermenos12masalariadosCzech Republic</v>
          </cell>
          <cell r="B585" t="str">
            <v>asalariados</v>
          </cell>
          <cell r="C585" t="str">
            <v>mujer</v>
          </cell>
          <cell r="D585" t="str">
            <v>Czech Republic</v>
          </cell>
          <cell r="E585" t="str">
            <v>menos12m</v>
          </cell>
          <cell r="F585">
            <v>86.352799985187374</v>
          </cell>
          <cell r="G585">
            <v>35.857934173258258</v>
          </cell>
          <cell r="H585">
            <v>21.232221353826731</v>
          </cell>
          <cell r="I585">
            <v>15.705429503820479</v>
          </cell>
          <cell r="J585">
            <v>12.901375074539903</v>
          </cell>
          <cell r="K585">
            <v>7.6650563582537465</v>
          </cell>
          <cell r="L585">
            <v>6.2191956527652046</v>
          </cell>
          <cell r="M585">
            <v>5.581700098332691</v>
          </cell>
          <cell r="N585">
            <v>4.2878201046949824</v>
          </cell>
        </row>
        <row r="586">
          <cell r="A586" t="str">
            <v>mujermenos12masalariadosDenmark</v>
          </cell>
          <cell r="B586" t="str">
            <v>asalariados</v>
          </cell>
          <cell r="C586" t="str">
            <v>mujer</v>
          </cell>
          <cell r="D586" t="str">
            <v>Denmark</v>
          </cell>
          <cell r="E586" t="str">
            <v>menos12m</v>
          </cell>
          <cell r="F586">
            <v>51.504979253863453</v>
          </cell>
          <cell r="G586">
            <v>47.950976698072068</v>
          </cell>
          <cell r="H586">
            <v>36.866535151989481</v>
          </cell>
          <cell r="I586">
            <v>21.078719837807213</v>
          </cell>
          <cell r="J586">
            <v>17.474933925959846</v>
          </cell>
          <cell r="K586">
            <v>14.297926082006814</v>
          </cell>
          <cell r="L586">
            <v>11.560676143599306</v>
          </cell>
          <cell r="M586">
            <v>9.6863455570405357</v>
          </cell>
          <cell r="N586">
            <v>7.3751950793784378</v>
          </cell>
        </row>
        <row r="587">
          <cell r="A587" t="str">
            <v>mujermenos12masalariadosEstonia</v>
          </cell>
          <cell r="B587" t="str">
            <v>asalariados</v>
          </cell>
          <cell r="C587" t="str">
            <v>mujer</v>
          </cell>
          <cell r="D587" t="str">
            <v>Estonia</v>
          </cell>
          <cell r="E587" t="str">
            <v>menos12m</v>
          </cell>
          <cell r="F587">
            <v>95.052385710042401</v>
          </cell>
          <cell r="G587">
            <v>49.301024066969113</v>
          </cell>
          <cell r="H587">
            <v>25.391130561268668</v>
          </cell>
          <cell r="I587">
            <v>24.553331499833526</v>
          </cell>
          <cell r="J587">
            <v>15.010918352067087</v>
          </cell>
          <cell r="K587">
            <v>11.3456397600476</v>
          </cell>
          <cell r="L587">
            <v>12.512880752188494</v>
          </cell>
          <cell r="M587">
            <v>10.798976599583968</v>
          </cell>
          <cell r="N587">
            <v>5.6308650831284108</v>
          </cell>
        </row>
        <row r="588">
          <cell r="A588" t="str">
            <v>mujermenos12masalariadosFinland</v>
          </cell>
          <cell r="B588" t="str">
            <v>asalariados</v>
          </cell>
          <cell r="C588" t="str">
            <v>mujer</v>
          </cell>
          <cell r="D588" t="str">
            <v>Finland</v>
          </cell>
          <cell r="E588" t="str">
            <v>menos12m</v>
          </cell>
          <cell r="F588">
            <v>77.08389022431902</v>
          </cell>
          <cell r="G588">
            <v>55.820639540739762</v>
          </cell>
          <cell r="H588">
            <v>35.968514631268079</v>
          </cell>
          <cell r="I588">
            <v>21.934382566423636</v>
          </cell>
          <cell r="J588">
            <v>17.972496286462707</v>
          </cell>
          <cell r="K588">
            <v>13.357778164055663</v>
          </cell>
          <cell r="L588">
            <v>12.252664465850863</v>
          </cell>
          <cell r="M588">
            <v>9.4622254097060683</v>
          </cell>
          <cell r="N588">
            <v>6.0059303085064819</v>
          </cell>
        </row>
        <row r="589">
          <cell r="A589" t="str">
            <v>mujermenos12masalariadosFrance</v>
          </cell>
          <cell r="B589" t="str">
            <v>asalariados</v>
          </cell>
          <cell r="C589" t="str">
            <v>mujer</v>
          </cell>
          <cell r="D589" t="str">
            <v>France</v>
          </cell>
          <cell r="E589" t="str">
            <v>menos12m</v>
          </cell>
          <cell r="F589">
            <v>76.18692890218199</v>
          </cell>
          <cell r="G589">
            <v>53.445019642555323</v>
          </cell>
          <cell r="H589">
            <v>23.634370581564276</v>
          </cell>
          <cell r="I589">
            <v>14.939330488658733</v>
          </cell>
          <cell r="J589">
            <v>11.215516486830554</v>
          </cell>
          <cell r="K589">
            <v>9.4921767113819548</v>
          </cell>
          <cell r="L589">
            <v>7.5463268960758478</v>
          </cell>
          <cell r="M589">
            <v>5.9304142109667684</v>
          </cell>
          <cell r="N589">
            <v>4.8089542098760987</v>
          </cell>
        </row>
        <row r="590">
          <cell r="A590" t="str">
            <v>mujermenos12masalariadosGermany</v>
          </cell>
          <cell r="B590" t="str">
            <v>asalariados</v>
          </cell>
          <cell r="C590" t="str">
            <v>mujer</v>
          </cell>
          <cell r="D590" t="str">
            <v>Germany</v>
          </cell>
          <cell r="E590" t="str">
            <v>menos12m</v>
          </cell>
          <cell r="F590">
            <v>57.510277243853267</v>
          </cell>
          <cell r="G590">
            <v>35.460134477125564</v>
          </cell>
          <cell r="H590">
            <v>25.587110645036461</v>
          </cell>
          <cell r="I590">
            <v>18.312956257034905</v>
          </cell>
          <cell r="J590">
            <v>14.101673535632001</v>
          </cell>
          <cell r="K590">
            <v>11.802293578365557</v>
          </cell>
          <cell r="L590">
            <v>9.8779750132104027</v>
          </cell>
          <cell r="M590">
            <v>7.7655303294699864</v>
          </cell>
          <cell r="N590">
            <v>5.7702328007203887</v>
          </cell>
        </row>
        <row r="591">
          <cell r="A591" t="str">
            <v>mujermenos12masalariadosGreece</v>
          </cell>
          <cell r="B591" t="str">
            <v>asalariados</v>
          </cell>
          <cell r="C591" t="str">
            <v>mujer</v>
          </cell>
          <cell r="D591" t="str">
            <v>Greece</v>
          </cell>
          <cell r="E591" t="str">
            <v>menos12m</v>
          </cell>
          <cell r="F591">
            <v>54.239415193387615</v>
          </cell>
          <cell r="G591">
            <v>32.364749977926238</v>
          </cell>
          <cell r="H591">
            <v>16.054065405524028</v>
          </cell>
          <cell r="I591">
            <v>10.786557683572788</v>
          </cell>
          <cell r="J591">
            <v>6.2806366004825716</v>
          </cell>
          <cell r="K591">
            <v>6.4912836649230377</v>
          </cell>
          <cell r="L591">
            <v>4.8572717795111862</v>
          </cell>
          <cell r="M591">
            <v>4.5160292692064301</v>
          </cell>
          <cell r="N591">
            <v>5.2169090836807968</v>
          </cell>
        </row>
        <row r="592">
          <cell r="A592" t="str">
            <v>mujermenos12masalariadosHungary</v>
          </cell>
          <cell r="B592" t="str">
            <v>asalariados</v>
          </cell>
          <cell r="C592" t="str">
            <v>mujer</v>
          </cell>
          <cell r="D592" t="str">
            <v>Hungary</v>
          </cell>
          <cell r="E592" t="str">
            <v>menos12m</v>
          </cell>
          <cell r="F592">
            <v>76.884804677075337</v>
          </cell>
          <cell r="G592">
            <v>42.560031096324224</v>
          </cell>
          <cell r="H592">
            <v>21.099957106789518</v>
          </cell>
          <cell r="I592">
            <v>15.892565766657754</v>
          </cell>
          <cell r="J592">
            <v>12.833459600864298</v>
          </cell>
          <cell r="K592">
            <v>10.289996919261649</v>
          </cell>
          <cell r="L592">
            <v>8.9738118537875522</v>
          </cell>
          <cell r="M592">
            <v>8.7755044536918092</v>
          </cell>
          <cell r="N592">
            <v>6.9108660154960724</v>
          </cell>
        </row>
        <row r="593">
          <cell r="A593" t="str">
            <v>mujermenos12masalariadosIceland</v>
          </cell>
          <cell r="B593" t="str">
            <v>asalariados</v>
          </cell>
          <cell r="C593" t="str">
            <v>mujer</v>
          </cell>
          <cell r="D593" t="str">
            <v>Iceland</v>
          </cell>
          <cell r="E593" t="str">
            <v>menos12m</v>
          </cell>
          <cell r="F593">
            <v>55.706696573763772</v>
          </cell>
          <cell r="G593">
            <v>49.303939113526212</v>
          </cell>
          <cell r="H593">
            <v>32.171803150671664</v>
          </cell>
          <cell r="I593">
            <v>21.399831994949999</v>
          </cell>
          <cell r="J593">
            <v>19.416027168950372</v>
          </cell>
          <cell r="K593">
            <v>19.1510488900519</v>
          </cell>
          <cell r="L593">
            <v>10.094405011140321</v>
          </cell>
          <cell r="M593">
            <v>5.0848078239079157</v>
          </cell>
          <cell r="N593">
            <v>5.9521238392317688</v>
          </cell>
        </row>
        <row r="594">
          <cell r="A594" t="str">
            <v>mujermenos12masalariadosIreland</v>
          </cell>
          <cell r="B594" t="str">
            <v>asalariados</v>
          </cell>
          <cell r="C594" t="str">
            <v>mujer</v>
          </cell>
          <cell r="D594" t="str">
            <v>Ireland</v>
          </cell>
          <cell r="E594" t="str">
            <v>menos12m</v>
          </cell>
          <cell r="F594">
            <v>71.47231401545838</v>
          </cell>
          <cell r="G594">
            <v>40.629524990607464</v>
          </cell>
          <cell r="H594">
            <v>19.090924517719344</v>
          </cell>
          <cell r="I594">
            <v>10.783655720253991</v>
          </cell>
          <cell r="J594">
            <v>8.8931841369494862</v>
          </cell>
          <cell r="K594">
            <v>8.9602000568970634</v>
          </cell>
          <cell r="L594">
            <v>7.0494826252155143</v>
          </cell>
          <cell r="M594">
            <v>5.6562150935317019</v>
          </cell>
          <cell r="N594">
            <v>3.8584398212910047</v>
          </cell>
        </row>
        <row r="595">
          <cell r="A595" t="str">
            <v>mujermenos12masalariadosItaly</v>
          </cell>
          <cell r="B595" t="str">
            <v>asalariados</v>
          </cell>
          <cell r="C595" t="str">
            <v>mujer</v>
          </cell>
          <cell r="D595" t="str">
            <v>Italy</v>
          </cell>
          <cell r="E595" t="str">
            <v>menos12m</v>
          </cell>
          <cell r="F595">
            <v>73.209870942048866</v>
          </cell>
          <cell r="G595">
            <v>39.371254370316642</v>
          </cell>
          <cell r="H595">
            <v>22.195291437631191</v>
          </cell>
          <cell r="I595">
            <v>13.700143275539761</v>
          </cell>
          <cell r="J595">
            <v>9.9698035516779981</v>
          </cell>
          <cell r="K595">
            <v>9.148110553156922</v>
          </cell>
          <cell r="L595">
            <v>7.1364347445723038</v>
          </cell>
          <cell r="M595">
            <v>5.6068284713551764</v>
          </cell>
          <cell r="N595">
            <v>4.0411230572331149</v>
          </cell>
        </row>
        <row r="596">
          <cell r="A596" t="str">
            <v>mujermenos12masalariadosJapan</v>
          </cell>
          <cell r="B596" t="str">
            <v>asalariados</v>
          </cell>
          <cell r="C596" t="str">
            <v>mujer</v>
          </cell>
          <cell r="D596" t="str">
            <v>Japan</v>
          </cell>
          <cell r="E596" t="str">
            <v>menos12m</v>
          </cell>
          <cell r="F596">
            <v>0</v>
          </cell>
          <cell r="G596">
            <v>0</v>
          </cell>
          <cell r="H596">
            <v>0</v>
          </cell>
          <cell r="I596">
            <v>0</v>
          </cell>
          <cell r="J596">
            <v>0</v>
          </cell>
          <cell r="K596">
            <v>0</v>
          </cell>
          <cell r="L596">
            <v>0</v>
          </cell>
          <cell r="M596">
            <v>0</v>
          </cell>
          <cell r="N596">
            <v>0</v>
          </cell>
        </row>
        <row r="597">
          <cell r="A597" t="str">
            <v>mujermenos12masalariadosKorea</v>
          </cell>
          <cell r="B597" t="str">
            <v>asalariados</v>
          </cell>
          <cell r="C597" t="str">
            <v>mujer</v>
          </cell>
          <cell r="D597" t="str">
            <v>Korea</v>
          </cell>
          <cell r="E597" t="str">
            <v>menos12m</v>
          </cell>
          <cell r="F597">
            <v>91.338582677165363</v>
          </cell>
          <cell r="G597">
            <v>65.829846582984658</v>
          </cell>
          <cell r="H597">
            <v>34.424695977549113</v>
          </cell>
          <cell r="I597">
            <v>27.400215749730322</v>
          </cell>
          <cell r="J597">
            <v>30.852340936374553</v>
          </cell>
          <cell r="K597">
            <v>32.865731462925851</v>
          </cell>
          <cell r="L597">
            <v>32.842105263157897</v>
          </cell>
          <cell r="M597">
            <v>37.063778580024064</v>
          </cell>
          <cell r="N597">
            <v>40.706319702602229</v>
          </cell>
        </row>
        <row r="598">
          <cell r="A598" t="str">
            <v>mujermenos12masalariadosLuxembourg</v>
          </cell>
          <cell r="B598" t="str">
            <v>asalariados</v>
          </cell>
          <cell r="C598" t="str">
            <v>mujer</v>
          </cell>
          <cell r="D598" t="str">
            <v>Luxembourg</v>
          </cell>
          <cell r="E598" t="str">
            <v>menos12m</v>
          </cell>
          <cell r="F598">
            <v>60.149590935542385</v>
          </cell>
          <cell r="G598">
            <v>51.110875952762186</v>
          </cell>
          <cell r="H598">
            <v>20.943906114716846</v>
          </cell>
          <cell r="I598">
            <v>12.993700638216968</v>
          </cell>
          <cell r="J598">
            <v>9.7827032459312129</v>
          </cell>
          <cell r="K598">
            <v>8.3131264719361582</v>
          </cell>
          <cell r="L598">
            <v>6.9137960848908673</v>
          </cell>
          <cell r="M598">
            <v>5.4758632904800981</v>
          </cell>
          <cell r="N598">
            <v>2.9412238597094258</v>
          </cell>
        </row>
        <row r="599">
          <cell r="A599" t="str">
            <v>mujermenos12masalariadosMexico</v>
          </cell>
          <cell r="B599" t="str">
            <v>asalariados</v>
          </cell>
          <cell r="C599" t="str">
            <v>mujer</v>
          </cell>
          <cell r="D599" t="str">
            <v>Mexico</v>
          </cell>
          <cell r="E599" t="str">
            <v>menos12m</v>
          </cell>
          <cell r="F599">
            <v>65.256985929497546</v>
          </cell>
          <cell r="G599">
            <v>46.020160153601168</v>
          </cell>
          <cell r="H599">
            <v>28.394591594284179</v>
          </cell>
          <cell r="I599">
            <v>22.730350050138604</v>
          </cell>
          <cell r="J599">
            <v>19.727534729804315</v>
          </cell>
          <cell r="K599">
            <v>14.659812220156166</v>
          </cell>
          <cell r="L599">
            <v>11.851226752576965</v>
          </cell>
          <cell r="M599">
            <v>11.925310596774754</v>
          </cell>
          <cell r="N599">
            <v>11.963722540876791</v>
          </cell>
        </row>
        <row r="600">
          <cell r="A600" t="str">
            <v>mujermenos12masalariadosNetherlands</v>
          </cell>
          <cell r="B600" t="str">
            <v>asalariados</v>
          </cell>
          <cell r="C600" t="str">
            <v>mujer</v>
          </cell>
          <cell r="D600" t="str">
            <v>Netherlands</v>
          </cell>
          <cell r="E600" t="str">
            <v>menos12m</v>
          </cell>
          <cell r="F600">
            <v>51.888385541857133</v>
          </cell>
          <cell r="G600">
            <v>38.589238457416386</v>
          </cell>
          <cell r="H600">
            <v>21.38464144186916</v>
          </cell>
          <cell r="I600">
            <v>11.104909846633539</v>
          </cell>
          <cell r="J600">
            <v>10.162634753572094</v>
          </cell>
          <cell r="K600">
            <v>9.3275676820871354</v>
          </cell>
          <cell r="L600">
            <v>8.1890346618682734</v>
          </cell>
          <cell r="M600">
            <v>6.3122223838959961</v>
          </cell>
          <cell r="N600">
            <v>4.4254739074435605</v>
          </cell>
        </row>
        <row r="601">
          <cell r="A601" t="str">
            <v>mujermenos12masalariadosNorway</v>
          </cell>
          <cell r="B601" t="str">
            <v>asalariados</v>
          </cell>
          <cell r="C601" t="str">
            <v>mujer</v>
          </cell>
          <cell r="D601" t="str">
            <v>Norway</v>
          </cell>
          <cell r="E601" t="str">
            <v>menos12m</v>
          </cell>
          <cell r="F601">
            <v>53.432880730052098</v>
          </cell>
          <cell r="G601">
            <v>40.244689274647101</v>
          </cell>
          <cell r="H601">
            <v>26.779162029239664</v>
          </cell>
          <cell r="I601">
            <v>18.645562774278538</v>
          </cell>
          <cell r="J601">
            <v>12.443796307426137</v>
          </cell>
          <cell r="K601">
            <v>9.3021225352973005</v>
          </cell>
          <cell r="L601">
            <v>8.658034916769509</v>
          </cell>
          <cell r="M601">
            <v>4.6454512839374367</v>
          </cell>
          <cell r="N601">
            <v>4.5941185406579237</v>
          </cell>
        </row>
        <row r="602">
          <cell r="A602" t="str">
            <v>mujermenos12masalariadosPoland</v>
          </cell>
          <cell r="B602" t="str">
            <v>asalariados</v>
          </cell>
          <cell r="C602" t="str">
            <v>mujer</v>
          </cell>
          <cell r="D602" t="str">
            <v>Poland</v>
          </cell>
          <cell r="E602" t="str">
            <v>menos12m</v>
          </cell>
          <cell r="F602">
            <v>76.240968431046753</v>
          </cell>
          <cell r="G602">
            <v>45.571102015525099</v>
          </cell>
          <cell r="H602">
            <v>22.579813025719027</v>
          </cell>
          <cell r="I602">
            <v>12.960787268588842</v>
          </cell>
          <cell r="J602">
            <v>10.27466835484001</v>
          </cell>
          <cell r="K602">
            <v>8.1633532031709315</v>
          </cell>
          <cell r="L602">
            <v>6.7847150759271537</v>
          </cell>
          <cell r="M602">
            <v>5.3789110979119501</v>
          </cell>
          <cell r="N602">
            <v>5.1887218592943487</v>
          </cell>
        </row>
        <row r="603">
          <cell r="A603" t="str">
            <v>mujermenos12masalariadosPortugal</v>
          </cell>
          <cell r="B603" t="str">
            <v>asalariados</v>
          </cell>
          <cell r="C603" t="str">
            <v>mujer</v>
          </cell>
          <cell r="D603" t="str">
            <v>Portugal</v>
          </cell>
          <cell r="E603" t="str">
            <v>menos12m</v>
          </cell>
          <cell r="F603">
            <v>65.212678223863804</v>
          </cell>
          <cell r="G603">
            <v>42.569463273891301</v>
          </cell>
          <cell r="H603">
            <v>21.211491439681545</v>
          </cell>
          <cell r="I603">
            <v>14.217783732502532</v>
          </cell>
          <cell r="J603">
            <v>9.6433143190705639</v>
          </cell>
          <cell r="K603">
            <v>8.3415855227881579</v>
          </cell>
          <cell r="L603">
            <v>7.5982463630734554</v>
          </cell>
          <cell r="M603">
            <v>5.5935952141483298</v>
          </cell>
          <cell r="N603">
            <v>5.2779294141817292</v>
          </cell>
        </row>
        <row r="604">
          <cell r="A604" t="str">
            <v>mujermenos12masalariadosSlovak Republic</v>
          </cell>
          <cell r="B604" t="str">
            <v>asalariados</v>
          </cell>
          <cell r="C604" t="str">
            <v>mujer</v>
          </cell>
          <cell r="D604" t="str">
            <v>Slovak Republic</v>
          </cell>
          <cell r="E604" t="str">
            <v>menos12m</v>
          </cell>
          <cell r="F604">
            <v>82.193592486923464</v>
          </cell>
          <cell r="G604">
            <v>31.038971918941314</v>
          </cell>
          <cell r="H604">
            <v>16.444344512155787</v>
          </cell>
          <cell r="I604">
            <v>10.477860489895253</v>
          </cell>
          <cell r="J604">
            <v>5.1571552414087769</v>
          </cell>
          <cell r="K604">
            <v>6.1021614146028895</v>
          </cell>
          <cell r="L604">
            <v>5.3411647433939944</v>
          </cell>
          <cell r="M604">
            <v>3.5886995724873403</v>
          </cell>
          <cell r="N604">
            <v>4.6817562311002305</v>
          </cell>
        </row>
        <row r="605">
          <cell r="A605" t="str">
            <v>mujermenos12masalariadosSlovenia</v>
          </cell>
          <cell r="B605" t="str">
            <v>asalariados</v>
          </cell>
          <cell r="C605" t="str">
            <v>mujer</v>
          </cell>
          <cell r="D605" t="str">
            <v>Slovenia</v>
          </cell>
          <cell r="E605" t="str">
            <v>menos12m</v>
          </cell>
          <cell r="F605">
            <v>85.735330524825429</v>
          </cell>
          <cell r="G605">
            <v>54.262156045481142</v>
          </cell>
          <cell r="H605">
            <v>28.148544761869111</v>
          </cell>
          <cell r="I605">
            <v>13.791294172592782</v>
          </cell>
          <cell r="J605">
            <v>8.7201097849295213</v>
          </cell>
          <cell r="K605">
            <v>6.4844613919996092</v>
          </cell>
          <cell r="L605">
            <v>4.7938546144074214</v>
          </cell>
          <cell r="M605">
            <v>2.9053414917751619</v>
          </cell>
          <cell r="N605">
            <v>3.7252762752031616</v>
          </cell>
        </row>
        <row r="606">
          <cell r="A606" t="str">
            <v>mujermenos12masalariadosSpain</v>
          </cell>
          <cell r="B606" t="str">
            <v>asalariados</v>
          </cell>
          <cell r="C606" t="str">
            <v>mujer</v>
          </cell>
          <cell r="D606" t="str">
            <v>Spain</v>
          </cell>
          <cell r="E606" t="str">
            <v>menos12m</v>
          </cell>
          <cell r="F606">
            <v>74.820918012488647</v>
          </cell>
          <cell r="G606">
            <v>47.119418400911229</v>
          </cell>
          <cell r="H606">
            <v>27.179225263586705</v>
          </cell>
          <cell r="I606">
            <v>17.246022225701925</v>
          </cell>
          <cell r="J606">
            <v>14.353365933399445</v>
          </cell>
          <cell r="K606">
            <v>12.725343108999091</v>
          </cell>
          <cell r="L606">
            <v>10.669001101103982</v>
          </cell>
          <cell r="M606">
            <v>8.1448660116322618</v>
          </cell>
          <cell r="N606">
            <v>5.6699787454633865</v>
          </cell>
        </row>
        <row r="607">
          <cell r="A607" t="str">
            <v>mujermenos12masalariadosSweden</v>
          </cell>
          <cell r="B607" t="str">
            <v>asalariados</v>
          </cell>
          <cell r="C607" t="str">
            <v>mujer</v>
          </cell>
          <cell r="D607" t="str">
            <v>Sweden</v>
          </cell>
          <cell r="E607" t="str">
            <v>menos12m</v>
          </cell>
          <cell r="F607">
            <v>80.719724131536282</v>
          </cell>
          <cell r="G607">
            <v>59.917238195316031</v>
          </cell>
          <cell r="H607">
            <v>34.079145020316794</v>
          </cell>
          <cell r="I607">
            <v>19.994056094293207</v>
          </cell>
          <cell r="J607">
            <v>16.197196083670544</v>
          </cell>
          <cell r="K607">
            <v>12.897452253265037</v>
          </cell>
          <cell r="L607">
            <v>10.728276457539597</v>
          </cell>
          <cell r="M607">
            <v>7.3804541437451032</v>
          </cell>
          <cell r="N607">
            <v>6.6880282095872463</v>
          </cell>
        </row>
        <row r="608">
          <cell r="A608" t="str">
            <v>mujermenos12masalariadosSwitzerland</v>
          </cell>
          <cell r="B608" t="str">
            <v>asalariados</v>
          </cell>
          <cell r="C608" t="str">
            <v>mujer</v>
          </cell>
          <cell r="D608" t="str">
            <v>Switzerland</v>
          </cell>
          <cell r="E608" t="str">
            <v>menos12m</v>
          </cell>
          <cell r="F608">
            <v>49.656164957898397</v>
          </cell>
          <cell r="G608">
            <v>41.343452584134397</v>
          </cell>
          <cell r="H608">
            <v>28.79476971361445</v>
          </cell>
          <cell r="I608">
            <v>17.754212460863613</v>
          </cell>
          <cell r="J608">
            <v>14.367457715114995</v>
          </cell>
          <cell r="K608">
            <v>11.87654639081715</v>
          </cell>
          <cell r="L608">
            <v>11.115758091126281</v>
          </cell>
          <cell r="M608">
            <v>9.6948689763082641</v>
          </cell>
          <cell r="N608">
            <v>6.4016769890589007</v>
          </cell>
        </row>
        <row r="609">
          <cell r="A609" t="str">
            <v>mujermenos12masalariadosTurkey</v>
          </cell>
          <cell r="B609" t="str">
            <v>asalariados</v>
          </cell>
          <cell r="C609" t="str">
            <v>mujer</v>
          </cell>
          <cell r="D609" t="str">
            <v>Turkey</v>
          </cell>
          <cell r="E609" t="str">
            <v>menos12m</v>
          </cell>
          <cell r="F609">
            <v>74.848694485064144</v>
          </cell>
          <cell r="G609">
            <v>51.398903568792349</v>
          </cell>
          <cell r="H609">
            <v>32.324953504100094</v>
          </cell>
          <cell r="I609">
            <v>26.185541624771719</v>
          </cell>
          <cell r="J609">
            <v>26.397790685022365</v>
          </cell>
          <cell r="K609">
            <v>26.908717145514171</v>
          </cell>
          <cell r="L609">
            <v>27.243908820021815</v>
          </cell>
          <cell r="M609">
            <v>28.809525357818689</v>
          </cell>
          <cell r="N609">
            <v>34.289957238195775</v>
          </cell>
        </row>
        <row r="610">
          <cell r="A610" t="str">
            <v>mujermenos12masalariadosUnited Kingdom</v>
          </cell>
          <cell r="B610" t="str">
            <v>asalariados</v>
          </cell>
          <cell r="C610" t="str">
            <v>mujer</v>
          </cell>
          <cell r="D610" t="str">
            <v>United Kingdom</v>
          </cell>
          <cell r="E610" t="str">
            <v>menos12m</v>
          </cell>
          <cell r="F610">
            <v>58.637027565740226</v>
          </cell>
          <cell r="G610">
            <v>35.798303740669695</v>
          </cell>
          <cell r="H610">
            <v>19.684238667920813</v>
          </cell>
          <cell r="I610">
            <v>14.047676959677016</v>
          </cell>
          <cell r="J610">
            <v>11.745164137520337</v>
          </cell>
          <cell r="K610">
            <v>10.520689568973342</v>
          </cell>
          <cell r="L610">
            <v>8.5619378475619694</v>
          </cell>
          <cell r="M610">
            <v>7.7607745589424262</v>
          </cell>
          <cell r="N610">
            <v>5.6590339999188846</v>
          </cell>
        </row>
        <row r="611">
          <cell r="A611" t="str">
            <v>mujermenos12masalariadosUnited States</v>
          </cell>
          <cell r="B611" t="str">
            <v>asalariados</v>
          </cell>
          <cell r="C611" t="str">
            <v>mujer</v>
          </cell>
          <cell r="D611" t="str">
            <v>United States</v>
          </cell>
          <cell r="E611" t="str">
            <v>menos12m</v>
          </cell>
          <cell r="F611">
            <v>74.436450839328543</v>
          </cell>
          <cell r="G611">
            <v>49.032992036405005</v>
          </cell>
          <cell r="H611">
            <v>31.296241491565546</v>
          </cell>
          <cell r="I611">
            <v>21.506366007056293</v>
          </cell>
          <cell r="J611">
            <v>16.561027141231918</v>
          </cell>
          <cell r="K611">
            <v>15.35613801273508</v>
          </cell>
          <cell r="L611">
            <v>13.889286225146616</v>
          </cell>
          <cell r="M611">
            <v>10.860484544695071</v>
          </cell>
          <cell r="N611">
            <v>9.573759573759574</v>
          </cell>
        </row>
        <row r="612">
          <cell r="A612" t="str">
            <v>mujermenos12masalariadosBrazil</v>
          </cell>
          <cell r="B612" t="str">
            <v>asalariados</v>
          </cell>
          <cell r="C612" t="str">
            <v>mujer</v>
          </cell>
          <cell r="D612" t="str">
            <v>Brazil</v>
          </cell>
          <cell r="E612" t="str">
            <v>menos12m</v>
          </cell>
          <cell r="F612">
            <v>0</v>
          </cell>
          <cell r="G612">
            <v>0</v>
          </cell>
          <cell r="H612">
            <v>0</v>
          </cell>
          <cell r="I612">
            <v>0</v>
          </cell>
          <cell r="J612">
            <v>0</v>
          </cell>
          <cell r="K612">
            <v>0</v>
          </cell>
          <cell r="L612">
            <v>0</v>
          </cell>
          <cell r="M612">
            <v>0</v>
          </cell>
          <cell r="N612">
            <v>0</v>
          </cell>
        </row>
        <row r="613">
          <cell r="A613" t="str">
            <v>mujermenos12masalariadosOECD countries</v>
          </cell>
          <cell r="B613" t="str">
            <v>asalariados</v>
          </cell>
          <cell r="C613" t="str">
            <v>mujer</v>
          </cell>
          <cell r="D613" t="str">
            <v>OECD countries</v>
          </cell>
          <cell r="E613" t="str">
            <v>menos12m</v>
          </cell>
          <cell r="F613">
            <v>66.517506232773911</v>
          </cell>
          <cell r="G613">
            <v>46.164136841584337</v>
          </cell>
          <cell r="H613">
            <v>27.756423359888956</v>
          </cell>
          <cell r="I613">
            <v>19.239218848756611</v>
          </cell>
          <cell r="J613">
            <v>15.67470508771849</v>
          </cell>
          <cell r="K613">
            <v>14.564068734021088</v>
          </cell>
          <cell r="L613">
            <v>12.130022981695848</v>
          </cell>
          <cell r="M613">
            <v>10.179325802125778</v>
          </cell>
          <cell r="N613">
            <v>8.7597218946033699</v>
          </cell>
        </row>
        <row r="614">
          <cell r="A614" t="str">
            <v>totalmenos3aocupadosAustralia</v>
          </cell>
          <cell r="B614" t="str">
            <v>ocupados</v>
          </cell>
          <cell r="C614" t="str">
            <v>total</v>
          </cell>
          <cell r="D614" t="str">
            <v>Australia</v>
          </cell>
          <cell r="E614" t="str">
            <v>menos3a</v>
          </cell>
          <cell r="F614">
            <v>88.757305444478604</v>
          </cell>
          <cell r="G614">
            <v>72.502106149957882</v>
          </cell>
          <cell r="H614">
            <v>59.393757503001211</v>
          </cell>
          <cell r="I614">
            <v>47.588652482269509</v>
          </cell>
          <cell r="J614">
            <v>40.125616155191608</v>
          </cell>
          <cell r="K614">
            <v>34.745635159542445</v>
          </cell>
          <cell r="L614">
            <v>28.377515170871924</v>
          </cell>
          <cell r="M614">
            <v>23.361776157733413</v>
          </cell>
          <cell r="N614">
            <v>20.205008982352325</v>
          </cell>
        </row>
        <row r="615">
          <cell r="A615" t="str">
            <v>totalmenos3aocupadosAustria</v>
          </cell>
          <cell r="B615" t="str">
            <v>ocupados</v>
          </cell>
          <cell r="C615" t="str">
            <v>total</v>
          </cell>
          <cell r="D615" t="str">
            <v>Austria</v>
          </cell>
          <cell r="E615" t="str">
            <v>menos3a</v>
          </cell>
          <cell r="F615">
            <v>78.643010262909314</v>
          </cell>
          <cell r="G615">
            <v>63.106734711931828</v>
          </cell>
          <cell r="H615">
            <v>44.96438018987066</v>
          </cell>
          <cell r="I615">
            <v>36.645557093022163</v>
          </cell>
          <cell r="J615">
            <v>27.740262253020624</v>
          </cell>
          <cell r="K615">
            <v>21.912848962140004</v>
          </cell>
          <cell r="L615">
            <v>16.900312669640272</v>
          </cell>
          <cell r="M615">
            <v>12.04752394469218</v>
          </cell>
          <cell r="N615">
            <v>9.5338708766572111</v>
          </cell>
        </row>
        <row r="616">
          <cell r="A616" t="str">
            <v>totalmenos3aocupadosBelgium</v>
          </cell>
          <cell r="B616" t="str">
            <v>ocupados</v>
          </cell>
          <cell r="C616" t="str">
            <v>total</v>
          </cell>
          <cell r="D616" t="str">
            <v>Belgium</v>
          </cell>
          <cell r="E616" t="str">
            <v>menos3a</v>
          </cell>
          <cell r="F616">
            <v>94.068392093763492</v>
          </cell>
          <cell r="G616">
            <v>78.187948659790038</v>
          </cell>
          <cell r="H616">
            <v>46.700647929316453</v>
          </cell>
          <cell r="I616">
            <v>29.221153799629178</v>
          </cell>
          <cell r="J616">
            <v>24.215962972967173</v>
          </cell>
          <cell r="K616">
            <v>18.645808645413474</v>
          </cell>
          <cell r="L616">
            <v>15.12962992653382</v>
          </cell>
          <cell r="M616">
            <v>10.094804547195533</v>
          </cell>
          <cell r="N616">
            <v>6.3894047377583494</v>
          </cell>
        </row>
        <row r="617">
          <cell r="A617" t="str">
            <v>totalmenos3aocupadosCanada</v>
          </cell>
          <cell r="B617" t="str">
            <v>ocupados</v>
          </cell>
          <cell r="C617" t="str">
            <v>total</v>
          </cell>
          <cell r="D617" t="str">
            <v>Canada</v>
          </cell>
          <cell r="E617" t="str">
            <v>menos3a</v>
          </cell>
          <cell r="F617">
            <v>91.547260686333544</v>
          </cell>
          <cell r="G617">
            <v>78.600488201790085</v>
          </cell>
          <cell r="H617">
            <v>57.407603515831831</v>
          </cell>
          <cell r="I617">
            <v>43.616741247696766</v>
          </cell>
          <cell r="J617">
            <v>34.589465739392949</v>
          </cell>
          <cell r="K617">
            <v>30.196462641159179</v>
          </cell>
          <cell r="L617">
            <v>23.56712276337192</v>
          </cell>
          <cell r="M617">
            <v>19.480876822892785</v>
          </cell>
          <cell r="N617">
            <v>18.281381634372362</v>
          </cell>
        </row>
        <row r="618">
          <cell r="A618" t="str">
            <v>totalmenos3aocupadosChile</v>
          </cell>
          <cell r="B618" t="str">
            <v>ocupados</v>
          </cell>
          <cell r="C618" t="str">
            <v>total</v>
          </cell>
          <cell r="D618" t="str">
            <v>Chile</v>
          </cell>
          <cell r="E618" t="str">
            <v>menos3a</v>
          </cell>
          <cell r="F618">
            <v>82.556655625020156</v>
          </cell>
          <cell r="G618">
            <v>60.193173857940707</v>
          </cell>
          <cell r="H618">
            <v>53.121484997660488</v>
          </cell>
          <cell r="I618">
            <v>49.512178525070276</v>
          </cell>
          <cell r="J618">
            <v>46.268454025309396</v>
          </cell>
          <cell r="K618">
            <v>42.763459037121969</v>
          </cell>
          <cell r="L618">
            <v>39.231994608338695</v>
          </cell>
          <cell r="M618">
            <v>36.846411989150923</v>
          </cell>
          <cell r="N618">
            <v>33.392212422070706</v>
          </cell>
        </row>
        <row r="619">
          <cell r="A619" t="str">
            <v>totalmenos3aocupadosCzech Republic</v>
          </cell>
          <cell r="B619" t="str">
            <v>ocupados</v>
          </cell>
          <cell r="C619" t="str">
            <v>total</v>
          </cell>
          <cell r="D619" t="str">
            <v>Czech Republic</v>
          </cell>
          <cell r="E619" t="str">
            <v>menos3a</v>
          </cell>
          <cell r="F619">
            <v>99.65818017413153</v>
          </cell>
          <cell r="G619">
            <v>69.935343994747456</v>
          </cell>
          <cell r="H619">
            <v>40.608214655641959</v>
          </cell>
          <cell r="I619">
            <v>24.55164131378119</v>
          </cell>
          <cell r="J619">
            <v>20.259854050259435</v>
          </cell>
          <cell r="K619">
            <v>14.465580251529159</v>
          </cell>
          <cell r="L619">
            <v>12.54015435461837</v>
          </cell>
          <cell r="M619">
            <v>12.265310827576055</v>
          </cell>
          <cell r="N619">
            <v>10.863558545970584</v>
          </cell>
        </row>
        <row r="620">
          <cell r="A620" t="str">
            <v>totalmenos3aocupadosDenmark</v>
          </cell>
          <cell r="B620" t="str">
            <v>ocupados</v>
          </cell>
          <cell r="C620" t="str">
            <v>total</v>
          </cell>
          <cell r="D620" t="str">
            <v>Denmark</v>
          </cell>
          <cell r="E620" t="str">
            <v>menos3a</v>
          </cell>
          <cell r="F620">
            <v>84.818933324514219</v>
          </cell>
          <cell r="G620">
            <v>75.313117552314367</v>
          </cell>
          <cell r="H620">
            <v>63.010856212126349</v>
          </cell>
          <cell r="I620">
            <v>41.248928817854264</v>
          </cell>
          <cell r="J620">
            <v>34.244166470346244</v>
          </cell>
          <cell r="K620">
            <v>28.069506562572279</v>
          </cell>
          <cell r="L620">
            <v>23.315455582614081</v>
          </cell>
          <cell r="M620">
            <v>20.114274355961314</v>
          </cell>
          <cell r="N620">
            <v>16.339192865359941</v>
          </cell>
        </row>
        <row r="621">
          <cell r="A621" t="str">
            <v>totalmenos3aocupadosEstonia</v>
          </cell>
          <cell r="B621" t="str">
            <v>ocupados</v>
          </cell>
          <cell r="C621" t="str">
            <v>total</v>
          </cell>
          <cell r="D621" t="str">
            <v>Estonia</v>
          </cell>
          <cell r="E621" t="str">
            <v>menos3a</v>
          </cell>
          <cell r="F621">
            <v>98.384892207563638</v>
          </cell>
          <cell r="G621">
            <v>81.613487633194396</v>
          </cell>
          <cell r="H621">
            <v>53.803933634247656</v>
          </cell>
          <cell r="I621">
            <v>40.94308248105596</v>
          </cell>
          <cell r="J621">
            <v>28.708291153222067</v>
          </cell>
          <cell r="K621">
            <v>24.125164802574211</v>
          </cell>
          <cell r="L621">
            <v>24.827092139775836</v>
          </cell>
          <cell r="M621">
            <v>23.309049470727796</v>
          </cell>
          <cell r="N621">
            <v>17.146924686623933</v>
          </cell>
        </row>
        <row r="622">
          <cell r="A622" t="str">
            <v>totalmenos3aocupadosFinland</v>
          </cell>
          <cell r="B622" t="str">
            <v>ocupados</v>
          </cell>
          <cell r="C622" t="str">
            <v>total</v>
          </cell>
          <cell r="D622" t="str">
            <v>Finland</v>
          </cell>
          <cell r="E622" t="str">
            <v>menos3a</v>
          </cell>
          <cell r="F622">
            <v>94.91222274095864</v>
          </cell>
          <cell r="G622">
            <v>83.833360729558478</v>
          </cell>
          <cell r="H622">
            <v>58.592468933275526</v>
          </cell>
          <cell r="I622">
            <v>37.838057551037963</v>
          </cell>
          <cell r="J622">
            <v>29.63574353861074</v>
          </cell>
          <cell r="K622">
            <v>22.600516948405385</v>
          </cell>
          <cell r="L622">
            <v>19.595982260753392</v>
          </cell>
          <cell r="M622">
            <v>16.431147902257791</v>
          </cell>
          <cell r="N622">
            <v>12.350026286215723</v>
          </cell>
        </row>
        <row r="623">
          <cell r="A623" t="str">
            <v>totalmenos3aocupadosFrance</v>
          </cell>
          <cell r="B623" t="str">
            <v>ocupados</v>
          </cell>
          <cell r="C623" t="str">
            <v>total</v>
          </cell>
          <cell r="D623" t="str">
            <v>France</v>
          </cell>
          <cell r="E623" t="str">
            <v>menos3a</v>
          </cell>
          <cell r="F623">
            <v>94.281459206977516</v>
          </cell>
          <cell r="G623">
            <v>79.700227009467341</v>
          </cell>
          <cell r="H623">
            <v>47.549841043206712</v>
          </cell>
          <cell r="I623">
            <v>29.578417723458927</v>
          </cell>
          <cell r="J623">
            <v>22.464526749667733</v>
          </cell>
          <cell r="K623">
            <v>17.965644070440884</v>
          </cell>
          <cell r="L623">
            <v>14.569481928607047</v>
          </cell>
          <cell r="M623">
            <v>11.192861586417115</v>
          </cell>
          <cell r="N623">
            <v>9.0968819713962148</v>
          </cell>
        </row>
        <row r="624">
          <cell r="A624" t="str">
            <v>totalmenos3aocupadosGermany</v>
          </cell>
          <cell r="B624" t="str">
            <v>ocupados</v>
          </cell>
          <cell r="C624" t="str">
            <v>total</v>
          </cell>
          <cell r="D624" t="str">
            <v>Germany</v>
          </cell>
          <cell r="E624" t="str">
            <v>menos3a</v>
          </cell>
          <cell r="F624">
            <v>86.906436148390597</v>
          </cell>
          <cell r="G624">
            <v>65.179317153244412</v>
          </cell>
          <cell r="H624">
            <v>50.289062809921475</v>
          </cell>
          <cell r="I624">
            <v>36.568353403020822</v>
          </cell>
          <cell r="J624">
            <v>27.675718541213691</v>
          </cell>
          <cell r="K624">
            <v>21.669901425278049</v>
          </cell>
          <cell r="L624">
            <v>17.713675576225612</v>
          </cell>
          <cell r="M624">
            <v>14.988182965375096</v>
          </cell>
          <cell r="N624">
            <v>11.285848704065874</v>
          </cell>
        </row>
        <row r="625">
          <cell r="A625" t="str">
            <v>totalmenos3aocupadosGreece</v>
          </cell>
          <cell r="B625" t="str">
            <v>ocupados</v>
          </cell>
          <cell r="C625" t="str">
            <v>total</v>
          </cell>
          <cell r="D625" t="str">
            <v>Greece</v>
          </cell>
          <cell r="E625" t="str">
            <v>menos3a</v>
          </cell>
          <cell r="F625">
            <v>88.916145209727404</v>
          </cell>
          <cell r="G625">
            <v>59.439032969771617</v>
          </cell>
          <cell r="H625">
            <v>36.06690205696902</v>
          </cell>
          <cell r="I625">
            <v>19.082772789789377</v>
          </cell>
          <cell r="J625">
            <v>13.43173958517716</v>
          </cell>
          <cell r="K625">
            <v>9.446968179571023</v>
          </cell>
          <cell r="L625">
            <v>7.4620416976239863</v>
          </cell>
          <cell r="M625">
            <v>7.052886757869218</v>
          </cell>
          <cell r="N625">
            <v>5.4868806570623985</v>
          </cell>
        </row>
        <row r="626">
          <cell r="A626" t="str">
            <v>totalmenos3aocupadosHungary</v>
          </cell>
          <cell r="B626" t="str">
            <v>ocupados</v>
          </cell>
          <cell r="C626" t="str">
            <v>total</v>
          </cell>
          <cell r="D626" t="str">
            <v>Hungary</v>
          </cell>
          <cell r="E626" t="str">
            <v>menos3a</v>
          </cell>
          <cell r="F626">
            <v>94.727208898071808</v>
          </cell>
          <cell r="G626">
            <v>73.520484265445646</v>
          </cell>
          <cell r="H626">
            <v>43.846182358345992</v>
          </cell>
          <cell r="I626">
            <v>30.606617983239012</v>
          </cell>
          <cell r="J626">
            <v>25.726838462206189</v>
          </cell>
          <cell r="K626">
            <v>21.743508822831824</v>
          </cell>
          <cell r="L626">
            <v>19.106835444645476</v>
          </cell>
          <cell r="M626">
            <v>16.955966863994043</v>
          </cell>
          <cell r="N626">
            <v>14.575936180022389</v>
          </cell>
        </row>
        <row r="627">
          <cell r="A627" t="str">
            <v>totalmenos3aocupadosIceland</v>
          </cell>
          <cell r="B627" t="str">
            <v>ocupados</v>
          </cell>
          <cell r="C627" t="str">
            <v>total</v>
          </cell>
          <cell r="D627" t="str">
            <v>Iceland</v>
          </cell>
          <cell r="E627" t="str">
            <v>menos3a</v>
          </cell>
          <cell r="F627">
            <v>82.386237984878107</v>
          </cell>
          <cell r="G627">
            <v>72.305518759626949</v>
          </cell>
          <cell r="H627">
            <v>57.956072706020301</v>
          </cell>
          <cell r="I627">
            <v>40.164603031287129</v>
          </cell>
          <cell r="J627">
            <v>33.354416337175145</v>
          </cell>
          <cell r="K627">
            <v>30.051566580206387</v>
          </cell>
          <cell r="L627">
            <v>22.354974525453478</v>
          </cell>
          <cell r="M627">
            <v>14.3511986637779</v>
          </cell>
          <cell r="N627">
            <v>15.917629145515839</v>
          </cell>
        </row>
        <row r="628">
          <cell r="A628" t="str">
            <v>totalmenos3aocupadosIreland</v>
          </cell>
          <cell r="B628" t="str">
            <v>ocupados</v>
          </cell>
          <cell r="C628" t="str">
            <v>total</v>
          </cell>
          <cell r="D628" t="str">
            <v>Ireland</v>
          </cell>
          <cell r="E628" t="str">
            <v>menos3a</v>
          </cell>
          <cell r="F628">
            <v>92.17923722996909</v>
          </cell>
          <cell r="G628">
            <v>64.554080453956942</v>
          </cell>
          <cell r="H628">
            <v>41.25227226584672</v>
          </cell>
          <cell r="I628">
            <v>25.131817115347545</v>
          </cell>
          <cell r="J628">
            <v>20.136151955369424</v>
          </cell>
          <cell r="K628">
            <v>18.217346273008417</v>
          </cell>
          <cell r="L628">
            <v>14.305871528419878</v>
          </cell>
          <cell r="M628">
            <v>11.543499837218464</v>
          </cell>
          <cell r="N628">
            <v>8.8260208612036024</v>
          </cell>
        </row>
        <row r="629">
          <cell r="A629" t="str">
            <v>totalmenos3aocupadosItaly</v>
          </cell>
          <cell r="B629" t="str">
            <v>ocupados</v>
          </cell>
          <cell r="C629" t="str">
            <v>total</v>
          </cell>
          <cell r="D629" t="str">
            <v>Italy</v>
          </cell>
          <cell r="E629" t="str">
            <v>menos3a</v>
          </cell>
          <cell r="F629">
            <v>93.474497684458271</v>
          </cell>
          <cell r="G629">
            <v>66.985119846869949</v>
          </cell>
          <cell r="H629">
            <v>43.071061565342447</v>
          </cell>
          <cell r="I629">
            <v>26.878687909700709</v>
          </cell>
          <cell r="J629">
            <v>18.864913490461795</v>
          </cell>
          <cell r="K629">
            <v>15.187134320325352</v>
          </cell>
          <cell r="L629">
            <v>11.661226296616578</v>
          </cell>
          <cell r="M629">
            <v>9.3363059839449143</v>
          </cell>
          <cell r="N629">
            <v>7.9735520393490873</v>
          </cell>
        </row>
        <row r="630">
          <cell r="A630" t="str">
            <v>totalmenos3aocupadosJapan</v>
          </cell>
          <cell r="B630" t="str">
            <v>ocupados</v>
          </cell>
          <cell r="C630" t="str">
            <v>total</v>
          </cell>
          <cell r="D630" t="str">
            <v>Japan</v>
          </cell>
          <cell r="E630" t="str">
            <v>menos3a</v>
          </cell>
          <cell r="F630">
            <v>0</v>
          </cell>
          <cell r="G630">
            <v>0</v>
          </cell>
          <cell r="H630">
            <v>0</v>
          </cell>
          <cell r="I630">
            <v>0</v>
          </cell>
          <cell r="J630">
            <v>0</v>
          </cell>
          <cell r="K630">
            <v>0</v>
          </cell>
          <cell r="L630">
            <v>0</v>
          </cell>
          <cell r="M630">
            <v>0</v>
          </cell>
          <cell r="N630">
            <v>0</v>
          </cell>
        </row>
        <row r="631">
          <cell r="A631" t="str">
            <v>totalmenos3aocupadosKorea</v>
          </cell>
          <cell r="B631" t="str">
            <v>ocupados</v>
          </cell>
          <cell r="C631" t="str">
            <v>total</v>
          </cell>
          <cell r="D631" t="str">
            <v>Korea</v>
          </cell>
          <cell r="E631" t="str">
            <v>menos3a</v>
          </cell>
          <cell r="F631">
            <v>100</v>
          </cell>
          <cell r="G631">
            <v>95.993179880647915</v>
          </cell>
          <cell r="H631">
            <v>72.868927589367559</v>
          </cell>
          <cell r="I631">
            <v>50.444983818770226</v>
          </cell>
          <cell r="J631">
            <v>44.645941278065635</v>
          </cell>
          <cell r="K631">
            <v>45.33279220779221</v>
          </cell>
          <cell r="L631">
            <v>45.764231286418649</v>
          </cell>
          <cell r="M631">
            <v>48.174807197943451</v>
          </cell>
          <cell r="N631">
            <v>53.15384615384616</v>
          </cell>
        </row>
        <row r="632">
          <cell r="A632" t="str">
            <v>totalmenos3aocupadosLuxembourg</v>
          </cell>
          <cell r="B632" t="str">
            <v>ocupados</v>
          </cell>
          <cell r="C632" t="str">
            <v>total</v>
          </cell>
          <cell r="D632" t="str">
            <v>Luxembourg</v>
          </cell>
          <cell r="E632" t="str">
            <v>menos3a</v>
          </cell>
          <cell r="F632">
            <v>95.711374265732331</v>
          </cell>
          <cell r="G632">
            <v>76.522938738242573</v>
          </cell>
          <cell r="H632">
            <v>50.172998360833176</v>
          </cell>
          <cell r="I632">
            <v>31.461651698211703</v>
          </cell>
          <cell r="J632">
            <v>23.73645507745703</v>
          </cell>
          <cell r="K632">
            <v>19.909927948298431</v>
          </cell>
          <cell r="L632">
            <v>15.955119504916555</v>
          </cell>
          <cell r="M632">
            <v>10.825717810820581</v>
          </cell>
          <cell r="N632">
            <v>8.4150475006284218</v>
          </cell>
        </row>
        <row r="633">
          <cell r="A633" t="str">
            <v>totalmenos3aocupadosMexico</v>
          </cell>
          <cell r="B633" t="str">
            <v>ocupados</v>
          </cell>
          <cell r="C633" t="str">
            <v>total</v>
          </cell>
          <cell r="D633" t="str">
            <v>Mexico</v>
          </cell>
          <cell r="E633" t="str">
            <v>menos3a</v>
          </cell>
          <cell r="F633">
            <v>70.551959366307614</v>
          </cell>
          <cell r="G633">
            <v>59.834691514443143</v>
          </cell>
          <cell r="H633">
            <v>44.960070451222052</v>
          </cell>
          <cell r="I633">
            <v>35.480693907148094</v>
          </cell>
          <cell r="J633">
            <v>28.072533419908776</v>
          </cell>
          <cell r="K633">
            <v>22.882001277296581</v>
          </cell>
          <cell r="L633">
            <v>19.781571648265377</v>
          </cell>
          <cell r="M633">
            <v>17.726148688616551</v>
          </cell>
          <cell r="N633">
            <v>16.464491691466598</v>
          </cell>
        </row>
        <row r="634">
          <cell r="A634" t="str">
            <v>totalmenos3aocupadosNetherlands</v>
          </cell>
          <cell r="B634" t="str">
            <v>ocupados</v>
          </cell>
          <cell r="C634" t="str">
            <v>total</v>
          </cell>
          <cell r="D634" t="str">
            <v>Netherlands</v>
          </cell>
          <cell r="E634" t="str">
            <v>menos3a</v>
          </cell>
          <cell r="F634">
            <v>83.703608100718171</v>
          </cell>
          <cell r="G634">
            <v>63.964247098202144</v>
          </cell>
          <cell r="H634">
            <v>43.953566845081042</v>
          </cell>
          <cell r="I634">
            <v>27.758496745189845</v>
          </cell>
          <cell r="J634">
            <v>22.811618949009322</v>
          </cell>
          <cell r="K634">
            <v>19.207255088556551</v>
          </cell>
          <cell r="L634">
            <v>15.569702662606455</v>
          </cell>
          <cell r="M634">
            <v>12.272435027826978</v>
          </cell>
          <cell r="N634">
            <v>9.2188961984644315</v>
          </cell>
        </row>
        <row r="635">
          <cell r="A635" t="str">
            <v>totalmenos3aocupadosNorway</v>
          </cell>
          <cell r="B635" t="str">
            <v>ocupados</v>
          </cell>
          <cell r="C635" t="str">
            <v>total</v>
          </cell>
          <cell r="D635" t="str">
            <v>Norway</v>
          </cell>
          <cell r="E635" t="str">
            <v>menos3a</v>
          </cell>
          <cell r="F635">
            <v>86.411658329786846</v>
          </cell>
          <cell r="G635">
            <v>70.635579473555481</v>
          </cell>
          <cell r="H635">
            <v>54.849896370089567</v>
          </cell>
          <cell r="I635">
            <v>38.505888017115737</v>
          </cell>
          <cell r="J635">
            <v>28.769467446659068</v>
          </cell>
          <cell r="K635">
            <v>23.272379804875754</v>
          </cell>
          <cell r="L635">
            <v>20.911161858645507</v>
          </cell>
          <cell r="M635">
            <v>14.358881838464921</v>
          </cell>
          <cell r="N635">
            <v>11.194559869603225</v>
          </cell>
        </row>
        <row r="636">
          <cell r="A636" t="str">
            <v>totalmenos3aocupadosPoland</v>
          </cell>
          <cell r="B636" t="str">
            <v>ocupados</v>
          </cell>
          <cell r="C636" t="str">
            <v>total</v>
          </cell>
          <cell r="D636" t="str">
            <v>Poland</v>
          </cell>
          <cell r="E636" t="str">
            <v>menos3a</v>
          </cell>
          <cell r="F636">
            <v>87.732934685168956</v>
          </cell>
          <cell r="G636">
            <v>73.136004533756818</v>
          </cell>
          <cell r="H636">
            <v>46.294625634334423</v>
          </cell>
          <cell r="I636">
            <v>28.378558607819983</v>
          </cell>
          <cell r="J636">
            <v>21.138753491241474</v>
          </cell>
          <cell r="K636">
            <v>17.110522865988585</v>
          </cell>
          <cell r="L636">
            <v>14.063531953933637</v>
          </cell>
          <cell r="M636">
            <v>11.813482980681769</v>
          </cell>
          <cell r="N636">
            <v>11.756120860569085</v>
          </cell>
        </row>
        <row r="637">
          <cell r="A637" t="str">
            <v>totalmenos3aocupadosPortugal</v>
          </cell>
          <cell r="B637" t="str">
            <v>ocupados</v>
          </cell>
          <cell r="C637" t="str">
            <v>total</v>
          </cell>
          <cell r="D637" t="str">
            <v>Portugal</v>
          </cell>
          <cell r="E637" t="str">
            <v>menos3a</v>
          </cell>
          <cell r="F637">
            <v>88.593899929192062</v>
          </cell>
          <cell r="G637">
            <v>65.278860302562563</v>
          </cell>
          <cell r="H637">
            <v>42.204480735165347</v>
          </cell>
          <cell r="I637">
            <v>27.760846349199941</v>
          </cell>
          <cell r="J637">
            <v>19.940494499208675</v>
          </cell>
          <cell r="K637">
            <v>15.700983165304802</v>
          </cell>
          <cell r="L637">
            <v>13.205391206203268</v>
          </cell>
          <cell r="M637">
            <v>11.072690251051448</v>
          </cell>
          <cell r="N637">
            <v>9.5341502853842073</v>
          </cell>
        </row>
        <row r="638">
          <cell r="A638" t="str">
            <v>totalmenos3aocupadosSlovak Republic</v>
          </cell>
          <cell r="B638" t="str">
            <v>ocupados</v>
          </cell>
          <cell r="C638" t="str">
            <v>total</v>
          </cell>
          <cell r="D638" t="str">
            <v>Slovak Republic</v>
          </cell>
          <cell r="E638" t="str">
            <v>menos3a</v>
          </cell>
          <cell r="F638">
            <v>95.929205892982111</v>
          </cell>
          <cell r="G638">
            <v>66.211464630218202</v>
          </cell>
          <cell r="H638">
            <v>36.379374130082027</v>
          </cell>
          <cell r="I638">
            <v>21.560042232457626</v>
          </cell>
          <cell r="J638">
            <v>15.234862685077259</v>
          </cell>
          <cell r="K638">
            <v>14.124409785411112</v>
          </cell>
          <cell r="L638">
            <v>12.097527666077758</v>
          </cell>
          <cell r="M638">
            <v>9.4355782314983827</v>
          </cell>
          <cell r="N638">
            <v>9.6262413263807876</v>
          </cell>
        </row>
        <row r="639">
          <cell r="A639" t="str">
            <v>totalmenos3aocupadosSlovenia</v>
          </cell>
          <cell r="B639" t="str">
            <v>ocupados</v>
          </cell>
          <cell r="C639" t="str">
            <v>total</v>
          </cell>
          <cell r="D639" t="str">
            <v>Slovenia</v>
          </cell>
          <cell r="E639" t="str">
            <v>menos3a</v>
          </cell>
          <cell r="F639">
            <v>77.030022355967972</v>
          </cell>
          <cell r="G639">
            <v>70.916417109136162</v>
          </cell>
          <cell r="H639">
            <v>44.108618865307477</v>
          </cell>
          <cell r="I639">
            <v>24.76336555663822</v>
          </cell>
          <cell r="J639">
            <v>16.911285613603546</v>
          </cell>
          <cell r="K639">
            <v>15.532501436951726</v>
          </cell>
          <cell r="L639">
            <v>10.967452288407468</v>
          </cell>
          <cell r="M639">
            <v>9.4711166159255562</v>
          </cell>
          <cell r="N639">
            <v>7.9408836713871906</v>
          </cell>
        </row>
        <row r="640">
          <cell r="A640" t="str">
            <v>totalmenos3aocupadosSpain</v>
          </cell>
          <cell r="B640" t="str">
            <v>ocupados</v>
          </cell>
          <cell r="C640" t="str">
            <v>total</v>
          </cell>
          <cell r="D640" t="str">
            <v>Spain</v>
          </cell>
          <cell r="E640" t="str">
            <v>menos3a</v>
          </cell>
          <cell r="F640">
            <v>93.146341780836593</v>
          </cell>
          <cell r="G640">
            <v>71.727433125449764</v>
          </cell>
          <cell r="H640">
            <v>48.532419767135686</v>
          </cell>
          <cell r="I640">
            <v>32.470563291223435</v>
          </cell>
          <cell r="J640">
            <v>24.279194268733864</v>
          </cell>
          <cell r="K640">
            <v>20.274847364059156</v>
          </cell>
          <cell r="L640">
            <v>16.775422067424515</v>
          </cell>
          <cell r="M640">
            <v>12.031728492042522</v>
          </cell>
          <cell r="N640">
            <v>8.9989960701963838</v>
          </cell>
        </row>
        <row r="641">
          <cell r="A641" t="str">
            <v>totalmenos3aocupadosSweden</v>
          </cell>
          <cell r="B641" t="str">
            <v>ocupados</v>
          </cell>
          <cell r="C641" t="str">
            <v>total</v>
          </cell>
          <cell r="D641" t="str">
            <v>Sweden</v>
          </cell>
          <cell r="E641" t="str">
            <v>menos3a</v>
          </cell>
          <cell r="F641">
            <v>94.499471178244335</v>
          </cell>
          <cell r="G641">
            <v>81.43199062567615</v>
          </cell>
          <cell r="H641">
            <v>59.424356572098063</v>
          </cell>
          <cell r="I641">
            <v>40.232504376220575</v>
          </cell>
          <cell r="J641">
            <v>31.338321033946656</v>
          </cell>
          <cell r="K641">
            <v>26.434102603149739</v>
          </cell>
          <cell r="L641">
            <v>21.690582372697641</v>
          </cell>
          <cell r="M641">
            <v>17.059759221054378</v>
          </cell>
          <cell r="N641">
            <v>13.415370975942759</v>
          </cell>
        </row>
        <row r="642">
          <cell r="A642" t="str">
            <v>totalmenos3aocupadosSwitzerland</v>
          </cell>
          <cell r="B642" t="str">
            <v>ocupados</v>
          </cell>
          <cell r="C642" t="str">
            <v>total</v>
          </cell>
          <cell r="D642" t="str">
            <v>Switzerland</v>
          </cell>
          <cell r="E642" t="str">
            <v>menos3a</v>
          </cell>
          <cell r="F642">
            <v>78.206690991236414</v>
          </cell>
          <cell r="G642">
            <v>65.381157605806607</v>
          </cell>
          <cell r="H642">
            <v>55.293232013638473</v>
          </cell>
          <cell r="I642">
            <v>37.468615846160262</v>
          </cell>
          <cell r="J642">
            <v>29.61622350285581</v>
          </cell>
          <cell r="K642">
            <v>23.925784936965762</v>
          </cell>
          <cell r="L642">
            <v>21.367545671883853</v>
          </cell>
          <cell r="M642">
            <v>16.042238726322662</v>
          </cell>
          <cell r="N642">
            <v>11.372541590533885</v>
          </cell>
        </row>
        <row r="643">
          <cell r="A643" t="str">
            <v>totalmenos3aocupadosTurkey</v>
          </cell>
          <cell r="B643" t="str">
            <v>ocupados</v>
          </cell>
          <cell r="C643" t="str">
            <v>total</v>
          </cell>
          <cell r="D643" t="str">
            <v>Turkey</v>
          </cell>
          <cell r="E643" t="str">
            <v>menos3a</v>
          </cell>
          <cell r="F643">
            <v>92.921088028695266</v>
          </cell>
          <cell r="G643">
            <v>82.433521179227512</v>
          </cell>
          <cell r="H643">
            <v>63.060868606284465</v>
          </cell>
          <cell r="I643">
            <v>45.569236481257825</v>
          </cell>
          <cell r="J643">
            <v>36.528407457970644</v>
          </cell>
          <cell r="K643">
            <v>32.949372760135049</v>
          </cell>
          <cell r="L643">
            <v>28.785792212201081</v>
          </cell>
          <cell r="M643">
            <v>25.881953287123761</v>
          </cell>
          <cell r="N643">
            <v>21.089189066733006</v>
          </cell>
        </row>
        <row r="644">
          <cell r="A644" t="str">
            <v>totalmenos3aocupadosUnited Kingdom</v>
          </cell>
          <cell r="B644" t="str">
            <v>ocupados</v>
          </cell>
          <cell r="C644" t="str">
            <v>total</v>
          </cell>
          <cell r="D644" t="str">
            <v>United Kingdom</v>
          </cell>
          <cell r="E644" t="str">
            <v>menos3a</v>
          </cell>
          <cell r="F644">
            <v>90.365236717711653</v>
          </cell>
          <cell r="G644">
            <v>63.617852017218297</v>
          </cell>
          <cell r="H644">
            <v>43.433884153696468</v>
          </cell>
          <cell r="I644">
            <v>32.103092244783539</v>
          </cell>
          <cell r="J644">
            <v>26.465188855669243</v>
          </cell>
          <cell r="K644">
            <v>21.967436496861794</v>
          </cell>
          <cell r="L644">
            <v>19.122187052237145</v>
          </cell>
          <cell r="M644">
            <v>16.916041320002321</v>
          </cell>
          <cell r="N644">
            <v>14.056555548709101</v>
          </cell>
        </row>
        <row r="645">
          <cell r="A645" t="str">
            <v>totalmenos3aocupadosUnited States</v>
          </cell>
          <cell r="B645" t="str">
            <v>ocupados</v>
          </cell>
          <cell r="C645" t="str">
            <v>total</v>
          </cell>
          <cell r="D645" t="str">
            <v>United States</v>
          </cell>
          <cell r="E645" t="str">
            <v>menos3a</v>
          </cell>
          <cell r="F645">
            <v>0</v>
          </cell>
          <cell r="G645">
            <v>0</v>
          </cell>
          <cell r="H645">
            <v>0</v>
          </cell>
          <cell r="I645">
            <v>0</v>
          </cell>
          <cell r="J645">
            <v>0</v>
          </cell>
          <cell r="K645">
            <v>0</v>
          </cell>
          <cell r="L645">
            <v>0</v>
          </cell>
          <cell r="M645">
            <v>0</v>
          </cell>
          <cell r="N645">
            <v>0</v>
          </cell>
        </row>
        <row r="646">
          <cell r="A646" t="str">
            <v>totalmenos3aocupadosBrazil</v>
          </cell>
          <cell r="B646" t="str">
            <v>ocupados</v>
          </cell>
          <cell r="C646" t="str">
            <v>total</v>
          </cell>
          <cell r="D646" t="str">
            <v>Brazil</v>
          </cell>
          <cell r="E646" t="str">
            <v>menos3a</v>
          </cell>
          <cell r="F646">
            <v>0</v>
          </cell>
          <cell r="G646">
            <v>0</v>
          </cell>
          <cell r="H646">
            <v>0</v>
          </cell>
          <cell r="I646">
            <v>0</v>
          </cell>
          <cell r="J646">
            <v>0</v>
          </cell>
          <cell r="K646">
            <v>0</v>
          </cell>
          <cell r="L646">
            <v>0</v>
          </cell>
          <cell r="M646">
            <v>0</v>
          </cell>
          <cell r="N646">
            <v>0</v>
          </cell>
        </row>
        <row r="647">
          <cell r="A647" t="str">
            <v>totalmenos3aocupadosOECD countries</v>
          </cell>
          <cell r="B647" t="str">
            <v>ocupados</v>
          </cell>
          <cell r="C647" t="str">
            <v>total</v>
          </cell>
          <cell r="D647" t="str">
            <v>OECD countries</v>
          </cell>
          <cell r="E647" t="str">
            <v>menos3a</v>
          </cell>
          <cell r="F647">
            <v>85.786665424849858</v>
          </cell>
          <cell r="G647">
            <v>72.859679633315722</v>
          </cell>
          <cell r="H647">
            <v>49.98744329876709</v>
          </cell>
          <cell r="I647">
            <v>37.419403939445203</v>
          </cell>
          <cell r="J647">
            <v>28.001319821568963</v>
          </cell>
          <cell r="K647">
            <v>24.682019836893836</v>
          </cell>
          <cell r="L647">
            <v>20.440770894261959</v>
          </cell>
          <cell r="M647">
            <v>17.990805842559453</v>
          </cell>
          <cell r="N647">
            <v>14.903258415334745</v>
          </cell>
        </row>
        <row r="648">
          <cell r="A648" t="str">
            <v>hombremenos3aocupadosAustralia</v>
          </cell>
          <cell r="B648" t="str">
            <v>ocupados</v>
          </cell>
          <cell r="C648" t="str">
            <v>hombre</v>
          </cell>
          <cell r="D648" t="str">
            <v>Australia</v>
          </cell>
          <cell r="E648" t="str">
            <v>menos3a</v>
          </cell>
          <cell r="F648">
            <v>87.91492104415083</v>
          </cell>
          <cell r="G648">
            <v>69.959106637307315</v>
          </cell>
          <cell r="H648">
            <v>60.085599889548526</v>
          </cell>
          <cell r="I648">
            <v>48.134591017879771</v>
          </cell>
          <cell r="J648">
            <v>39.850261336346946</v>
          </cell>
          <cell r="K648">
            <v>34.458689458689463</v>
          </cell>
          <cell r="L648">
            <v>27.016129032258064</v>
          </cell>
          <cell r="M648">
            <v>23.400886637112094</v>
          </cell>
          <cell r="N648">
            <v>19.091967403958098</v>
          </cell>
        </row>
        <row r="649">
          <cell r="A649" t="str">
            <v>hombremenos3aocupadosAustria</v>
          </cell>
          <cell r="B649" t="str">
            <v>ocupados</v>
          </cell>
          <cell r="C649" t="str">
            <v>hombre</v>
          </cell>
          <cell r="D649" t="str">
            <v>Austria</v>
          </cell>
          <cell r="E649" t="str">
            <v>menos3a</v>
          </cell>
          <cell r="F649">
            <v>77.160828377570709</v>
          </cell>
          <cell r="G649">
            <v>63.261028787857256</v>
          </cell>
          <cell r="H649">
            <v>42.365861365033929</v>
          </cell>
          <cell r="I649">
            <v>34.4224844758415</v>
          </cell>
          <cell r="J649">
            <v>24.888239090501237</v>
          </cell>
          <cell r="K649">
            <v>19.421703633726167</v>
          </cell>
          <cell r="L649">
            <v>15.533234016808034</v>
          </cell>
          <cell r="M649">
            <v>11.13992512822993</v>
          </cell>
          <cell r="N649">
            <v>8.9374287959806757</v>
          </cell>
        </row>
        <row r="650">
          <cell r="A650" t="str">
            <v>hombremenos3aocupadosBelgium</v>
          </cell>
          <cell r="B650" t="str">
            <v>ocupados</v>
          </cell>
          <cell r="C650" t="str">
            <v>hombre</v>
          </cell>
          <cell r="D650" t="str">
            <v>Belgium</v>
          </cell>
          <cell r="E650" t="str">
            <v>menos3a</v>
          </cell>
          <cell r="F650">
            <v>93.981842151600418</v>
          </cell>
          <cell r="G650">
            <v>76.458307329145754</v>
          </cell>
          <cell r="H650">
            <v>46.136733111094813</v>
          </cell>
          <cell r="I650">
            <v>30.870486829958761</v>
          </cell>
          <cell r="J650">
            <v>24.445957591490455</v>
          </cell>
          <cell r="K650">
            <v>18.743665879515195</v>
          </cell>
          <cell r="L650">
            <v>15.448803896511235</v>
          </cell>
          <cell r="M650">
            <v>10.461470323090257</v>
          </cell>
          <cell r="N650">
            <v>6.7989801652151405</v>
          </cell>
        </row>
        <row r="651">
          <cell r="A651" t="str">
            <v>hombremenos3aocupadosCanada</v>
          </cell>
          <cell r="B651" t="str">
            <v>ocupados</v>
          </cell>
          <cell r="C651" t="str">
            <v>hombre</v>
          </cell>
          <cell r="D651" t="str">
            <v>Canada</v>
          </cell>
          <cell r="E651" t="str">
            <v>menos3a</v>
          </cell>
          <cell r="F651">
            <v>91.380587799456663</v>
          </cell>
          <cell r="G651">
            <v>78.02116662564606</v>
          </cell>
          <cell r="H651">
            <v>56.655909640984277</v>
          </cell>
          <cell r="I651">
            <v>44.620600259248178</v>
          </cell>
          <cell r="J651">
            <v>34.702779468452015</v>
          </cell>
          <cell r="K651">
            <v>30.71267522791883</v>
          </cell>
          <cell r="L651">
            <v>24.250936329588022</v>
          </cell>
          <cell r="M651">
            <v>20.399366643209</v>
          </cell>
          <cell r="N651">
            <v>19.318835577033717</v>
          </cell>
        </row>
        <row r="652">
          <cell r="A652" t="str">
            <v>hombremenos3aocupadosChile</v>
          </cell>
          <cell r="B652" t="str">
            <v>ocupados</v>
          </cell>
          <cell r="C652" t="str">
            <v>hombre</v>
          </cell>
          <cell r="D652" t="str">
            <v>Chile</v>
          </cell>
          <cell r="E652" t="str">
            <v>menos3a</v>
          </cell>
          <cell r="F652">
            <v>82.472203598167397</v>
          </cell>
          <cell r="G652">
            <v>60.888964443393256</v>
          </cell>
          <cell r="H652">
            <v>53.891902725514178</v>
          </cell>
          <cell r="I652">
            <v>50.263163788662673</v>
          </cell>
          <cell r="J652">
            <v>47.554743988101379</v>
          </cell>
          <cell r="K652">
            <v>42.387638880596867</v>
          </cell>
          <cell r="L652">
            <v>37.480319083942824</v>
          </cell>
          <cell r="M652">
            <v>35.676706372044634</v>
          </cell>
          <cell r="N652">
            <v>34.197113393931026</v>
          </cell>
        </row>
        <row r="653">
          <cell r="A653" t="str">
            <v>hombremenos3aocupadosCzech Republic</v>
          </cell>
          <cell r="B653" t="str">
            <v>ocupados</v>
          </cell>
          <cell r="C653" t="str">
            <v>hombre</v>
          </cell>
          <cell r="D653" t="str">
            <v>Czech Republic</v>
          </cell>
          <cell r="E653" t="str">
            <v>menos3a</v>
          </cell>
          <cell r="F653">
            <v>99.442547133786078</v>
          </cell>
          <cell r="G653">
            <v>66.516290779508125</v>
          </cell>
          <cell r="H653">
            <v>36.231648689765933</v>
          </cell>
          <cell r="I653">
            <v>19.87546087827598</v>
          </cell>
          <cell r="J653">
            <v>14.676061409957802</v>
          </cell>
          <cell r="K653">
            <v>11.900604424679916</v>
          </cell>
          <cell r="L653">
            <v>12.185980954506546</v>
          </cell>
          <cell r="M653">
            <v>12.067302390249782</v>
          </cell>
          <cell r="N653">
            <v>11.456146239520624</v>
          </cell>
        </row>
        <row r="654">
          <cell r="A654" t="str">
            <v>hombremenos3aocupadosDenmark</v>
          </cell>
          <cell r="B654" t="str">
            <v>ocupados</v>
          </cell>
          <cell r="C654" t="str">
            <v>hombre</v>
          </cell>
          <cell r="D654" t="str">
            <v>Denmark</v>
          </cell>
          <cell r="E654" t="str">
            <v>menos3a</v>
          </cell>
          <cell r="F654">
            <v>85.618132201623183</v>
          </cell>
          <cell r="G654">
            <v>73.720284530963724</v>
          </cell>
          <cell r="H654">
            <v>60.295100992667642</v>
          </cell>
          <cell r="I654">
            <v>41.990732075288349</v>
          </cell>
          <cell r="J654">
            <v>34.676180735701394</v>
          </cell>
          <cell r="K654">
            <v>28.338533504445206</v>
          </cell>
          <cell r="L654">
            <v>23.969261358362203</v>
          </cell>
          <cell r="M654">
            <v>20.840119027185622</v>
          </cell>
          <cell r="N654">
            <v>18.378695262640324</v>
          </cell>
        </row>
        <row r="655">
          <cell r="A655" t="str">
            <v>hombremenos3aocupadosEstonia</v>
          </cell>
          <cell r="B655" t="str">
            <v>ocupados</v>
          </cell>
          <cell r="C655" t="str">
            <v>hombre</v>
          </cell>
          <cell r="D655" t="str">
            <v>Estonia</v>
          </cell>
          <cell r="E655" t="str">
            <v>menos3a</v>
          </cell>
          <cell r="F655">
            <v>98.401740668854899</v>
          </cell>
          <cell r="G655">
            <v>79.214371453152779</v>
          </cell>
          <cell r="H655">
            <v>53.470668664048283</v>
          </cell>
          <cell r="I655">
            <v>38.507926022131691</v>
          </cell>
          <cell r="J655">
            <v>27.030534755985244</v>
          </cell>
          <cell r="K655">
            <v>24.232422150204314</v>
          </cell>
          <cell r="L655">
            <v>25.93920463534057</v>
          </cell>
          <cell r="M655">
            <v>25.562806433953853</v>
          </cell>
          <cell r="N655">
            <v>21.511275211048158</v>
          </cell>
        </row>
        <row r="656">
          <cell r="A656" t="str">
            <v>hombremenos3aocupadosFinland</v>
          </cell>
          <cell r="B656" t="str">
            <v>ocupados</v>
          </cell>
          <cell r="C656" t="str">
            <v>hombre</v>
          </cell>
          <cell r="D656" t="str">
            <v>Finland</v>
          </cell>
          <cell r="E656" t="str">
            <v>menos3a</v>
          </cell>
          <cell r="F656">
            <v>95.27325163885169</v>
          </cell>
          <cell r="G656">
            <v>82.607511676374273</v>
          </cell>
          <cell r="H656">
            <v>54.233240159964794</v>
          </cell>
          <cell r="I656">
            <v>35.402793957710145</v>
          </cell>
          <cell r="J656">
            <v>26.512717363330189</v>
          </cell>
          <cell r="K656">
            <v>20.794915996076934</v>
          </cell>
          <cell r="L656">
            <v>18.667758741934676</v>
          </cell>
          <cell r="M656">
            <v>16.340605164169407</v>
          </cell>
          <cell r="N656">
            <v>13.578064844716561</v>
          </cell>
        </row>
        <row r="657">
          <cell r="A657" t="str">
            <v>hombremenos3aocupadosFrance</v>
          </cell>
          <cell r="B657" t="str">
            <v>ocupados</v>
          </cell>
          <cell r="C657" t="str">
            <v>hombre</v>
          </cell>
          <cell r="D657" t="str">
            <v>France</v>
          </cell>
          <cell r="E657" t="str">
            <v>menos3a</v>
          </cell>
          <cell r="F657">
            <v>92.41442959013078</v>
          </cell>
          <cell r="G657">
            <v>76.655545627581517</v>
          </cell>
          <cell r="H657">
            <v>47.433655758733266</v>
          </cell>
          <cell r="I657">
            <v>30.123258059784824</v>
          </cell>
          <cell r="J657">
            <v>22.862129119849936</v>
          </cell>
          <cell r="K657">
            <v>17.751004569927908</v>
          </cell>
          <cell r="L657">
            <v>14.155960881419634</v>
          </cell>
          <cell r="M657">
            <v>11.342140724795492</v>
          </cell>
          <cell r="N657">
            <v>8.2766285068817993</v>
          </cell>
        </row>
        <row r="658">
          <cell r="A658" t="str">
            <v>hombremenos3aocupadosGermany</v>
          </cell>
          <cell r="B658" t="str">
            <v>ocupados</v>
          </cell>
          <cell r="C658" t="str">
            <v>hombre</v>
          </cell>
          <cell r="D658" t="str">
            <v>Germany</v>
          </cell>
          <cell r="E658" t="str">
            <v>menos3a</v>
          </cell>
          <cell r="F658">
            <v>85.44460756252019</v>
          </cell>
          <cell r="G658">
            <v>63.462928579557655</v>
          </cell>
          <cell r="H658">
            <v>49.884125070789366</v>
          </cell>
          <cell r="I658">
            <v>36.133296708998415</v>
          </cell>
          <cell r="J658">
            <v>26.439636559392845</v>
          </cell>
          <cell r="K658">
            <v>19.713893908579337</v>
          </cell>
          <cell r="L658">
            <v>15.816012692928224</v>
          </cell>
          <cell r="M658">
            <v>14.004717442014726</v>
          </cell>
          <cell r="N658">
            <v>10.985342276513631</v>
          </cell>
        </row>
        <row r="659">
          <cell r="A659" t="str">
            <v>hombremenos3aocupadosGreece</v>
          </cell>
          <cell r="B659" t="str">
            <v>ocupados</v>
          </cell>
          <cell r="C659" t="str">
            <v>hombre</v>
          </cell>
          <cell r="D659" t="str">
            <v>Greece</v>
          </cell>
          <cell r="E659" t="str">
            <v>menos3a</v>
          </cell>
          <cell r="F659">
            <v>88.08881533305977</v>
          </cell>
          <cell r="G659">
            <v>56.416597159423986</v>
          </cell>
          <cell r="H659">
            <v>33.881019647529271</v>
          </cell>
          <cell r="I659">
            <v>17.129383377324835</v>
          </cell>
          <cell r="J659">
            <v>12.113113502529686</v>
          </cell>
          <cell r="K659">
            <v>8.5163609496900872</v>
          </cell>
          <cell r="L659">
            <v>6.8951795507801847</v>
          </cell>
          <cell r="M659">
            <v>7.0850786982216132</v>
          </cell>
          <cell r="N659">
            <v>5.1511339843343524</v>
          </cell>
        </row>
        <row r="660">
          <cell r="A660" t="str">
            <v>hombremenos3aocupadosHungary</v>
          </cell>
          <cell r="B660" t="str">
            <v>ocupados</v>
          </cell>
          <cell r="C660" t="str">
            <v>hombre</v>
          </cell>
          <cell r="D660" t="str">
            <v>Hungary</v>
          </cell>
          <cell r="E660" t="str">
            <v>menos3a</v>
          </cell>
          <cell r="F660">
            <v>93.35183354622275</v>
          </cell>
          <cell r="G660">
            <v>73.053004152899859</v>
          </cell>
          <cell r="H660">
            <v>42.706177596266336</v>
          </cell>
          <cell r="I660">
            <v>29.515049813802747</v>
          </cell>
          <cell r="J660">
            <v>23.961026074235129</v>
          </cell>
          <cell r="K660">
            <v>22.124033923845516</v>
          </cell>
          <cell r="L660">
            <v>21.391482247445218</v>
          </cell>
          <cell r="M660">
            <v>18.930473694802682</v>
          </cell>
          <cell r="N660">
            <v>16.295718356140092</v>
          </cell>
        </row>
        <row r="661">
          <cell r="A661" t="str">
            <v>hombremenos3aocupadosIceland</v>
          </cell>
          <cell r="B661" t="str">
            <v>ocupados</v>
          </cell>
          <cell r="C661" t="str">
            <v>hombre</v>
          </cell>
          <cell r="D661" t="str">
            <v>Iceland</v>
          </cell>
          <cell r="E661" t="str">
            <v>menos3a</v>
          </cell>
          <cell r="F661">
            <v>82.35728024654918</v>
          </cell>
          <cell r="G661">
            <v>70.537620860445386</v>
          </cell>
          <cell r="H661">
            <v>60.761405342012452</v>
          </cell>
          <cell r="I661">
            <v>37.304425251817577</v>
          </cell>
          <cell r="J661">
            <v>31.911723933977783</v>
          </cell>
          <cell r="K661">
            <v>27.910792100290571</v>
          </cell>
          <cell r="L661">
            <v>20.215517147469761</v>
          </cell>
          <cell r="M661">
            <v>16.6720512965043</v>
          </cell>
          <cell r="N661">
            <v>18.475672907750862</v>
          </cell>
        </row>
        <row r="662">
          <cell r="A662" t="str">
            <v>hombremenos3aocupadosIreland</v>
          </cell>
          <cell r="B662" t="str">
            <v>ocupados</v>
          </cell>
          <cell r="C662" t="str">
            <v>hombre</v>
          </cell>
          <cell r="D662" t="str">
            <v>Ireland</v>
          </cell>
          <cell r="E662" t="str">
            <v>menos3a</v>
          </cell>
          <cell r="F662">
            <v>91.524473746118673</v>
          </cell>
          <cell r="G662">
            <v>62.579883716783343</v>
          </cell>
          <cell r="H662">
            <v>42.713033288439362</v>
          </cell>
          <cell r="I662">
            <v>27.649222931359802</v>
          </cell>
          <cell r="J662">
            <v>22.282239462943302</v>
          </cell>
          <cell r="K662">
            <v>18.448266232523029</v>
          </cell>
          <cell r="L662">
            <v>14.085818211611485</v>
          </cell>
          <cell r="M662">
            <v>11.118590968630404</v>
          </cell>
          <cell r="N662">
            <v>9.1040295513470149</v>
          </cell>
        </row>
        <row r="663">
          <cell r="A663" t="str">
            <v>hombremenos3aocupadosItaly</v>
          </cell>
          <cell r="B663" t="str">
            <v>ocupados</v>
          </cell>
          <cell r="C663" t="str">
            <v>hombre</v>
          </cell>
          <cell r="D663" t="str">
            <v>Italy</v>
          </cell>
          <cell r="E663" t="str">
            <v>menos3a</v>
          </cell>
          <cell r="F663">
            <v>91.08508124898448</v>
          </cell>
          <cell r="G663">
            <v>62.914592248602318</v>
          </cell>
          <cell r="H663">
            <v>38.90865905002817</v>
          </cell>
          <cell r="I663">
            <v>24.806324185760438</v>
          </cell>
          <cell r="J663">
            <v>17.577931981726962</v>
          </cell>
          <cell r="K663">
            <v>13.296921695929422</v>
          </cell>
          <cell r="L663">
            <v>10.367943623140551</v>
          </cell>
          <cell r="M663">
            <v>8.3684539812620891</v>
          </cell>
          <cell r="N663">
            <v>7.5576141939162049</v>
          </cell>
        </row>
        <row r="664">
          <cell r="A664" t="str">
            <v>hombremenos3aocupadosJapan</v>
          </cell>
          <cell r="B664" t="str">
            <v>ocupados</v>
          </cell>
          <cell r="C664" t="str">
            <v>hombre</v>
          </cell>
          <cell r="D664" t="str">
            <v>Japan</v>
          </cell>
          <cell r="E664" t="str">
            <v>menos3a</v>
          </cell>
          <cell r="F664">
            <v>0</v>
          </cell>
          <cell r="G664">
            <v>0</v>
          </cell>
          <cell r="H664">
            <v>0</v>
          </cell>
          <cell r="I664">
            <v>0</v>
          </cell>
          <cell r="J664">
            <v>0</v>
          </cell>
          <cell r="K664">
            <v>0</v>
          </cell>
          <cell r="L664">
            <v>0</v>
          </cell>
          <cell r="M664">
            <v>0</v>
          </cell>
          <cell r="N664">
            <v>0</v>
          </cell>
        </row>
        <row r="665">
          <cell r="A665" t="str">
            <v>hombremenos3aocupadosKorea</v>
          </cell>
          <cell r="B665" t="str">
            <v>ocupados</v>
          </cell>
          <cell r="C665" t="str">
            <v>hombre</v>
          </cell>
          <cell r="D665" t="str">
            <v>Korea</v>
          </cell>
          <cell r="E665" t="str">
            <v>menos3a</v>
          </cell>
          <cell r="F665">
            <v>100.00000000000001</v>
          </cell>
          <cell r="G665">
            <v>98.464912280701753</v>
          </cell>
          <cell r="H665">
            <v>79.065588499550771</v>
          </cell>
          <cell r="I665">
            <v>50.938511326860834</v>
          </cell>
          <cell r="J665">
            <v>39.784221173297368</v>
          </cell>
          <cell r="K665">
            <v>36.56207366984993</v>
          </cell>
          <cell r="L665">
            <v>37.54879000780641</v>
          </cell>
          <cell r="M665">
            <v>39.138240574506298</v>
          </cell>
          <cell r="N665">
            <v>46.719160104986884</v>
          </cell>
        </row>
        <row r="666">
          <cell r="A666" t="str">
            <v>hombremenos3aocupadosLuxembourg</v>
          </cell>
          <cell r="B666" t="str">
            <v>ocupados</v>
          </cell>
          <cell r="C666" t="str">
            <v>hombre</v>
          </cell>
          <cell r="D666" t="str">
            <v>Luxembourg</v>
          </cell>
          <cell r="E666" t="str">
            <v>menos3a</v>
          </cell>
          <cell r="F666">
            <v>94.428932180858183</v>
          </cell>
          <cell r="G666">
            <v>70.120313649358195</v>
          </cell>
          <cell r="H666">
            <v>47.99005571882924</v>
          </cell>
          <cell r="I666">
            <v>32.247396073886847</v>
          </cell>
          <cell r="J666">
            <v>23.647328191545913</v>
          </cell>
          <cell r="K666">
            <v>18.931227691875399</v>
          </cell>
          <cell r="L666">
            <v>15.559464493988864</v>
          </cell>
          <cell r="M666">
            <v>9.6747494854741944</v>
          </cell>
          <cell r="N666">
            <v>8.2080782579211942</v>
          </cell>
        </row>
        <row r="667">
          <cell r="A667" t="str">
            <v>hombremenos3aocupadosMexico</v>
          </cell>
          <cell r="B667" t="str">
            <v>ocupados</v>
          </cell>
          <cell r="C667" t="str">
            <v>hombre</v>
          </cell>
          <cell r="D667" t="str">
            <v>Mexico</v>
          </cell>
          <cell r="E667" t="str">
            <v>menos3a</v>
          </cell>
          <cell r="F667">
            <v>66.985905633660195</v>
          </cell>
          <cell r="G667">
            <v>55.311042317046606</v>
          </cell>
          <cell r="H667">
            <v>42.387313295732994</v>
          </cell>
          <cell r="I667">
            <v>33.063784031517443</v>
          </cell>
          <cell r="J667">
            <v>25.086339919991005</v>
          </cell>
          <cell r="K667">
            <v>20.212923105787524</v>
          </cell>
          <cell r="L667">
            <v>18.34860682128836</v>
          </cell>
          <cell r="M667">
            <v>15.743365907982657</v>
          </cell>
          <cell r="N667">
            <v>14.902443065955907</v>
          </cell>
        </row>
        <row r="668">
          <cell r="A668" t="str">
            <v>hombremenos3aocupadosNetherlands</v>
          </cell>
          <cell r="B668" t="str">
            <v>ocupados</v>
          </cell>
          <cell r="C668" t="str">
            <v>hombre</v>
          </cell>
          <cell r="D668" t="str">
            <v>Netherlands</v>
          </cell>
          <cell r="E668" t="str">
            <v>menos3a</v>
          </cell>
          <cell r="F668">
            <v>83.305267737809302</v>
          </cell>
          <cell r="G668">
            <v>61.058774338270645</v>
          </cell>
          <cell r="H668">
            <v>43.691402793178227</v>
          </cell>
          <cell r="I668">
            <v>29.253321058709517</v>
          </cell>
          <cell r="J668">
            <v>23.177440974330985</v>
          </cell>
          <cell r="K668">
            <v>17.643829221380201</v>
          </cell>
          <cell r="L668">
            <v>14.615294455985712</v>
          </cell>
          <cell r="M668">
            <v>11.246325187130331</v>
          </cell>
          <cell r="N668">
            <v>8.964811394559284</v>
          </cell>
        </row>
        <row r="669">
          <cell r="A669" t="str">
            <v>hombremenos3aocupadosNorway</v>
          </cell>
          <cell r="B669" t="str">
            <v>ocupados</v>
          </cell>
          <cell r="C669" t="str">
            <v>hombre</v>
          </cell>
          <cell r="D669" t="str">
            <v>Norway</v>
          </cell>
          <cell r="E669" t="str">
            <v>menos3a</v>
          </cell>
          <cell r="F669">
            <v>88.042359945796164</v>
          </cell>
          <cell r="G669">
            <v>67.99687153893197</v>
          </cell>
          <cell r="H669">
            <v>54.258730583293669</v>
          </cell>
          <cell r="I669">
            <v>36.83650044026372</v>
          </cell>
          <cell r="J669">
            <v>28.68986186084912</v>
          </cell>
          <cell r="K669">
            <v>23.267612585694888</v>
          </cell>
          <cell r="L669">
            <v>21.377673969559304</v>
          </cell>
          <cell r="M669">
            <v>15.451652259346558</v>
          </cell>
          <cell r="N669">
            <v>12.214634649316743</v>
          </cell>
        </row>
        <row r="670">
          <cell r="A670" t="str">
            <v>hombremenos3aocupadosPoland</v>
          </cell>
          <cell r="B670" t="str">
            <v>ocupados</v>
          </cell>
          <cell r="C670" t="str">
            <v>hombre</v>
          </cell>
          <cell r="D670" t="str">
            <v>Poland</v>
          </cell>
          <cell r="E670" t="str">
            <v>menos3a</v>
          </cell>
          <cell r="F670">
            <v>85.247575493475352</v>
          </cell>
          <cell r="G670">
            <v>70.355185471901692</v>
          </cell>
          <cell r="H670">
            <v>44.733696174603594</v>
          </cell>
          <cell r="I670">
            <v>28.942957772513832</v>
          </cell>
          <cell r="J670">
            <v>21.22851009018563</v>
          </cell>
          <cell r="K670">
            <v>17.712815049732217</v>
          </cell>
          <cell r="L670">
            <v>15.489994471794651</v>
          </cell>
          <cell r="M670">
            <v>13.784959261964579</v>
          </cell>
          <cell r="N670">
            <v>13.036693829038207</v>
          </cell>
        </row>
        <row r="671">
          <cell r="A671" t="str">
            <v>hombremenos3aocupadosPortugal</v>
          </cell>
          <cell r="B671" t="str">
            <v>ocupados</v>
          </cell>
          <cell r="C671" t="str">
            <v>hombre</v>
          </cell>
          <cell r="D671" t="str">
            <v>Portugal</v>
          </cell>
          <cell r="E671" t="str">
            <v>menos3a</v>
          </cell>
          <cell r="F671">
            <v>90.559262635201179</v>
          </cell>
          <cell r="G671">
            <v>62.368875039140804</v>
          </cell>
          <cell r="H671">
            <v>41.30354759007902</v>
          </cell>
          <cell r="I671">
            <v>28.056906875571194</v>
          </cell>
          <cell r="J671">
            <v>19.914226393244363</v>
          </cell>
          <cell r="K671">
            <v>15.661976931976593</v>
          </cell>
          <cell r="L671">
            <v>13.742788727335977</v>
          </cell>
          <cell r="M671">
            <v>11.422944467577922</v>
          </cell>
          <cell r="N671">
            <v>10.577641067525292</v>
          </cell>
        </row>
        <row r="672">
          <cell r="A672" t="str">
            <v>hombremenos3aocupadosSlovak Republic</v>
          </cell>
          <cell r="B672" t="str">
            <v>ocupados</v>
          </cell>
          <cell r="C672" t="str">
            <v>hombre</v>
          </cell>
          <cell r="D672" t="str">
            <v>Slovak Republic</v>
          </cell>
          <cell r="E672" t="str">
            <v>menos3a</v>
          </cell>
          <cell r="F672">
            <v>96.682251969512578</v>
          </cell>
          <cell r="G672">
            <v>64.119824395688511</v>
          </cell>
          <cell r="H672">
            <v>32.447049290721949</v>
          </cell>
          <cell r="I672">
            <v>20.031431611933542</v>
          </cell>
          <cell r="J672">
            <v>14.725951100212386</v>
          </cell>
          <cell r="K672">
            <v>13.851737409739073</v>
          </cell>
          <cell r="L672">
            <v>10.759823030559406</v>
          </cell>
          <cell r="M672">
            <v>10.004102465323594</v>
          </cell>
          <cell r="N672">
            <v>9.4807623640213983</v>
          </cell>
        </row>
        <row r="673">
          <cell r="A673" t="str">
            <v>hombremenos3aocupadosSlovenia</v>
          </cell>
          <cell r="B673" t="str">
            <v>ocupados</v>
          </cell>
          <cell r="C673" t="str">
            <v>hombre</v>
          </cell>
          <cell r="D673" t="str">
            <v>Slovenia</v>
          </cell>
          <cell r="E673" t="str">
            <v>menos3a</v>
          </cell>
          <cell r="F673">
            <v>78.732270003751637</v>
          </cell>
          <cell r="G673">
            <v>68.230423310608771</v>
          </cell>
          <cell r="H673">
            <v>37.960434173256047</v>
          </cell>
          <cell r="I673">
            <v>22.954154122896714</v>
          </cell>
          <cell r="J673">
            <v>17.385188519474173</v>
          </cell>
          <cell r="K673">
            <v>16.329196320831109</v>
          </cell>
          <cell r="L673">
            <v>12.150411622981011</v>
          </cell>
          <cell r="M673">
            <v>11.700764409257856</v>
          </cell>
          <cell r="N673">
            <v>8.9362101917171675</v>
          </cell>
        </row>
        <row r="674">
          <cell r="A674" t="str">
            <v>hombremenos3aocupadosSpain</v>
          </cell>
          <cell r="B674" t="str">
            <v>ocupados</v>
          </cell>
          <cell r="C674" t="str">
            <v>hombre</v>
          </cell>
          <cell r="D674" t="str">
            <v>Spain</v>
          </cell>
          <cell r="E674" t="str">
            <v>menos3a</v>
          </cell>
          <cell r="F674">
            <v>94.176375224004701</v>
          </cell>
          <cell r="G674">
            <v>68.387353002966705</v>
          </cell>
          <cell r="H674">
            <v>46.982523079400053</v>
          </cell>
          <cell r="I674">
            <v>32.046733731585022</v>
          </cell>
          <cell r="J674">
            <v>23.215967248316169</v>
          </cell>
          <cell r="K674">
            <v>19.30046203286355</v>
          </cell>
          <cell r="L674">
            <v>15.413302513370791</v>
          </cell>
          <cell r="M674">
            <v>11.094311605581455</v>
          </cell>
          <cell r="N674">
            <v>8.576183153824914</v>
          </cell>
        </row>
        <row r="675">
          <cell r="A675" t="str">
            <v>hombremenos3aocupadosSweden</v>
          </cell>
          <cell r="B675" t="str">
            <v>ocupados</v>
          </cell>
          <cell r="C675" t="str">
            <v>hombre</v>
          </cell>
          <cell r="D675" t="str">
            <v>Sweden</v>
          </cell>
          <cell r="E675" t="str">
            <v>menos3a</v>
          </cell>
          <cell r="F675">
            <v>93.957611806408366</v>
          </cell>
          <cell r="G675">
            <v>79.4184729790598</v>
          </cell>
          <cell r="H675">
            <v>58.334819752990583</v>
          </cell>
          <cell r="I675">
            <v>40.836406002660759</v>
          </cell>
          <cell r="J675">
            <v>31.993088697360662</v>
          </cell>
          <cell r="K675">
            <v>26.773076759612167</v>
          </cell>
          <cell r="L675">
            <v>21.843621216340203</v>
          </cell>
          <cell r="M675">
            <v>18.777464985657481</v>
          </cell>
          <cell r="N675">
            <v>13.950410560827143</v>
          </cell>
        </row>
        <row r="676">
          <cell r="A676" t="str">
            <v>hombremenos3aocupadosSwitzerland</v>
          </cell>
          <cell r="B676" t="str">
            <v>ocupados</v>
          </cell>
          <cell r="C676" t="str">
            <v>hombre</v>
          </cell>
          <cell r="D676" t="str">
            <v>Switzerland</v>
          </cell>
          <cell r="E676" t="str">
            <v>menos3a</v>
          </cell>
          <cell r="F676">
            <v>75.558956256587294</v>
          </cell>
          <cell r="G676">
            <v>60.869388916397725</v>
          </cell>
          <cell r="H676">
            <v>54.35011419416</v>
          </cell>
          <cell r="I676">
            <v>36.862759473040285</v>
          </cell>
          <cell r="J676">
            <v>28.111265186687874</v>
          </cell>
          <cell r="K676">
            <v>22.051491183063479</v>
          </cell>
          <cell r="L676">
            <v>18.990627264903637</v>
          </cell>
          <cell r="M676">
            <v>14.002874775951724</v>
          </cell>
          <cell r="N676">
            <v>10.152097104790819</v>
          </cell>
        </row>
        <row r="677">
          <cell r="A677" t="str">
            <v>hombremenos3aocupadosTurkey</v>
          </cell>
          <cell r="B677" t="str">
            <v>ocupados</v>
          </cell>
          <cell r="C677" t="str">
            <v>hombre</v>
          </cell>
          <cell r="D677" t="str">
            <v>Turkey</v>
          </cell>
          <cell r="E677" t="str">
            <v>menos3a</v>
          </cell>
          <cell r="F677">
            <v>93.723339492606186</v>
          </cell>
          <cell r="G677">
            <v>84.428272382213891</v>
          </cell>
          <cell r="H677">
            <v>64.367360518890592</v>
          </cell>
          <cell r="I677">
            <v>46.083194272013102</v>
          </cell>
          <cell r="J677">
            <v>35.885749207159051</v>
          </cell>
          <cell r="K677">
            <v>31.583432383219751</v>
          </cell>
          <cell r="L677">
            <v>28.86787702403694</v>
          </cell>
          <cell r="M677">
            <v>26.712631499514117</v>
          </cell>
          <cell r="N677">
            <v>21.844269228661368</v>
          </cell>
        </row>
        <row r="678">
          <cell r="A678" t="str">
            <v>hombremenos3aocupadosUnited Kingdom</v>
          </cell>
          <cell r="B678" t="str">
            <v>ocupados</v>
          </cell>
          <cell r="C678" t="str">
            <v>hombre</v>
          </cell>
          <cell r="D678" t="str">
            <v>United Kingdom</v>
          </cell>
          <cell r="E678" t="str">
            <v>menos3a</v>
          </cell>
          <cell r="F678">
            <v>90.985230614059972</v>
          </cell>
          <cell r="G678">
            <v>62.371016220224938</v>
          </cell>
          <cell r="H678">
            <v>43.509310856785248</v>
          </cell>
          <cell r="I678">
            <v>31.682363697049727</v>
          </cell>
          <cell r="J678">
            <v>25.229216263455225</v>
          </cell>
          <cell r="K678">
            <v>20.624537294843158</v>
          </cell>
          <cell r="L678">
            <v>18.658979962497888</v>
          </cell>
          <cell r="M678">
            <v>17.041151945908403</v>
          </cell>
          <cell r="N678">
            <v>14.952343713472564</v>
          </cell>
        </row>
        <row r="679">
          <cell r="A679" t="str">
            <v>hombremenos3aocupadosUnited States</v>
          </cell>
          <cell r="B679" t="str">
            <v>ocupados</v>
          </cell>
          <cell r="C679" t="str">
            <v>hombre</v>
          </cell>
          <cell r="D679" t="str">
            <v>United States</v>
          </cell>
          <cell r="E679" t="str">
            <v>menos3a</v>
          </cell>
          <cell r="F679">
            <v>0</v>
          </cell>
          <cell r="G679">
            <v>0</v>
          </cell>
          <cell r="H679">
            <v>0</v>
          </cell>
          <cell r="I679">
            <v>0</v>
          </cell>
          <cell r="J679">
            <v>0</v>
          </cell>
          <cell r="K679">
            <v>0</v>
          </cell>
          <cell r="L679">
            <v>0</v>
          </cell>
          <cell r="M679">
            <v>0</v>
          </cell>
          <cell r="N679">
            <v>0</v>
          </cell>
        </row>
        <row r="680">
          <cell r="A680" t="str">
            <v>hombremenos3aocupadosBrazil</v>
          </cell>
          <cell r="B680" t="str">
            <v>ocupados</v>
          </cell>
          <cell r="C680" t="str">
            <v>hombre</v>
          </cell>
          <cell r="D680" t="str">
            <v>Brazil</v>
          </cell>
          <cell r="E680" t="str">
            <v>menos3a</v>
          </cell>
          <cell r="F680">
            <v>0</v>
          </cell>
          <cell r="G680">
            <v>0</v>
          </cell>
          <cell r="H680">
            <v>0</v>
          </cell>
          <cell r="I680">
            <v>0</v>
          </cell>
          <cell r="J680">
            <v>0</v>
          </cell>
          <cell r="K680">
            <v>0</v>
          </cell>
          <cell r="L680">
            <v>0</v>
          </cell>
          <cell r="M680">
            <v>0</v>
          </cell>
          <cell r="N680">
            <v>0</v>
          </cell>
        </row>
        <row r="681">
          <cell r="A681" t="str">
            <v>hombremenos3aocupadosOECD countries</v>
          </cell>
          <cell r="B681" t="str">
            <v>ocupados</v>
          </cell>
          <cell r="C681" t="str">
            <v>hombre</v>
          </cell>
          <cell r="D681" t="str">
            <v>OECD countries</v>
          </cell>
          <cell r="E681" t="str">
            <v>menos3a</v>
          </cell>
          <cell r="F681">
            <v>83.809425291076963</v>
          </cell>
          <cell r="G681">
            <v>70.766692634433696</v>
          </cell>
          <cell r="H681">
            <v>49.4858945301795</v>
          </cell>
          <cell r="I681">
            <v>36.554885881125642</v>
          </cell>
          <cell r="J681">
            <v>27.298826690377716</v>
          </cell>
          <cell r="K681">
            <v>21.456645776577542</v>
          </cell>
          <cell r="L681">
            <v>19.691009387936504</v>
          </cell>
          <cell r="M681">
            <v>15.924368841616447</v>
          </cell>
          <cell r="N681">
            <v>14.869809731601759</v>
          </cell>
        </row>
        <row r="682">
          <cell r="A682" t="str">
            <v>mujermenos3aocupadosAustralia</v>
          </cell>
          <cell r="B682" t="str">
            <v>ocupados</v>
          </cell>
          <cell r="C682" t="str">
            <v>mujer</v>
          </cell>
          <cell r="D682" t="str">
            <v>Australia</v>
          </cell>
          <cell r="E682" t="str">
            <v>menos3a</v>
          </cell>
          <cell r="F682">
            <v>89.526331273904106</v>
          </cell>
          <cell r="G682">
            <v>75.43541364296081</v>
          </cell>
          <cell r="H682">
            <v>58.570254724732962</v>
          </cell>
          <cell r="I682">
            <v>46.894576695901208</v>
          </cell>
          <cell r="J682">
            <v>40.480087288597929</v>
          </cell>
          <cell r="K682">
            <v>35.067007019783027</v>
          </cell>
          <cell r="L682">
            <v>29.941660947151686</v>
          </cell>
          <cell r="M682">
            <v>23.318853171155517</v>
          </cell>
          <cell r="N682">
            <v>21.536319331631468</v>
          </cell>
        </row>
        <row r="683">
          <cell r="A683" t="str">
            <v>mujermenos3aocupadosAustria</v>
          </cell>
          <cell r="B683" t="str">
            <v>ocupados</v>
          </cell>
          <cell r="C683" t="str">
            <v>mujer</v>
          </cell>
          <cell r="D683" t="str">
            <v>Austria</v>
          </cell>
          <cell r="E683" t="str">
            <v>menos3a</v>
          </cell>
          <cell r="F683">
            <v>80.58302262104668</v>
          </cell>
          <cell r="G683">
            <v>62.938239647046117</v>
          </cell>
          <cell r="H683">
            <v>47.774913283170292</v>
          </cell>
          <cell r="I683">
            <v>39.183113918321894</v>
          </cell>
          <cell r="J683">
            <v>30.881181863704221</v>
          </cell>
          <cell r="K683">
            <v>24.679849737286546</v>
          </cell>
          <cell r="L683">
            <v>18.391431204877104</v>
          </cell>
          <cell r="M683">
            <v>13.067328532540486</v>
          </cell>
          <cell r="N683">
            <v>10.341351619379338</v>
          </cell>
        </row>
        <row r="684">
          <cell r="A684" t="str">
            <v>mujermenos3aocupadosBelgium</v>
          </cell>
          <cell r="B684" t="str">
            <v>ocupados</v>
          </cell>
          <cell r="C684" t="str">
            <v>mujer</v>
          </cell>
          <cell r="D684" t="str">
            <v>Belgium</v>
          </cell>
          <cell r="E684" t="str">
            <v>menos3a</v>
          </cell>
          <cell r="F684">
            <v>94.201715619180774</v>
          </cell>
          <cell r="G684">
            <v>80.311829646609098</v>
          </cell>
          <cell r="H684">
            <v>47.318415392502658</v>
          </cell>
          <cell r="I684">
            <v>27.387192636817435</v>
          </cell>
          <cell r="J684">
            <v>23.951096487300831</v>
          </cell>
          <cell r="K684">
            <v>18.531295346482768</v>
          </cell>
          <cell r="L684">
            <v>14.754748638997285</v>
          </cell>
          <cell r="M684">
            <v>9.6358551014198994</v>
          </cell>
          <cell r="N684">
            <v>5.8551074592941408</v>
          </cell>
        </row>
        <row r="685">
          <cell r="A685" t="str">
            <v>mujermenos3aocupadosCanada</v>
          </cell>
          <cell r="B685" t="str">
            <v>ocupados</v>
          </cell>
          <cell r="C685" t="str">
            <v>mujer</v>
          </cell>
          <cell r="D685" t="str">
            <v>Canada</v>
          </cell>
          <cell r="E685" t="str">
            <v>menos3a</v>
          </cell>
          <cell r="F685">
            <v>91.705827067669162</v>
          </cell>
          <cell r="G685">
            <v>79.200101897847418</v>
          </cell>
          <cell r="H685">
            <v>58.238573021181722</v>
          </cell>
          <cell r="I685">
            <v>42.493865714923047</v>
          </cell>
          <cell r="J685">
            <v>34.460936601081585</v>
          </cell>
          <cell r="K685">
            <v>29.623585726718886</v>
          </cell>
          <cell r="L685">
            <v>22.852670710232829</v>
          </cell>
          <cell r="M685">
            <v>18.480551829852459</v>
          </cell>
          <cell r="N685">
            <v>17.14393843824902</v>
          </cell>
        </row>
        <row r="686">
          <cell r="A686" t="str">
            <v>mujermenos3aocupadosChile</v>
          </cell>
          <cell r="B686" t="str">
            <v>ocupados</v>
          </cell>
          <cell r="C686" t="str">
            <v>mujer</v>
          </cell>
          <cell r="D686" t="str">
            <v>Chile</v>
          </cell>
          <cell r="E686" t="str">
            <v>menos3a</v>
          </cell>
          <cell r="F686">
            <v>82.720344374805421</v>
          </cell>
          <cell r="G686">
            <v>59.16641519997966</v>
          </cell>
          <cell r="H686">
            <v>52.062911530273766</v>
          </cell>
          <cell r="I686">
            <v>48.503374139917739</v>
          </cell>
          <cell r="J686">
            <v>44.589153588829504</v>
          </cell>
          <cell r="K686">
            <v>43.300501151740825</v>
          </cell>
          <cell r="L686">
            <v>41.701279527559066</v>
          </cell>
          <cell r="M686">
            <v>38.551242836848189</v>
          </cell>
          <cell r="N686">
            <v>32.210900225354763</v>
          </cell>
        </row>
        <row r="687">
          <cell r="A687" t="str">
            <v>mujermenos3aocupadosCzech Republic</v>
          </cell>
          <cell r="B687" t="str">
            <v>ocupados</v>
          </cell>
          <cell r="C687" t="str">
            <v>mujer</v>
          </cell>
          <cell r="D687" t="str">
            <v>Czech Republic</v>
          </cell>
          <cell r="E687" t="str">
            <v>menos3a</v>
          </cell>
          <cell r="F687">
            <v>99.999999999999986</v>
          </cell>
          <cell r="G687">
            <v>74.887537820179531</v>
          </cell>
          <cell r="H687">
            <v>47.051399967781265</v>
          </cell>
          <cell r="I687">
            <v>32.421219961075295</v>
          </cell>
          <cell r="J687">
            <v>27.644793526677716</v>
          </cell>
          <cell r="K687">
            <v>17.451631812769079</v>
          </cell>
          <cell r="L687">
            <v>12.922352673704856</v>
          </cell>
          <cell r="M687">
            <v>12.478731536322879</v>
          </cell>
          <cell r="N687">
            <v>10.119428215284991</v>
          </cell>
        </row>
        <row r="688">
          <cell r="A688" t="str">
            <v>mujermenos3aocupadosDenmark</v>
          </cell>
          <cell r="B688" t="str">
            <v>ocupados</v>
          </cell>
          <cell r="C688" t="str">
            <v>mujer</v>
          </cell>
          <cell r="D688" t="str">
            <v>Denmark</v>
          </cell>
          <cell r="E688" t="str">
            <v>menos3a</v>
          </cell>
          <cell r="F688">
            <v>84.057430621033106</v>
          </cell>
          <cell r="G688">
            <v>77.038845078512708</v>
          </cell>
          <cell r="H688">
            <v>66.078642391954716</v>
          </cell>
          <cell r="I688">
            <v>40.44003501958538</v>
          </cell>
          <cell r="J688">
            <v>33.782304570189332</v>
          </cell>
          <cell r="K688">
            <v>27.777790848740711</v>
          </cell>
          <cell r="L688">
            <v>22.608196366569288</v>
          </cell>
          <cell r="M688">
            <v>19.339433210404792</v>
          </cell>
          <cell r="N688">
            <v>14.088492801727579</v>
          </cell>
        </row>
        <row r="689">
          <cell r="A689" t="str">
            <v>mujermenos3aocupadosEstonia</v>
          </cell>
          <cell r="B689" t="str">
            <v>ocupados</v>
          </cell>
          <cell r="C689" t="str">
            <v>mujer</v>
          </cell>
          <cell r="D689" t="str">
            <v>Estonia</v>
          </cell>
          <cell r="E689" t="str">
            <v>menos3a</v>
          </cell>
          <cell r="F689">
            <v>98.361829995786479</v>
          </cell>
          <cell r="G689">
            <v>84.231150556500182</v>
          </cell>
          <cell r="H689">
            <v>54.241980361572715</v>
          </cell>
          <cell r="I689">
            <v>44.120724923910274</v>
          </cell>
          <cell r="J689">
            <v>30.612477930356448</v>
          </cell>
          <cell r="K689">
            <v>24.022369464214986</v>
          </cell>
          <cell r="L689">
            <v>23.886311936194147</v>
          </cell>
          <cell r="M689">
            <v>21.38074398991526</v>
          </cell>
          <cell r="N689">
            <v>14.004772949465941</v>
          </cell>
        </row>
        <row r="690">
          <cell r="A690" t="str">
            <v>mujermenos3aocupadosFinland</v>
          </cell>
          <cell r="B690" t="str">
            <v>ocupados</v>
          </cell>
          <cell r="C690" t="str">
            <v>mujer</v>
          </cell>
          <cell r="D690" t="str">
            <v>Finland</v>
          </cell>
          <cell r="E690" t="str">
            <v>menos3a</v>
          </cell>
          <cell r="F690">
            <v>94.657282851191411</v>
          </cell>
          <cell r="G690">
            <v>85.124932034641773</v>
          </cell>
          <cell r="H690">
            <v>63.64327462140136</v>
          </cell>
          <cell r="I690">
            <v>40.994904037945226</v>
          </cell>
          <cell r="J690">
            <v>33.364390087145132</v>
          </cell>
          <cell r="K690">
            <v>24.484587807604221</v>
          </cell>
          <cell r="L690">
            <v>20.546536971544857</v>
          </cell>
          <cell r="M690">
            <v>16.518318199304822</v>
          </cell>
          <cell r="N690">
            <v>11.285326445008494</v>
          </cell>
        </row>
        <row r="691">
          <cell r="A691" t="str">
            <v>mujermenos3aocupadosFrance</v>
          </cell>
          <cell r="B691" t="str">
            <v>ocupados</v>
          </cell>
          <cell r="C691" t="str">
            <v>mujer</v>
          </cell>
          <cell r="D691" t="str">
            <v>France</v>
          </cell>
          <cell r="E691" t="str">
            <v>menos3a</v>
          </cell>
          <cell r="F691">
            <v>97.307705237051181</v>
          </cell>
          <cell r="G691">
            <v>83.148274889084988</v>
          </cell>
          <cell r="H691">
            <v>47.678902756729798</v>
          </cell>
          <cell r="I691">
            <v>28.966365216116447</v>
          </cell>
          <cell r="J691">
            <v>22.020734253668891</v>
          </cell>
          <cell r="K691">
            <v>18.198060920150407</v>
          </cell>
          <cell r="L691">
            <v>15.016662013279108</v>
          </cell>
          <cell r="M691">
            <v>11.036311106383407</v>
          </cell>
          <cell r="N691">
            <v>9.9492296726378697</v>
          </cell>
        </row>
        <row r="692">
          <cell r="A692" t="str">
            <v>mujermenos3aocupadosGermany</v>
          </cell>
          <cell r="B692" t="str">
            <v>ocupados</v>
          </cell>
          <cell r="C692" t="str">
            <v>mujer</v>
          </cell>
          <cell r="D692" t="str">
            <v>Germany</v>
          </cell>
          <cell r="E692" t="str">
            <v>menos3a</v>
          </cell>
          <cell r="F692">
            <v>88.767066225122704</v>
          </cell>
          <cell r="G692">
            <v>67.110971821865917</v>
          </cell>
          <cell r="H692">
            <v>50.74374609355759</v>
          </cell>
          <cell r="I692">
            <v>37.0913764884382</v>
          </cell>
          <cell r="J692">
            <v>29.158712649671759</v>
          </cell>
          <cell r="K692">
            <v>23.935728655082364</v>
          </cell>
          <cell r="L692">
            <v>19.867434051167507</v>
          </cell>
          <cell r="M692">
            <v>16.101584206552523</v>
          </cell>
          <cell r="N692">
            <v>11.623268262953886</v>
          </cell>
        </row>
        <row r="693">
          <cell r="A693" t="str">
            <v>mujermenos3aocupadosGreece</v>
          </cell>
          <cell r="B693" t="str">
            <v>ocupados</v>
          </cell>
          <cell r="C693" t="str">
            <v>mujer</v>
          </cell>
          <cell r="D693" t="str">
            <v>Greece</v>
          </cell>
          <cell r="E693" t="str">
            <v>menos3a</v>
          </cell>
          <cell r="F693">
            <v>91.162980875080223</v>
          </cell>
          <cell r="G693">
            <v>64.062047038839594</v>
          </cell>
          <cell r="H693">
            <v>38.969002538510452</v>
          </cell>
          <cell r="I693">
            <v>21.63252738419062</v>
          </cell>
          <cell r="J693">
            <v>15.346032573702944</v>
          </cell>
          <cell r="K693">
            <v>10.780448264493973</v>
          </cell>
          <cell r="L693">
            <v>8.2389422380765645</v>
          </cell>
          <cell r="M693">
            <v>7.0010903390045582</v>
          </cell>
          <cell r="N693">
            <v>6.0439846684603573</v>
          </cell>
        </row>
        <row r="694">
          <cell r="A694" t="str">
            <v>mujermenos3aocupadosHungary</v>
          </cell>
          <cell r="B694" t="str">
            <v>ocupados</v>
          </cell>
          <cell r="C694" t="str">
            <v>mujer</v>
          </cell>
          <cell r="D694" t="str">
            <v>Hungary</v>
          </cell>
          <cell r="E694" t="str">
            <v>menos3a</v>
          </cell>
          <cell r="F694">
            <v>96.98184316686735</v>
          </cell>
          <cell r="G694">
            <v>74.068885868624022</v>
          </cell>
          <cell r="H694">
            <v>45.304601983670963</v>
          </cell>
          <cell r="I694">
            <v>32.24470846750188</v>
          </cell>
          <cell r="J694">
            <v>27.919055404242705</v>
          </cell>
          <cell r="K694">
            <v>21.330243012552749</v>
          </cell>
          <cell r="L694">
            <v>16.83534448895999</v>
          </cell>
          <cell r="M694">
            <v>15.101114589498469</v>
          </cell>
          <cell r="N694">
            <v>12.756604749618528</v>
          </cell>
        </row>
        <row r="695">
          <cell r="A695" t="str">
            <v>mujermenos3aocupadosIceland</v>
          </cell>
          <cell r="B695" t="str">
            <v>ocupados</v>
          </cell>
          <cell r="C695" t="str">
            <v>mujer</v>
          </cell>
          <cell r="D695" t="str">
            <v>Iceland</v>
          </cell>
          <cell r="E695" t="str">
            <v>menos3a</v>
          </cell>
          <cell r="F695">
            <v>82.410520735487466</v>
          </cell>
          <cell r="G695">
            <v>74.257381471673938</v>
          </cell>
          <cell r="H695">
            <v>54.863559376963892</v>
          </cell>
          <cell r="I695">
            <v>43.348018732612005</v>
          </cell>
          <cell r="J695">
            <v>34.962785817987857</v>
          </cell>
          <cell r="K695">
            <v>32.394860770737566</v>
          </cell>
          <cell r="L695">
            <v>24.51336648624887</v>
          </cell>
          <cell r="M695">
            <v>12.043169701036506</v>
          </cell>
          <cell r="N695">
            <v>12.957093688633629</v>
          </cell>
        </row>
        <row r="696">
          <cell r="A696" t="str">
            <v>mujermenos3aocupadosIreland</v>
          </cell>
          <cell r="B696" t="str">
            <v>ocupados</v>
          </cell>
          <cell r="C696" t="str">
            <v>mujer</v>
          </cell>
          <cell r="D696" t="str">
            <v>Ireland</v>
          </cell>
          <cell r="E696" t="str">
            <v>menos3a</v>
          </cell>
          <cell r="F696">
            <v>92.798504360201122</v>
          </cell>
          <cell r="G696">
            <v>66.277334796213907</v>
          </cell>
          <cell r="H696">
            <v>39.909304121623848</v>
          </cell>
          <cell r="I696">
            <v>22.514293412548259</v>
          </cell>
          <cell r="J696">
            <v>17.587559916197122</v>
          </cell>
          <cell r="K696">
            <v>17.933637012925907</v>
          </cell>
          <cell r="L696">
            <v>14.575435020429005</v>
          </cell>
          <cell r="M696">
            <v>12.04138183038461</v>
          </cell>
          <cell r="N696">
            <v>8.4958375275420615</v>
          </cell>
        </row>
        <row r="697">
          <cell r="A697" t="str">
            <v>mujermenos3aocupadosItaly</v>
          </cell>
          <cell r="B697" t="str">
            <v>ocupados</v>
          </cell>
          <cell r="C697" t="str">
            <v>mujer</v>
          </cell>
          <cell r="D697" t="str">
            <v>Italy</v>
          </cell>
          <cell r="E697" t="str">
            <v>menos3a</v>
          </cell>
          <cell r="F697">
            <v>97.543539740724611</v>
          </cell>
          <cell r="G697">
            <v>73.166249292278891</v>
          </cell>
          <cell r="H697">
            <v>48.526247842476444</v>
          </cell>
          <cell r="I697">
            <v>29.681280767787335</v>
          </cell>
          <cell r="J697">
            <v>20.628030380677579</v>
          </cell>
          <cell r="K697">
            <v>17.819310674955133</v>
          </cell>
          <cell r="L697">
            <v>13.44656097074674</v>
          </cell>
          <cell r="M697">
            <v>10.697195431809861</v>
          </cell>
          <cell r="N697">
            <v>8.5668163524837269</v>
          </cell>
        </row>
        <row r="698">
          <cell r="A698" t="str">
            <v>mujermenos3aocupadosJapan</v>
          </cell>
          <cell r="B698" t="str">
            <v>ocupados</v>
          </cell>
          <cell r="C698" t="str">
            <v>mujer</v>
          </cell>
          <cell r="D698" t="str">
            <v>Japan</v>
          </cell>
          <cell r="E698" t="str">
            <v>menos3a</v>
          </cell>
          <cell r="F698">
            <v>0</v>
          </cell>
          <cell r="G698">
            <v>0</v>
          </cell>
          <cell r="H698">
            <v>0</v>
          </cell>
          <cell r="I698">
            <v>0</v>
          </cell>
          <cell r="J698">
            <v>0</v>
          </cell>
          <cell r="K698">
            <v>0</v>
          </cell>
          <cell r="L698">
            <v>0</v>
          </cell>
          <cell r="M698">
            <v>0</v>
          </cell>
          <cell r="N698">
            <v>0</v>
          </cell>
        </row>
        <row r="699">
          <cell r="A699" t="str">
            <v>mujermenos3aocupadosKorea</v>
          </cell>
          <cell r="B699" t="str">
            <v>ocupados</v>
          </cell>
          <cell r="C699" t="str">
            <v>mujer</v>
          </cell>
          <cell r="D699" t="str">
            <v>Korea</v>
          </cell>
          <cell r="E699" t="str">
            <v>menos3a</v>
          </cell>
          <cell r="F699">
            <v>100.00000000000001</v>
          </cell>
          <cell r="G699">
            <v>94.421199442119956</v>
          </cell>
          <cell r="H699">
            <v>66.417212347988766</v>
          </cell>
          <cell r="I699">
            <v>49.622437971952543</v>
          </cell>
          <cell r="J699">
            <v>53.301320528211292</v>
          </cell>
          <cell r="K699">
            <v>58.216432865731463</v>
          </cell>
          <cell r="L699">
            <v>56.842105263157897</v>
          </cell>
          <cell r="M699">
            <v>60.288808664259925</v>
          </cell>
          <cell r="N699">
            <v>62.267657992565049</v>
          </cell>
        </row>
        <row r="700">
          <cell r="A700" t="str">
            <v>mujermenos3aocupadosLuxembourg</v>
          </cell>
          <cell r="B700" t="str">
            <v>ocupados</v>
          </cell>
          <cell r="C700" t="str">
            <v>mujer</v>
          </cell>
          <cell r="D700" t="str">
            <v>Luxembourg</v>
          </cell>
          <cell r="E700" t="str">
            <v>menos3a</v>
          </cell>
          <cell r="F700">
            <v>98.01047087011591</v>
          </cell>
          <cell r="G700">
            <v>83.544145135629037</v>
          </cell>
          <cell r="H700">
            <v>52.535890488195442</v>
          </cell>
          <cell r="I700">
            <v>30.581712284859403</v>
          </cell>
          <cell r="J700">
            <v>23.848151405238227</v>
          </cell>
          <cell r="K700">
            <v>21.145322136694659</v>
          </cell>
          <cell r="L700">
            <v>16.495633392869841</v>
          </cell>
          <cell r="M700">
            <v>12.400425953343866</v>
          </cell>
          <cell r="N700">
            <v>8.7011166932382036</v>
          </cell>
        </row>
        <row r="701">
          <cell r="A701" t="str">
            <v>mujermenos3aocupadosMexico</v>
          </cell>
          <cell r="B701" t="str">
            <v>ocupados</v>
          </cell>
          <cell r="C701" t="str">
            <v>mujer</v>
          </cell>
          <cell r="D701" t="str">
            <v>Mexico</v>
          </cell>
          <cell r="E701" t="str">
            <v>menos3a</v>
          </cell>
          <cell r="F701">
            <v>77.945232348588732</v>
          </cell>
          <cell r="G701">
            <v>67.910815022738248</v>
          </cell>
          <cell r="H701">
            <v>48.982741352245078</v>
          </cell>
          <cell r="I701">
            <v>39.172670555469303</v>
          </cell>
          <cell r="J701">
            <v>32.528318127044244</v>
          </cell>
          <cell r="K701">
            <v>26.831200611087446</v>
          </cell>
          <cell r="L701">
            <v>21.859577794822286</v>
          </cell>
          <cell r="M701">
            <v>20.944939904111337</v>
          </cell>
          <cell r="N701">
            <v>19.253883215190463</v>
          </cell>
        </row>
        <row r="702">
          <cell r="A702" t="str">
            <v>mujermenos3aocupadosNetherlands</v>
          </cell>
          <cell r="B702" t="str">
            <v>ocupados</v>
          </cell>
          <cell r="C702" t="str">
            <v>mujer</v>
          </cell>
          <cell r="D702" t="str">
            <v>Netherlands</v>
          </cell>
          <cell r="E702" t="str">
            <v>menos3a</v>
          </cell>
          <cell r="F702">
            <v>84.1042195639711</v>
          </cell>
          <cell r="G702">
            <v>66.85902620111446</v>
          </cell>
          <cell r="H702">
            <v>44.228715416048153</v>
          </cell>
          <cell r="I702">
            <v>26.127116923740619</v>
          </cell>
          <cell r="J702">
            <v>22.403980871178728</v>
          </cell>
          <cell r="K702">
            <v>21.004850065297155</v>
          </cell>
          <cell r="L702">
            <v>16.662472149622097</v>
          </cell>
          <cell r="M702">
            <v>13.475005728834903</v>
          </cell>
          <cell r="N702">
            <v>9.5501970090555623</v>
          </cell>
        </row>
        <row r="703">
          <cell r="A703" t="str">
            <v>mujermenos3aocupadosNorway</v>
          </cell>
          <cell r="B703" t="str">
            <v>ocupados</v>
          </cell>
          <cell r="C703" t="str">
            <v>mujer</v>
          </cell>
          <cell r="D703" t="str">
            <v>Norway</v>
          </cell>
          <cell r="E703" t="str">
            <v>menos3a</v>
          </cell>
          <cell r="F703">
            <v>85.018296982339606</v>
          </cell>
          <cell r="G703">
            <v>73.423896419804208</v>
          </cell>
          <cell r="H703">
            <v>55.495237520966043</v>
          </cell>
          <cell r="I703">
            <v>40.454371376602325</v>
          </cell>
          <cell r="J703">
            <v>28.858906106562131</v>
          </cell>
          <cell r="K703">
            <v>23.277736900417061</v>
          </cell>
          <cell r="L703">
            <v>20.386654100428032</v>
          </cell>
          <cell r="M703">
            <v>13.176138931808087</v>
          </cell>
          <cell r="N703">
            <v>10.062562527099423</v>
          </cell>
        </row>
        <row r="704">
          <cell r="A704" t="str">
            <v>mujermenos3aocupadosPoland</v>
          </cell>
          <cell r="B704" t="str">
            <v>ocupados</v>
          </cell>
          <cell r="C704" t="str">
            <v>mujer</v>
          </cell>
          <cell r="D704" t="str">
            <v>Poland</v>
          </cell>
          <cell r="E704" t="str">
            <v>menos3a</v>
          </cell>
          <cell r="F704">
            <v>91.926199494452362</v>
          </cell>
          <cell r="G704">
            <v>77.440221479851402</v>
          </cell>
          <cell r="H704">
            <v>48.363708897561445</v>
          </cell>
          <cell r="I704">
            <v>27.657293099771863</v>
          </cell>
          <cell r="J704">
            <v>21.031372598008993</v>
          </cell>
          <cell r="K704">
            <v>16.430210687097841</v>
          </cell>
          <cell r="L704">
            <v>12.559943520332229</v>
          </cell>
          <cell r="M704">
            <v>9.7241699079005564</v>
          </cell>
          <cell r="N704">
            <v>10.042225748205329</v>
          </cell>
        </row>
        <row r="705">
          <cell r="A705" t="str">
            <v>mujermenos3aocupadosPortugal</v>
          </cell>
          <cell r="B705" t="str">
            <v>ocupados</v>
          </cell>
          <cell r="C705" t="str">
            <v>mujer</v>
          </cell>
          <cell r="D705" t="str">
            <v>Portugal</v>
          </cell>
          <cell r="E705" t="str">
            <v>menos3a</v>
          </cell>
          <cell r="F705">
            <v>85.523057907980316</v>
          </cell>
          <cell r="G705">
            <v>68.739201943168609</v>
          </cell>
          <cell r="H705">
            <v>43.154941825238708</v>
          </cell>
          <cell r="I705">
            <v>27.441794807567518</v>
          </cell>
          <cell r="J705">
            <v>19.968874095068919</v>
          </cell>
          <cell r="K705">
            <v>15.742309375138667</v>
          </cell>
          <cell r="L705">
            <v>12.635877604888991</v>
          </cell>
          <cell r="M705">
            <v>10.681867326660029</v>
          </cell>
          <cell r="N705">
            <v>8.4083004065099054</v>
          </cell>
        </row>
        <row r="706">
          <cell r="A706" t="str">
            <v>mujermenos3aocupadosSlovak Republic</v>
          </cell>
          <cell r="B706" t="str">
            <v>ocupados</v>
          </cell>
          <cell r="C706" t="str">
            <v>mujer</v>
          </cell>
          <cell r="D706" t="str">
            <v>Slovak Republic</v>
          </cell>
          <cell r="E706" t="str">
            <v>menos3a</v>
          </cell>
          <cell r="F706">
            <v>94.94661069123346</v>
          </cell>
          <cell r="G706">
            <v>69.544509954767022</v>
          </cell>
          <cell r="H706">
            <v>42.01819844302576</v>
          </cell>
          <cell r="I706">
            <v>23.916075284077696</v>
          </cell>
          <cell r="J706">
            <v>15.879810019016187</v>
          </cell>
          <cell r="K706">
            <v>14.422749183356594</v>
          </cell>
          <cell r="L706">
            <v>13.484447876173054</v>
          </cell>
          <cell r="M706">
            <v>8.8409350602369816</v>
          </cell>
          <cell r="N706">
            <v>9.8020179561305039</v>
          </cell>
        </row>
        <row r="707">
          <cell r="A707" t="str">
            <v>mujermenos3aocupadosSlovenia</v>
          </cell>
          <cell r="B707" t="str">
            <v>ocupados</v>
          </cell>
          <cell r="C707" t="str">
            <v>mujer</v>
          </cell>
          <cell r="D707" t="str">
            <v>Slovenia</v>
          </cell>
          <cell r="E707" t="str">
            <v>menos3a</v>
          </cell>
          <cell r="F707">
            <v>74.647420932091734</v>
          </cell>
          <cell r="G707">
            <v>74.905078182188859</v>
          </cell>
          <cell r="H707">
            <v>50.856279633645698</v>
          </cell>
          <cell r="I707">
            <v>26.856229736901955</v>
          </cell>
          <cell r="J707">
            <v>16.362415913392848</v>
          </cell>
          <cell r="K707">
            <v>14.636305663744565</v>
          </cell>
          <cell r="L707">
            <v>9.7142525063946223</v>
          </cell>
          <cell r="M707">
            <v>7.089287371174656</v>
          </cell>
          <cell r="N707">
            <v>6.3954446732550192</v>
          </cell>
        </row>
        <row r="708">
          <cell r="A708" t="str">
            <v>mujermenos3aocupadosSpain</v>
          </cell>
          <cell r="B708" t="str">
            <v>ocupados</v>
          </cell>
          <cell r="C708" t="str">
            <v>mujer</v>
          </cell>
          <cell r="D708" t="str">
            <v>Spain</v>
          </cell>
          <cell r="E708" t="str">
            <v>menos3a</v>
          </cell>
          <cell r="F708">
            <v>91.773087255532587</v>
          </cell>
          <cell r="G708">
            <v>75.190437548417208</v>
          </cell>
          <cell r="H708">
            <v>50.129498487388531</v>
          </cell>
          <cell r="I708">
            <v>32.949197107474234</v>
          </cell>
          <cell r="J708">
            <v>25.571248933940605</v>
          </cell>
          <cell r="K708">
            <v>21.486266701154037</v>
          </cell>
          <cell r="L708">
            <v>18.431096645512142</v>
          </cell>
          <cell r="M708">
            <v>13.196954936527273</v>
          </cell>
          <cell r="N708">
            <v>9.577107543477112</v>
          </cell>
        </row>
        <row r="709">
          <cell r="A709" t="str">
            <v>mujermenos3aocupadosSweden</v>
          </cell>
          <cell r="B709" t="str">
            <v>ocupados</v>
          </cell>
          <cell r="C709" t="str">
            <v>mujer</v>
          </cell>
          <cell r="D709" t="str">
            <v>Sweden</v>
          </cell>
          <cell r="E709" t="str">
            <v>menos3a</v>
          </cell>
          <cell r="F709">
            <v>94.895651729759692</v>
          </cell>
          <cell r="G709">
            <v>83.595121755592231</v>
          </cell>
          <cell r="H709">
            <v>60.656532611060456</v>
          </cell>
          <cell r="I709">
            <v>39.539758481884135</v>
          </cell>
          <cell r="J709">
            <v>30.600110399739666</v>
          </cell>
          <cell r="K709">
            <v>26.069593179968606</v>
          </cell>
          <cell r="L709">
            <v>21.524425382414492</v>
          </cell>
          <cell r="M709">
            <v>15.257851836603407</v>
          </cell>
          <cell r="N709">
            <v>12.843392897388828</v>
          </cell>
        </row>
        <row r="710">
          <cell r="A710" t="str">
            <v>mujermenos3aocupadosSwitzerland</v>
          </cell>
          <cell r="B710" t="str">
            <v>ocupados</v>
          </cell>
          <cell r="C710" t="str">
            <v>mujer</v>
          </cell>
          <cell r="D710" t="str">
            <v>Switzerland</v>
          </cell>
          <cell r="E710" t="str">
            <v>menos3a</v>
          </cell>
          <cell r="F710">
            <v>81.164479459381184</v>
          </cell>
          <cell r="G710">
            <v>70.278182837077736</v>
          </cell>
          <cell r="H710">
            <v>56.442595637228393</v>
          </cell>
          <cell r="I710">
            <v>38.177888824587583</v>
          </cell>
          <cell r="J710">
            <v>31.30854709414568</v>
          </cell>
          <cell r="K710">
            <v>26.096498086092744</v>
          </cell>
          <cell r="L710">
            <v>24.104904547557485</v>
          </cell>
          <cell r="M710">
            <v>18.48557123122993</v>
          </cell>
          <cell r="N710">
            <v>12.887542909904143</v>
          </cell>
        </row>
        <row r="711">
          <cell r="A711" t="str">
            <v>mujermenos3aocupadosTurkey</v>
          </cell>
          <cell r="B711" t="str">
            <v>ocupados</v>
          </cell>
          <cell r="C711" t="str">
            <v>mujer</v>
          </cell>
          <cell r="D711" t="str">
            <v>Turkey</v>
          </cell>
          <cell r="E711" t="str">
            <v>menos3a</v>
          </cell>
          <cell r="F711">
            <v>91.08435571134649</v>
          </cell>
          <cell r="G711">
            <v>78.706191087994327</v>
          </cell>
          <cell r="H711">
            <v>59.878741954958286</v>
          </cell>
          <cell r="I711">
            <v>44.276383576025509</v>
          </cell>
          <cell r="J711">
            <v>38.111321104609644</v>
          </cell>
          <cell r="K711">
            <v>36.193780190323579</v>
          </cell>
          <cell r="L711">
            <v>28.573776156004818</v>
          </cell>
          <cell r="M711">
            <v>23.785846550822974</v>
          </cell>
          <cell r="N711">
            <v>19.171017387751398</v>
          </cell>
        </row>
        <row r="712">
          <cell r="A712" t="str">
            <v>mujermenos3aocupadosUnited Kingdom</v>
          </cell>
          <cell r="B712" t="str">
            <v>ocupados</v>
          </cell>
          <cell r="C712" t="str">
            <v>mujer</v>
          </cell>
          <cell r="D712" t="str">
            <v>United Kingdom</v>
          </cell>
          <cell r="E712" t="str">
            <v>menos3a</v>
          </cell>
          <cell r="F712">
            <v>89.788699403747245</v>
          </cell>
          <cell r="G712">
            <v>64.962353395482737</v>
          </cell>
          <cell r="H712">
            <v>43.339824197056572</v>
          </cell>
          <cell r="I712">
            <v>32.617913135165864</v>
          </cell>
          <cell r="J712">
            <v>27.950877505895061</v>
          </cell>
          <cell r="K712">
            <v>23.486816177270288</v>
          </cell>
          <cell r="L712">
            <v>19.615721708073945</v>
          </cell>
          <cell r="M712">
            <v>16.7862440971045</v>
          </cell>
          <cell r="N712">
            <v>13.074622646130013</v>
          </cell>
        </row>
        <row r="713">
          <cell r="A713" t="str">
            <v>mujermenos3aocupadosUnited States</v>
          </cell>
          <cell r="B713" t="str">
            <v>ocupados</v>
          </cell>
          <cell r="C713" t="str">
            <v>mujer</v>
          </cell>
          <cell r="D713" t="str">
            <v>United States</v>
          </cell>
          <cell r="E713" t="str">
            <v>menos3a</v>
          </cell>
          <cell r="F713">
            <v>0</v>
          </cell>
          <cell r="G713">
            <v>0</v>
          </cell>
          <cell r="H713">
            <v>0</v>
          </cell>
          <cell r="I713">
            <v>0</v>
          </cell>
          <cell r="J713">
            <v>0</v>
          </cell>
          <cell r="K713">
            <v>0</v>
          </cell>
          <cell r="L713">
            <v>0</v>
          </cell>
          <cell r="M713">
            <v>0</v>
          </cell>
          <cell r="N713">
            <v>0</v>
          </cell>
        </row>
        <row r="714">
          <cell r="A714" t="str">
            <v>mujermenos3aocupadosBrazil</v>
          </cell>
          <cell r="B714" t="str">
            <v>ocupados</v>
          </cell>
          <cell r="C714" t="str">
            <v>mujer</v>
          </cell>
          <cell r="D714" t="str">
            <v>Brazil</v>
          </cell>
          <cell r="E714" t="str">
            <v>menos3a</v>
          </cell>
          <cell r="F714">
            <v>0</v>
          </cell>
          <cell r="G714">
            <v>0</v>
          </cell>
          <cell r="H714">
            <v>0</v>
          </cell>
          <cell r="I714">
            <v>0</v>
          </cell>
          <cell r="J714">
            <v>0</v>
          </cell>
          <cell r="K714">
            <v>0</v>
          </cell>
          <cell r="L714">
            <v>0</v>
          </cell>
          <cell r="M714">
            <v>0</v>
          </cell>
          <cell r="N714">
            <v>0</v>
          </cell>
        </row>
        <row r="715">
          <cell r="A715" t="str">
            <v>mujermenos3aocupadosOECD countries</v>
          </cell>
          <cell r="B715" t="str">
            <v>ocupados</v>
          </cell>
          <cell r="C715" t="str">
            <v>mujer</v>
          </cell>
          <cell r="D715" t="str">
            <v>OECD countries</v>
          </cell>
          <cell r="E715" t="str">
            <v>menos3a</v>
          </cell>
          <cell r="F715">
            <v>88.275863089464636</v>
          </cell>
          <cell r="G715">
            <v>75.325139164887119</v>
          </cell>
          <cell r="H715">
            <v>50.613434870035235</v>
          </cell>
          <cell r="I715">
            <v>38.598142552087168</v>
          </cell>
          <cell r="J715">
            <v>28.911564903076403</v>
          </cell>
          <cell r="K715">
            <v>28.918176027034523</v>
          </cell>
          <cell r="L715">
            <v>21.330679225628998</v>
          </cell>
          <cell r="M715">
            <v>20.420389314913621</v>
          </cell>
          <cell r="N715">
            <v>14.942706915074837</v>
          </cell>
        </row>
        <row r="716">
          <cell r="A716" t="str">
            <v>totalmenos3aasalariadosAustralia</v>
          </cell>
          <cell r="B716" t="str">
            <v>asalariados</v>
          </cell>
          <cell r="C716" t="str">
            <v>total</v>
          </cell>
          <cell r="D716" t="str">
            <v>Australia</v>
          </cell>
          <cell r="E716" t="str">
            <v>menos3a</v>
          </cell>
          <cell r="F716">
            <v>88.838375920990728</v>
          </cell>
          <cell r="G716">
            <v>72.632324305186771</v>
          </cell>
          <cell r="H716">
            <v>58.779002797432938</v>
          </cell>
          <cell r="I716">
            <v>48.402835312528779</v>
          </cell>
          <cell r="J716">
            <v>42.21311475409837</v>
          </cell>
          <cell r="K716">
            <v>37.759609059298953</v>
          </cell>
          <cell r="L716">
            <v>30.76608784473952</v>
          </cell>
          <cell r="M716">
            <v>25.279375067809482</v>
          </cell>
          <cell r="N716">
            <v>22.638045473803139</v>
          </cell>
        </row>
        <row r="717">
          <cell r="A717" t="str">
            <v>totalmenos3aasalariadosAustria</v>
          </cell>
          <cell r="B717" t="str">
            <v>asalariados</v>
          </cell>
          <cell r="C717" t="str">
            <v>total</v>
          </cell>
          <cell r="D717" t="str">
            <v>Austria</v>
          </cell>
          <cell r="E717" t="str">
            <v>menos3a</v>
          </cell>
          <cell r="F717">
            <v>78.443276151414295</v>
          </cell>
          <cell r="G717">
            <v>63.153709882639134</v>
          </cell>
          <cell r="H717">
            <v>45.156852230470648</v>
          </cell>
          <cell r="I717">
            <v>36.499601615294019</v>
          </cell>
          <cell r="J717">
            <v>28.61519090072639</v>
          </cell>
          <cell r="K717">
            <v>23.406862662477927</v>
          </cell>
          <cell r="L717">
            <v>17.958922681147037</v>
          </cell>
          <cell r="M717">
            <v>13.054379266551162</v>
          </cell>
          <cell r="N717">
            <v>9.1671040501153147</v>
          </cell>
        </row>
        <row r="718">
          <cell r="A718" t="str">
            <v>totalmenos3aasalariadosBelgium</v>
          </cell>
          <cell r="B718" t="str">
            <v>asalariados</v>
          </cell>
          <cell r="C718" t="str">
            <v>total</v>
          </cell>
          <cell r="D718" t="str">
            <v>Belgium</v>
          </cell>
          <cell r="E718" t="str">
            <v>menos3a</v>
          </cell>
          <cell r="F718">
            <v>94.314386098801847</v>
          </cell>
          <cell r="G718">
            <v>78.69424068684512</v>
          </cell>
          <cell r="H718">
            <v>46.869030304117508</v>
          </cell>
          <cell r="I718">
            <v>29.305311147910981</v>
          </cell>
          <cell r="J718">
            <v>24.834258148161702</v>
          </cell>
          <cell r="K718">
            <v>19.347392060635187</v>
          </cell>
          <cell r="L718">
            <v>15.721413244885113</v>
          </cell>
          <cell r="M718">
            <v>10.437487223557731</v>
          </cell>
          <cell r="N718">
            <v>6.5641350480357641</v>
          </cell>
        </row>
        <row r="719">
          <cell r="A719" t="str">
            <v>totalmenos3aasalariadosCanada</v>
          </cell>
          <cell r="B719" t="str">
            <v>asalariados</v>
          </cell>
          <cell r="C719" t="str">
            <v>total</v>
          </cell>
          <cell r="D719" t="str">
            <v>Canada</v>
          </cell>
          <cell r="E719" t="str">
            <v>menos3a</v>
          </cell>
          <cell r="F719">
            <v>92.068023833167842</v>
          </cell>
          <cell r="G719">
            <v>78.742048552512017</v>
          </cell>
          <cell r="H719">
            <v>57.651142609198743</v>
          </cell>
          <cell r="I719">
            <v>44.064362336114421</v>
          </cell>
          <cell r="J719">
            <v>35.182270351948617</v>
          </cell>
          <cell r="K719">
            <v>30.921215114843172</v>
          </cell>
          <cell r="L719">
            <v>24.141343578996398</v>
          </cell>
          <cell r="M719">
            <v>20.394259228234766</v>
          </cell>
          <cell r="N719">
            <v>19</v>
          </cell>
        </row>
        <row r="720">
          <cell r="A720" t="str">
            <v>totalmenos3aasalariadosChile</v>
          </cell>
          <cell r="B720" t="str">
            <v>asalariados</v>
          </cell>
          <cell r="C720" t="str">
            <v>total</v>
          </cell>
          <cell r="D720" t="str">
            <v>Chile</v>
          </cell>
          <cell r="E720" t="str">
            <v>menos3a</v>
          </cell>
          <cell r="F720">
            <v>85.371955449465503</v>
          </cell>
          <cell r="G720">
            <v>60.99208910238923</v>
          </cell>
          <cell r="H720">
            <v>53.257887258794298</v>
          </cell>
          <cell r="I720">
            <v>49.897674624254279</v>
          </cell>
          <cell r="J720">
            <v>47.260472226090236</v>
          </cell>
          <cell r="K720">
            <v>44.212224759238552</v>
          </cell>
          <cell r="L720">
            <v>40.588230793361745</v>
          </cell>
          <cell r="M720">
            <v>38.192989550379039</v>
          </cell>
          <cell r="N720">
            <v>35.73912030669571</v>
          </cell>
        </row>
        <row r="721">
          <cell r="A721" t="str">
            <v>totalmenos3aasalariadosCzech Republic</v>
          </cell>
          <cell r="B721" t="str">
            <v>asalariados</v>
          </cell>
          <cell r="C721" t="str">
            <v>total</v>
          </cell>
          <cell r="D721" t="str">
            <v>Czech Republic</v>
          </cell>
          <cell r="E721" t="str">
            <v>menos3a</v>
          </cell>
          <cell r="F721">
            <v>99.624896140323898</v>
          </cell>
          <cell r="G721">
            <v>69.977259589876667</v>
          </cell>
          <cell r="H721">
            <v>40.664369848600785</v>
          </cell>
          <cell r="I721">
            <v>25.280248632243278</v>
          </cell>
          <cell r="J721">
            <v>21.393126596698806</v>
          </cell>
          <cell r="K721">
            <v>15.411415196105503</v>
          </cell>
          <cell r="L721">
            <v>13.543089859046086</v>
          </cell>
          <cell r="M721">
            <v>13.255607974261743</v>
          </cell>
          <cell r="N721">
            <v>11.713613294665404</v>
          </cell>
        </row>
        <row r="722">
          <cell r="A722" t="str">
            <v>totalmenos3aasalariadosDenmark</v>
          </cell>
          <cell r="B722" t="str">
            <v>asalariados</v>
          </cell>
          <cell r="C722" t="str">
            <v>total</v>
          </cell>
          <cell r="D722" t="str">
            <v>Denmark</v>
          </cell>
          <cell r="E722" t="str">
            <v>menos3a</v>
          </cell>
          <cell r="F722">
            <v>84.940031185364205</v>
          </cell>
          <cell r="G722">
            <v>75.053246416744813</v>
          </cell>
          <cell r="H722">
            <v>63.627757006045854</v>
          </cell>
          <cell r="I722">
            <v>41.803974684582897</v>
          </cell>
          <cell r="J722">
            <v>35.063076652356074</v>
          </cell>
          <cell r="K722">
            <v>29.071472159071611</v>
          </cell>
          <cell r="L722">
            <v>24.515173274952197</v>
          </cell>
          <cell r="M722">
            <v>21.193033630524788</v>
          </cell>
          <cell r="N722">
            <v>17.423941929977438</v>
          </cell>
        </row>
        <row r="723">
          <cell r="A723" t="str">
            <v>totalmenos3aasalariadosEstonia</v>
          </cell>
          <cell r="B723" t="str">
            <v>asalariados</v>
          </cell>
          <cell r="C723" t="str">
            <v>total</v>
          </cell>
          <cell r="D723" t="str">
            <v>Estonia</v>
          </cell>
          <cell r="E723" t="str">
            <v>menos3a</v>
          </cell>
          <cell r="F723">
            <v>98.298255149277509</v>
          </cell>
          <cell r="G723">
            <v>82.584277239872335</v>
          </cell>
          <cell r="H723">
            <v>53.635106993411</v>
          </cell>
          <cell r="I723">
            <v>41.167707601797225</v>
          </cell>
          <cell r="J723">
            <v>29.851751362512722</v>
          </cell>
          <cell r="K723">
            <v>25.131768216151563</v>
          </cell>
          <cell r="L723">
            <v>25.990181964845529</v>
          </cell>
          <cell r="M723">
            <v>23.865455207423611</v>
          </cell>
          <cell r="N723">
            <v>17.560744235077852</v>
          </cell>
        </row>
        <row r="724">
          <cell r="A724" t="str">
            <v>totalmenos3aasalariadosFinland</v>
          </cell>
          <cell r="B724" t="str">
            <v>asalariados</v>
          </cell>
          <cell r="C724" t="str">
            <v>total</v>
          </cell>
          <cell r="D724" t="str">
            <v>Finland</v>
          </cell>
          <cell r="E724" t="str">
            <v>menos3a</v>
          </cell>
          <cell r="F724">
            <v>95.789197029657799</v>
          </cell>
          <cell r="G724">
            <v>84.38330918096149</v>
          </cell>
          <cell r="H724">
            <v>59.193835640073985</v>
          </cell>
          <cell r="I724">
            <v>38.641602282554246</v>
          </cell>
          <cell r="J724">
            <v>30.611057929225232</v>
          </cell>
          <cell r="K724">
            <v>23.62796689921861</v>
          </cell>
          <cell r="L724">
            <v>20.794722734619839</v>
          </cell>
          <cell r="M724">
            <v>17.749040987572805</v>
          </cell>
          <cell r="N724">
            <v>13.35679183937471</v>
          </cell>
        </row>
        <row r="725">
          <cell r="A725" t="str">
            <v>totalmenos3aasalariadosFrance</v>
          </cell>
          <cell r="B725" t="str">
            <v>asalariados</v>
          </cell>
          <cell r="C725" t="str">
            <v>total</v>
          </cell>
          <cell r="D725" t="str">
            <v>France</v>
          </cell>
          <cell r="E725" t="str">
            <v>menos3a</v>
          </cell>
          <cell r="F725">
            <v>94.249100926737057</v>
          </cell>
          <cell r="G725">
            <v>79.758584615393531</v>
          </cell>
          <cell r="H725">
            <v>47.160187957705027</v>
          </cell>
          <cell r="I725">
            <v>28.410380675349153</v>
          </cell>
          <cell r="J725">
            <v>21.440253393585422</v>
          </cell>
          <cell r="K725">
            <v>17.218652006366419</v>
          </cell>
          <cell r="L725">
            <v>14.212924869925303</v>
          </cell>
          <cell r="M725">
            <v>11.23608949758677</v>
          </cell>
          <cell r="N725">
            <v>9.0713697414067767</v>
          </cell>
        </row>
        <row r="726">
          <cell r="A726" t="str">
            <v>totalmenos3aasalariadosGermany</v>
          </cell>
          <cell r="B726" t="str">
            <v>asalariados</v>
          </cell>
          <cell r="C726" t="str">
            <v>total</v>
          </cell>
          <cell r="D726" t="str">
            <v>Germany</v>
          </cell>
          <cell r="E726" t="str">
            <v>menos3a</v>
          </cell>
          <cell r="F726">
            <v>86.974476376320794</v>
          </cell>
          <cell r="G726">
            <v>65.007450865474041</v>
          </cell>
          <cell r="H726">
            <v>50.138067005337319</v>
          </cell>
          <cell r="I726">
            <v>36.658145820239817</v>
          </cell>
          <cell r="J726">
            <v>27.820052864615882</v>
          </cell>
          <cell r="K726">
            <v>22.20502078631224</v>
          </cell>
          <cell r="L726">
            <v>18.451429714637118</v>
          </cell>
          <cell r="M726">
            <v>15.653245388180903</v>
          </cell>
          <cell r="N726">
            <v>11.905184390556458</v>
          </cell>
        </row>
        <row r="727">
          <cell r="A727" t="str">
            <v>totalmenos3aasalariadosGreece</v>
          </cell>
          <cell r="B727" t="str">
            <v>asalariados</v>
          </cell>
          <cell r="C727" t="str">
            <v>total</v>
          </cell>
          <cell r="D727" t="str">
            <v>Greece</v>
          </cell>
          <cell r="E727" t="str">
            <v>menos3a</v>
          </cell>
          <cell r="F727">
            <v>92.624631089998402</v>
          </cell>
          <cell r="G727">
            <v>60.702792648730821</v>
          </cell>
          <cell r="H727">
            <v>38.26969660734526</v>
          </cell>
          <cell r="I727">
            <v>22.002761422869142</v>
          </cell>
          <cell r="J727">
            <v>15.762800028199861</v>
          </cell>
          <cell r="K727">
            <v>12.081516218076942</v>
          </cell>
          <cell r="L727">
            <v>9.5007861866403687</v>
          </cell>
          <cell r="M727">
            <v>10.025315046955754</v>
          </cell>
          <cell r="N727">
            <v>9.1661721792311734</v>
          </cell>
        </row>
        <row r="728">
          <cell r="A728" t="str">
            <v>totalmenos3aasalariadosHungary</v>
          </cell>
          <cell r="B728" t="str">
            <v>asalariados</v>
          </cell>
          <cell r="C728" t="str">
            <v>total</v>
          </cell>
          <cell r="D728" t="str">
            <v>Hungary</v>
          </cell>
          <cell r="E728" t="str">
            <v>menos3a</v>
          </cell>
          <cell r="F728">
            <v>95.134756699185544</v>
          </cell>
          <cell r="G728">
            <v>74.481617751343038</v>
          </cell>
          <cell r="H728">
            <v>44.360000062077617</v>
          </cell>
          <cell r="I728">
            <v>31.279489811877426</v>
          </cell>
          <cell r="J728">
            <v>26.69648978307114</v>
          </cell>
          <cell r="K728">
            <v>22.842700819710615</v>
          </cell>
          <cell r="L728">
            <v>20.366883088587414</v>
          </cell>
          <cell r="M728">
            <v>18.702028908119956</v>
          </cell>
          <cell r="N728">
            <v>15.888576992727611</v>
          </cell>
        </row>
        <row r="729">
          <cell r="A729" t="str">
            <v>totalmenos3aasalariadosIceland</v>
          </cell>
          <cell r="B729" t="str">
            <v>asalariados</v>
          </cell>
          <cell r="C729" t="str">
            <v>total</v>
          </cell>
          <cell r="D729" t="str">
            <v>Iceland</v>
          </cell>
          <cell r="E729" t="str">
            <v>menos3a</v>
          </cell>
          <cell r="F729">
            <v>82.62951190657887</v>
          </cell>
          <cell r="G729">
            <v>72.762650083152948</v>
          </cell>
          <cell r="H729">
            <v>57.380524870711724</v>
          </cell>
          <cell r="I729">
            <v>40.026976576216242</v>
          </cell>
          <cell r="J729">
            <v>32.515523392133687</v>
          </cell>
          <cell r="K729">
            <v>29.433335720288493</v>
          </cell>
          <cell r="L729">
            <v>22.887201298390693</v>
          </cell>
          <cell r="M729">
            <v>15.829586662693687</v>
          </cell>
          <cell r="N729">
            <v>16.89722826457232</v>
          </cell>
        </row>
        <row r="730">
          <cell r="A730" t="str">
            <v>totalmenos3aasalariadosIreland</v>
          </cell>
          <cell r="B730" t="str">
            <v>asalariados</v>
          </cell>
          <cell r="C730" t="str">
            <v>total</v>
          </cell>
          <cell r="D730" t="str">
            <v>Ireland</v>
          </cell>
          <cell r="E730" t="str">
            <v>menos3a</v>
          </cell>
          <cell r="F730">
            <v>92.714152944269614</v>
          </cell>
          <cell r="G730">
            <v>64.540172302109227</v>
          </cell>
          <cell r="H730">
            <v>41.140300236639021</v>
          </cell>
          <cell r="I730">
            <v>24.953957083779784</v>
          </cell>
          <cell r="J730">
            <v>20.336337898799748</v>
          </cell>
          <cell r="K730">
            <v>19.041846101584788</v>
          </cell>
          <cell r="L730">
            <v>15.467872359469634</v>
          </cell>
          <cell r="M730">
            <v>12.857725784025101</v>
          </cell>
          <cell r="N730">
            <v>9.8789154986933809</v>
          </cell>
        </row>
        <row r="731">
          <cell r="A731" t="str">
            <v>totalmenos3aasalariadosItaly</v>
          </cell>
          <cell r="B731" t="str">
            <v>asalariados</v>
          </cell>
          <cell r="C731" t="str">
            <v>total</v>
          </cell>
          <cell r="D731" t="str">
            <v>Italy</v>
          </cell>
          <cell r="E731" t="str">
            <v>menos3a</v>
          </cell>
          <cell r="F731">
            <v>93.063476831543824</v>
          </cell>
          <cell r="G731">
            <v>66.712270855914454</v>
          </cell>
          <cell r="H731">
            <v>41.79350286823508</v>
          </cell>
          <cell r="I731">
            <v>26.193032750342475</v>
          </cell>
          <cell r="J731">
            <v>19.378898934150534</v>
          </cell>
          <cell r="K731">
            <v>16.100749282994283</v>
          </cell>
          <cell r="L731">
            <v>12.59056944257966</v>
          </cell>
          <cell r="M731">
            <v>10.024685226421077</v>
          </cell>
          <cell r="N731">
            <v>8.6265995658701193</v>
          </cell>
        </row>
        <row r="732">
          <cell r="A732" t="str">
            <v>totalmenos3aasalariadosJapan</v>
          </cell>
          <cell r="B732" t="str">
            <v>asalariados</v>
          </cell>
          <cell r="C732" t="str">
            <v>total</v>
          </cell>
          <cell r="D732" t="str">
            <v>Japan</v>
          </cell>
          <cell r="E732" t="str">
            <v>menos3a</v>
          </cell>
          <cell r="F732">
            <v>0</v>
          </cell>
          <cell r="G732">
            <v>0</v>
          </cell>
          <cell r="H732">
            <v>0</v>
          </cell>
          <cell r="I732">
            <v>0</v>
          </cell>
          <cell r="J732">
            <v>0</v>
          </cell>
          <cell r="K732">
            <v>0</v>
          </cell>
          <cell r="L732">
            <v>0</v>
          </cell>
          <cell r="M732">
            <v>0</v>
          </cell>
          <cell r="N732">
            <v>0</v>
          </cell>
        </row>
        <row r="733">
          <cell r="A733" t="str">
            <v>totalmenos3aasalariadosKorea</v>
          </cell>
          <cell r="B733" t="str">
            <v>asalariados</v>
          </cell>
          <cell r="C733" t="str">
            <v>total</v>
          </cell>
          <cell r="D733" t="str">
            <v>Korea</v>
          </cell>
          <cell r="E733" t="str">
            <v>menos3a</v>
          </cell>
          <cell r="F733">
            <v>100</v>
          </cell>
          <cell r="G733">
            <v>95.993179880647915</v>
          </cell>
          <cell r="H733">
            <v>72.868927589367559</v>
          </cell>
          <cell r="I733">
            <v>50.444983818770226</v>
          </cell>
          <cell r="J733">
            <v>44.645941278065635</v>
          </cell>
          <cell r="K733">
            <v>45.33279220779221</v>
          </cell>
          <cell r="L733">
            <v>45.764231286418649</v>
          </cell>
          <cell r="M733">
            <v>48.174807197943451</v>
          </cell>
          <cell r="N733">
            <v>53.15384615384616</v>
          </cell>
        </row>
        <row r="734">
          <cell r="A734" t="str">
            <v>totalmenos3aasalariadosLuxembourg</v>
          </cell>
          <cell r="B734" t="str">
            <v>asalariados</v>
          </cell>
          <cell r="C734" t="str">
            <v>total</v>
          </cell>
          <cell r="D734" t="str">
            <v>Luxembourg</v>
          </cell>
          <cell r="E734" t="str">
            <v>menos3a</v>
          </cell>
          <cell r="F734">
            <v>95.351581460312431</v>
          </cell>
          <cell r="G734">
            <v>76.901092563368195</v>
          </cell>
          <cell r="H734">
            <v>49.365391559957231</v>
          </cell>
          <cell r="I734">
            <v>30.146475901889886</v>
          </cell>
          <cell r="J734">
            <v>23.271128683687934</v>
          </cell>
          <cell r="K734">
            <v>19.811713254500887</v>
          </cell>
          <cell r="L734">
            <v>15.922478255425272</v>
          </cell>
          <cell r="M734">
            <v>10.427621208834438</v>
          </cell>
          <cell r="N734">
            <v>8.5103168046832778</v>
          </cell>
        </row>
        <row r="735">
          <cell r="A735" t="str">
            <v>totalmenos3aasalariadosMexico</v>
          </cell>
          <cell r="B735" t="str">
            <v>asalariados</v>
          </cell>
          <cell r="C735" t="str">
            <v>total</v>
          </cell>
          <cell r="D735" t="str">
            <v>Mexico</v>
          </cell>
          <cell r="E735" t="str">
            <v>menos3a</v>
          </cell>
          <cell r="F735">
            <v>82.105888356366492</v>
          </cell>
          <cell r="G735">
            <v>64.472748310784766</v>
          </cell>
          <cell r="H735">
            <v>47.644320749217727</v>
          </cell>
          <cell r="I735">
            <v>38.933674016341371</v>
          </cell>
          <cell r="J735">
            <v>31.762635037735194</v>
          </cell>
          <cell r="K735">
            <v>26.72117255223246</v>
          </cell>
          <cell r="L735">
            <v>23.507631111973986</v>
          </cell>
          <cell r="M735">
            <v>21.623113647491731</v>
          </cell>
          <cell r="N735">
            <v>21.797555927103662</v>
          </cell>
        </row>
        <row r="736">
          <cell r="A736" t="str">
            <v>totalmenos3aasalariadosNetherlands</v>
          </cell>
          <cell r="B736" t="str">
            <v>asalariados</v>
          </cell>
          <cell r="C736" t="str">
            <v>total</v>
          </cell>
          <cell r="D736" t="str">
            <v>Netherlands</v>
          </cell>
          <cell r="E736" t="str">
            <v>menos3a</v>
          </cell>
          <cell r="F736">
            <v>83.798664304209922</v>
          </cell>
          <cell r="G736">
            <v>63.630054488215194</v>
          </cell>
          <cell r="H736">
            <v>43.713120308820798</v>
          </cell>
          <cell r="I736">
            <v>26.932781777179024</v>
          </cell>
          <cell r="J736">
            <v>22.754028507616248</v>
          </cell>
          <cell r="K736">
            <v>19.282211289945018</v>
          </cell>
          <cell r="L736">
            <v>15.800924464478214</v>
          </cell>
          <cell r="M736">
            <v>12.538374340862948</v>
          </cell>
          <cell r="N736">
            <v>9.1899349676826319</v>
          </cell>
        </row>
        <row r="737">
          <cell r="A737" t="str">
            <v>totalmenos3aasalariadosNorway</v>
          </cell>
          <cell r="B737" t="str">
            <v>asalariados</v>
          </cell>
          <cell r="C737" t="str">
            <v>total</v>
          </cell>
          <cell r="D737" t="str">
            <v>Norway</v>
          </cell>
          <cell r="E737" t="str">
            <v>menos3a</v>
          </cell>
          <cell r="F737">
            <v>86.773671067955632</v>
          </cell>
          <cell r="G737">
            <v>71.130284480503434</v>
          </cell>
          <cell r="H737">
            <v>55.139739409567021</v>
          </cell>
          <cell r="I737">
            <v>38.281278235992758</v>
          </cell>
          <cell r="J737">
            <v>29.102597886910928</v>
          </cell>
          <cell r="K737">
            <v>23.384126629887206</v>
          </cell>
          <cell r="L737">
            <v>21.147148139822157</v>
          </cell>
          <cell r="M737">
            <v>14.059818418228435</v>
          </cell>
          <cell r="N737">
            <v>11.62531140019431</v>
          </cell>
        </row>
        <row r="738">
          <cell r="A738" t="str">
            <v>totalmenos3aasalariadosPoland</v>
          </cell>
          <cell r="B738" t="str">
            <v>asalariados</v>
          </cell>
          <cell r="C738" t="str">
            <v>total</v>
          </cell>
          <cell r="D738" t="str">
            <v>Poland</v>
          </cell>
          <cell r="E738" t="str">
            <v>menos3a</v>
          </cell>
          <cell r="F738">
            <v>91.66944596288495</v>
          </cell>
          <cell r="G738">
            <v>75.708666043893231</v>
          </cell>
          <cell r="H738">
            <v>47.469566375162856</v>
          </cell>
          <cell r="I738">
            <v>28.567630120496823</v>
          </cell>
          <cell r="J738">
            <v>22.588500087396817</v>
          </cell>
          <cell r="K738">
            <v>19.047488374675453</v>
          </cell>
          <cell r="L738">
            <v>16.366470305847756</v>
          </cell>
          <cell r="M738">
            <v>13.937438028280788</v>
          </cell>
          <cell r="N738">
            <v>14.150243531328375</v>
          </cell>
        </row>
        <row r="739">
          <cell r="A739" t="str">
            <v>totalmenos3aasalariadosPortugal</v>
          </cell>
          <cell r="B739" t="str">
            <v>asalariados</v>
          </cell>
          <cell r="C739" t="str">
            <v>total</v>
          </cell>
          <cell r="D739" t="str">
            <v>Portugal</v>
          </cell>
          <cell r="E739" t="str">
            <v>menos3a</v>
          </cell>
          <cell r="F739">
            <v>94.018437504773345</v>
          </cell>
          <cell r="G739">
            <v>65.427622287109443</v>
          </cell>
          <cell r="H739">
            <v>41.479661181362744</v>
          </cell>
          <cell r="I739">
            <v>27.284885357759251</v>
          </cell>
          <cell r="J739">
            <v>20.335941859150466</v>
          </cell>
          <cell r="K739">
            <v>15.789302862787466</v>
          </cell>
          <cell r="L739">
            <v>14.217599526751499</v>
          </cell>
          <cell r="M739">
            <v>12.061461027327784</v>
          </cell>
          <cell r="N739">
            <v>10.343415041664864</v>
          </cell>
        </row>
        <row r="740">
          <cell r="A740" t="str">
            <v>totalmenos3aasalariadosSlovak Republic</v>
          </cell>
          <cell r="B740" t="str">
            <v>asalariados</v>
          </cell>
          <cell r="C740" t="str">
            <v>total</v>
          </cell>
          <cell r="D740" t="str">
            <v>Slovak Republic</v>
          </cell>
          <cell r="E740" t="str">
            <v>menos3a</v>
          </cell>
          <cell r="F740">
            <v>95.465896622981489</v>
          </cell>
          <cell r="G740">
            <v>67.605559867321318</v>
          </cell>
          <cell r="H740">
            <v>37.812464267073445</v>
          </cell>
          <cell r="I740">
            <v>21.927113613525059</v>
          </cell>
          <cell r="J740">
            <v>14.843902224240381</v>
          </cell>
          <cell r="K740">
            <v>14.464977035609637</v>
          </cell>
          <cell r="L740">
            <v>12.93515640576536</v>
          </cell>
          <cell r="M740">
            <v>10.334477870647808</v>
          </cell>
          <cell r="N740">
            <v>10.223970036182367</v>
          </cell>
        </row>
        <row r="741">
          <cell r="A741" t="str">
            <v>totalmenos3aasalariadosSlovenia</v>
          </cell>
          <cell r="B741" t="str">
            <v>asalariados</v>
          </cell>
          <cell r="C741" t="str">
            <v>total</v>
          </cell>
          <cell r="D741" t="str">
            <v>Slovenia</v>
          </cell>
          <cell r="E741" t="str">
            <v>menos3a</v>
          </cell>
          <cell r="F741">
            <v>97.580683998041593</v>
          </cell>
          <cell r="G741">
            <v>75.450569106834649</v>
          </cell>
          <cell r="H741">
            <v>44.164026425621358</v>
          </cell>
          <cell r="I741">
            <v>23.716460092334295</v>
          </cell>
          <cell r="J741">
            <v>16.702933989270729</v>
          </cell>
          <cell r="K741">
            <v>15.207453368269386</v>
          </cell>
          <cell r="L741">
            <v>11.354843198434571</v>
          </cell>
          <cell r="M741">
            <v>9.2282748663115495</v>
          </cell>
          <cell r="N741">
            <v>8.5198373506098211</v>
          </cell>
        </row>
        <row r="742">
          <cell r="A742" t="str">
            <v>totalmenos3aasalariadosSpain</v>
          </cell>
          <cell r="B742" t="str">
            <v>asalariados</v>
          </cell>
          <cell r="C742" t="str">
            <v>total</v>
          </cell>
          <cell r="D742" t="str">
            <v>Spain</v>
          </cell>
          <cell r="E742" t="str">
            <v>menos3a</v>
          </cell>
          <cell r="F742">
            <v>95.137971179147812</v>
          </cell>
          <cell r="G742">
            <v>72.325693828142619</v>
          </cell>
          <cell r="H742">
            <v>48.480074114279148</v>
          </cell>
          <cell r="I742">
            <v>32.302619394988909</v>
          </cell>
          <cell r="J742">
            <v>24.680177789784121</v>
          </cell>
          <cell r="K742">
            <v>21.06516531120046</v>
          </cell>
          <cell r="L742">
            <v>17.598339591709603</v>
          </cell>
          <cell r="M742">
            <v>13.030050134680565</v>
          </cell>
          <cell r="N742">
            <v>9.495793804398172</v>
          </cell>
        </row>
        <row r="743">
          <cell r="A743" t="str">
            <v>totalmenos3aasalariadosSweden</v>
          </cell>
          <cell r="B743" t="str">
            <v>asalariados</v>
          </cell>
          <cell r="C743" t="str">
            <v>total</v>
          </cell>
          <cell r="D743" t="str">
            <v>Sweden</v>
          </cell>
          <cell r="E743" t="str">
            <v>menos3a</v>
          </cell>
          <cell r="F743">
            <v>94.750696548876263</v>
          </cell>
          <cell r="G743">
            <v>81.65669567457077</v>
          </cell>
          <cell r="H743">
            <v>59.672876452475009</v>
          </cell>
          <cell r="I743">
            <v>39.9640783651964</v>
          </cell>
          <cell r="J743">
            <v>31.601087986842018</v>
          </cell>
          <cell r="K743">
            <v>26.60826357446372</v>
          </cell>
          <cell r="L743">
            <v>22.219428970095116</v>
          </cell>
          <cell r="M743">
            <v>17.51423580245239</v>
          </cell>
          <cell r="N743">
            <v>13.777259398044121</v>
          </cell>
        </row>
        <row r="744">
          <cell r="A744" t="str">
            <v>totalmenos3aasalariadosSwitzerland</v>
          </cell>
          <cell r="B744" t="str">
            <v>asalariados</v>
          </cell>
          <cell r="C744" t="str">
            <v>total</v>
          </cell>
          <cell r="D744" t="str">
            <v>Switzerland</v>
          </cell>
          <cell r="E744" t="str">
            <v>menos3a</v>
          </cell>
          <cell r="F744">
            <v>77.91073738642288</v>
          </cell>
          <cell r="G744">
            <v>65.629378338054991</v>
          </cell>
          <cell r="H744">
            <v>55.66547690336273</v>
          </cell>
          <cell r="I744">
            <v>38.198019686444326</v>
          </cell>
          <cell r="J744">
            <v>30.468385229708215</v>
          </cell>
          <cell r="K744">
            <v>24.747718769355622</v>
          </cell>
          <cell r="L744">
            <v>22.958330355799731</v>
          </cell>
          <cell r="M744">
            <v>17.205967550153062</v>
          </cell>
          <cell r="N744">
            <v>12.538559121405161</v>
          </cell>
        </row>
        <row r="745">
          <cell r="A745" t="str">
            <v>totalmenos3aasalariadosTurkey</v>
          </cell>
          <cell r="B745" t="str">
            <v>asalariados</v>
          </cell>
          <cell r="C745" t="str">
            <v>total</v>
          </cell>
          <cell r="D745" t="str">
            <v>Turkey</v>
          </cell>
          <cell r="E745" t="str">
            <v>menos3a</v>
          </cell>
          <cell r="F745">
            <v>96.603910484451731</v>
          </cell>
          <cell r="G745">
            <v>89.752675630224161</v>
          </cell>
          <cell r="H745">
            <v>69.323659499400748</v>
          </cell>
          <cell r="I745">
            <v>51.071621983556575</v>
          </cell>
          <cell r="J745">
            <v>43.166980682934742</v>
          </cell>
          <cell r="K745">
            <v>40.707975992221833</v>
          </cell>
          <cell r="L745">
            <v>39.50740632681034</v>
          </cell>
          <cell r="M745">
            <v>41.617650008524642</v>
          </cell>
          <cell r="N745">
            <v>44.642562192633321</v>
          </cell>
        </row>
        <row r="746">
          <cell r="A746" t="str">
            <v>totalmenos3aasalariadosUnited Kingdom</v>
          </cell>
          <cell r="B746" t="str">
            <v>asalariados</v>
          </cell>
          <cell r="C746" t="str">
            <v>total</v>
          </cell>
          <cell r="D746" t="str">
            <v>United Kingdom</v>
          </cell>
          <cell r="E746" t="str">
            <v>menos3a</v>
          </cell>
          <cell r="F746">
            <v>90.521023684841367</v>
          </cell>
          <cell r="G746">
            <v>63.184311193288423</v>
          </cell>
          <cell r="H746">
            <v>42.900855650079194</v>
          </cell>
          <cell r="I746">
            <v>31.661812405887822</v>
          </cell>
          <cell r="J746">
            <v>26.255700492996716</v>
          </cell>
          <cell r="K746">
            <v>21.893644241528804</v>
          </cell>
          <cell r="L746">
            <v>19.302571200821767</v>
          </cell>
          <cell r="M746">
            <v>16.86638821018099</v>
          </cell>
          <cell r="N746">
            <v>14.075461030071722</v>
          </cell>
        </row>
        <row r="747">
          <cell r="A747" t="str">
            <v>totalmenos3aasalariadosUnited States</v>
          </cell>
          <cell r="B747" t="str">
            <v>asalariados</v>
          </cell>
          <cell r="C747" t="str">
            <v>total</v>
          </cell>
          <cell r="D747" t="str">
            <v>United States</v>
          </cell>
          <cell r="E747" t="str">
            <v>menos3a</v>
          </cell>
          <cell r="F747">
            <v>91.743119266055047</v>
          </cell>
          <cell r="G747">
            <v>72.286028949024541</v>
          </cell>
          <cell r="H747">
            <v>48.104630018184366</v>
          </cell>
          <cell r="I747">
            <v>33.451679329688282</v>
          </cell>
          <cell r="J747">
            <v>28.039141889348887</v>
          </cell>
          <cell r="K747">
            <v>23.71054114994363</v>
          </cell>
          <cell r="L747">
            <v>21.460006985679357</v>
          </cell>
          <cell r="M747">
            <v>18.419016808495677</v>
          </cell>
          <cell r="N747">
            <v>14.885140289904214</v>
          </cell>
        </row>
        <row r="748">
          <cell r="A748" t="str">
            <v>totalmenos3aasalariadosBrazil</v>
          </cell>
          <cell r="B748" t="str">
            <v>asalariados</v>
          </cell>
          <cell r="C748" t="str">
            <v>total</v>
          </cell>
          <cell r="D748" t="str">
            <v>Brazil</v>
          </cell>
          <cell r="E748" t="str">
            <v>menos3a</v>
          </cell>
          <cell r="F748">
            <v>0</v>
          </cell>
          <cell r="G748">
            <v>0</v>
          </cell>
          <cell r="H748">
            <v>0</v>
          </cell>
          <cell r="I748">
            <v>0</v>
          </cell>
          <cell r="J748">
            <v>0</v>
          </cell>
          <cell r="K748">
            <v>0</v>
          </cell>
          <cell r="L748">
            <v>0</v>
          </cell>
          <cell r="M748">
            <v>0</v>
          </cell>
          <cell r="N748">
            <v>0</v>
          </cell>
        </row>
        <row r="749">
          <cell r="A749" t="str">
            <v>totalmenos3aasalariadosOECD countries</v>
          </cell>
          <cell r="B749" t="str">
            <v>asalariados</v>
          </cell>
          <cell r="C749" t="str">
            <v>total</v>
          </cell>
          <cell r="D749" t="str">
            <v>OECD countries</v>
          </cell>
          <cell r="E749" t="str">
            <v>menos3a</v>
          </cell>
          <cell r="F749">
            <v>89.142559583934784</v>
          </cell>
          <cell r="G749">
            <v>74.031483411487756</v>
          </cell>
          <cell r="H749">
            <v>50.621885164111184</v>
          </cell>
          <cell r="I749">
            <v>37.993770446015979</v>
          </cell>
          <cell r="J749">
            <v>28.912525032604123</v>
          </cell>
          <cell r="K749">
            <v>25.54183449134436</v>
          </cell>
          <cell r="L749">
            <v>21.559530637384334</v>
          </cell>
          <cell r="M749">
            <v>18.785168412259218</v>
          </cell>
          <cell r="N749">
            <v>15.868747438384755</v>
          </cell>
        </row>
        <row r="750">
          <cell r="A750" t="str">
            <v>hombremenos3aasalariadosAustralia</v>
          </cell>
          <cell r="B750" t="str">
            <v>asalariados</v>
          </cell>
          <cell r="C750" t="str">
            <v>hombre</v>
          </cell>
          <cell r="D750" t="str">
            <v>Australia</v>
          </cell>
          <cell r="E750" t="str">
            <v>menos3a</v>
          </cell>
          <cell r="F750">
            <v>88.103106411103767</v>
          </cell>
          <cell r="G750">
            <v>70.015067805123039</v>
          </cell>
          <cell r="H750">
            <v>59.417354728150791</v>
          </cell>
          <cell r="I750">
            <v>49.618061449668986</v>
          </cell>
          <cell r="J750">
            <v>42.760703499733523</v>
          </cell>
          <cell r="K750">
            <v>38.875396973659633</v>
          </cell>
          <cell r="L750">
            <v>30.2055221091966</v>
          </cell>
          <cell r="M750">
            <v>26.40829202343398</v>
          </cell>
          <cell r="N750">
            <v>22.650534608891395</v>
          </cell>
        </row>
        <row r="751">
          <cell r="A751" t="str">
            <v>hombremenos3aasalariadosAustria</v>
          </cell>
          <cell r="B751" t="str">
            <v>asalariados</v>
          </cell>
          <cell r="C751" t="str">
            <v>hombre</v>
          </cell>
          <cell r="D751" t="str">
            <v>Austria</v>
          </cell>
          <cell r="E751" t="str">
            <v>menos3a</v>
          </cell>
          <cell r="F751">
            <v>77.030113290190016</v>
          </cell>
          <cell r="G751">
            <v>63.183825224760895</v>
          </cell>
          <cell r="H751">
            <v>42.531777368686591</v>
          </cell>
          <cell r="I751">
            <v>34.345650643654942</v>
          </cell>
          <cell r="J751">
            <v>26.000964521320604</v>
          </cell>
          <cell r="K751">
            <v>21.12445652499224</v>
          </cell>
          <cell r="L751">
            <v>17.174835218698455</v>
          </cell>
          <cell r="M751">
            <v>12.19283236234401</v>
          </cell>
          <cell r="N751">
            <v>9.1643231291993779</v>
          </cell>
        </row>
        <row r="752">
          <cell r="A752" t="str">
            <v>hombremenos3aasalariadosBelgium</v>
          </cell>
          <cell r="B752" t="str">
            <v>asalariados</v>
          </cell>
          <cell r="C752" t="str">
            <v>hombre</v>
          </cell>
          <cell r="D752" t="str">
            <v>Belgium</v>
          </cell>
          <cell r="E752" t="str">
            <v>menos3a</v>
          </cell>
          <cell r="F752">
            <v>94.109189827178923</v>
          </cell>
          <cell r="G752">
            <v>77.382740619631605</v>
          </cell>
          <cell r="H752">
            <v>46.323501635905266</v>
          </cell>
          <cell r="I752">
            <v>31.409923764498792</v>
          </cell>
          <cell r="J752">
            <v>25.742149680147286</v>
          </cell>
          <cell r="K752">
            <v>19.896566463782349</v>
          </cell>
          <cell r="L752">
            <v>16.35934550101527</v>
          </cell>
          <cell r="M752">
            <v>11.001862156692656</v>
          </cell>
          <cell r="N752">
            <v>7.3057221831029864</v>
          </cell>
        </row>
        <row r="753">
          <cell r="A753" t="str">
            <v>hombremenos3aasalariadosCanada</v>
          </cell>
          <cell r="B753" t="str">
            <v>asalariados</v>
          </cell>
          <cell r="C753" t="str">
            <v>hombre</v>
          </cell>
          <cell r="D753" t="str">
            <v>Canada</v>
          </cell>
          <cell r="E753" t="str">
            <v>menos3a</v>
          </cell>
          <cell r="F753">
            <v>91.855433952659723</v>
          </cell>
          <cell r="G753">
            <v>78.292273958467703</v>
          </cell>
          <cell r="H753">
            <v>57.004830917874401</v>
          </cell>
          <cell r="I753">
            <v>45.708328506892158</v>
          </cell>
          <cell r="J753">
            <v>36.043689320388353</v>
          </cell>
          <cell r="K753">
            <v>32.433758586849855</v>
          </cell>
          <cell r="L753">
            <v>25.397394526114496</v>
          </cell>
          <cell r="M753">
            <v>22.246001351655778</v>
          </cell>
          <cell r="N753">
            <v>21.168332052267488</v>
          </cell>
        </row>
        <row r="754">
          <cell r="A754" t="str">
            <v>hombremenos3aasalariadosChile</v>
          </cell>
          <cell r="B754" t="str">
            <v>asalariados</v>
          </cell>
          <cell r="C754" t="str">
            <v>hombre</v>
          </cell>
          <cell r="D754" t="str">
            <v>Chile</v>
          </cell>
          <cell r="E754" t="str">
            <v>menos3a</v>
          </cell>
          <cell r="F754">
            <v>85.217057794184626</v>
          </cell>
          <cell r="G754">
            <v>61.727661596958178</v>
          </cell>
          <cell r="H754">
            <v>54.385457203999728</v>
          </cell>
          <cell r="I754">
            <v>50.66878258898209</v>
          </cell>
          <cell r="J754">
            <v>49.562166092371896</v>
          </cell>
          <cell r="K754">
            <v>44.564838783237576</v>
          </cell>
          <cell r="L754">
            <v>39.628295496703011</v>
          </cell>
          <cell r="M754">
            <v>38.913575191464872</v>
          </cell>
          <cell r="N754">
            <v>38.918957982298323</v>
          </cell>
        </row>
        <row r="755">
          <cell r="A755" t="str">
            <v>hombremenos3aasalariadosCzech Republic</v>
          </cell>
          <cell r="B755" t="str">
            <v>asalariados</v>
          </cell>
          <cell r="C755" t="str">
            <v>hombre</v>
          </cell>
          <cell r="D755" t="str">
            <v>Czech Republic</v>
          </cell>
          <cell r="E755" t="str">
            <v>menos3a</v>
          </cell>
          <cell r="F755">
            <v>99.38959044413096</v>
          </cell>
          <cell r="G755">
            <v>66.062353148937007</v>
          </cell>
          <cell r="H755">
            <v>35.987345491912968</v>
          </cell>
          <cell r="I755">
            <v>20.31432240049061</v>
          </cell>
          <cell r="J755">
            <v>15.743515630564497</v>
          </cell>
          <cell r="K755">
            <v>13.070849621833778</v>
          </cell>
          <cell r="L755">
            <v>13.67808810598385</v>
          </cell>
          <cell r="M755">
            <v>13.666010904456964</v>
          </cell>
          <cell r="N755">
            <v>13.052547111287289</v>
          </cell>
        </row>
        <row r="756">
          <cell r="A756" t="str">
            <v>hombremenos3aasalariadosDenmark</v>
          </cell>
          <cell r="B756" t="str">
            <v>asalariados</v>
          </cell>
          <cell r="C756" t="str">
            <v>hombre</v>
          </cell>
          <cell r="D756" t="str">
            <v>Denmark</v>
          </cell>
          <cell r="E756" t="str">
            <v>menos3a</v>
          </cell>
          <cell r="F756">
            <v>85.851040518203462</v>
          </cell>
          <cell r="G756">
            <v>73.311387968920627</v>
          </cell>
          <cell r="H756">
            <v>61.623037803889815</v>
          </cell>
          <cell r="I756">
            <v>43.249150658339808</v>
          </cell>
          <cell r="J756">
            <v>36.169876761114594</v>
          </cell>
          <cell r="K756">
            <v>30.192225892478078</v>
          </cell>
          <cell r="L756">
            <v>25.977950419368412</v>
          </cell>
          <cell r="M756">
            <v>22.406028816238781</v>
          </cell>
          <cell r="N756">
            <v>20.251460241145985</v>
          </cell>
        </row>
        <row r="757">
          <cell r="A757" t="str">
            <v>hombremenos3aasalariadosEstonia</v>
          </cell>
          <cell r="B757" t="str">
            <v>asalariados</v>
          </cell>
          <cell r="C757" t="str">
            <v>hombre</v>
          </cell>
          <cell r="D757" t="str">
            <v>Estonia</v>
          </cell>
          <cell r="E757" t="str">
            <v>menos3a</v>
          </cell>
          <cell r="F757">
            <v>98.267434978318775</v>
          </cell>
          <cell r="G757">
            <v>80.500462910207531</v>
          </cell>
          <cell r="H757">
            <v>53.494143514981744</v>
          </cell>
          <cell r="I757">
            <v>38.248325004668132</v>
          </cell>
          <cell r="J757">
            <v>28.610727501267718</v>
          </cell>
          <cell r="K757">
            <v>26.747021961678385</v>
          </cell>
          <cell r="L757">
            <v>28.54927390540524</v>
          </cell>
          <cell r="M757">
            <v>27.294385023364125</v>
          </cell>
          <cell r="N757">
            <v>22.711578402373419</v>
          </cell>
        </row>
        <row r="758">
          <cell r="A758" t="str">
            <v>hombremenos3aasalariadosFinland</v>
          </cell>
          <cell r="B758" t="str">
            <v>asalariados</v>
          </cell>
          <cell r="C758" t="str">
            <v>hombre</v>
          </cell>
          <cell r="D758" t="str">
            <v>Finland</v>
          </cell>
          <cell r="E758" t="str">
            <v>menos3a</v>
          </cell>
          <cell r="F758">
            <v>96.901712725099145</v>
          </cell>
          <cell r="G758">
            <v>83.439164231927307</v>
          </cell>
          <cell r="H758">
            <v>55.357260433225306</v>
          </cell>
          <cell r="I758">
            <v>35.770748231490842</v>
          </cell>
          <cell r="J758">
            <v>27.833309512587984</v>
          </cell>
          <cell r="K758">
            <v>22.007774237503234</v>
          </cell>
          <cell r="L758">
            <v>20.164370240632962</v>
          </cell>
          <cell r="M758">
            <v>18.78204563745107</v>
          </cell>
          <cell r="N758">
            <v>15.682429531529413</v>
          </cell>
        </row>
        <row r="759">
          <cell r="A759" t="str">
            <v>hombremenos3aasalariadosFrance</v>
          </cell>
          <cell r="B759" t="str">
            <v>asalariados</v>
          </cell>
          <cell r="C759" t="str">
            <v>hombre</v>
          </cell>
          <cell r="D759" t="str">
            <v>France</v>
          </cell>
          <cell r="E759" t="str">
            <v>menos3a</v>
          </cell>
          <cell r="F759">
            <v>92.338882525315711</v>
          </cell>
          <cell r="G759">
            <v>76.701222768458564</v>
          </cell>
          <cell r="H759">
            <v>46.934025833258062</v>
          </cell>
          <cell r="I759">
            <v>28.664322048177123</v>
          </cell>
          <cell r="J759">
            <v>21.947719249222658</v>
          </cell>
          <cell r="K759">
            <v>17.009506173131854</v>
          </cell>
          <cell r="L759">
            <v>13.918920161045705</v>
          </cell>
          <cell r="M759">
            <v>11.454949630593678</v>
          </cell>
          <cell r="N759">
            <v>8.3833077589835376</v>
          </cell>
        </row>
        <row r="760">
          <cell r="A760" t="str">
            <v>hombremenos3aasalariadosGermany</v>
          </cell>
          <cell r="B760" t="str">
            <v>asalariados</v>
          </cell>
          <cell r="C760" t="str">
            <v>hombre</v>
          </cell>
          <cell r="D760" t="str">
            <v>Germany</v>
          </cell>
          <cell r="E760" t="str">
            <v>menos3a</v>
          </cell>
          <cell r="F760">
            <v>85.497311777628653</v>
          </cell>
          <cell r="G760">
            <v>63.256971472924207</v>
          </cell>
          <cell r="H760">
            <v>49.911692262627</v>
          </cell>
          <cell r="I760">
            <v>36.341308956512819</v>
          </cell>
          <cell r="J760">
            <v>26.799669769028846</v>
          </cell>
          <cell r="K760">
            <v>20.367816085028576</v>
          </cell>
          <cell r="L760">
            <v>16.681316598837022</v>
          </cell>
          <cell r="M760">
            <v>14.915055058514032</v>
          </cell>
          <cell r="N760">
            <v>11.811647513321798</v>
          </cell>
        </row>
        <row r="761">
          <cell r="A761" t="str">
            <v>hombremenos3aasalariadosGreece</v>
          </cell>
          <cell r="B761" t="str">
            <v>asalariados</v>
          </cell>
          <cell r="C761" t="str">
            <v>hombre</v>
          </cell>
          <cell r="D761" t="str">
            <v>Greece</v>
          </cell>
          <cell r="E761" t="str">
            <v>menos3a</v>
          </cell>
          <cell r="F761">
            <v>90.300798897607422</v>
          </cell>
          <cell r="G761">
            <v>57.41713908118161</v>
          </cell>
          <cell r="H761">
            <v>36.549362911152812</v>
          </cell>
          <cell r="I761">
            <v>20.449440264164156</v>
          </cell>
          <cell r="J761">
            <v>14.804606764580733</v>
          </cell>
          <cell r="K761">
            <v>11.361295491490807</v>
          </cell>
          <cell r="L761">
            <v>9.4373672521374612</v>
          </cell>
          <cell r="M761">
            <v>10.208299977172739</v>
          </cell>
          <cell r="N761">
            <v>8.8091290201678287</v>
          </cell>
        </row>
        <row r="762">
          <cell r="A762" t="str">
            <v>hombremenos3aasalariadosHungary</v>
          </cell>
          <cell r="B762" t="str">
            <v>asalariados</v>
          </cell>
          <cell r="C762" t="str">
            <v>hombre</v>
          </cell>
          <cell r="D762" t="str">
            <v>Hungary</v>
          </cell>
          <cell r="E762" t="str">
            <v>menos3a</v>
          </cell>
          <cell r="F762">
            <v>93.929201641308751</v>
          </cell>
          <cell r="G762">
            <v>73.684168763977851</v>
          </cell>
          <cell r="H762">
            <v>43.022477267533986</v>
          </cell>
          <cell r="I762">
            <v>30.491833933217393</v>
          </cell>
          <cell r="J762">
            <v>25.287993420193384</v>
          </cell>
          <cell r="K762">
            <v>24.591994367383819</v>
          </cell>
          <cell r="L762">
            <v>23.738602584139123</v>
          </cell>
          <cell r="M762">
            <v>21.482194286691399</v>
          </cell>
          <cell r="N762">
            <v>18.669382906930839</v>
          </cell>
        </row>
        <row r="763">
          <cell r="A763" t="str">
            <v>hombremenos3aasalariadosIceland</v>
          </cell>
          <cell r="B763" t="str">
            <v>asalariados</v>
          </cell>
          <cell r="C763" t="str">
            <v>hombre</v>
          </cell>
          <cell r="D763" t="str">
            <v>Iceland</v>
          </cell>
          <cell r="E763" t="str">
            <v>menos3a</v>
          </cell>
          <cell r="F763">
            <v>82.908860831196236</v>
          </cell>
          <cell r="G763">
            <v>71.141136351836892</v>
          </cell>
          <cell r="H763">
            <v>60.565710988436066</v>
          </cell>
          <cell r="I763">
            <v>38.131254736485431</v>
          </cell>
          <cell r="J763">
            <v>30.869553139150419</v>
          </cell>
          <cell r="K763">
            <v>26.401047219477132</v>
          </cell>
          <cell r="L763">
            <v>21.111504932614331</v>
          </cell>
          <cell r="M763">
            <v>19.078023030769025</v>
          </cell>
          <cell r="N763">
            <v>20.421848797234382</v>
          </cell>
        </row>
        <row r="764">
          <cell r="A764" t="str">
            <v>hombremenos3aasalariadosIreland</v>
          </cell>
          <cell r="B764" t="str">
            <v>asalariados</v>
          </cell>
          <cell r="C764" t="str">
            <v>hombre</v>
          </cell>
          <cell r="D764" t="str">
            <v>Ireland</v>
          </cell>
          <cell r="E764" t="str">
            <v>menos3a</v>
          </cell>
          <cell r="F764">
            <v>92.523148712176251</v>
          </cell>
          <cell r="G764">
            <v>62.671064936237087</v>
          </cell>
          <cell r="H764">
            <v>43.01666415501073</v>
          </cell>
          <cell r="I764">
            <v>27.995553090186668</v>
          </cell>
          <cell r="J764">
            <v>23.781981554619314</v>
          </cell>
          <cell r="K764">
            <v>20.305496507743698</v>
          </cell>
          <cell r="L764">
            <v>16.248825676043673</v>
          </cell>
          <cell r="M764">
            <v>13.665371363759576</v>
          </cell>
          <cell r="N764">
            <v>11.584802644565009</v>
          </cell>
        </row>
        <row r="765">
          <cell r="A765" t="str">
            <v>hombremenos3aasalariadosItaly</v>
          </cell>
          <cell r="B765" t="str">
            <v>asalariados</v>
          </cell>
          <cell r="C765" t="str">
            <v>hombre</v>
          </cell>
          <cell r="D765" t="str">
            <v>Italy</v>
          </cell>
          <cell r="E765" t="str">
            <v>menos3a</v>
          </cell>
          <cell r="F765">
            <v>90.486135126695956</v>
          </cell>
          <cell r="G765">
            <v>62.741316538283897</v>
          </cell>
          <cell r="H765">
            <v>37.743263990951796</v>
          </cell>
          <cell r="I765">
            <v>24.382484059703284</v>
          </cell>
          <cell r="J765">
            <v>18.525090833633978</v>
          </cell>
          <cell r="K765">
            <v>14.627977052568678</v>
          </cell>
          <cell r="L765">
            <v>11.61764961475599</v>
          </cell>
          <cell r="M765">
            <v>9.5285872730495562</v>
          </cell>
          <cell r="N765">
            <v>8.6078061192918192</v>
          </cell>
        </row>
        <row r="766">
          <cell r="A766" t="str">
            <v>hombremenos3aasalariadosJapan</v>
          </cell>
          <cell r="B766" t="str">
            <v>asalariados</v>
          </cell>
          <cell r="C766" t="str">
            <v>hombre</v>
          </cell>
          <cell r="D766" t="str">
            <v>Japan</v>
          </cell>
          <cell r="E766" t="str">
            <v>menos3a</v>
          </cell>
          <cell r="F766">
            <v>0</v>
          </cell>
          <cell r="G766">
            <v>0</v>
          </cell>
          <cell r="H766">
            <v>0</v>
          </cell>
          <cell r="I766">
            <v>0</v>
          </cell>
          <cell r="J766">
            <v>0</v>
          </cell>
          <cell r="K766">
            <v>0</v>
          </cell>
          <cell r="L766">
            <v>0</v>
          </cell>
          <cell r="M766">
            <v>0</v>
          </cell>
          <cell r="N766">
            <v>0</v>
          </cell>
        </row>
        <row r="767">
          <cell r="A767" t="str">
            <v>hombremenos3aasalariadosKorea</v>
          </cell>
          <cell r="B767" t="str">
            <v>asalariados</v>
          </cell>
          <cell r="C767" t="str">
            <v>hombre</v>
          </cell>
          <cell r="D767" t="str">
            <v>Korea</v>
          </cell>
          <cell r="E767" t="str">
            <v>menos3a</v>
          </cell>
          <cell r="F767">
            <v>100.00000000000001</v>
          </cell>
          <cell r="G767">
            <v>98.464912280701753</v>
          </cell>
          <cell r="H767">
            <v>79.065588499550771</v>
          </cell>
          <cell r="I767">
            <v>50.938511326860834</v>
          </cell>
          <cell r="J767">
            <v>39.784221173297368</v>
          </cell>
          <cell r="K767">
            <v>36.56207366984993</v>
          </cell>
          <cell r="L767">
            <v>37.54879000780641</v>
          </cell>
          <cell r="M767">
            <v>39.138240574506298</v>
          </cell>
          <cell r="N767">
            <v>46.719160104986884</v>
          </cell>
        </row>
        <row r="768">
          <cell r="A768" t="str">
            <v>hombremenos3aasalariadosLuxembourg</v>
          </cell>
          <cell r="B768" t="str">
            <v>asalariados</v>
          </cell>
          <cell r="C768" t="str">
            <v>hombre</v>
          </cell>
          <cell r="D768" t="str">
            <v>Luxembourg</v>
          </cell>
          <cell r="E768" t="str">
            <v>menos3a</v>
          </cell>
          <cell r="F768">
            <v>93.926995914471632</v>
          </cell>
          <cell r="G768">
            <v>70.898650606688435</v>
          </cell>
          <cell r="H768">
            <v>48.42039560316357</v>
          </cell>
          <cell r="I768">
            <v>30.123874008804243</v>
          </cell>
          <cell r="J768">
            <v>23.663682195570672</v>
          </cell>
          <cell r="K768">
            <v>18.995219059552063</v>
          </cell>
          <cell r="L768">
            <v>15.727832907454484</v>
          </cell>
          <cell r="M768">
            <v>9.2235804191452182</v>
          </cell>
          <cell r="N768">
            <v>8.9448192261459862</v>
          </cell>
        </row>
        <row r="769">
          <cell r="A769" t="str">
            <v>hombremenos3aasalariadosMexico</v>
          </cell>
          <cell r="B769" t="str">
            <v>asalariados</v>
          </cell>
          <cell r="C769" t="str">
            <v>hombre</v>
          </cell>
          <cell r="D769" t="str">
            <v>Mexico</v>
          </cell>
          <cell r="E769" t="str">
            <v>menos3a</v>
          </cell>
          <cell r="F769">
            <v>79.276774241375904</v>
          </cell>
          <cell r="G769">
            <v>60.871256360734193</v>
          </cell>
          <cell r="H769">
            <v>46.461883216495266</v>
          </cell>
          <cell r="I769">
            <v>37.908190238497028</v>
          </cell>
          <cell r="J769">
            <v>30.193648060473969</v>
          </cell>
          <cell r="K769">
            <v>25.725059431100906</v>
          </cell>
          <cell r="L769">
            <v>24.488948073628912</v>
          </cell>
          <cell r="M769">
            <v>21.226194071035124</v>
          </cell>
          <cell r="N769">
            <v>21.541320260015656</v>
          </cell>
        </row>
        <row r="770">
          <cell r="A770" t="str">
            <v>hombremenos3aasalariadosNetherlands</v>
          </cell>
          <cell r="B770" t="str">
            <v>asalariados</v>
          </cell>
          <cell r="C770" t="str">
            <v>hombre</v>
          </cell>
          <cell r="D770" t="str">
            <v>Netherlands</v>
          </cell>
          <cell r="E770" t="str">
            <v>menos3a</v>
          </cell>
          <cell r="F770">
            <v>83.289677194387366</v>
          </cell>
          <cell r="G770">
            <v>60.396011353949788</v>
          </cell>
          <cell r="H770">
            <v>43.796590734356194</v>
          </cell>
          <cell r="I770">
            <v>28.900075037490076</v>
          </cell>
          <cell r="J770">
            <v>23.565194309543362</v>
          </cell>
          <cell r="K770">
            <v>18.125562954933116</v>
          </cell>
          <cell r="L770">
            <v>15.057657804948338</v>
          </cell>
          <cell r="M770">
            <v>11.624954784294903</v>
          </cell>
          <cell r="N770">
            <v>8.962007954044207</v>
          </cell>
        </row>
        <row r="771">
          <cell r="A771" t="str">
            <v>hombremenos3aasalariadosNorway</v>
          </cell>
          <cell r="B771" t="str">
            <v>asalariados</v>
          </cell>
          <cell r="C771" t="str">
            <v>hombre</v>
          </cell>
          <cell r="D771" t="str">
            <v>Norway</v>
          </cell>
          <cell r="E771" t="str">
            <v>menos3a</v>
          </cell>
          <cell r="F771">
            <v>88.396901810175564</v>
          </cell>
          <cell r="G771">
            <v>68.257094933368705</v>
          </cell>
          <cell r="H771">
            <v>54.717718008076204</v>
          </cell>
          <cell r="I771">
            <v>37.002748398180991</v>
          </cell>
          <cell r="J771">
            <v>29.336736998203857</v>
          </cell>
          <cell r="K771">
            <v>23.905715072503874</v>
          </cell>
          <cell r="L771">
            <v>21.927939996785689</v>
          </cell>
          <cell r="M771">
            <v>15.615946437594921</v>
          </cell>
          <cell r="N771">
            <v>12.867225341741843</v>
          </cell>
        </row>
        <row r="772">
          <cell r="A772" t="str">
            <v>hombremenos3aasalariadosPoland</v>
          </cell>
          <cell r="B772" t="str">
            <v>asalariados</v>
          </cell>
          <cell r="C772" t="str">
            <v>hombre</v>
          </cell>
          <cell r="D772" t="str">
            <v>Poland</v>
          </cell>
          <cell r="E772" t="str">
            <v>menos3a</v>
          </cell>
          <cell r="F772">
            <v>88.777959636384736</v>
          </cell>
          <cell r="G772">
            <v>73.606269414364306</v>
          </cell>
          <cell r="H772">
            <v>46.206412196528781</v>
          </cell>
          <cell r="I772">
            <v>29.429395645933724</v>
          </cell>
          <cell r="J772">
            <v>22.859770142949671</v>
          </cell>
          <cell r="K772">
            <v>20.077702497898226</v>
          </cell>
          <cell r="L772">
            <v>18.65942679586124</v>
          </cell>
          <cell r="M772">
            <v>17.466542492784296</v>
          </cell>
          <cell r="N772">
            <v>16.599501372750375</v>
          </cell>
        </row>
        <row r="773">
          <cell r="A773" t="str">
            <v>hombremenos3aasalariadosPortugal</v>
          </cell>
          <cell r="B773" t="str">
            <v>asalariados</v>
          </cell>
          <cell r="C773" t="str">
            <v>hombre</v>
          </cell>
          <cell r="D773" t="str">
            <v>Portugal</v>
          </cell>
          <cell r="E773" t="str">
            <v>menos3a</v>
          </cell>
          <cell r="F773">
            <v>97.081345926800481</v>
          </cell>
          <cell r="G773">
            <v>62.357969604955024</v>
          </cell>
          <cell r="H773">
            <v>41.020313108968978</v>
          </cell>
          <cell r="I773">
            <v>27.462988928255157</v>
          </cell>
          <cell r="J773">
            <v>20.855424420699293</v>
          </cell>
          <cell r="K773">
            <v>15.66157142220742</v>
          </cell>
          <cell r="L773">
            <v>14.735739920874229</v>
          </cell>
          <cell r="M773">
            <v>12.335700755819961</v>
          </cell>
          <cell r="N773">
            <v>11.902075679733011</v>
          </cell>
        </row>
        <row r="774">
          <cell r="A774" t="str">
            <v>hombremenos3aasalariadosSlovak Republic</v>
          </cell>
          <cell r="B774" t="str">
            <v>asalariados</v>
          </cell>
          <cell r="C774" t="str">
            <v>hombre</v>
          </cell>
          <cell r="D774" t="str">
            <v>Slovak Republic</v>
          </cell>
          <cell r="E774" t="str">
            <v>menos3a</v>
          </cell>
          <cell r="F774">
            <v>96.1755882432562</v>
          </cell>
          <cell r="G774">
            <v>65.038337691305941</v>
          </cell>
          <cell r="H774">
            <v>34.208624570998715</v>
          </cell>
          <cell r="I774">
            <v>20.729326846422378</v>
          </cell>
          <cell r="J774">
            <v>14.680918988896021</v>
          </cell>
          <cell r="K774">
            <v>14.84280870762001</v>
          </cell>
          <cell r="L774">
            <v>11.814755474930415</v>
          </cell>
          <cell r="M774">
            <v>12.104826885727469</v>
          </cell>
          <cell r="N774">
            <v>10.553638455723686</v>
          </cell>
        </row>
        <row r="775">
          <cell r="A775" t="str">
            <v>hombremenos3aasalariadosSlovenia</v>
          </cell>
          <cell r="B775" t="str">
            <v>asalariados</v>
          </cell>
          <cell r="C775" t="str">
            <v>hombre</v>
          </cell>
          <cell r="D775" t="str">
            <v>Slovenia</v>
          </cell>
          <cell r="E775" t="str">
            <v>menos3a</v>
          </cell>
          <cell r="F775">
            <v>97.121019735223172</v>
          </cell>
          <cell r="G775">
            <v>72.444128996694872</v>
          </cell>
          <cell r="H775">
            <v>37.201318453458001</v>
          </cell>
          <cell r="I775">
            <v>21.895761966871873</v>
          </cell>
          <cell r="J775">
            <v>17.364582924271225</v>
          </cell>
          <cell r="K775">
            <v>16.283363207536098</v>
          </cell>
          <cell r="L775">
            <v>12.832101592546751</v>
          </cell>
          <cell r="M775">
            <v>12.367399870489152</v>
          </cell>
          <cell r="N775">
            <v>10.283028760661967</v>
          </cell>
        </row>
        <row r="776">
          <cell r="A776" t="str">
            <v>hombremenos3aasalariadosSpain</v>
          </cell>
          <cell r="B776" t="str">
            <v>asalariados</v>
          </cell>
          <cell r="C776" t="str">
            <v>hombre</v>
          </cell>
          <cell r="D776" t="str">
            <v>Spain</v>
          </cell>
          <cell r="E776" t="str">
            <v>menos3a</v>
          </cell>
          <cell r="F776">
            <v>97.109447422231852</v>
          </cell>
          <cell r="G776">
            <v>69.440095827200594</v>
          </cell>
          <cell r="H776">
            <v>47.499559853281845</v>
          </cell>
          <cell r="I776">
            <v>32.360635843016588</v>
          </cell>
          <cell r="J776">
            <v>24.269854800947172</v>
          </cell>
          <cell r="K776">
            <v>20.53157539459778</v>
          </cell>
          <cell r="L776">
            <v>16.51595338895973</v>
          </cell>
          <cell r="M776">
            <v>12.371903373613737</v>
          </cell>
          <cell r="N776">
            <v>8.9171064769089856</v>
          </cell>
        </row>
        <row r="777">
          <cell r="A777" t="str">
            <v>hombremenos3aasalariadosSweden</v>
          </cell>
          <cell r="B777" t="str">
            <v>asalariados</v>
          </cell>
          <cell r="C777" t="str">
            <v>hombre</v>
          </cell>
          <cell r="D777" t="str">
            <v>Sweden</v>
          </cell>
          <cell r="E777" t="str">
            <v>menos3a</v>
          </cell>
          <cell r="F777">
            <v>94.291460970354834</v>
          </cell>
          <cell r="G777">
            <v>79.59161952228034</v>
          </cell>
          <cell r="H777">
            <v>58.819989366198151</v>
          </cell>
          <cell r="I777">
            <v>40.515397731947175</v>
          </cell>
          <cell r="J777">
            <v>32.57319571579778</v>
          </cell>
          <cell r="K777">
            <v>27.547132584056769</v>
          </cell>
          <cell r="L777">
            <v>22.99920319174646</v>
          </cell>
          <cell r="M777">
            <v>19.853350814058771</v>
          </cell>
          <cell r="N777">
            <v>14.848289822466437</v>
          </cell>
        </row>
        <row r="778">
          <cell r="A778" t="str">
            <v>hombremenos3aasalariadosSwitzerland</v>
          </cell>
          <cell r="B778" t="str">
            <v>asalariados</v>
          </cell>
          <cell r="C778" t="str">
            <v>hombre</v>
          </cell>
          <cell r="D778" t="str">
            <v>Switzerland</v>
          </cell>
          <cell r="E778" t="str">
            <v>menos3a</v>
          </cell>
          <cell r="F778">
            <v>75.29116510245322</v>
          </cell>
          <cell r="G778">
            <v>60.807967886954088</v>
          </cell>
          <cell r="H778">
            <v>54.526908554187855</v>
          </cell>
          <cell r="I778">
            <v>37.712247588789758</v>
          </cell>
          <cell r="J778">
            <v>28.907068269027327</v>
          </cell>
          <cell r="K778">
            <v>22.816743669215853</v>
          </cell>
          <cell r="L778">
            <v>20.3008309545476</v>
          </cell>
          <cell r="M778">
            <v>14.799619573755631</v>
          </cell>
          <cell r="N778">
            <v>11.239072518611305</v>
          </cell>
        </row>
        <row r="779">
          <cell r="A779" t="str">
            <v>hombremenos3aasalariadosTurkey</v>
          </cell>
          <cell r="B779" t="str">
            <v>asalariados</v>
          </cell>
          <cell r="C779" t="str">
            <v>hombre</v>
          </cell>
          <cell r="D779" t="str">
            <v>Turkey</v>
          </cell>
          <cell r="E779" t="str">
            <v>menos3a</v>
          </cell>
          <cell r="F779">
            <v>96.227654483179322</v>
          </cell>
          <cell r="G779">
            <v>90.082789033573249</v>
          </cell>
          <cell r="H779">
            <v>69.104727550031384</v>
          </cell>
          <cell r="I779">
            <v>50.939844390908448</v>
          </cell>
          <cell r="J779">
            <v>41.630485599907502</v>
          </cell>
          <cell r="K779">
            <v>38.436110431959989</v>
          </cell>
          <cell r="L779">
            <v>37.967208608092818</v>
          </cell>
          <cell r="M779">
            <v>40.751721128296083</v>
          </cell>
          <cell r="N779">
            <v>43.063150481258319</v>
          </cell>
        </row>
        <row r="780">
          <cell r="A780" t="str">
            <v>hombremenos3aasalariadosUnited Kingdom</v>
          </cell>
          <cell r="B780" t="str">
            <v>asalariados</v>
          </cell>
          <cell r="C780" t="str">
            <v>hombre</v>
          </cell>
          <cell r="D780" t="str">
            <v>United Kingdom</v>
          </cell>
          <cell r="E780" t="str">
            <v>menos3a</v>
          </cell>
          <cell r="F780">
            <v>91.306497597106571</v>
          </cell>
          <cell r="G780">
            <v>62.013282122096783</v>
          </cell>
          <cell r="H780">
            <v>43.218138751782547</v>
          </cell>
          <cell r="I780">
            <v>31.928284601437635</v>
          </cell>
          <cell r="J780">
            <v>25.629349648761831</v>
          </cell>
          <cell r="K780">
            <v>21.27995874012321</v>
          </cell>
          <cell r="L780">
            <v>19.423061628554329</v>
          </cell>
          <cell r="M780">
            <v>17.2684889836125</v>
          </cell>
          <cell r="N780">
            <v>15.494320534853767</v>
          </cell>
        </row>
        <row r="781">
          <cell r="A781" t="str">
            <v>hombremenos3aasalariadosUnited States</v>
          </cell>
          <cell r="B781" t="str">
            <v>asalariados</v>
          </cell>
          <cell r="C781" t="str">
            <v>hombre</v>
          </cell>
          <cell r="D781" t="str">
            <v>United States</v>
          </cell>
          <cell r="E781" t="str">
            <v>menos3a</v>
          </cell>
          <cell r="F781">
            <v>92.224034801522563</v>
          </cell>
          <cell r="G781">
            <v>71.763988412867803</v>
          </cell>
          <cell r="H781">
            <v>47.427055702917784</v>
          </cell>
          <cell r="I781">
            <v>33.540454785827606</v>
          </cell>
          <cell r="J781">
            <v>28.252944475602916</v>
          </cell>
          <cell r="K781">
            <v>23.228928619438097</v>
          </cell>
          <cell r="L781">
            <v>21.313489896231566</v>
          </cell>
          <cell r="M781">
            <v>18.559045047605515</v>
          </cell>
          <cell r="N781">
            <v>15.109652909687448</v>
          </cell>
        </row>
        <row r="782">
          <cell r="A782" t="str">
            <v>hombremenos3aasalariadosBrazil</v>
          </cell>
          <cell r="B782" t="str">
            <v>asalariados</v>
          </cell>
          <cell r="C782" t="str">
            <v>hombre</v>
          </cell>
          <cell r="D782" t="str">
            <v>Brazil</v>
          </cell>
          <cell r="E782" t="str">
            <v>menos3a</v>
          </cell>
          <cell r="F782">
            <v>0</v>
          </cell>
          <cell r="G782">
            <v>0</v>
          </cell>
          <cell r="H782">
            <v>0</v>
          </cell>
          <cell r="I782">
            <v>0</v>
          </cell>
          <cell r="J782">
            <v>0</v>
          </cell>
          <cell r="K782">
            <v>0</v>
          </cell>
          <cell r="L782">
            <v>0</v>
          </cell>
          <cell r="M782">
            <v>0</v>
          </cell>
          <cell r="N782">
            <v>0</v>
          </cell>
        </row>
        <row r="783">
          <cell r="A783" t="str">
            <v>hombremenos3aasalariadosOECD countries</v>
          </cell>
          <cell r="B783" t="str">
            <v>asalariados</v>
          </cell>
          <cell r="C783" t="str">
            <v>hombre</v>
          </cell>
          <cell r="D783" t="str">
            <v>OECD countries</v>
          </cell>
          <cell r="E783" t="str">
            <v>menos3a</v>
          </cell>
          <cell r="F783">
            <v>88.049159410891164</v>
          </cell>
          <cell r="G783">
            <v>72.23980636433302</v>
          </cell>
          <cell r="H783">
            <v>50.477586280767881</v>
          </cell>
          <cell r="I783">
            <v>37.397420072732004</v>
          </cell>
          <cell r="J783">
            <v>28.804977617619546</v>
          </cell>
          <cell r="K783">
            <v>22.413922039992237</v>
          </cell>
          <cell r="L783">
            <v>21.379961451118692</v>
          </cell>
          <cell r="M783">
            <v>16.86855381845028</v>
          </cell>
          <cell r="N783">
            <v>16.498362965737485</v>
          </cell>
        </row>
        <row r="784">
          <cell r="A784" t="str">
            <v>mujermenos3aasalariadosAustralia</v>
          </cell>
          <cell r="B784" t="str">
            <v>asalariados</v>
          </cell>
          <cell r="C784" t="str">
            <v>mujer</v>
          </cell>
          <cell r="D784" t="str">
            <v>Australia</v>
          </cell>
          <cell r="E784" t="str">
            <v>menos3a</v>
          </cell>
          <cell r="F784">
            <v>89.501938562481371</v>
          </cell>
          <cell r="G784">
            <v>75.568075117370881</v>
          </cell>
          <cell r="H784">
            <v>58.064516129032256</v>
          </cell>
          <cell r="I784">
            <v>46.962992759452931</v>
          </cell>
          <cell r="J784">
            <v>41.545789131846725</v>
          </cell>
          <cell r="K784">
            <v>36.630105900151285</v>
          </cell>
          <cell r="L784">
            <v>31.309068972451239</v>
          </cell>
          <cell r="M784">
            <v>24.231010671688644</v>
          </cell>
          <cell r="N784">
            <v>22.625460731499864</v>
          </cell>
        </row>
        <row r="785">
          <cell r="A785" t="str">
            <v>mujermenos3aasalariadosAustria</v>
          </cell>
          <cell r="B785" t="str">
            <v>asalariados</v>
          </cell>
          <cell r="C785" t="str">
            <v>mujer</v>
          </cell>
          <cell r="D785" t="str">
            <v>Austria</v>
          </cell>
          <cell r="E785" t="str">
            <v>menos3a</v>
          </cell>
          <cell r="F785">
            <v>80.278727272129572</v>
          </cell>
          <cell r="G785">
            <v>63.121451128608193</v>
          </cell>
          <cell r="H785">
            <v>47.933025171191204</v>
          </cell>
          <cell r="I785">
            <v>38.863331463878943</v>
          </cell>
          <cell r="J785">
            <v>31.411447736701756</v>
          </cell>
          <cell r="K785">
            <v>25.768188058279179</v>
          </cell>
          <cell r="L785">
            <v>18.743477884644548</v>
          </cell>
          <cell r="M785">
            <v>13.97267888667308</v>
          </cell>
          <cell r="N785">
            <v>9.1706901765168869</v>
          </cell>
        </row>
        <row r="786">
          <cell r="A786" t="str">
            <v>mujermenos3aasalariadosBelgium</v>
          </cell>
          <cell r="B786" t="str">
            <v>asalariados</v>
          </cell>
          <cell r="C786" t="str">
            <v>mujer</v>
          </cell>
          <cell r="D786" t="str">
            <v>Belgium</v>
          </cell>
          <cell r="E786" t="str">
            <v>menos3a</v>
          </cell>
          <cell r="F786">
            <v>94.6292129867862</v>
          </cell>
          <cell r="G786">
            <v>80.283141794915991</v>
          </cell>
          <cell r="H786">
            <v>47.446831161937979</v>
          </cell>
          <cell r="I786">
            <v>27.102680830201507</v>
          </cell>
          <cell r="J786">
            <v>23.893186502714826</v>
          </cell>
          <cell r="K786">
            <v>18.76275042085188</v>
          </cell>
          <cell r="L786">
            <v>15.032529493768337</v>
          </cell>
          <cell r="M786">
            <v>9.7697336465482429</v>
          </cell>
          <cell r="N786">
            <v>5.6919984132714561</v>
          </cell>
        </row>
        <row r="787">
          <cell r="A787" t="str">
            <v>mujermenos3aasalariadosCanada</v>
          </cell>
          <cell r="B787" t="str">
            <v>asalariados</v>
          </cell>
          <cell r="C787" t="str">
            <v>mujer</v>
          </cell>
          <cell r="D787" t="str">
            <v>Canada</v>
          </cell>
          <cell r="E787" t="str">
            <v>menos3a</v>
          </cell>
          <cell r="F787">
            <v>92.270414344560194</v>
          </cell>
          <cell r="G787">
            <v>79.197700248268674</v>
          </cell>
          <cell r="H787">
            <v>58.337309160305338</v>
          </cell>
          <cell r="I787">
            <v>42.322327237019756</v>
          </cell>
          <cell r="J787">
            <v>34.253565353918617</v>
          </cell>
          <cell r="K787">
            <v>29.388363998010938</v>
          </cell>
          <cell r="L787">
            <v>22.94858699353081</v>
          </cell>
          <cell r="M787">
            <v>18.573485435817922</v>
          </cell>
          <cell r="N787">
            <v>16.893203883495147</v>
          </cell>
        </row>
        <row r="788">
          <cell r="A788" t="str">
            <v>mujermenos3aasalariadosChile</v>
          </cell>
          <cell r="B788" t="str">
            <v>asalariados</v>
          </cell>
          <cell r="C788" t="str">
            <v>mujer</v>
          </cell>
          <cell r="D788" t="str">
            <v>Chile</v>
          </cell>
          <cell r="E788" t="str">
            <v>menos3a</v>
          </cell>
          <cell r="F788">
            <v>85.706639964089632</v>
          </cell>
          <cell r="G788">
            <v>59.812379813938968</v>
          </cell>
          <cell r="H788">
            <v>51.611372650776588</v>
          </cell>
          <cell r="I788">
            <v>48.778542922284288</v>
          </cell>
          <cell r="J788">
            <v>43.894169456784326</v>
          </cell>
          <cell r="K788">
            <v>43.606949444896102</v>
          </cell>
          <cell r="L788">
            <v>42.289969450101836</v>
          </cell>
          <cell r="M788">
            <v>36.78600562929828</v>
          </cell>
          <cell r="N788">
            <v>29.793619412007345</v>
          </cell>
        </row>
        <row r="789">
          <cell r="A789" t="str">
            <v>mujermenos3aasalariadosCzech Republic</v>
          </cell>
          <cell r="B789" t="str">
            <v>asalariados</v>
          </cell>
          <cell r="C789" t="str">
            <v>mujer</v>
          </cell>
          <cell r="D789" t="str">
            <v>Czech Republic</v>
          </cell>
          <cell r="E789" t="str">
            <v>menos3a</v>
          </cell>
          <cell r="F789">
            <v>100.00000000000001</v>
          </cell>
          <cell r="G789">
            <v>75.368259145426777</v>
          </cell>
          <cell r="H789">
            <v>47.026975668053112</v>
          </cell>
          <cell r="I789">
            <v>33.015520604136711</v>
          </cell>
          <cell r="J789">
            <v>27.935690972574371</v>
          </cell>
          <cell r="K789">
            <v>17.772556671165397</v>
          </cell>
          <cell r="L789">
            <v>13.419083567047288</v>
          </cell>
          <cell r="M789">
            <v>12.855048756943644</v>
          </cell>
          <cell r="N789">
            <v>10.198011510916237</v>
          </cell>
        </row>
        <row r="790">
          <cell r="A790" t="str">
            <v>mujermenos3aasalariadosDenmark</v>
          </cell>
          <cell r="B790" t="str">
            <v>asalariados</v>
          </cell>
          <cell r="C790" t="str">
            <v>mujer</v>
          </cell>
          <cell r="D790" t="str">
            <v>Denmark</v>
          </cell>
          <cell r="E790" t="str">
            <v>menos3a</v>
          </cell>
          <cell r="F790">
            <v>84.078440939263785</v>
          </cell>
          <cell r="G790">
            <v>76.901993631044917</v>
          </cell>
          <cell r="H790">
            <v>65.851451462830767</v>
          </cell>
          <cell r="I790">
            <v>40.311740686636739</v>
          </cell>
          <cell r="J790">
            <v>33.982635611235736</v>
          </cell>
          <cell r="K790">
            <v>27.963747927626926</v>
          </cell>
          <cell r="L790">
            <v>23.053604537754335</v>
          </cell>
          <cell r="M790">
            <v>20.012566106798445</v>
          </cell>
          <cell r="N790">
            <v>14.563333856355772</v>
          </cell>
        </row>
        <row r="791">
          <cell r="A791" t="str">
            <v>mujermenos3aasalariadosEstonia</v>
          </cell>
          <cell r="B791" t="str">
            <v>asalariados</v>
          </cell>
          <cell r="C791" t="str">
            <v>mujer</v>
          </cell>
          <cell r="D791" t="str">
            <v>Estonia</v>
          </cell>
          <cell r="E791" t="str">
            <v>menos3a</v>
          </cell>
          <cell r="F791">
            <v>98.337743814075736</v>
          </cell>
          <cell r="G791">
            <v>84.795678982051115</v>
          </cell>
          <cell r="H791">
            <v>53.812535527356459</v>
          </cell>
          <cell r="I791">
            <v>44.866865079973664</v>
          </cell>
          <cell r="J791">
            <v>31.142275422828348</v>
          </cell>
          <cell r="K791">
            <v>23.75613753425128</v>
          </cell>
          <cell r="L791">
            <v>24.062878265151245</v>
          </cell>
          <cell r="M791">
            <v>21.255430879415236</v>
          </cell>
          <cell r="N791">
            <v>14.15932006952732</v>
          </cell>
        </row>
        <row r="792">
          <cell r="A792" t="str">
            <v>mujermenos3aasalariadosFinland</v>
          </cell>
          <cell r="B792" t="str">
            <v>asalariados</v>
          </cell>
          <cell r="C792" t="str">
            <v>mujer</v>
          </cell>
          <cell r="D792" t="str">
            <v>Finland</v>
          </cell>
          <cell r="E792" t="str">
            <v>menos3a</v>
          </cell>
          <cell r="F792">
            <v>95.044547122951556</v>
          </cell>
          <cell r="G792">
            <v>85.354060211178137</v>
          </cell>
          <cell r="H792">
            <v>63.503571273407275</v>
          </cell>
          <cell r="I792">
            <v>42.171861224313737</v>
          </cell>
          <cell r="J792">
            <v>33.684145239276155</v>
          </cell>
          <cell r="K792">
            <v>25.158268750221751</v>
          </cell>
          <cell r="L792">
            <v>21.363834968890046</v>
          </cell>
          <cell r="M792">
            <v>16.900652150338587</v>
          </cell>
          <cell r="N792">
            <v>11.616520162412694</v>
          </cell>
        </row>
        <row r="793">
          <cell r="A793" t="str">
            <v>mujermenos3aasalariadosFrance</v>
          </cell>
          <cell r="B793" t="str">
            <v>asalariados</v>
          </cell>
          <cell r="C793" t="str">
            <v>mujer</v>
          </cell>
          <cell r="D793" t="str">
            <v>France</v>
          </cell>
          <cell r="E793" t="str">
            <v>menos3a</v>
          </cell>
          <cell r="F793">
            <v>97.301779223550255</v>
          </cell>
          <cell r="G793">
            <v>83.160340896830206</v>
          </cell>
          <cell r="H793">
            <v>47.403465802522021</v>
          </cell>
          <cell r="I793">
            <v>28.139930688578595</v>
          </cell>
          <cell r="J793">
            <v>20.909559666562963</v>
          </cell>
          <cell r="K793">
            <v>17.425488009994627</v>
          </cell>
          <cell r="L793">
            <v>14.500937722345725</v>
          </cell>
          <cell r="M793">
            <v>11.029969747410629</v>
          </cell>
          <cell r="N793">
            <v>9.6960395464983176</v>
          </cell>
        </row>
        <row r="794">
          <cell r="A794" t="str">
            <v>mujermenos3aasalariadosGermany</v>
          </cell>
          <cell r="B794" t="str">
            <v>asalariados</v>
          </cell>
          <cell r="C794" t="str">
            <v>mujer</v>
          </cell>
          <cell r="D794" t="str">
            <v>Germany</v>
          </cell>
          <cell r="E794" t="str">
            <v>menos3a</v>
          </cell>
          <cell r="F794">
            <v>88.857867386770636</v>
          </cell>
          <cell r="G794">
            <v>66.949958681129942</v>
          </cell>
          <cell r="H794">
            <v>50.387081340595699</v>
          </cell>
          <cell r="I794">
            <v>37.024889775760471</v>
          </cell>
          <cell r="J794">
            <v>28.984047470323031</v>
          </cell>
          <cell r="K794">
            <v>24.182954589890535</v>
          </cell>
          <cell r="L794">
            <v>20.311570475795822</v>
          </cell>
          <cell r="M794">
            <v>16.422242040537448</v>
          </cell>
          <cell r="N794">
            <v>12.001558175814813</v>
          </cell>
        </row>
        <row r="795">
          <cell r="A795" t="str">
            <v>mujermenos3aasalariadosGreece</v>
          </cell>
          <cell r="B795" t="str">
            <v>asalariados</v>
          </cell>
          <cell r="C795" t="str">
            <v>mujer</v>
          </cell>
          <cell r="D795" t="str">
            <v>Greece</v>
          </cell>
          <cell r="E795" t="str">
            <v>menos3a</v>
          </cell>
          <cell r="F795">
            <v>98.133532174682983</v>
          </cell>
          <cell r="G795">
            <v>64.767318385436766</v>
          </cell>
          <cell r="H795">
            <v>40.227370774232313</v>
          </cell>
          <cell r="I795">
            <v>23.801433586892067</v>
          </cell>
          <cell r="J795">
            <v>16.9906140326733</v>
          </cell>
          <cell r="K795">
            <v>12.934981510387235</v>
          </cell>
          <cell r="L795">
            <v>9.5769607037182176</v>
          </cell>
          <cell r="M795">
            <v>9.7414673873510651</v>
          </cell>
          <cell r="N795">
            <v>9.7385493263570631</v>
          </cell>
        </row>
        <row r="796">
          <cell r="A796" t="str">
            <v>mujermenos3aasalariadosHungary</v>
          </cell>
          <cell r="B796" t="str">
            <v>asalariados</v>
          </cell>
          <cell r="C796" t="str">
            <v>mujer</v>
          </cell>
          <cell r="D796" t="str">
            <v>Hungary</v>
          </cell>
          <cell r="E796" t="str">
            <v>menos3a</v>
          </cell>
          <cell r="F796">
            <v>96.940564925934581</v>
          </cell>
          <cell r="G796">
            <v>75.411597056385702</v>
          </cell>
          <cell r="H796">
            <v>46.058474324404948</v>
          </cell>
          <cell r="I796">
            <v>32.430059792021872</v>
          </cell>
          <cell r="J796">
            <v>28.367397901934059</v>
          </cell>
          <cell r="K796">
            <v>21.087758207860539</v>
          </cell>
          <cell r="L796">
            <v>17.28717923033669</v>
          </cell>
          <cell r="M796">
            <v>16.349736298921318</v>
          </cell>
          <cell r="N796">
            <v>13.314486409951481</v>
          </cell>
        </row>
        <row r="797">
          <cell r="A797" t="str">
            <v>mujermenos3aasalariadosIceland</v>
          </cell>
          <cell r="B797" t="str">
            <v>asalariados</v>
          </cell>
          <cell r="C797" t="str">
            <v>mujer</v>
          </cell>
          <cell r="D797" t="str">
            <v>Iceland</v>
          </cell>
          <cell r="E797" t="str">
            <v>menos3a</v>
          </cell>
          <cell r="F797">
            <v>82.398515604010242</v>
          </cell>
          <cell r="G797">
            <v>74.53449866630794</v>
          </cell>
          <cell r="H797">
            <v>53.902083374947573</v>
          </cell>
          <cell r="I797">
            <v>42.201371680152263</v>
          </cell>
          <cell r="J797">
            <v>34.240164206791718</v>
          </cell>
          <cell r="K797">
            <v>32.665393170221122</v>
          </cell>
          <cell r="L797">
            <v>24.519763563971821</v>
          </cell>
          <cell r="M797">
            <v>13.097027141457554</v>
          </cell>
          <cell r="N797">
            <v>13.451300751694699</v>
          </cell>
        </row>
        <row r="798">
          <cell r="A798" t="str">
            <v>mujermenos3aasalariadosIreland</v>
          </cell>
          <cell r="B798" t="str">
            <v>asalariados</v>
          </cell>
          <cell r="C798" t="str">
            <v>mujer</v>
          </cell>
          <cell r="D798" t="str">
            <v>Ireland</v>
          </cell>
          <cell r="E798" t="str">
            <v>menos3a</v>
          </cell>
          <cell r="F798">
            <v>92.891649336536744</v>
          </cell>
          <cell r="G798">
            <v>66.130032216273676</v>
          </cell>
          <cell r="H798">
            <v>39.493352697653251</v>
          </cell>
          <cell r="I798">
            <v>22.102569635129981</v>
          </cell>
          <cell r="J798">
            <v>16.855610521589522</v>
          </cell>
          <cell r="K798">
            <v>17.747152204517754</v>
          </cell>
          <cell r="L798">
            <v>14.712940796764643</v>
          </cell>
          <cell r="M798">
            <v>12.139602715767623</v>
          </cell>
          <cell r="N798">
            <v>8.4027284598542291</v>
          </cell>
        </row>
        <row r="799">
          <cell r="A799" t="str">
            <v>mujermenos3aasalariadosItaly</v>
          </cell>
          <cell r="B799" t="str">
            <v>asalariados</v>
          </cell>
          <cell r="C799" t="str">
            <v>mujer</v>
          </cell>
          <cell r="D799" t="str">
            <v>Italy</v>
          </cell>
          <cell r="E799" t="str">
            <v>menos3a</v>
          </cell>
          <cell r="F799">
            <v>97.485958889558631</v>
          </cell>
          <cell r="G799">
            <v>72.625460991514444</v>
          </cell>
          <cell r="H799">
            <v>46.748131029649471</v>
          </cell>
          <cell r="I799">
            <v>28.415083875507328</v>
          </cell>
          <cell r="J799">
            <v>20.422096485352476</v>
          </cell>
          <cell r="K799">
            <v>17.885675566707569</v>
          </cell>
          <cell r="L799">
            <v>13.758396371015458</v>
          </cell>
          <cell r="M799">
            <v>10.616406357428652</v>
          </cell>
          <cell r="N799">
            <v>8.6486939285082176</v>
          </cell>
        </row>
        <row r="800">
          <cell r="A800" t="str">
            <v>mujermenos3aasalariadosJapan</v>
          </cell>
          <cell r="B800" t="str">
            <v>asalariados</v>
          </cell>
          <cell r="C800" t="str">
            <v>mujer</v>
          </cell>
          <cell r="D800" t="str">
            <v>Japan</v>
          </cell>
          <cell r="E800" t="str">
            <v>menos3a</v>
          </cell>
          <cell r="F800">
            <v>0</v>
          </cell>
          <cell r="G800">
            <v>0</v>
          </cell>
          <cell r="H800">
            <v>0</v>
          </cell>
          <cell r="I800">
            <v>0</v>
          </cell>
          <cell r="J800">
            <v>0</v>
          </cell>
          <cell r="K800">
            <v>0</v>
          </cell>
          <cell r="L800">
            <v>0</v>
          </cell>
          <cell r="M800">
            <v>0</v>
          </cell>
          <cell r="N800">
            <v>0</v>
          </cell>
        </row>
        <row r="801">
          <cell r="A801" t="str">
            <v>mujermenos3aasalariadosKorea</v>
          </cell>
          <cell r="B801" t="str">
            <v>asalariados</v>
          </cell>
          <cell r="C801" t="str">
            <v>mujer</v>
          </cell>
          <cell r="D801" t="str">
            <v>Korea</v>
          </cell>
          <cell r="E801" t="str">
            <v>menos3a</v>
          </cell>
          <cell r="F801">
            <v>100.00000000000001</v>
          </cell>
          <cell r="G801">
            <v>94.421199442119956</v>
          </cell>
          <cell r="H801">
            <v>66.417212347988766</v>
          </cell>
          <cell r="I801">
            <v>49.622437971952543</v>
          </cell>
          <cell r="J801">
            <v>53.301320528211292</v>
          </cell>
          <cell r="K801">
            <v>58.216432865731463</v>
          </cell>
          <cell r="L801">
            <v>56.842105263157897</v>
          </cell>
          <cell r="M801">
            <v>60.288808664259925</v>
          </cell>
          <cell r="N801">
            <v>62.267657992565049</v>
          </cell>
        </row>
        <row r="802">
          <cell r="A802" t="str">
            <v>mujermenos3aasalariadosLuxembourg</v>
          </cell>
          <cell r="B802" t="str">
            <v>asalariados</v>
          </cell>
          <cell r="C802" t="str">
            <v>mujer</v>
          </cell>
          <cell r="D802" t="str">
            <v>Luxembourg</v>
          </cell>
          <cell r="E802" t="str">
            <v>menos3a</v>
          </cell>
          <cell r="F802">
            <v>97.86533392667647</v>
          </cell>
          <cell r="G802">
            <v>83.486988435813473</v>
          </cell>
          <cell r="H802">
            <v>50.435367612116146</v>
          </cell>
          <cell r="I802">
            <v>30.171468640983417</v>
          </cell>
          <cell r="J802">
            <v>22.785259988119741</v>
          </cell>
          <cell r="K802">
            <v>20.820581348356136</v>
          </cell>
          <cell r="L802">
            <v>16.184849541752271</v>
          </cell>
          <cell r="M802">
            <v>12.038098752740325</v>
          </cell>
          <cell r="N802">
            <v>7.9200016572652672</v>
          </cell>
        </row>
        <row r="803">
          <cell r="A803" t="str">
            <v>mujermenos3aasalariadosMexico</v>
          </cell>
          <cell r="B803" t="str">
            <v>asalariados</v>
          </cell>
          <cell r="C803" t="str">
            <v>mujer</v>
          </cell>
          <cell r="D803" t="str">
            <v>Mexico</v>
          </cell>
          <cell r="E803" t="str">
            <v>menos3a</v>
          </cell>
          <cell r="F803">
            <v>88.129115076139598</v>
          </cell>
          <cell r="G803">
            <v>71.104160793606042</v>
          </cell>
          <cell r="H803">
            <v>49.544702894260993</v>
          </cell>
          <cell r="I803">
            <v>40.56645121262062</v>
          </cell>
          <cell r="J803">
            <v>34.189750370678304</v>
          </cell>
          <cell r="K803">
            <v>28.221807442743376</v>
          </cell>
          <cell r="L803">
            <v>22.081802885108644</v>
          </cell>
          <cell r="M803">
            <v>22.308211209401353</v>
          </cell>
          <cell r="N803">
            <v>22.282877710051054</v>
          </cell>
        </row>
        <row r="804">
          <cell r="A804" t="str">
            <v>mujermenos3aasalariadosNetherlands</v>
          </cell>
          <cell r="B804" t="str">
            <v>asalariados</v>
          </cell>
          <cell r="C804" t="str">
            <v>mujer</v>
          </cell>
          <cell r="D804" t="str">
            <v>Netherlands</v>
          </cell>
          <cell r="E804" t="str">
            <v>menos3a</v>
          </cell>
          <cell r="F804">
            <v>84.313523187552363</v>
          </cell>
          <cell r="G804">
            <v>66.731117329124956</v>
          </cell>
          <cell r="H804">
            <v>43.629958094448966</v>
          </cell>
          <cell r="I804">
            <v>24.899370651824832</v>
          </cell>
          <cell r="J804">
            <v>21.917379401384842</v>
          </cell>
          <cell r="K804">
            <v>20.498221997434968</v>
          </cell>
          <cell r="L804">
            <v>16.575492517184159</v>
          </cell>
          <cell r="M804">
            <v>13.537558024132462</v>
          </cell>
          <cell r="N804">
            <v>9.4633082295377307</v>
          </cell>
        </row>
        <row r="805">
          <cell r="A805" t="str">
            <v>mujermenos3aasalariadosNorway</v>
          </cell>
          <cell r="B805" t="str">
            <v>asalariados</v>
          </cell>
          <cell r="C805" t="str">
            <v>mujer</v>
          </cell>
          <cell r="D805" t="str">
            <v>Norway</v>
          </cell>
          <cell r="E805" t="str">
            <v>menos3a</v>
          </cell>
          <cell r="F805">
            <v>85.414398807716054</v>
          </cell>
          <cell r="G805">
            <v>74.14227925348635</v>
          </cell>
          <cell r="H805">
            <v>55.587717498693493</v>
          </cell>
          <cell r="I805">
            <v>39.74003373307621</v>
          </cell>
          <cell r="J805">
            <v>28.854192992289256</v>
          </cell>
          <cell r="K805">
            <v>22.815404301010012</v>
          </cell>
          <cell r="L805">
            <v>20.32500862660352</v>
          </cell>
          <cell r="M805">
            <v>12.461971300521199</v>
          </cell>
          <cell r="N805">
            <v>10.383074091800511</v>
          </cell>
        </row>
        <row r="806">
          <cell r="A806" t="str">
            <v>mujermenos3aasalariadosPoland</v>
          </cell>
          <cell r="B806" t="str">
            <v>asalariados</v>
          </cell>
          <cell r="C806" t="str">
            <v>mujer</v>
          </cell>
          <cell r="D806" t="str">
            <v>Poland</v>
          </cell>
          <cell r="E806" t="str">
            <v>menos3a</v>
          </cell>
          <cell r="F806">
            <v>95.923561271389417</v>
          </cell>
          <cell r="G806">
            <v>78.748412896838289</v>
          </cell>
          <cell r="H806">
            <v>49.030560080296453</v>
          </cell>
          <cell r="I806">
            <v>27.524303729255543</v>
          </cell>
          <cell r="J806">
            <v>22.28399716061719</v>
          </cell>
          <cell r="K806">
            <v>17.935115246550787</v>
          </cell>
          <cell r="L806">
            <v>14.197490337665865</v>
          </cell>
          <cell r="M806">
            <v>10.690472831723737</v>
          </cell>
          <cell r="N806">
            <v>11.189499034830405</v>
          </cell>
        </row>
        <row r="807">
          <cell r="A807" t="str">
            <v>mujermenos3aasalariadosPortugal</v>
          </cell>
          <cell r="B807" t="str">
            <v>asalariados</v>
          </cell>
          <cell r="C807" t="str">
            <v>mujer</v>
          </cell>
          <cell r="D807" t="str">
            <v>Portugal</v>
          </cell>
          <cell r="E807" t="str">
            <v>menos3a</v>
          </cell>
          <cell r="F807">
            <v>89.428654977706927</v>
          </cell>
          <cell r="G807">
            <v>69.080334328102509</v>
          </cell>
          <cell r="H807">
            <v>41.956049879118936</v>
          </cell>
          <cell r="I807">
            <v>27.10265753942781</v>
          </cell>
          <cell r="J807">
            <v>19.812014715025455</v>
          </cell>
          <cell r="K807">
            <v>15.913864654225851</v>
          </cell>
          <cell r="L807">
            <v>13.718615552222358</v>
          </cell>
          <cell r="M807">
            <v>11.785154841511723</v>
          </cell>
          <cell r="N807">
            <v>8.8567404577628039</v>
          </cell>
        </row>
        <row r="808">
          <cell r="A808" t="str">
            <v>mujermenos3aasalariadosSlovak Republic</v>
          </cell>
          <cell r="B808" t="str">
            <v>asalariados</v>
          </cell>
          <cell r="C808" t="str">
            <v>mujer</v>
          </cell>
          <cell r="D808" t="str">
            <v>Slovak Republic</v>
          </cell>
          <cell r="E808" t="str">
            <v>menos3a</v>
          </cell>
          <cell r="F808">
            <v>94.608892058963406</v>
          </cell>
          <cell r="G808">
            <v>71.415922861621482</v>
          </cell>
          <cell r="H808">
            <v>42.453371695942991</v>
          </cell>
          <cell r="I808">
            <v>23.567478205611934</v>
          </cell>
          <cell r="J808">
            <v>15.025896150757919</v>
          </cell>
          <cell r="K808">
            <v>14.11438247668249</v>
          </cell>
          <cell r="L808">
            <v>13.965932697439129</v>
          </cell>
          <cell r="M808">
            <v>8.7051272985318686</v>
          </cell>
          <cell r="N808">
            <v>9.8663137867532988</v>
          </cell>
        </row>
        <row r="809">
          <cell r="A809" t="str">
            <v>mujermenos3aasalariadosSlovenia</v>
          </cell>
          <cell r="B809" t="str">
            <v>asalariados</v>
          </cell>
          <cell r="C809" t="str">
            <v>mujer</v>
          </cell>
          <cell r="D809" t="str">
            <v>Slovenia</v>
          </cell>
          <cell r="E809" t="str">
            <v>menos3a</v>
          </cell>
          <cell r="F809">
            <v>98.058426239838951</v>
          </cell>
          <cell r="G809">
            <v>79.756124267773487</v>
          </cell>
          <cell r="H809">
            <v>51.460429759932836</v>
          </cell>
          <cell r="I809">
            <v>25.718912423177692</v>
          </cell>
          <cell r="J809">
            <v>15.991507927093641</v>
          </cell>
          <cell r="K809">
            <v>14.097901605711598</v>
          </cell>
          <cell r="L809">
            <v>9.932285749444997</v>
          </cell>
          <cell r="M809">
            <v>6.1678840123102283</v>
          </cell>
          <cell r="N809">
            <v>5.863339452650921</v>
          </cell>
        </row>
        <row r="810">
          <cell r="A810" t="str">
            <v>mujermenos3aasalariadosSpain</v>
          </cell>
          <cell r="B810" t="str">
            <v>asalariados</v>
          </cell>
          <cell r="C810" t="str">
            <v>mujer</v>
          </cell>
          <cell r="D810" t="str">
            <v>Spain</v>
          </cell>
          <cell r="E810" t="str">
            <v>menos3a</v>
          </cell>
          <cell r="F810">
            <v>92.757811093203216</v>
          </cell>
          <cell r="G810">
            <v>75.168514898149681</v>
          </cell>
          <cell r="H810">
            <v>49.435831611473532</v>
          </cell>
          <cell r="I810">
            <v>32.241313465839795</v>
          </cell>
          <cell r="J810">
            <v>25.137665904576117</v>
          </cell>
          <cell r="K810">
            <v>21.669013767656814</v>
          </cell>
          <cell r="L810">
            <v>18.78774370825225</v>
          </cell>
          <cell r="M810">
            <v>13.753631546073002</v>
          </cell>
          <cell r="N810">
            <v>10.184427153516413</v>
          </cell>
        </row>
        <row r="811">
          <cell r="A811" t="str">
            <v>mujermenos3aasalariadosSweden</v>
          </cell>
          <cell r="B811" t="str">
            <v>asalariados</v>
          </cell>
          <cell r="C811" t="str">
            <v>mujer</v>
          </cell>
          <cell r="D811" t="str">
            <v>Sweden</v>
          </cell>
          <cell r="E811" t="str">
            <v>menos3a</v>
          </cell>
          <cell r="F811">
            <v>95.082708246965936</v>
          </cell>
          <cell r="G811">
            <v>83.835163096887442</v>
          </cell>
          <cell r="H811">
            <v>60.607571233047466</v>
          </cell>
          <cell r="I811">
            <v>39.365117916916503</v>
          </cell>
          <cell r="J811">
            <v>30.589558331666993</v>
          </cell>
          <cell r="K811">
            <v>25.694275769766467</v>
          </cell>
          <cell r="L811">
            <v>21.449300643859317</v>
          </cell>
          <cell r="M811">
            <v>15.342943371895991</v>
          </cell>
          <cell r="N811">
            <v>12.743177832763386</v>
          </cell>
        </row>
        <row r="812">
          <cell r="A812" t="str">
            <v>mujermenos3aasalariadosSwitzerland</v>
          </cell>
          <cell r="B812" t="str">
            <v>asalariados</v>
          </cell>
          <cell r="C812" t="str">
            <v>mujer</v>
          </cell>
          <cell r="D812" t="str">
            <v>Switzerland</v>
          </cell>
          <cell r="E812" t="str">
            <v>menos3a</v>
          </cell>
          <cell r="F812">
            <v>80.846964563899661</v>
          </cell>
          <cell r="G812">
            <v>70.766146940183745</v>
          </cell>
          <cell r="H812">
            <v>57.023621041280521</v>
          </cell>
          <cell r="I812">
            <v>38.756034462509277</v>
          </cell>
          <cell r="J812">
            <v>32.207854771772055</v>
          </cell>
          <cell r="K812">
            <v>26.907958494129691</v>
          </cell>
          <cell r="L812">
            <v>25.807731093601571</v>
          </cell>
          <cell r="M812">
            <v>20.045560932146024</v>
          </cell>
          <cell r="N812">
            <v>14.050239706755692</v>
          </cell>
        </row>
        <row r="813">
          <cell r="A813" t="str">
            <v>mujermenos3aasalariadosTurkey</v>
          </cell>
          <cell r="B813" t="str">
            <v>asalariados</v>
          </cell>
          <cell r="C813" t="str">
            <v>mujer</v>
          </cell>
          <cell r="D813" t="str">
            <v>Turkey</v>
          </cell>
          <cell r="E813" t="str">
            <v>menos3a</v>
          </cell>
          <cell r="F813">
            <v>97.666933168737231</v>
          </cell>
          <cell r="G813">
            <v>89.094573411957896</v>
          </cell>
          <cell r="H813">
            <v>69.919794572660408</v>
          </cell>
          <cell r="I813">
            <v>51.4601331062456</v>
          </cell>
          <cell r="J813">
            <v>47.917886435821586</v>
          </cell>
          <cell r="K813">
            <v>47.420880035240572</v>
          </cell>
          <cell r="L813">
            <v>45.446607252674823</v>
          </cell>
          <cell r="M813">
            <v>45.243498787220616</v>
          </cell>
          <cell r="N813">
            <v>53.670537295807918</v>
          </cell>
        </row>
        <row r="814">
          <cell r="A814" t="str">
            <v>mujermenos3aasalariadosUnited Kingdom</v>
          </cell>
          <cell r="B814" t="str">
            <v>asalariados</v>
          </cell>
          <cell r="C814" t="str">
            <v>mujer</v>
          </cell>
          <cell r="D814" t="str">
            <v>United Kingdom</v>
          </cell>
          <cell r="E814" t="str">
            <v>menos3a</v>
          </cell>
          <cell r="F814">
            <v>89.806455859758159</v>
          </cell>
          <cell r="G814">
            <v>64.377824624000027</v>
          </cell>
          <cell r="H814">
            <v>42.534541425915975</v>
          </cell>
          <cell r="I814">
            <v>31.356633928122346</v>
          </cell>
          <cell r="J814">
            <v>26.945331963144099</v>
          </cell>
          <cell r="K814">
            <v>22.519846882322522</v>
          </cell>
          <cell r="L814">
            <v>19.188060048609909</v>
          </cell>
          <cell r="M814">
            <v>16.503400643767069</v>
          </cell>
          <cell r="N814">
            <v>12.762236409726345</v>
          </cell>
        </row>
        <row r="815">
          <cell r="A815" t="str">
            <v>mujermenos3aasalariadosUnited States</v>
          </cell>
          <cell r="B815" t="str">
            <v>asalariados</v>
          </cell>
          <cell r="C815" t="str">
            <v>mujer</v>
          </cell>
          <cell r="D815" t="str">
            <v>United States</v>
          </cell>
          <cell r="E815" t="str">
            <v>menos3a</v>
          </cell>
          <cell r="F815">
            <v>91.318944844124715</v>
          </cell>
          <cell r="G815">
            <v>72.842515845928816</v>
          </cell>
          <cell r="H815">
            <v>48.860609647824795</v>
          </cell>
          <cell r="I815">
            <v>33.348673109372605</v>
          </cell>
          <cell r="J815">
            <v>27.79132130667967</v>
          </cell>
          <cell r="K815">
            <v>24.241078039389901</v>
          </cell>
          <cell r="L815">
            <v>21.613503075382635</v>
          </cell>
          <cell r="M815">
            <v>18.281815650236702</v>
          </cell>
          <cell r="N815">
            <v>14.668664668664668</v>
          </cell>
        </row>
        <row r="816">
          <cell r="A816" t="str">
            <v>mujermenos3aasalariadosBrazil</v>
          </cell>
          <cell r="B816" t="str">
            <v>asalariados</v>
          </cell>
          <cell r="C816" t="str">
            <v>mujer</v>
          </cell>
          <cell r="D816" t="str">
            <v>Brazil</v>
          </cell>
          <cell r="E816" t="str">
            <v>menos3a</v>
          </cell>
          <cell r="F816">
            <v>0</v>
          </cell>
          <cell r="G816">
            <v>0</v>
          </cell>
          <cell r="H816">
            <v>0</v>
          </cell>
          <cell r="I816">
            <v>0</v>
          </cell>
          <cell r="J816">
            <v>0</v>
          </cell>
          <cell r="K816">
            <v>0</v>
          </cell>
          <cell r="L816">
            <v>0</v>
          </cell>
          <cell r="M816">
            <v>0</v>
          </cell>
          <cell r="N816">
            <v>0</v>
          </cell>
        </row>
        <row r="817">
          <cell r="A817" t="str">
            <v>mujermenos3aasalariadosOECD countries</v>
          </cell>
          <cell r="B817" t="str">
            <v>asalariados</v>
          </cell>
          <cell r="C817" t="str">
            <v>mujer</v>
          </cell>
          <cell r="D817" t="str">
            <v>OECD countries</v>
          </cell>
          <cell r="E817" t="str">
            <v>menos3a</v>
          </cell>
          <cell r="F817">
            <v>90.465601575844588</v>
          </cell>
          <cell r="G817">
            <v>76.096650068752353</v>
          </cell>
          <cell r="H817">
            <v>50.796846685402535</v>
          </cell>
          <cell r="I817">
            <v>38.805643276880922</v>
          </cell>
          <cell r="J817">
            <v>29.046311722202468</v>
          </cell>
          <cell r="K817">
            <v>29.516397604228167</v>
          </cell>
          <cell r="L817">
            <v>21.758764341105316</v>
          </cell>
          <cell r="M817">
            <v>20.920928690859238</v>
          </cell>
          <cell r="N817">
            <v>15.19363810408583</v>
          </cell>
        </row>
        <row r="818">
          <cell r="A818" t="str">
            <v>total5aymasocupadosAustralia</v>
          </cell>
          <cell r="B818" t="str">
            <v>ocupados</v>
          </cell>
          <cell r="C818" t="str">
            <v>total</v>
          </cell>
          <cell r="D818" t="str">
            <v>Australia</v>
          </cell>
          <cell r="E818" t="str">
            <v>5aymas</v>
          </cell>
          <cell r="F818">
            <v>1.061211934789295</v>
          </cell>
          <cell r="G818">
            <v>9.2923336141533284</v>
          </cell>
          <cell r="H818">
            <v>20.715786314525808</v>
          </cell>
          <cell r="I818">
            <v>32.505910165484629</v>
          </cell>
          <cell r="J818">
            <v>44.140562887581488</v>
          </cell>
          <cell r="K818">
            <v>50.398856110776649</v>
          </cell>
          <cell r="L818">
            <v>58.615458320025553</v>
          </cell>
          <cell r="M818">
            <v>65.189296661419945</v>
          </cell>
          <cell r="N818">
            <v>70.220860192328004</v>
          </cell>
        </row>
        <row r="819">
          <cell r="A819" t="str">
            <v>total5aymasocupadosAustria</v>
          </cell>
          <cell r="B819" t="str">
            <v>ocupados</v>
          </cell>
          <cell r="C819" t="str">
            <v>total</v>
          </cell>
          <cell r="D819" t="str">
            <v>Austria</v>
          </cell>
          <cell r="E819" t="str">
            <v>5aymas</v>
          </cell>
          <cell r="F819">
            <v>3.4005268468324772</v>
          </cell>
          <cell r="G819">
            <v>20.980330280090726</v>
          </cell>
          <cell r="H819">
            <v>39.470539263485307</v>
          </cell>
          <cell r="I819">
            <v>51.179194154046144</v>
          </cell>
          <cell r="J819">
            <v>61.951945637716811</v>
          </cell>
          <cell r="K819">
            <v>70.10169264987934</v>
          </cell>
          <cell r="L819">
            <v>76.403987123902908</v>
          </cell>
          <cell r="M819">
            <v>83.021267014332281</v>
          </cell>
          <cell r="N819">
            <v>86.195776794753144</v>
          </cell>
        </row>
        <row r="820">
          <cell r="A820" t="str">
            <v>total5aymasocupadosBelgium</v>
          </cell>
          <cell r="B820" t="str">
            <v>ocupados</v>
          </cell>
          <cell r="C820" t="str">
            <v>total</v>
          </cell>
          <cell r="D820" t="str">
            <v>Belgium</v>
          </cell>
          <cell r="E820" t="str">
            <v>5aymas</v>
          </cell>
          <cell r="F820">
            <v>1.026709429700793</v>
          </cell>
          <cell r="G820">
            <v>7.7486693544788485</v>
          </cell>
          <cell r="H820">
            <v>35.300854305836346</v>
          </cell>
          <cell r="I820">
            <v>59.056554052579571</v>
          </cell>
          <cell r="J820">
            <v>65.504961876561694</v>
          </cell>
          <cell r="K820">
            <v>73.758198697184412</v>
          </cell>
          <cell r="L820">
            <v>78.561437506967209</v>
          </cell>
          <cell r="M820">
            <v>84.989239148122266</v>
          </cell>
          <cell r="N820">
            <v>90.011623232947613</v>
          </cell>
        </row>
        <row r="821">
          <cell r="A821" t="str">
            <v>total5aymasocupadosCanada</v>
          </cell>
          <cell r="B821" t="str">
            <v>ocupados</v>
          </cell>
          <cell r="C821" t="str">
            <v>total</v>
          </cell>
          <cell r="D821" t="str">
            <v>Canada</v>
          </cell>
          <cell r="E821" t="str">
            <v>5aymas</v>
          </cell>
          <cell r="F821">
            <v>1.4689945815773631</v>
          </cell>
          <cell r="G821">
            <v>7.4607247918883406</v>
          </cell>
          <cell r="H821">
            <v>24.028380811182888</v>
          </cell>
          <cell r="I821">
            <v>39.77362463806265</v>
          </cell>
          <cell r="J821">
            <v>50.633457329236066</v>
          </cell>
          <cell r="K821">
            <v>57.06698293198577</v>
          </cell>
          <cell r="L821">
            <v>64.979427805951573</v>
          </cell>
          <cell r="M821">
            <v>71.232688250940129</v>
          </cell>
          <cell r="N821">
            <v>73.378264532434713</v>
          </cell>
        </row>
        <row r="822">
          <cell r="A822" t="str">
            <v>total5aymasocupadosChile</v>
          </cell>
          <cell r="B822" t="str">
            <v>ocupados</v>
          </cell>
          <cell r="C822" t="str">
            <v>total</v>
          </cell>
          <cell r="D822" t="str">
            <v>Chile</v>
          </cell>
          <cell r="E822" t="str">
            <v>5aymas</v>
          </cell>
          <cell r="F822">
            <v>2.7886684142874909</v>
          </cell>
          <cell r="G822">
            <v>10.849838679121985</v>
          </cell>
          <cell r="H822">
            <v>16.536135038651178</v>
          </cell>
          <cell r="I822">
            <v>26.84321280417425</v>
          </cell>
          <cell r="J822">
            <v>33.38598679374973</v>
          </cell>
          <cell r="K822">
            <v>38.03177869123639</v>
          </cell>
          <cell r="L822">
            <v>43.994118187666579</v>
          </cell>
          <cell r="M822">
            <v>48.300924010481317</v>
          </cell>
          <cell r="N822">
            <v>53.688787124975633</v>
          </cell>
        </row>
        <row r="823">
          <cell r="A823" t="str">
            <v>total5aymasocupadosCzech Republic</v>
          </cell>
          <cell r="B823" t="str">
            <v>ocupados</v>
          </cell>
          <cell r="C823" t="str">
            <v>total</v>
          </cell>
          <cell r="D823" t="str">
            <v>Czech Republic</v>
          </cell>
          <cell r="E823" t="str">
            <v>5aymas</v>
          </cell>
          <cell r="F823">
            <v>0.1688723476641206</v>
          </cell>
          <cell r="G823">
            <v>11.02547850562625</v>
          </cell>
          <cell r="H823">
            <v>39.87348571407103</v>
          </cell>
          <cell r="I823">
            <v>62.218747170373405</v>
          </cell>
          <cell r="J823">
            <v>69.469143779673132</v>
          </cell>
          <cell r="K823">
            <v>77.446835188289725</v>
          </cell>
          <cell r="L823">
            <v>80.815206611682228</v>
          </cell>
          <cell r="M823">
            <v>82.526152633212121</v>
          </cell>
          <cell r="N823">
            <v>83.975943928640802</v>
          </cell>
        </row>
        <row r="824">
          <cell r="A824" t="str">
            <v>total5aymasocupadosDenmark</v>
          </cell>
          <cell r="B824" t="str">
            <v>ocupados</v>
          </cell>
          <cell r="C824" t="str">
            <v>total</v>
          </cell>
          <cell r="D824" t="str">
            <v>Denmark</v>
          </cell>
          <cell r="E824" t="str">
            <v>5aymas</v>
          </cell>
          <cell r="F824">
            <v>4.1746283673895217</v>
          </cell>
          <cell r="G824">
            <v>11.743734559273415</v>
          </cell>
          <cell r="H824">
            <v>23.454435691163845</v>
          </cell>
          <cell r="I824">
            <v>43.917589539920101</v>
          </cell>
          <cell r="J824">
            <v>52.291938980539527</v>
          </cell>
          <cell r="K824">
            <v>60.447648455656264</v>
          </cell>
          <cell r="L824">
            <v>67.587810913307806</v>
          </cell>
          <cell r="M824">
            <v>72.487811998112562</v>
          </cell>
          <cell r="N824">
            <v>77.756393877687259</v>
          </cell>
        </row>
        <row r="825">
          <cell r="A825" t="str">
            <v>total5aymasocupadosEstonia</v>
          </cell>
          <cell r="B825" t="str">
            <v>ocupados</v>
          </cell>
          <cell r="C825" t="str">
            <v>total</v>
          </cell>
          <cell r="D825" t="str">
            <v>Estonia</v>
          </cell>
          <cell r="E825" t="str">
            <v>5aymas</v>
          </cell>
          <cell r="F825">
            <v>0</v>
          </cell>
          <cell r="G825">
            <v>10.248697911064422</v>
          </cell>
          <cell r="H825">
            <v>35.641506919180216</v>
          </cell>
          <cell r="I825">
            <v>46.366472926742681</v>
          </cell>
          <cell r="J825">
            <v>62.663200370990339</v>
          </cell>
          <cell r="K825">
            <v>66.827501575736051</v>
          </cell>
          <cell r="L825">
            <v>66.741868678347757</v>
          </cell>
          <cell r="M825">
            <v>70.193190552924705</v>
          </cell>
          <cell r="N825">
            <v>74.677827793183297</v>
          </cell>
        </row>
        <row r="826">
          <cell r="A826" t="str">
            <v>total5aymasocupadosFinland</v>
          </cell>
          <cell r="B826" t="str">
            <v>ocupados</v>
          </cell>
          <cell r="C826" t="str">
            <v>total</v>
          </cell>
          <cell r="D826" t="str">
            <v>Finland</v>
          </cell>
          <cell r="E826" t="str">
            <v>5aymas</v>
          </cell>
          <cell r="F826">
            <v>1.5566810400307545</v>
          </cell>
          <cell r="G826">
            <v>7.1234171578352026</v>
          </cell>
          <cell r="H826">
            <v>26.766971536825046</v>
          </cell>
          <cell r="I826">
            <v>49.9802645212039</v>
          </cell>
          <cell r="J826">
            <v>61.67322708346704</v>
          </cell>
          <cell r="K826">
            <v>70.113772999313142</v>
          </cell>
          <cell r="L826">
            <v>74.41920568901692</v>
          </cell>
          <cell r="M826">
            <v>77.975079355142753</v>
          </cell>
          <cell r="N826">
            <v>83.719384656806739</v>
          </cell>
        </row>
        <row r="827">
          <cell r="A827" t="str">
            <v>total5aymasocupadosFrance</v>
          </cell>
          <cell r="B827" t="str">
            <v>ocupados</v>
          </cell>
          <cell r="C827" t="str">
            <v>total</v>
          </cell>
          <cell r="D827" t="str">
            <v>France</v>
          </cell>
          <cell r="E827" t="str">
            <v>5aymas</v>
          </cell>
          <cell r="F827">
            <v>0.80135958927292628</v>
          </cell>
          <cell r="G827">
            <v>7.937096685875737</v>
          </cell>
          <cell r="H827">
            <v>36.36139284131751</v>
          </cell>
          <cell r="I827">
            <v>59.410231674246091</v>
          </cell>
          <cell r="J827">
            <v>68.90706126667817</v>
          </cell>
          <cell r="K827">
            <v>75.062661712788653</v>
          </cell>
          <cell r="L827">
            <v>79.883377316060248</v>
          </cell>
          <cell r="M827">
            <v>84.378018019653197</v>
          </cell>
          <cell r="N827">
            <v>87.191767247110562</v>
          </cell>
        </row>
        <row r="828">
          <cell r="A828" t="str">
            <v>total5aymasocupadosGermany</v>
          </cell>
          <cell r="B828" t="str">
            <v>ocupados</v>
          </cell>
          <cell r="C828" t="str">
            <v>total</v>
          </cell>
          <cell r="D828" t="str">
            <v>Germany</v>
          </cell>
          <cell r="E828" t="str">
            <v>5aymas</v>
          </cell>
          <cell r="F828">
            <v>1.301967544709667</v>
          </cell>
          <cell r="G828">
            <v>17.259737744745749</v>
          </cell>
          <cell r="H828">
            <v>35.370254769864147</v>
          </cell>
          <cell r="I828">
            <v>50.847266149255859</v>
          </cell>
          <cell r="J828">
            <v>62.410845564083033</v>
          </cell>
          <cell r="K828">
            <v>70.72407127798499</v>
          </cell>
          <cell r="L828">
            <v>75.648907773309034</v>
          </cell>
          <cell r="M828">
            <v>79.594250102068628</v>
          </cell>
          <cell r="N828">
            <v>84.491127853589248</v>
          </cell>
        </row>
        <row r="829">
          <cell r="A829" t="str">
            <v>total5aymasocupadosGreece</v>
          </cell>
          <cell r="B829" t="str">
            <v>ocupados</v>
          </cell>
          <cell r="C829" t="str">
            <v>total</v>
          </cell>
          <cell r="D829" t="str">
            <v>Greece</v>
          </cell>
          <cell r="E829" t="str">
            <v>5aymas</v>
          </cell>
          <cell r="F829">
            <v>3.3207050631142421</v>
          </cell>
          <cell r="G829">
            <v>17.632194702352081</v>
          </cell>
          <cell r="H829">
            <v>41.228276494626179</v>
          </cell>
          <cell r="I829">
            <v>67.466445609313567</v>
          </cell>
          <cell r="J829">
            <v>77.451674641745143</v>
          </cell>
          <cell r="K829">
            <v>84.20815990955748</v>
          </cell>
          <cell r="L829">
            <v>88.845889790422319</v>
          </cell>
          <cell r="M829">
            <v>90.250697891536191</v>
          </cell>
          <cell r="N829">
            <v>92.113682012653726</v>
          </cell>
        </row>
        <row r="830">
          <cell r="A830" t="str">
            <v>total5aymasocupadosHungary</v>
          </cell>
          <cell r="B830" t="str">
            <v>ocupados</v>
          </cell>
          <cell r="C830" t="str">
            <v>total</v>
          </cell>
          <cell r="D830" t="str">
            <v>Hungary</v>
          </cell>
          <cell r="E830" t="str">
            <v>5aymas</v>
          </cell>
          <cell r="F830">
            <v>0.67273728294556867</v>
          </cell>
          <cell r="G830">
            <v>9.9258719742803354</v>
          </cell>
          <cell r="H830">
            <v>34.496489617707013</v>
          </cell>
          <cell r="I830">
            <v>55.406419324129963</v>
          </cell>
          <cell r="J830">
            <v>63.605038214340979</v>
          </cell>
          <cell r="K830">
            <v>68.933347506594828</v>
          </cell>
          <cell r="L830">
            <v>74.124108364089494</v>
          </cell>
          <cell r="M830">
            <v>76.289650179034254</v>
          </cell>
          <cell r="N830">
            <v>80.402337447331476</v>
          </cell>
        </row>
        <row r="831">
          <cell r="A831" t="str">
            <v>total5aymasocupadosIceland</v>
          </cell>
          <cell r="B831" t="str">
            <v>ocupados</v>
          </cell>
          <cell r="C831" t="str">
            <v>total</v>
          </cell>
          <cell r="D831" t="str">
            <v>Iceland</v>
          </cell>
          <cell r="E831" t="str">
            <v>5aymas</v>
          </cell>
          <cell r="F831">
            <v>6.7347631632924934</v>
          </cell>
          <cell r="G831">
            <v>13.60736264886609</v>
          </cell>
          <cell r="H831">
            <v>27.661400491849232</v>
          </cell>
          <cell r="I831">
            <v>46.42454153250457</v>
          </cell>
          <cell r="J831">
            <v>56.424270583280048</v>
          </cell>
          <cell r="K831">
            <v>60.685506070083939</v>
          </cell>
          <cell r="L831">
            <v>68.548249004460288</v>
          </cell>
          <cell r="M831">
            <v>77.421583803777281</v>
          </cell>
          <cell r="N831">
            <v>78.866828989305034</v>
          </cell>
        </row>
        <row r="832">
          <cell r="A832" t="str">
            <v>total5aymasocupadosIreland</v>
          </cell>
          <cell r="B832" t="str">
            <v>ocupados</v>
          </cell>
          <cell r="C832" t="str">
            <v>total</v>
          </cell>
          <cell r="D832" t="str">
            <v>Ireland</v>
          </cell>
          <cell r="E832" t="str">
            <v>5aymas</v>
          </cell>
          <cell r="F832">
            <v>1.4054477652520401</v>
          </cell>
          <cell r="G832">
            <v>17.414570492905803</v>
          </cell>
          <cell r="H832">
            <v>41.125977824027061</v>
          </cell>
          <cell r="I832">
            <v>62.830732489794187</v>
          </cell>
          <cell r="J832">
            <v>70.768425840270083</v>
          </cell>
          <cell r="K832">
            <v>74.818026820980634</v>
          </cell>
          <cell r="L832">
            <v>79.638911705832967</v>
          </cell>
          <cell r="M832">
            <v>83.391300261932471</v>
          </cell>
          <cell r="N832">
            <v>85.631215613186555</v>
          </cell>
        </row>
        <row r="833">
          <cell r="A833" t="str">
            <v>total5aymasocupadosItaly</v>
          </cell>
          <cell r="B833" t="str">
            <v>ocupados</v>
          </cell>
          <cell r="C833" t="str">
            <v>total</v>
          </cell>
          <cell r="D833" t="str">
            <v>Italy</v>
          </cell>
          <cell r="E833" t="str">
            <v>5aymas</v>
          </cell>
          <cell r="F833">
            <v>0.87549288552513216</v>
          </cell>
          <cell r="G833">
            <v>14.622219383993789</v>
          </cell>
          <cell r="H833">
            <v>40.711354586193032</v>
          </cell>
          <cell r="I833">
            <v>60.233871334728555</v>
          </cell>
          <cell r="J833">
            <v>71.864021102975187</v>
          </cell>
          <cell r="K833">
            <v>77.67272325977099</v>
          </cell>
          <cell r="L833">
            <v>82.529748812934841</v>
          </cell>
          <cell r="M833">
            <v>86.575054971547175</v>
          </cell>
          <cell r="N833">
            <v>88.592089444684177</v>
          </cell>
        </row>
        <row r="834">
          <cell r="A834" t="str">
            <v>total5aymasocupadosJapan</v>
          </cell>
          <cell r="B834" t="str">
            <v>ocupados</v>
          </cell>
          <cell r="C834" t="str">
            <v>total</v>
          </cell>
          <cell r="D834" t="str">
            <v>Japan</v>
          </cell>
          <cell r="E834" t="str">
            <v>5aymas</v>
          </cell>
          <cell r="F834">
            <v>0</v>
          </cell>
          <cell r="G834">
            <v>0</v>
          </cell>
          <cell r="H834">
            <v>0</v>
          </cell>
          <cell r="I834">
            <v>0</v>
          </cell>
          <cell r="J834">
            <v>0</v>
          </cell>
          <cell r="K834">
            <v>0</v>
          </cell>
          <cell r="L834">
            <v>0</v>
          </cell>
          <cell r="M834">
            <v>0</v>
          </cell>
          <cell r="N834">
            <v>0</v>
          </cell>
        </row>
        <row r="835">
          <cell r="A835" t="str">
            <v>total5aymasocupadosKorea</v>
          </cell>
          <cell r="B835" t="str">
            <v>ocupados</v>
          </cell>
          <cell r="C835" t="str">
            <v>total</v>
          </cell>
          <cell r="D835" t="str">
            <v>Korea</v>
          </cell>
          <cell r="E835" t="str">
            <v>5aymas</v>
          </cell>
          <cell r="F835">
            <v>0</v>
          </cell>
          <cell r="G835">
            <v>0.68201193520886616</v>
          </cell>
          <cell r="H835">
            <v>10.953253895508711</v>
          </cell>
          <cell r="I835">
            <v>33.454692556634299</v>
          </cell>
          <cell r="J835">
            <v>43.696027633851472</v>
          </cell>
          <cell r="K835">
            <v>44.48051948051949</v>
          </cell>
          <cell r="L835">
            <v>45.450470640968184</v>
          </cell>
          <cell r="M835">
            <v>42.982005141388179</v>
          </cell>
          <cell r="N835">
            <v>38.15384615384616</v>
          </cell>
        </row>
        <row r="836">
          <cell r="A836" t="str">
            <v>total5aymasocupadosLuxembourg</v>
          </cell>
          <cell r="B836" t="str">
            <v>ocupados</v>
          </cell>
          <cell r="C836" t="str">
            <v>total</v>
          </cell>
          <cell r="D836" t="str">
            <v>Luxembourg</v>
          </cell>
          <cell r="E836" t="str">
            <v>5aymas</v>
          </cell>
          <cell r="F836">
            <v>0</v>
          </cell>
          <cell r="G836">
            <v>6.9585021159726947</v>
          </cell>
          <cell r="H836">
            <v>28.298015104338383</v>
          </cell>
          <cell r="I836">
            <v>54.846703649730031</v>
          </cell>
          <cell r="J836">
            <v>66.676160906191896</v>
          </cell>
          <cell r="K836">
            <v>71.737521316759853</v>
          </cell>
          <cell r="L836">
            <v>77.239326367219959</v>
          </cell>
          <cell r="M836">
            <v>83.650807276564677</v>
          </cell>
          <cell r="N836">
            <v>87.428649319273049</v>
          </cell>
        </row>
        <row r="837">
          <cell r="A837" t="str">
            <v>total5aymasocupadosMexico</v>
          </cell>
          <cell r="B837" t="str">
            <v>ocupados</v>
          </cell>
          <cell r="C837" t="str">
            <v>total</v>
          </cell>
          <cell r="D837" t="str">
            <v>Mexico</v>
          </cell>
          <cell r="E837" t="str">
            <v>5aymas</v>
          </cell>
          <cell r="F837">
            <v>12.633606096372278</v>
          </cell>
          <cell r="G837">
            <v>19.109362815224955</v>
          </cell>
          <cell r="H837">
            <v>33.378598687737266</v>
          </cell>
          <cell r="I837">
            <v>47.670321662865838</v>
          </cell>
          <cell r="J837">
            <v>56.641897107608543</v>
          </cell>
          <cell r="K837">
            <v>63.838476142288073</v>
          </cell>
          <cell r="L837">
            <v>68.686801441423739</v>
          </cell>
          <cell r="M837">
            <v>72.730039092634939</v>
          </cell>
          <cell r="N837">
            <v>74.396428665623489</v>
          </cell>
        </row>
        <row r="838">
          <cell r="A838" t="str">
            <v>total5aymasocupadosNetherlands</v>
          </cell>
          <cell r="B838" t="str">
            <v>ocupados</v>
          </cell>
          <cell r="C838" t="str">
            <v>total</v>
          </cell>
          <cell r="D838" t="str">
            <v>Netherlands</v>
          </cell>
          <cell r="E838" t="str">
            <v>5aymas</v>
          </cell>
          <cell r="F838">
            <v>3.5711526393880448</v>
          </cell>
          <cell r="G838">
            <v>18.877908026434909</v>
          </cell>
          <cell r="H838">
            <v>39.046051634115585</v>
          </cell>
          <cell r="I838">
            <v>58.142537087080257</v>
          </cell>
          <cell r="J838">
            <v>65.986512122354867</v>
          </cell>
          <cell r="K838">
            <v>71.488803770190657</v>
          </cell>
          <cell r="L838">
            <v>76.314425344272678</v>
          </cell>
          <cell r="M838">
            <v>81.260879694608292</v>
          </cell>
          <cell r="N838">
            <v>85.946463920766519</v>
          </cell>
        </row>
        <row r="839">
          <cell r="A839" t="str">
            <v>total5aymasocupadosNorway</v>
          </cell>
          <cell r="B839" t="str">
            <v>ocupados</v>
          </cell>
          <cell r="C839" t="str">
            <v>total</v>
          </cell>
          <cell r="D839" t="str">
            <v>Norway</v>
          </cell>
          <cell r="E839" t="str">
            <v>5aymas</v>
          </cell>
          <cell r="F839">
            <v>2.7603848982294497</v>
          </cell>
          <cell r="G839">
            <v>12.17613819539015</v>
          </cell>
          <cell r="H839">
            <v>27.496602125964351</v>
          </cell>
          <cell r="I839">
            <v>44.444895564612125</v>
          </cell>
          <cell r="J839">
            <v>57.446283886307839</v>
          </cell>
          <cell r="K839">
            <v>66.312998106710097</v>
          </cell>
          <cell r="L839">
            <v>70.477576483932751</v>
          </cell>
          <cell r="M839">
            <v>78.866256243405857</v>
          </cell>
          <cell r="N839">
            <v>82.419872527691183</v>
          </cell>
        </row>
        <row r="840">
          <cell r="A840" t="str">
            <v>total5aymasocupadosPoland</v>
          </cell>
          <cell r="B840" t="str">
            <v>ocupados</v>
          </cell>
          <cell r="C840" t="str">
            <v>total</v>
          </cell>
          <cell r="D840" t="str">
            <v>Poland</v>
          </cell>
          <cell r="E840" t="str">
            <v>5aymas</v>
          </cell>
          <cell r="F840">
            <v>1.886868477764712</v>
          </cell>
          <cell r="G840">
            <v>10.739819116322771</v>
          </cell>
          <cell r="H840">
            <v>34.612801417555907</v>
          </cell>
          <cell r="I840">
            <v>58.291185283806627</v>
          </cell>
          <cell r="J840">
            <v>69.410399559090237</v>
          </cell>
          <cell r="K840">
            <v>75.009354920238835</v>
          </cell>
          <cell r="L840">
            <v>79.308696090917707</v>
          </cell>
          <cell r="M840">
            <v>82.420770736670917</v>
          </cell>
          <cell r="N840">
            <v>83.053819034592792</v>
          </cell>
        </row>
        <row r="841">
          <cell r="A841" t="str">
            <v>total5aymasocupadosPortugal</v>
          </cell>
          <cell r="B841" t="str">
            <v>ocupados</v>
          </cell>
          <cell r="C841" t="str">
            <v>total</v>
          </cell>
          <cell r="D841" t="str">
            <v>Portugal</v>
          </cell>
          <cell r="E841" t="str">
            <v>5aymas</v>
          </cell>
          <cell r="F841">
            <v>4.6887428613024689</v>
          </cell>
          <cell r="G841">
            <v>15.738306778431726</v>
          </cell>
          <cell r="H841">
            <v>39.623550956233871</v>
          </cell>
          <cell r="I841">
            <v>60.585431728351224</v>
          </cell>
          <cell r="J841">
            <v>71.687092397850222</v>
          </cell>
          <cell r="K841">
            <v>77.562844445119026</v>
          </cell>
          <cell r="L841">
            <v>81.177744055924933</v>
          </cell>
          <cell r="M841">
            <v>83.746769591946986</v>
          </cell>
          <cell r="N841">
            <v>86.345665965953103</v>
          </cell>
        </row>
        <row r="842">
          <cell r="A842" t="str">
            <v>total5aymasocupadosSlovak Republic</v>
          </cell>
          <cell r="B842" t="str">
            <v>ocupados</v>
          </cell>
          <cell r="C842" t="str">
            <v>total</v>
          </cell>
          <cell r="D842" t="str">
            <v>Slovak Republic</v>
          </cell>
          <cell r="E842" t="str">
            <v>5aymas</v>
          </cell>
          <cell r="F842">
            <v>0</v>
          </cell>
          <cell r="G842">
            <v>11.84289853473337</v>
          </cell>
          <cell r="H842">
            <v>42.138825814335199</v>
          </cell>
          <cell r="I842">
            <v>65.079317119948186</v>
          </cell>
          <cell r="J842">
            <v>74.547913393412244</v>
          </cell>
          <cell r="K842">
            <v>78.156280683245299</v>
          </cell>
          <cell r="L842">
            <v>80.814326812635969</v>
          </cell>
          <cell r="M842">
            <v>84.524251600775614</v>
          </cell>
          <cell r="N842">
            <v>84.981081071626051</v>
          </cell>
        </row>
        <row r="843">
          <cell r="A843" t="str">
            <v>total5aymasocupadosSlovenia</v>
          </cell>
          <cell r="B843" t="str">
            <v>ocupados</v>
          </cell>
          <cell r="C843" t="str">
            <v>total</v>
          </cell>
          <cell r="D843" t="str">
            <v>Slovenia</v>
          </cell>
          <cell r="E843" t="str">
            <v>5aymas</v>
          </cell>
          <cell r="F843">
            <v>10.510913546146135</v>
          </cell>
          <cell r="G843">
            <v>15.260683892594809</v>
          </cell>
          <cell r="H843">
            <v>38.69134137790482</v>
          </cell>
          <cell r="I843">
            <v>60.612055818331022</v>
          </cell>
          <cell r="J843">
            <v>74.495569740104443</v>
          </cell>
          <cell r="K843">
            <v>78.497191937608775</v>
          </cell>
          <cell r="L843">
            <v>84.477462179737628</v>
          </cell>
          <cell r="M843">
            <v>87.729799312658699</v>
          </cell>
          <cell r="N843">
            <v>89.321683145550708</v>
          </cell>
        </row>
        <row r="844">
          <cell r="A844" t="str">
            <v>total5aymasocupadosSpain</v>
          </cell>
          <cell r="B844" t="str">
            <v>ocupados</v>
          </cell>
          <cell r="C844" t="str">
            <v>total</v>
          </cell>
          <cell r="D844" t="str">
            <v>Spain</v>
          </cell>
          <cell r="E844" t="str">
            <v>5aymas</v>
          </cell>
          <cell r="F844">
            <v>0.8405074038295044</v>
          </cell>
          <cell r="G844">
            <v>15.305517822551604</v>
          </cell>
          <cell r="H844">
            <v>35.547721835047909</v>
          </cell>
          <cell r="I844">
            <v>54.867112569321456</v>
          </cell>
          <cell r="J844">
            <v>67.060414761411096</v>
          </cell>
          <cell r="K844">
            <v>72.225111354983028</v>
          </cell>
          <cell r="L844">
            <v>77.212014988136829</v>
          </cell>
          <cell r="M844">
            <v>82.973755856548195</v>
          </cell>
          <cell r="N844">
            <v>87.091749577002631</v>
          </cell>
        </row>
        <row r="845">
          <cell r="A845" t="str">
            <v>total5aymasocupadosSweden</v>
          </cell>
          <cell r="B845" t="str">
            <v>ocupados</v>
          </cell>
          <cell r="C845" t="str">
            <v>total</v>
          </cell>
          <cell r="D845" t="str">
            <v>Sweden</v>
          </cell>
          <cell r="E845" t="str">
            <v>5aymas</v>
          </cell>
          <cell r="F845">
            <v>1.6243987391225139</v>
          </cell>
          <cell r="G845">
            <v>8.5532653257475726</v>
          </cell>
          <cell r="H845">
            <v>27.251891468732911</v>
          </cell>
          <cell r="I845">
            <v>47.106005858295354</v>
          </cell>
          <cell r="J845">
            <v>58.800513236120224</v>
          </cell>
          <cell r="K845">
            <v>65.548210176420994</v>
          </cell>
          <cell r="L845">
            <v>71.208231336301864</v>
          </cell>
          <cell r="M845">
            <v>77.529392778530834</v>
          </cell>
          <cell r="N845">
            <v>81.95088152239444</v>
          </cell>
        </row>
        <row r="846">
          <cell r="A846" t="str">
            <v>total5aymasocupadosSwitzerland</v>
          </cell>
          <cell r="B846" t="str">
            <v>ocupados</v>
          </cell>
          <cell r="C846" t="str">
            <v>total</v>
          </cell>
          <cell r="D846" t="str">
            <v>Switzerland</v>
          </cell>
          <cell r="E846" t="str">
            <v>5aymas</v>
          </cell>
          <cell r="F846">
            <v>1.8414764766499709</v>
          </cell>
          <cell r="G846">
            <v>17.392876230177542</v>
          </cell>
          <cell r="H846">
            <v>28.441529677213371</v>
          </cell>
          <cell r="I846">
            <v>46.54816418080874</v>
          </cell>
          <cell r="J846">
            <v>57.589133036036344</v>
          </cell>
          <cell r="K846">
            <v>64.494057152405176</v>
          </cell>
          <cell r="L846">
            <v>70.24304015042182</v>
          </cell>
          <cell r="M846">
            <v>76.636576068214467</v>
          </cell>
          <cell r="N846">
            <v>83.147331825716137</v>
          </cell>
        </row>
        <row r="847">
          <cell r="A847" t="str">
            <v>total5aymasocupadosTurkey</v>
          </cell>
          <cell r="B847" t="str">
            <v>ocupados</v>
          </cell>
          <cell r="C847" t="str">
            <v>total</v>
          </cell>
          <cell r="D847" t="str">
            <v>Turkey</v>
          </cell>
          <cell r="E847" t="str">
            <v>5aymas</v>
          </cell>
          <cell r="F847">
            <v>0</v>
          </cell>
          <cell r="G847">
            <v>0</v>
          </cell>
          <cell r="H847">
            <v>0</v>
          </cell>
          <cell r="I847">
            <v>0</v>
          </cell>
          <cell r="J847">
            <v>0</v>
          </cell>
          <cell r="K847">
            <v>0</v>
          </cell>
          <cell r="L847">
            <v>0</v>
          </cell>
          <cell r="M847">
            <v>0</v>
          </cell>
          <cell r="N847">
            <v>0</v>
          </cell>
        </row>
        <row r="848">
          <cell r="A848" t="str">
            <v>total5aymasocupadosUnited Kingdom</v>
          </cell>
          <cell r="B848" t="str">
            <v>ocupados</v>
          </cell>
          <cell r="C848" t="str">
            <v>total</v>
          </cell>
          <cell r="D848" t="str">
            <v>United Kingdom</v>
          </cell>
          <cell r="E848" t="str">
            <v>5aymas</v>
          </cell>
          <cell r="F848">
            <v>1.011935460010986</v>
          </cell>
          <cell r="G848">
            <v>19.514344765520445</v>
          </cell>
          <cell r="H848">
            <v>39.389918728889953</v>
          </cell>
          <cell r="I848">
            <v>54.926759807942929</v>
          </cell>
          <cell r="J848">
            <v>61.850718060502111</v>
          </cell>
          <cell r="K848">
            <v>68.030744650192474</v>
          </cell>
          <cell r="L848">
            <v>72.262818246245132</v>
          </cell>
          <cell r="M848">
            <v>75.245025563000496</v>
          </cell>
          <cell r="N848">
            <v>78.966837143385305</v>
          </cell>
        </row>
        <row r="849">
          <cell r="A849" t="str">
            <v>total5aymasocupadosUnited States</v>
          </cell>
          <cell r="B849" t="str">
            <v>ocupados</v>
          </cell>
          <cell r="C849" t="str">
            <v>total</v>
          </cell>
          <cell r="D849" t="str">
            <v>United States</v>
          </cell>
          <cell r="E849" t="str">
            <v>5aymas</v>
          </cell>
          <cell r="F849">
            <v>0</v>
          </cell>
          <cell r="G849">
            <v>0</v>
          </cell>
          <cell r="H849">
            <v>0</v>
          </cell>
          <cell r="I849">
            <v>0</v>
          </cell>
          <cell r="J849">
            <v>0</v>
          </cell>
          <cell r="K849">
            <v>0</v>
          </cell>
          <cell r="L849">
            <v>0</v>
          </cell>
          <cell r="M849">
            <v>0</v>
          </cell>
          <cell r="N849">
            <v>0</v>
          </cell>
        </row>
        <row r="850">
          <cell r="A850" t="str">
            <v>total5aymasocupadosBrazil</v>
          </cell>
          <cell r="B850" t="str">
            <v>ocupados</v>
          </cell>
          <cell r="C850" t="str">
            <v>total</v>
          </cell>
          <cell r="D850" t="str">
            <v>Brazil</v>
          </cell>
          <cell r="E850" t="str">
            <v>5aymas</v>
          </cell>
          <cell r="F850">
            <v>0</v>
          </cell>
          <cell r="G850">
            <v>0</v>
          </cell>
          <cell r="H850">
            <v>0</v>
          </cell>
          <cell r="I850">
            <v>0</v>
          </cell>
          <cell r="J850">
            <v>0</v>
          </cell>
          <cell r="K850">
            <v>0</v>
          </cell>
          <cell r="L850">
            <v>0</v>
          </cell>
          <cell r="M850">
            <v>0</v>
          </cell>
          <cell r="N850">
            <v>0</v>
          </cell>
        </row>
        <row r="851">
          <cell r="A851" t="str">
            <v>total5aymasocupadosOECD countries</v>
          </cell>
          <cell r="B851" t="str">
            <v>ocupados</v>
          </cell>
          <cell r="C851" t="str">
            <v>total</v>
          </cell>
          <cell r="D851" t="str">
            <v>OECD countries</v>
          </cell>
          <cell r="E851" t="str">
            <v>5aymas</v>
          </cell>
          <cell r="F851">
            <v>3.6659488909909643</v>
          </cell>
          <cell r="G851">
            <v>10.123290093115273</v>
          </cell>
          <cell r="H851">
            <v>28.296371923477949</v>
          </cell>
          <cell r="I851">
            <v>43.562448208049815</v>
          </cell>
          <cell r="J851">
            <v>55.73793037614864</v>
          </cell>
          <cell r="K851">
            <v>62.174295269243807</v>
          </cell>
          <cell r="L851">
            <v>66.985487086991284</v>
          </cell>
          <cell r="M851">
            <v>72.157443609523241</v>
          </cell>
          <cell r="N851">
            <v>75.647275202659131</v>
          </cell>
        </row>
        <row r="852">
          <cell r="A852" t="str">
            <v>hombre5aymasocupadosAustralia</v>
          </cell>
          <cell r="B852" t="str">
            <v>ocupados</v>
          </cell>
          <cell r="C852" t="str">
            <v>hombre</v>
          </cell>
          <cell r="D852" t="str">
            <v>Australia</v>
          </cell>
          <cell r="E852" t="str">
            <v>5aymas</v>
          </cell>
          <cell r="F852">
            <v>1.095713825330326</v>
          </cell>
          <cell r="G852">
            <v>10.113243158225854</v>
          </cell>
          <cell r="H852">
            <v>21.220488747756463</v>
          </cell>
          <cell r="I852">
            <v>32.859355202027317</v>
          </cell>
          <cell r="J852">
            <v>44.469557847153567</v>
          </cell>
          <cell r="K852">
            <v>51.082621082621088</v>
          </cell>
          <cell r="L852">
            <v>60.931899641577061</v>
          </cell>
          <cell r="M852">
            <v>66.545281823939206</v>
          </cell>
          <cell r="N852">
            <v>71.53667054714785</v>
          </cell>
        </row>
        <row r="853">
          <cell r="A853" t="str">
            <v>hombre5aymasocupadosAustria</v>
          </cell>
          <cell r="B853" t="str">
            <v>ocupados</v>
          </cell>
          <cell r="C853" t="str">
            <v>hombre</v>
          </cell>
          <cell r="D853" t="str">
            <v>Austria</v>
          </cell>
          <cell r="E853" t="str">
            <v>5aymas</v>
          </cell>
          <cell r="F853">
            <v>3.2278598347145748</v>
          </cell>
          <cell r="G853">
            <v>22.435467537686797</v>
          </cell>
          <cell r="H853">
            <v>42.611093154823287</v>
          </cell>
          <cell r="I853">
            <v>53.730763823284441</v>
          </cell>
          <cell r="J853">
            <v>66.177232871697626</v>
          </cell>
          <cell r="K853">
            <v>73.719604453352815</v>
          </cell>
          <cell r="L853">
            <v>78.931790955531582</v>
          </cell>
          <cell r="M853">
            <v>84.521393267197993</v>
          </cell>
          <cell r="N853">
            <v>87.187224181105009</v>
          </cell>
        </row>
        <row r="854">
          <cell r="A854" t="str">
            <v>hombre5aymasocupadosBelgium</v>
          </cell>
          <cell r="B854" t="str">
            <v>ocupados</v>
          </cell>
          <cell r="C854" t="str">
            <v>hombre</v>
          </cell>
          <cell r="D854" t="str">
            <v>Belgium</v>
          </cell>
          <cell r="E854" t="str">
            <v>5aymas</v>
          </cell>
          <cell r="F854">
            <v>1.2697693850593119</v>
          </cell>
          <cell r="G854">
            <v>9.142588870315155</v>
          </cell>
          <cell r="H854">
            <v>35.980067569673096</v>
          </cell>
          <cell r="I854">
            <v>56.974463088676814</v>
          </cell>
          <cell r="J854">
            <v>65.348112302409632</v>
          </cell>
          <cell r="K854">
            <v>74.195468453597172</v>
          </cell>
          <cell r="L854">
            <v>78.871242818801576</v>
          </cell>
          <cell r="M854">
            <v>84.861006225844534</v>
          </cell>
          <cell r="N854">
            <v>89.513110165506603</v>
          </cell>
        </row>
        <row r="855">
          <cell r="A855" t="str">
            <v>hombre5aymasocupadosCanada</v>
          </cell>
          <cell r="B855" t="str">
            <v>ocupados</v>
          </cell>
          <cell r="C855" t="str">
            <v>hombre</v>
          </cell>
          <cell r="D855" t="str">
            <v>Canada</v>
          </cell>
          <cell r="E855" t="str">
            <v>5aymas</v>
          </cell>
          <cell r="F855">
            <v>1.358360088910842</v>
          </cell>
          <cell r="G855">
            <v>8.0605463942899327</v>
          </cell>
          <cell r="H855">
            <v>25.403388463089964</v>
          </cell>
          <cell r="I855">
            <v>38.747631867584012</v>
          </cell>
          <cell r="J855">
            <v>50.568066544938119</v>
          </cell>
          <cell r="K855">
            <v>56.896382707577686</v>
          </cell>
          <cell r="L855">
            <v>65.056179775280896</v>
          </cell>
          <cell r="M855">
            <v>71.076706544686843</v>
          </cell>
          <cell r="N855">
            <v>72.822460016108622</v>
          </cell>
        </row>
        <row r="856">
          <cell r="A856" t="str">
            <v>hombre5aymasocupadosChile</v>
          </cell>
          <cell r="B856" t="str">
            <v>ocupados</v>
          </cell>
          <cell r="C856" t="str">
            <v>hombre</v>
          </cell>
          <cell r="D856" t="str">
            <v>Chile</v>
          </cell>
          <cell r="E856" t="str">
            <v>5aymas</v>
          </cell>
          <cell r="F856">
            <v>2.9856687898089174</v>
          </cell>
          <cell r="G856">
            <v>11.284640097760963</v>
          </cell>
          <cell r="H856">
            <v>16.748974807628649</v>
          </cell>
          <cell r="I856">
            <v>26.459719142645969</v>
          </cell>
          <cell r="J856">
            <v>32.804318511241206</v>
          </cell>
          <cell r="K856">
            <v>39.135969617191236</v>
          </cell>
          <cell r="L856">
            <v>47.613678018467766</v>
          </cell>
          <cell r="M856">
            <v>50.768819360877146</v>
          </cell>
          <cell r="N856">
            <v>53.794585641895232</v>
          </cell>
        </row>
        <row r="857">
          <cell r="A857" t="str">
            <v>hombre5aymasocupadosCzech Republic</v>
          </cell>
          <cell r="B857" t="str">
            <v>ocupados</v>
          </cell>
          <cell r="C857" t="str">
            <v>hombre</v>
          </cell>
          <cell r="D857" t="str">
            <v>Czech Republic</v>
          </cell>
          <cell r="E857" t="str">
            <v>5aymas</v>
          </cell>
          <cell r="F857">
            <v>0.27540349361086408</v>
          </cell>
          <cell r="G857">
            <v>12.002919298077</v>
          </cell>
          <cell r="H857">
            <v>44.062973492666316</v>
          </cell>
          <cell r="I857">
            <v>68.244006202947929</v>
          </cell>
          <cell r="J857">
            <v>76.573692043520595</v>
          </cell>
          <cell r="K857">
            <v>81.542163588807398</v>
          </cell>
          <cell r="L857">
            <v>82.364304927039655</v>
          </cell>
          <cell r="M857">
            <v>82.839859958752058</v>
          </cell>
          <cell r="N857">
            <v>82.518001877092971</v>
          </cell>
        </row>
        <row r="858">
          <cell r="A858" t="str">
            <v>hombre5aymasocupadosDenmark</v>
          </cell>
          <cell r="B858" t="str">
            <v>ocupados</v>
          </cell>
          <cell r="C858" t="str">
            <v>hombre</v>
          </cell>
          <cell r="D858" t="str">
            <v>Denmark</v>
          </cell>
          <cell r="E858" t="str">
            <v>5aymas</v>
          </cell>
          <cell r="F858">
            <v>4.1217194047198236</v>
          </cell>
          <cell r="G858">
            <v>13.496853792895857</v>
          </cell>
          <cell r="H858">
            <v>27.191085942900713</v>
          </cell>
          <cell r="I858">
            <v>44.064599298606851</v>
          </cell>
          <cell r="J858">
            <v>52.902656991251476</v>
          </cell>
          <cell r="K858">
            <v>60.852882740846226</v>
          </cell>
          <cell r="L858">
            <v>67.92449116434473</v>
          </cell>
          <cell r="M858">
            <v>72.91468980590885</v>
          </cell>
          <cell r="N858">
            <v>76.153676887560607</v>
          </cell>
        </row>
        <row r="859">
          <cell r="A859" t="str">
            <v>hombre5aymasocupadosEstonia</v>
          </cell>
          <cell r="B859" t="str">
            <v>ocupados</v>
          </cell>
          <cell r="C859" t="str">
            <v>hombre</v>
          </cell>
          <cell r="D859" t="str">
            <v>Estonia</v>
          </cell>
          <cell r="E859" t="str">
            <v>5aymas</v>
          </cell>
          <cell r="F859">
            <v>0</v>
          </cell>
          <cell r="G859">
            <v>11.94489596777758</v>
          </cell>
          <cell r="H859">
            <v>38.382929231439853</v>
          </cell>
          <cell r="I859">
            <v>49.869340995046315</v>
          </cell>
          <cell r="J859">
            <v>64.309014755709086</v>
          </cell>
          <cell r="K859">
            <v>65.385580141489484</v>
          </cell>
          <cell r="L859">
            <v>64.361019935608397</v>
          </cell>
          <cell r="M859">
            <v>67.409210294086847</v>
          </cell>
          <cell r="N859">
            <v>71.178830291745399</v>
          </cell>
        </row>
        <row r="860">
          <cell r="A860" t="str">
            <v>hombre5aymasocupadosFinland</v>
          </cell>
          <cell r="B860" t="str">
            <v>ocupados</v>
          </cell>
          <cell r="C860" t="str">
            <v>hombre</v>
          </cell>
          <cell r="D860" t="str">
            <v>Finland</v>
          </cell>
          <cell r="E860" t="str">
            <v>5aymas</v>
          </cell>
          <cell r="F860">
            <v>1.5680219928656887</v>
          </cell>
          <cell r="G860">
            <v>7.608352076733099</v>
          </cell>
          <cell r="H860">
            <v>30.817970032971363</v>
          </cell>
          <cell r="I860">
            <v>53.678953195690113</v>
          </cell>
          <cell r="J860">
            <v>65.398860289251473</v>
          </cell>
          <cell r="K860">
            <v>72.21880097024588</v>
          </cell>
          <cell r="L860">
            <v>75.864815450317451</v>
          </cell>
          <cell r="M860">
            <v>79.180902196407871</v>
          </cell>
          <cell r="N860">
            <v>82.699060372389752</v>
          </cell>
        </row>
        <row r="861">
          <cell r="A861" t="str">
            <v>hombre5aymasocupadosFrance</v>
          </cell>
          <cell r="B861" t="str">
            <v>ocupados</v>
          </cell>
          <cell r="C861" t="str">
            <v>hombre</v>
          </cell>
          <cell r="D861" t="str">
            <v>France</v>
          </cell>
          <cell r="E861" t="str">
            <v>5aymas</v>
          </cell>
          <cell r="F861">
            <v>1.181457545762181</v>
          </cell>
          <cell r="G861">
            <v>9.7043280871750923</v>
          </cell>
          <cell r="H861">
            <v>37.408669433049639</v>
          </cell>
          <cell r="I861">
            <v>58.988977152038089</v>
          </cell>
          <cell r="J861">
            <v>68.227607297715963</v>
          </cell>
          <cell r="K861">
            <v>75.891024551262049</v>
          </cell>
          <cell r="L861">
            <v>80.540288898086686</v>
          </cell>
          <cell r="M861">
            <v>84.682893072749408</v>
          </cell>
          <cell r="N861">
            <v>88.079687914528392</v>
          </cell>
        </row>
        <row r="862">
          <cell r="A862" t="str">
            <v>hombre5aymasocupadosGermany</v>
          </cell>
          <cell r="B862" t="str">
            <v>ocupados</v>
          </cell>
          <cell r="C862" t="str">
            <v>hombre</v>
          </cell>
          <cell r="D862" t="str">
            <v>Germany</v>
          </cell>
          <cell r="E862" t="str">
            <v>5aymas</v>
          </cell>
          <cell r="F862">
            <v>1.5062385714256641</v>
          </cell>
          <cell r="G862">
            <v>18.772713195980387</v>
          </cell>
          <cell r="H862">
            <v>35.892788268831083</v>
          </cell>
          <cell r="I862">
            <v>51.512805249883883</v>
          </cell>
          <cell r="J862">
            <v>64.158724962702635</v>
          </cell>
          <cell r="K862">
            <v>73.479802488451099</v>
          </cell>
          <cell r="L862">
            <v>78.614290406719789</v>
          </cell>
          <cell r="M862">
            <v>81.39435409314882</v>
          </cell>
          <cell r="N862">
            <v>85.239898669827355</v>
          </cell>
        </row>
        <row r="863">
          <cell r="A863" t="str">
            <v>hombre5aymasocupadosGreece</v>
          </cell>
          <cell r="B863" t="str">
            <v>ocupados</v>
          </cell>
          <cell r="C863" t="str">
            <v>hombre</v>
          </cell>
          <cell r="D863" t="str">
            <v>Greece</v>
          </cell>
          <cell r="E863" t="str">
            <v>5aymas</v>
          </cell>
          <cell r="F863">
            <v>3.8298359368418029</v>
          </cell>
          <cell r="G863">
            <v>19.864584893847152</v>
          </cell>
          <cell r="H863">
            <v>43.894858097387932</v>
          </cell>
          <cell r="I863">
            <v>70.032769911311135</v>
          </cell>
          <cell r="J863">
            <v>78.693455620938039</v>
          </cell>
          <cell r="K863">
            <v>85.286993129130693</v>
          </cell>
          <cell r="L863">
            <v>89.540265190691116</v>
          </cell>
          <cell r="M863">
            <v>90.833942848785483</v>
          </cell>
          <cell r="N863">
            <v>92.551933318620371</v>
          </cell>
        </row>
        <row r="864">
          <cell r="A864" t="str">
            <v>hombre5aymasocupadosHungary</v>
          </cell>
          <cell r="B864" t="str">
            <v>ocupados</v>
          </cell>
          <cell r="C864" t="str">
            <v>hombre</v>
          </cell>
          <cell r="D864" t="str">
            <v>Hungary</v>
          </cell>
          <cell r="E864" t="str">
            <v>5aymas</v>
          </cell>
          <cell r="F864">
            <v>1.083121481411395</v>
          </cell>
          <cell r="G864">
            <v>10.626928081165001</v>
          </cell>
          <cell r="H864">
            <v>36.255609446066799</v>
          </cell>
          <cell r="I864">
            <v>56.241516813164331</v>
          </cell>
          <cell r="J864">
            <v>64.688473349274261</v>
          </cell>
          <cell r="K864">
            <v>68.601638598596224</v>
          </cell>
          <cell r="L864">
            <v>71.766051565924414</v>
          </cell>
          <cell r="M864">
            <v>74.399870192693314</v>
          </cell>
          <cell r="N864">
            <v>78.382118172271447</v>
          </cell>
        </row>
        <row r="865">
          <cell r="A865" t="str">
            <v>hombre5aymasocupadosIceland</v>
          </cell>
          <cell r="B865" t="str">
            <v>ocupados</v>
          </cell>
          <cell r="C865" t="str">
            <v>hombre</v>
          </cell>
          <cell r="D865" t="str">
            <v>Iceland</v>
          </cell>
          <cell r="E865" t="str">
            <v>5aymas</v>
          </cell>
          <cell r="F865">
            <v>7.3954934059361834</v>
          </cell>
          <cell r="G865">
            <v>14.302346860103379</v>
          </cell>
          <cell r="H865">
            <v>24.415428787813426</v>
          </cell>
          <cell r="I865">
            <v>49.081268526850792</v>
          </cell>
          <cell r="J865">
            <v>58.999263309929994</v>
          </cell>
          <cell r="K865">
            <v>61.041502145275132</v>
          </cell>
          <cell r="L865">
            <v>71.852266612053882</v>
          </cell>
          <cell r="M865">
            <v>76.158316366020998</v>
          </cell>
          <cell r="N865">
            <v>76.469620554162532</v>
          </cell>
        </row>
        <row r="866">
          <cell r="A866" t="str">
            <v>hombre5aymasocupadosIreland</v>
          </cell>
          <cell r="B866" t="str">
            <v>ocupados</v>
          </cell>
          <cell r="C866" t="str">
            <v>hombre</v>
          </cell>
          <cell r="D866" t="str">
            <v>Ireland</v>
          </cell>
          <cell r="E866" t="str">
            <v>5aymas</v>
          </cell>
          <cell r="F866">
            <v>1.245755058604292</v>
          </cell>
          <cell r="G866">
            <v>18.715145859573919</v>
          </cell>
          <cell r="H866">
            <v>40.361430839740358</v>
          </cell>
          <cell r="I866">
            <v>60.067106635881615</v>
          </cell>
          <cell r="J866">
            <v>68.421671248875697</v>
          </cell>
          <cell r="K866">
            <v>75.046373154117774</v>
          </cell>
          <cell r="L866">
            <v>80.555856313702861</v>
          </cell>
          <cell r="M866">
            <v>84.352282892171374</v>
          </cell>
          <cell r="N866">
            <v>86.603491732687004</v>
          </cell>
        </row>
        <row r="867">
          <cell r="A867" t="str">
            <v>hombre5aymasocupadosItaly</v>
          </cell>
          <cell r="B867" t="str">
            <v>ocupados</v>
          </cell>
          <cell r="C867" t="str">
            <v>hombre</v>
          </cell>
          <cell r="D867" t="str">
            <v>Italy</v>
          </cell>
          <cell r="E867" t="str">
            <v>5aymas</v>
          </cell>
          <cell r="F867">
            <v>1.2940113913989231</v>
          </cell>
          <cell r="G867">
            <v>17.562980945513761</v>
          </cell>
          <cell r="H867">
            <v>45.158933520379293</v>
          </cell>
          <cell r="I867">
            <v>62.940726613639455</v>
          </cell>
          <cell r="J867">
            <v>73.61733302774671</v>
          </cell>
          <cell r="K867">
            <v>80.04401660263278</v>
          </cell>
          <cell r="L867">
            <v>84.749494857426129</v>
          </cell>
          <cell r="M867">
            <v>88.132844952716241</v>
          </cell>
          <cell r="N867">
            <v>89.210049866262295</v>
          </cell>
        </row>
        <row r="868">
          <cell r="A868" t="str">
            <v>hombre5aymasocupadosJapan</v>
          </cell>
          <cell r="B868" t="str">
            <v>ocupados</v>
          </cell>
          <cell r="C868" t="str">
            <v>hombre</v>
          </cell>
          <cell r="D868" t="str">
            <v>Japan</v>
          </cell>
          <cell r="E868" t="str">
            <v>5aymas</v>
          </cell>
          <cell r="F868">
            <v>0</v>
          </cell>
          <cell r="G868">
            <v>0</v>
          </cell>
          <cell r="H868">
            <v>0</v>
          </cell>
          <cell r="I868">
            <v>0</v>
          </cell>
          <cell r="J868">
            <v>0</v>
          </cell>
          <cell r="K868">
            <v>0</v>
          </cell>
          <cell r="L868">
            <v>0</v>
          </cell>
          <cell r="M868">
            <v>0</v>
          </cell>
          <cell r="N868">
            <v>0</v>
          </cell>
        </row>
        <row r="869">
          <cell r="A869" t="str">
            <v>hombre5aymasocupadosKorea</v>
          </cell>
          <cell r="B869" t="str">
            <v>ocupados</v>
          </cell>
          <cell r="C869" t="str">
            <v>hombre</v>
          </cell>
          <cell r="D869" t="str">
            <v>Korea</v>
          </cell>
          <cell r="E869" t="str">
            <v>5aymas</v>
          </cell>
          <cell r="F869">
            <v>0</v>
          </cell>
          <cell r="G869">
            <v>0.2192982456140351</v>
          </cell>
          <cell r="H869">
            <v>7.1877807726864331</v>
          </cell>
          <cell r="I869">
            <v>31.84466019417475</v>
          </cell>
          <cell r="J869">
            <v>48.145650708024277</v>
          </cell>
          <cell r="K869">
            <v>54.229195088676668</v>
          </cell>
          <cell r="L869">
            <v>56.049960967993755</v>
          </cell>
          <cell r="M869">
            <v>53.680430879712752</v>
          </cell>
          <cell r="N869">
            <v>46.325459317585292</v>
          </cell>
        </row>
        <row r="870">
          <cell r="A870" t="str">
            <v>hombre5aymasocupadosLuxembourg</v>
          </cell>
          <cell r="B870" t="str">
            <v>ocupados</v>
          </cell>
          <cell r="C870" t="str">
            <v>hombre</v>
          </cell>
          <cell r="D870" t="str">
            <v>Luxembourg</v>
          </cell>
          <cell r="E870" t="str">
            <v>5aymas</v>
          </cell>
          <cell r="F870">
            <v>0</v>
          </cell>
          <cell r="G870">
            <v>8.0128570086413351</v>
          </cell>
          <cell r="H870">
            <v>30.36582564729137</v>
          </cell>
          <cell r="I870">
            <v>54.306883994076969</v>
          </cell>
          <cell r="J870">
            <v>65.218442443380624</v>
          </cell>
          <cell r="K870">
            <v>71.64640226078356</v>
          </cell>
          <cell r="L870">
            <v>79.115877036409671</v>
          </cell>
          <cell r="M870">
            <v>85.157629038471484</v>
          </cell>
          <cell r="N870">
            <v>88.207076765398369</v>
          </cell>
        </row>
        <row r="871">
          <cell r="A871" t="str">
            <v>hombre5aymasocupadosMexico</v>
          </cell>
          <cell r="B871" t="str">
            <v>ocupados</v>
          </cell>
          <cell r="C871" t="str">
            <v>hombre</v>
          </cell>
          <cell r="D871" t="str">
            <v>Mexico</v>
          </cell>
          <cell r="E871" t="str">
            <v>5aymas</v>
          </cell>
          <cell r="F871">
            <v>14.599608420730965</v>
          </cell>
          <cell r="G871">
            <v>22.4204116451285</v>
          </cell>
          <cell r="H871">
            <v>37.638395692436319</v>
          </cell>
          <cell r="I871">
            <v>51.243246578119361</v>
          </cell>
          <cell r="J871">
            <v>61.379333219886306</v>
          </cell>
          <cell r="K871">
            <v>68.397938506681328</v>
          </cell>
          <cell r="L871">
            <v>71.974111210406477</v>
          </cell>
          <cell r="M871">
            <v>76.330277949839868</v>
          </cell>
          <cell r="N871">
            <v>77.648646241840197</v>
          </cell>
        </row>
        <row r="872">
          <cell r="A872" t="str">
            <v>hombre5aymasocupadosNetherlands</v>
          </cell>
          <cell r="B872" t="str">
            <v>ocupados</v>
          </cell>
          <cell r="C872" t="str">
            <v>hombre</v>
          </cell>
          <cell r="D872" t="str">
            <v>Netherlands</v>
          </cell>
          <cell r="E872" t="str">
            <v>5aymas</v>
          </cell>
          <cell r="F872">
            <v>4.0555812948770553</v>
          </cell>
          <cell r="G872">
            <v>21.14581559776153</v>
          </cell>
          <cell r="H872">
            <v>40.252555629615181</v>
          </cell>
          <cell r="I872">
            <v>57.130150835367203</v>
          </cell>
          <cell r="J872">
            <v>66.457211949840911</v>
          </cell>
          <cell r="K872">
            <v>73.454347000341997</v>
          </cell>
          <cell r="L872">
            <v>78.185400965054924</v>
          </cell>
          <cell r="M872">
            <v>83.264251277391423</v>
          </cell>
          <cell r="N872">
            <v>86.941961181067441</v>
          </cell>
        </row>
        <row r="873">
          <cell r="A873" t="str">
            <v>hombre5aymasocupadosNorway</v>
          </cell>
          <cell r="B873" t="str">
            <v>ocupados</v>
          </cell>
          <cell r="C873" t="str">
            <v>hombre</v>
          </cell>
          <cell r="D873" t="str">
            <v>Norway</v>
          </cell>
          <cell r="E873" t="str">
            <v>5aymas</v>
          </cell>
          <cell r="F873">
            <v>3.2093190784432353</v>
          </cell>
          <cell r="G873">
            <v>13.34598181458753</v>
          </cell>
          <cell r="H873">
            <v>28.697974883177551</v>
          </cell>
          <cell r="I873">
            <v>45.777370902482176</v>
          </cell>
          <cell r="J873">
            <v>58.434355662517731</v>
          </cell>
          <cell r="K873">
            <v>67.489570165786716</v>
          </cell>
          <cell r="L873">
            <v>70.393741425852213</v>
          </cell>
          <cell r="M873">
            <v>77.380910634384122</v>
          </cell>
          <cell r="N873">
            <v>81.235114839875308</v>
          </cell>
        </row>
        <row r="874">
          <cell r="A874" t="str">
            <v>hombre5aymasocupadosPoland</v>
          </cell>
          <cell r="B874" t="str">
            <v>ocupados</v>
          </cell>
          <cell r="C874" t="str">
            <v>hombre</v>
          </cell>
          <cell r="D874" t="str">
            <v>Poland</v>
          </cell>
          <cell r="E874" t="str">
            <v>5aymas</v>
          </cell>
          <cell r="F874">
            <v>1.8232024030495351</v>
          </cell>
          <cell r="G874">
            <v>12.138732662677016</v>
          </cell>
          <cell r="H874">
            <v>37.063302960989851</v>
          </cell>
          <cell r="I874">
            <v>57.584579041848713</v>
          </cell>
          <cell r="J874">
            <v>69.877940819396201</v>
          </cell>
          <cell r="K874">
            <v>74.764285116742911</v>
          </cell>
          <cell r="L874">
            <v>77.339863402495354</v>
          </cell>
          <cell r="M874">
            <v>80.391299118045254</v>
          </cell>
          <cell r="N874">
            <v>81.49285927446779</v>
          </cell>
        </row>
        <row r="875">
          <cell r="A875" t="str">
            <v>hombre5aymasocupadosPortugal</v>
          </cell>
          <cell r="B875" t="str">
            <v>ocupados</v>
          </cell>
          <cell r="C875" t="str">
            <v>hombre</v>
          </cell>
          <cell r="D875" t="str">
            <v>Portugal</v>
          </cell>
          <cell r="E875" t="str">
            <v>5aymas</v>
          </cell>
          <cell r="F875">
            <v>5.3523983660481402</v>
          </cell>
          <cell r="G875">
            <v>17.910004152857848</v>
          </cell>
          <cell r="H875">
            <v>41.277072983747331</v>
          </cell>
          <cell r="I875">
            <v>59.661605284158689</v>
          </cell>
          <cell r="J875">
            <v>71.992494185421904</v>
          </cell>
          <cell r="K875">
            <v>77.581961151583812</v>
          </cell>
          <cell r="L875">
            <v>80.889860963787868</v>
          </cell>
          <cell r="M875">
            <v>83.708079928427523</v>
          </cell>
          <cell r="N875">
            <v>85.23072051946609</v>
          </cell>
        </row>
        <row r="876">
          <cell r="A876" t="str">
            <v>hombre5aymasocupadosSlovak Republic</v>
          </cell>
          <cell r="B876" t="str">
            <v>ocupados</v>
          </cell>
          <cell r="C876" t="str">
            <v>hombre</v>
          </cell>
          <cell r="D876" t="str">
            <v>Slovak Republic</v>
          </cell>
          <cell r="E876" t="str">
            <v>5aymas</v>
          </cell>
          <cell r="F876">
            <v>0</v>
          </cell>
          <cell r="G876">
            <v>12.178047764221891</v>
          </cell>
          <cell r="H876">
            <v>46.235122252972005</v>
          </cell>
          <cell r="I876">
            <v>67.60997573437669</v>
          </cell>
          <cell r="J876">
            <v>76.421882673827014</v>
          </cell>
          <cell r="K876">
            <v>79.034390434563903</v>
          </cell>
          <cell r="L876">
            <v>83.692637838209635</v>
          </cell>
          <cell r="M876">
            <v>84.548830577892915</v>
          </cell>
          <cell r="N876">
            <v>84.733974666847274</v>
          </cell>
        </row>
        <row r="877">
          <cell r="A877" t="str">
            <v>hombre5aymasocupadosSlovenia</v>
          </cell>
          <cell r="B877" t="str">
            <v>ocupados</v>
          </cell>
          <cell r="C877" t="str">
            <v>hombre</v>
          </cell>
          <cell r="D877" t="str">
            <v>Slovenia</v>
          </cell>
          <cell r="E877" t="str">
            <v>5aymas</v>
          </cell>
          <cell r="F877">
            <v>10.040109955920622</v>
          </cell>
          <cell r="G877">
            <v>17.493191309471445</v>
          </cell>
          <cell r="H877">
            <v>43.67933143080468</v>
          </cell>
          <cell r="I877">
            <v>62.400725980353329</v>
          </cell>
          <cell r="J877">
            <v>74.996828996739765</v>
          </cell>
          <cell r="K877">
            <v>77.562658613453664</v>
          </cell>
          <cell r="L877">
            <v>83.099556449024732</v>
          </cell>
          <cell r="M877">
            <v>86.032956986450017</v>
          </cell>
          <cell r="N877">
            <v>88.370845070139708</v>
          </cell>
        </row>
        <row r="878">
          <cell r="A878" t="str">
            <v>hombre5aymasocupadosSpain</v>
          </cell>
          <cell r="B878" t="str">
            <v>ocupados</v>
          </cell>
          <cell r="C878" t="str">
            <v>hombre</v>
          </cell>
          <cell r="D878" t="str">
            <v>Spain</v>
          </cell>
          <cell r="E878" t="str">
            <v>5aymas</v>
          </cell>
          <cell r="F878">
            <v>0.80120155774551383</v>
          </cell>
          <cell r="G878">
            <v>18.13588575356637</v>
          </cell>
          <cell r="H878">
            <v>38.035060494452665</v>
          </cell>
          <cell r="I878">
            <v>55.613568619467372</v>
          </cell>
          <cell r="J878">
            <v>68.138363828413986</v>
          </cell>
          <cell r="K878">
            <v>74.265238966295698</v>
          </cell>
          <cell r="L878">
            <v>79.636505617536073</v>
          </cell>
          <cell r="M878">
            <v>85.010634290693275</v>
          </cell>
          <cell r="N878">
            <v>88.391969305877581</v>
          </cell>
        </row>
        <row r="879">
          <cell r="A879" t="str">
            <v>hombre5aymasocupadosSweden</v>
          </cell>
          <cell r="B879" t="str">
            <v>ocupados</v>
          </cell>
          <cell r="C879" t="str">
            <v>hombre</v>
          </cell>
          <cell r="D879" t="str">
            <v>Sweden</v>
          </cell>
          <cell r="E879" t="str">
            <v>5aymas</v>
          </cell>
          <cell r="F879">
            <v>2.347454098262554</v>
          </cell>
          <cell r="G879">
            <v>8.9136061810594516</v>
          </cell>
          <cell r="H879">
            <v>28.966539821552672</v>
          </cell>
          <cell r="I879">
            <v>46.579023009523333</v>
          </cell>
          <cell r="J879">
            <v>57.658818321449218</v>
          </cell>
          <cell r="K879">
            <v>65.379785234928306</v>
          </cell>
          <cell r="L879">
            <v>71.247159119569716</v>
          </cell>
          <cell r="M879">
            <v>75.65780643998454</v>
          </cell>
          <cell r="N879">
            <v>81.024681519636516</v>
          </cell>
        </row>
        <row r="880">
          <cell r="A880" t="str">
            <v>hombre5aymasocupadosSwitzerland</v>
          </cell>
          <cell r="B880" t="str">
            <v>ocupados</v>
          </cell>
          <cell r="C880" t="str">
            <v>hombre</v>
          </cell>
          <cell r="D880" t="str">
            <v>Switzerland</v>
          </cell>
          <cell r="E880" t="str">
            <v>5aymas</v>
          </cell>
          <cell r="F880">
            <v>2.407112134911285</v>
          </cell>
          <cell r="G880">
            <v>21.642722985741443</v>
          </cell>
          <cell r="H880">
            <v>29.784372799060236</v>
          </cell>
          <cell r="I880">
            <v>47.745657715785683</v>
          </cell>
          <cell r="J880">
            <v>59.396631131070279</v>
          </cell>
          <cell r="K880">
            <v>67.811534842950806</v>
          </cell>
          <cell r="L880">
            <v>73.456669800595463</v>
          </cell>
          <cell r="M880">
            <v>80.056133570454904</v>
          </cell>
          <cell r="N880">
            <v>85.313810820290144</v>
          </cell>
        </row>
        <row r="881">
          <cell r="A881" t="str">
            <v>hombre5aymasocupadosTurkey</v>
          </cell>
          <cell r="B881" t="str">
            <v>ocupados</v>
          </cell>
          <cell r="C881" t="str">
            <v>hombre</v>
          </cell>
          <cell r="D881" t="str">
            <v>Turkey</v>
          </cell>
          <cell r="E881" t="str">
            <v>5aymas</v>
          </cell>
          <cell r="F881">
            <v>0</v>
          </cell>
          <cell r="G881">
            <v>0</v>
          </cell>
          <cell r="H881">
            <v>0</v>
          </cell>
          <cell r="I881">
            <v>0</v>
          </cell>
          <cell r="J881">
            <v>0</v>
          </cell>
          <cell r="K881">
            <v>0</v>
          </cell>
          <cell r="L881">
            <v>0</v>
          </cell>
          <cell r="M881">
            <v>0</v>
          </cell>
          <cell r="N881">
            <v>0</v>
          </cell>
        </row>
        <row r="882">
          <cell r="A882" t="str">
            <v>hombre5aymasocupadosUnited Kingdom</v>
          </cell>
          <cell r="B882" t="str">
            <v>ocupados</v>
          </cell>
          <cell r="C882" t="str">
            <v>hombre</v>
          </cell>
          <cell r="D882" t="str">
            <v>United Kingdom</v>
          </cell>
          <cell r="E882" t="str">
            <v>5aymas</v>
          </cell>
          <cell r="F882">
            <v>0.9991148285732071</v>
          </cell>
          <cell r="G882">
            <v>21.098857970995013</v>
          </cell>
          <cell r="H882">
            <v>39.772504843509701</v>
          </cell>
          <cell r="I882">
            <v>55.260779412612123</v>
          </cell>
          <cell r="J882">
            <v>63.123686662491622</v>
          </cell>
          <cell r="K882">
            <v>70.285136198433818</v>
          </cell>
          <cell r="L882">
            <v>73.983636491931421</v>
          </cell>
          <cell r="M882">
            <v>75.727884214315338</v>
          </cell>
          <cell r="N882">
            <v>77.993854718270242</v>
          </cell>
        </row>
        <row r="883">
          <cell r="A883" t="str">
            <v>hombre5aymasocupadosUnited States</v>
          </cell>
          <cell r="B883" t="str">
            <v>ocupados</v>
          </cell>
          <cell r="C883" t="str">
            <v>hombre</v>
          </cell>
          <cell r="D883" t="str">
            <v>United States</v>
          </cell>
          <cell r="E883" t="str">
            <v>5aymas</v>
          </cell>
          <cell r="F883">
            <v>0</v>
          </cell>
          <cell r="G883">
            <v>0</v>
          </cell>
          <cell r="H883">
            <v>0</v>
          </cell>
          <cell r="I883">
            <v>0</v>
          </cell>
          <cell r="J883">
            <v>0</v>
          </cell>
          <cell r="K883">
            <v>0</v>
          </cell>
          <cell r="L883">
            <v>0</v>
          </cell>
          <cell r="M883">
            <v>0</v>
          </cell>
          <cell r="N883">
            <v>0</v>
          </cell>
        </row>
        <row r="884">
          <cell r="A884" t="str">
            <v>hombre5aymasocupadosBrazil</v>
          </cell>
          <cell r="B884" t="str">
            <v>ocupados</v>
          </cell>
          <cell r="C884" t="str">
            <v>hombre</v>
          </cell>
          <cell r="D884" t="str">
            <v>Brazil</v>
          </cell>
          <cell r="E884" t="str">
            <v>5aymas</v>
          </cell>
          <cell r="F884">
            <v>0</v>
          </cell>
          <cell r="G884">
            <v>0</v>
          </cell>
          <cell r="H884">
            <v>0</v>
          </cell>
          <cell r="I884">
            <v>0</v>
          </cell>
          <cell r="J884">
            <v>0</v>
          </cell>
          <cell r="K884">
            <v>0</v>
          </cell>
          <cell r="L884">
            <v>0</v>
          </cell>
          <cell r="M884">
            <v>0</v>
          </cell>
          <cell r="N884">
            <v>0</v>
          </cell>
        </row>
        <row r="885">
          <cell r="A885" t="str">
            <v>hombre5aymasocupadosOECD countries</v>
          </cell>
          <cell r="B885" t="str">
            <v>ocupados</v>
          </cell>
          <cell r="C885" t="str">
            <v>hombre</v>
          </cell>
          <cell r="D885" t="str">
            <v>OECD countries</v>
          </cell>
          <cell r="E885" t="str">
            <v>5aymas</v>
          </cell>
          <cell r="F885">
            <v>4.7949329215624683</v>
          </cell>
          <cell r="G885">
            <v>11.654307392266949</v>
          </cell>
          <cell r="H885">
            <v>29.243933943700423</v>
          </cell>
          <cell r="I885">
            <v>44.306953881285992</v>
          </cell>
          <cell r="J885">
            <v>55.955050717644355</v>
          </cell>
          <cell r="K885">
            <v>66.014249147274725</v>
          </cell>
          <cell r="L885">
            <v>67.84091170402715</v>
          </cell>
          <cell r="M885">
            <v>74.912705699814339</v>
          </cell>
          <cell r="N885">
            <v>75.465514666358331</v>
          </cell>
        </row>
        <row r="886">
          <cell r="A886" t="str">
            <v>mujer5aymasocupadosAustralia</v>
          </cell>
          <cell r="B886" t="str">
            <v>ocupados</v>
          </cell>
          <cell r="C886" t="str">
            <v>mujer</v>
          </cell>
          <cell r="D886" t="str">
            <v>Australia</v>
          </cell>
          <cell r="E886" t="str">
            <v>5aymas</v>
          </cell>
          <cell r="F886">
            <v>1.0297146219476321</v>
          </cell>
          <cell r="G886">
            <v>8.3454281567489126</v>
          </cell>
          <cell r="H886">
            <v>20.115036976170909</v>
          </cell>
          <cell r="I886">
            <v>32.056559871129402</v>
          </cell>
          <cell r="J886">
            <v>43.717039461720304</v>
          </cell>
          <cell r="K886">
            <v>49.633056796426288</v>
          </cell>
          <cell r="L886">
            <v>55.954015099519559</v>
          </cell>
          <cell r="M886">
            <v>63.70112945264988</v>
          </cell>
          <cell r="N886">
            <v>68.647017869575308</v>
          </cell>
        </row>
        <row r="887">
          <cell r="A887" t="str">
            <v>mujer5aymasocupadosAustria</v>
          </cell>
          <cell r="B887" t="str">
            <v>ocupados</v>
          </cell>
          <cell r="C887" t="str">
            <v>mujer</v>
          </cell>
          <cell r="D887" t="str">
            <v>Austria</v>
          </cell>
          <cell r="E887" t="str">
            <v>5aymas</v>
          </cell>
          <cell r="F887">
            <v>3.6265288919693748</v>
          </cell>
          <cell r="G887">
            <v>19.3912644318677</v>
          </cell>
          <cell r="H887">
            <v>36.073746229495669</v>
          </cell>
          <cell r="I887">
            <v>48.26666984900799</v>
          </cell>
          <cell r="J887">
            <v>57.298656804586173</v>
          </cell>
          <cell r="K887">
            <v>66.083153606636472</v>
          </cell>
          <cell r="L887">
            <v>73.64682670816876</v>
          </cell>
          <cell r="M887">
            <v>81.335681260720037</v>
          </cell>
          <cell r="N887">
            <v>84.853526310023312</v>
          </cell>
        </row>
        <row r="888">
          <cell r="A888" t="str">
            <v>mujer5aymasocupadosBelgium</v>
          </cell>
          <cell r="B888" t="str">
            <v>ocupados</v>
          </cell>
          <cell r="C888" t="str">
            <v>mujer</v>
          </cell>
          <cell r="D888" t="str">
            <v>Belgium</v>
          </cell>
          <cell r="E888" t="str">
            <v>5aymas</v>
          </cell>
          <cell r="F888">
            <v>0.65229427324562561</v>
          </cell>
          <cell r="G888">
            <v>6.037031742455544</v>
          </cell>
          <cell r="H888">
            <v>34.55677764495681</v>
          </cell>
          <cell r="I888">
            <v>61.371716542520012</v>
          </cell>
          <cell r="J888">
            <v>65.685593039806506</v>
          </cell>
          <cell r="K888">
            <v>73.246502216192482</v>
          </cell>
          <cell r="L888">
            <v>78.197560044797143</v>
          </cell>
          <cell r="M888">
            <v>85.149746161535035</v>
          </cell>
          <cell r="N888">
            <v>90.661940994602574</v>
          </cell>
        </row>
        <row r="889">
          <cell r="A889" t="str">
            <v>mujer5aymasocupadosCanada</v>
          </cell>
          <cell r="B889" t="str">
            <v>ocupados</v>
          </cell>
          <cell r="C889" t="str">
            <v>mujer</v>
          </cell>
          <cell r="D889" t="str">
            <v>Canada</v>
          </cell>
          <cell r="E889" t="str">
            <v>5aymas</v>
          </cell>
          <cell r="F889">
            <v>1.5742481203007519</v>
          </cell>
          <cell r="G889">
            <v>6.8398930072602218</v>
          </cell>
          <cell r="H889">
            <v>22.508361204013376</v>
          </cell>
          <cell r="I889">
            <v>40.921258086103066</v>
          </cell>
          <cell r="J889">
            <v>50.707628581291004</v>
          </cell>
          <cell r="K889">
            <v>57.256309834638813</v>
          </cell>
          <cell r="L889">
            <v>64.899236939933473</v>
          </cell>
          <cell r="M889">
            <v>71.402567541674657</v>
          </cell>
          <cell r="N889">
            <v>73.987637189352824</v>
          </cell>
        </row>
        <row r="890">
          <cell r="A890" t="str">
            <v>mujer5aymasocupadosChile</v>
          </cell>
          <cell r="B890" t="str">
            <v>ocupados</v>
          </cell>
          <cell r="C890" t="str">
            <v>mujer</v>
          </cell>
          <cell r="D890" t="str">
            <v>Chile</v>
          </cell>
          <cell r="E890" t="str">
            <v>5aymas</v>
          </cell>
          <cell r="F890">
            <v>2.4068333491262033</v>
          </cell>
          <cell r="G890">
            <v>10.208214416857842</v>
          </cell>
          <cell r="H890">
            <v>16.243687806327046</v>
          </cell>
          <cell r="I890">
            <v>27.358362842641423</v>
          </cell>
          <cell r="J890">
            <v>34.145376844950043</v>
          </cell>
          <cell r="K890">
            <v>36.453904222499268</v>
          </cell>
          <cell r="L890">
            <v>38.89173228346457</v>
          </cell>
          <cell r="M890">
            <v>44.703998373198452</v>
          </cell>
          <cell r="N890">
            <v>53.53351202555227</v>
          </cell>
        </row>
        <row r="891">
          <cell r="A891" t="str">
            <v>mujer5aymasocupadosCzech Republic</v>
          </cell>
          <cell r="B891" t="str">
            <v>ocupados</v>
          </cell>
          <cell r="C891" t="str">
            <v>mujer</v>
          </cell>
          <cell r="D891" t="str">
            <v>Czech Republic</v>
          </cell>
          <cell r="E891" t="str">
            <v>5aymas</v>
          </cell>
          <cell r="F891">
            <v>0</v>
          </cell>
          <cell r="G891">
            <v>9.6097426418130585</v>
          </cell>
          <cell r="H891">
            <v>33.705717118578271</v>
          </cell>
          <cell r="I891">
            <v>52.078794172165018</v>
          </cell>
          <cell r="J891">
            <v>60.072903210651575</v>
          </cell>
          <cell r="K891">
            <v>72.679202824604758</v>
          </cell>
          <cell r="L891">
            <v>79.14353174269894</v>
          </cell>
          <cell r="M891">
            <v>82.188027446932921</v>
          </cell>
          <cell r="N891">
            <v>85.806725959295818</v>
          </cell>
        </row>
        <row r="892">
          <cell r="A892" t="str">
            <v>mujer5aymasocupadosDenmark</v>
          </cell>
          <cell r="B892" t="str">
            <v>ocupados</v>
          </cell>
          <cell r="C892" t="str">
            <v>mujer</v>
          </cell>
          <cell r="D892" t="str">
            <v>Denmark</v>
          </cell>
          <cell r="E892" t="str">
            <v>5aymas</v>
          </cell>
          <cell r="F892">
            <v>4.2250417491714174</v>
          </cell>
          <cell r="G892">
            <v>9.8443476947265172</v>
          </cell>
          <cell r="H892">
            <v>19.23342051314075</v>
          </cell>
          <cell r="I892">
            <v>43.757283851187971</v>
          </cell>
          <cell r="J892">
            <v>51.639026788726667</v>
          </cell>
          <cell r="K892">
            <v>60.008238157378202</v>
          </cell>
          <cell r="L892">
            <v>67.22360457063111</v>
          </cell>
          <cell r="M892">
            <v>72.03211878616456</v>
          </cell>
          <cell r="N892">
            <v>79.525077864758288</v>
          </cell>
        </row>
        <row r="893">
          <cell r="A893" t="str">
            <v>mujer5aymasocupadosEstonia</v>
          </cell>
          <cell r="B893" t="str">
            <v>ocupados</v>
          </cell>
          <cell r="C893" t="str">
            <v>mujer</v>
          </cell>
          <cell r="D893" t="str">
            <v>Estonia</v>
          </cell>
          <cell r="E893" t="str">
            <v>5aymas</v>
          </cell>
          <cell r="F893">
            <v>0</v>
          </cell>
          <cell r="G893">
            <v>8.3979852192078965</v>
          </cell>
          <cell r="H893">
            <v>32.038154693523843</v>
          </cell>
          <cell r="I893">
            <v>41.795570632243795</v>
          </cell>
          <cell r="J893">
            <v>60.795266507552022</v>
          </cell>
          <cell r="K893">
            <v>68.209437685437081</v>
          </cell>
          <cell r="L893">
            <v>68.755923348018683</v>
          </cell>
          <cell r="M893">
            <v>72.575152973533932</v>
          </cell>
          <cell r="N893">
            <v>77.196961170744657</v>
          </cell>
        </row>
        <row r="894">
          <cell r="A894" t="str">
            <v>mujer5aymasocupadosFinland</v>
          </cell>
          <cell r="B894" t="str">
            <v>ocupados</v>
          </cell>
          <cell r="C894" t="str">
            <v>mujer</v>
          </cell>
          <cell r="D894" t="str">
            <v>Finland</v>
          </cell>
          <cell r="E894" t="str">
            <v>5aymas</v>
          </cell>
          <cell r="F894">
            <v>1.5486726471224119</v>
          </cell>
          <cell r="G894">
            <v>6.612483104042429</v>
          </cell>
          <cell r="H894">
            <v>22.073295817808919</v>
          </cell>
          <cell r="I894">
            <v>45.185632687423691</v>
          </cell>
          <cell r="J894">
            <v>57.225115343703834</v>
          </cell>
          <cell r="K894">
            <v>67.917262273774213</v>
          </cell>
          <cell r="L894">
            <v>72.938817462785408</v>
          </cell>
          <cell r="M894">
            <v>76.814169739657444</v>
          </cell>
          <cell r="N894">
            <v>84.60399784429886</v>
          </cell>
        </row>
        <row r="895">
          <cell r="A895" t="str">
            <v>mujer5aymasocupadosFrance</v>
          </cell>
          <cell r="B895" t="str">
            <v>ocupados</v>
          </cell>
          <cell r="C895" t="str">
            <v>mujer</v>
          </cell>
          <cell r="D895" t="str">
            <v>France</v>
          </cell>
          <cell r="E895" t="str">
            <v>5aymas</v>
          </cell>
          <cell r="F895">
            <v>0.18526334661801011</v>
          </cell>
          <cell r="G895">
            <v>5.9357383426688042</v>
          </cell>
          <cell r="H895">
            <v>35.198050064526463</v>
          </cell>
          <cell r="I895">
            <v>59.883452670116995</v>
          </cell>
          <cell r="J895">
            <v>69.665448528464097</v>
          </cell>
          <cell r="K895">
            <v>74.165690368398174</v>
          </cell>
          <cell r="L895">
            <v>79.172995634473153</v>
          </cell>
          <cell r="M895">
            <v>84.058292594982404</v>
          </cell>
          <cell r="N895">
            <v>86.269104713515986</v>
          </cell>
        </row>
        <row r="896">
          <cell r="A896" t="str">
            <v>mujer5aymasocupadosGermany</v>
          </cell>
          <cell r="B896" t="str">
            <v>ocupados</v>
          </cell>
          <cell r="C896" t="str">
            <v>mujer</v>
          </cell>
          <cell r="D896" t="str">
            <v>Germany</v>
          </cell>
          <cell r="E896" t="str">
            <v>5aymas</v>
          </cell>
          <cell r="F896">
            <v>1.0419693343952809</v>
          </cell>
          <cell r="G896">
            <v>15.557007874195806</v>
          </cell>
          <cell r="H896">
            <v>34.783529394182054</v>
          </cell>
          <cell r="I896">
            <v>50.04715821238446</v>
          </cell>
          <cell r="J896">
            <v>60.313820538215381</v>
          </cell>
          <cell r="K896">
            <v>67.531848977513349</v>
          </cell>
          <cell r="L896">
            <v>72.283337400210769</v>
          </cell>
          <cell r="M896">
            <v>77.55631590884046</v>
          </cell>
          <cell r="N896">
            <v>83.650380716893295</v>
          </cell>
        </row>
        <row r="897">
          <cell r="A897" t="str">
            <v>mujer5aymasocupadosGreece</v>
          </cell>
          <cell r="B897" t="str">
            <v>ocupados</v>
          </cell>
          <cell r="C897" t="str">
            <v>mujer</v>
          </cell>
          <cell r="D897" t="str">
            <v>Greece</v>
          </cell>
          <cell r="E897" t="str">
            <v>5aymas</v>
          </cell>
          <cell r="F897">
            <v>1.9380239371395691</v>
          </cell>
          <cell r="G897">
            <v>14.217607293217286</v>
          </cell>
          <cell r="H897">
            <v>37.687972716149901</v>
          </cell>
          <cell r="I897">
            <v>64.116628548778735</v>
          </cell>
          <cell r="J897">
            <v>75.648940225191723</v>
          </cell>
          <cell r="K897">
            <v>82.66228473573338</v>
          </cell>
          <cell r="L897">
            <v>87.894228744170704</v>
          </cell>
          <cell r="M897">
            <v>89.31226424088689</v>
          </cell>
          <cell r="N897">
            <v>91.386492198468517</v>
          </cell>
        </row>
        <row r="898">
          <cell r="A898" t="str">
            <v>mujer5aymasocupadosHungary</v>
          </cell>
          <cell r="B898" t="str">
            <v>ocupados</v>
          </cell>
          <cell r="C898" t="str">
            <v>mujer</v>
          </cell>
          <cell r="D898" t="str">
            <v>Hungary</v>
          </cell>
          <cell r="E898" t="str">
            <v>5aymas</v>
          </cell>
          <cell r="F898">
            <v>0</v>
          </cell>
          <cell r="G898">
            <v>9.1034620308073535</v>
          </cell>
          <cell r="H898">
            <v>32.246029824628572</v>
          </cell>
          <cell r="I898">
            <v>54.153208312191502</v>
          </cell>
          <cell r="J898">
            <v>62.25997750767808</v>
          </cell>
          <cell r="K898">
            <v>69.293596936331966</v>
          </cell>
          <cell r="L898">
            <v>76.468586593048457</v>
          </cell>
          <cell r="M898">
            <v>78.06491003190861</v>
          </cell>
          <cell r="N898">
            <v>82.539496719281487</v>
          </cell>
        </row>
        <row r="899">
          <cell r="A899" t="str">
            <v>mujer5aymasocupadosIceland</v>
          </cell>
          <cell r="B899" t="str">
            <v>ocupados</v>
          </cell>
          <cell r="C899" t="str">
            <v>mujer</v>
          </cell>
          <cell r="D899" t="str">
            <v>Iceland</v>
          </cell>
          <cell r="E899" t="str">
            <v>5aymas</v>
          </cell>
          <cell r="F899">
            <v>6.1807023619985726</v>
          </cell>
          <cell r="G899">
            <v>12.840059419418623</v>
          </cell>
          <cell r="H899">
            <v>31.239660920463422</v>
          </cell>
          <cell r="I899">
            <v>43.467569246151129</v>
          </cell>
          <cell r="J899">
            <v>53.553568758220273</v>
          </cell>
          <cell r="K899">
            <v>60.295832359623688</v>
          </cell>
          <cell r="L899">
            <v>65.214990246448892</v>
          </cell>
          <cell r="M899">
            <v>78.677871166841953</v>
          </cell>
          <cell r="N899">
            <v>81.641222717258955</v>
          </cell>
        </row>
        <row r="900">
          <cell r="A900" t="str">
            <v>mujer5aymasocupadosIreland</v>
          </cell>
          <cell r="B900" t="str">
            <v>ocupados</v>
          </cell>
          <cell r="C900" t="str">
            <v>mujer</v>
          </cell>
          <cell r="D900" t="str">
            <v>Ireland</v>
          </cell>
          <cell r="E900" t="str">
            <v>5aymas</v>
          </cell>
          <cell r="F900">
            <v>1.5564831339063672</v>
          </cell>
          <cell r="G900">
            <v>16.279312741820704</v>
          </cell>
          <cell r="H900">
            <v>41.828873252354086</v>
          </cell>
          <cell r="I900">
            <v>65.704268465707628</v>
          </cell>
          <cell r="J900">
            <v>73.555320618983075</v>
          </cell>
          <cell r="K900">
            <v>74.537479529386317</v>
          </cell>
          <cell r="L900">
            <v>78.515662149492201</v>
          </cell>
          <cell r="M900">
            <v>82.265280113350371</v>
          </cell>
          <cell r="N900">
            <v>84.476469802145317</v>
          </cell>
        </row>
        <row r="901">
          <cell r="A901" t="str">
            <v>mujer5aymasocupadosItaly</v>
          </cell>
          <cell r="B901" t="str">
            <v>ocupados</v>
          </cell>
          <cell r="C901" t="str">
            <v>mujer</v>
          </cell>
          <cell r="D901" t="str">
            <v>Italy</v>
          </cell>
          <cell r="E901" t="str">
            <v>5aymas</v>
          </cell>
          <cell r="F901">
            <v>0.16277936416336269</v>
          </cell>
          <cell r="G901">
            <v>10.156648904242248</v>
          </cell>
          <cell r="H901">
            <v>34.882420099685014</v>
          </cell>
          <cell r="I901">
            <v>56.573214093476679</v>
          </cell>
          <cell r="J901">
            <v>69.462048854422562</v>
          </cell>
          <cell r="K901">
            <v>74.370627936517877</v>
          </cell>
          <cell r="L901">
            <v>79.465461583027022</v>
          </cell>
          <cell r="M901">
            <v>84.384658153142794</v>
          </cell>
          <cell r="N901">
            <v>87.710674422998906</v>
          </cell>
        </row>
        <row r="902">
          <cell r="A902" t="str">
            <v>mujer5aymasocupadosJapan</v>
          </cell>
          <cell r="B902" t="str">
            <v>ocupados</v>
          </cell>
          <cell r="C902" t="str">
            <v>mujer</v>
          </cell>
          <cell r="D902" t="str">
            <v>Japan</v>
          </cell>
          <cell r="E902" t="str">
            <v>5aymas</v>
          </cell>
          <cell r="F902">
            <v>0</v>
          </cell>
          <cell r="G902">
            <v>0</v>
          </cell>
          <cell r="H902">
            <v>0</v>
          </cell>
          <cell r="I902">
            <v>0</v>
          </cell>
          <cell r="J902">
            <v>0</v>
          </cell>
          <cell r="K902">
            <v>0</v>
          </cell>
          <cell r="L902">
            <v>0</v>
          </cell>
          <cell r="M902">
            <v>0</v>
          </cell>
          <cell r="N902">
            <v>0</v>
          </cell>
        </row>
        <row r="903">
          <cell r="A903" t="str">
            <v>mujer5aymasocupadosKorea</v>
          </cell>
          <cell r="B903" t="str">
            <v>ocupados</v>
          </cell>
          <cell r="C903" t="str">
            <v>mujer</v>
          </cell>
          <cell r="D903" t="str">
            <v>Korea</v>
          </cell>
          <cell r="E903" t="str">
            <v>5aymas</v>
          </cell>
          <cell r="F903">
            <v>0</v>
          </cell>
          <cell r="G903">
            <v>0.97629009762900976</v>
          </cell>
          <cell r="H903">
            <v>14.873713751169314</v>
          </cell>
          <cell r="I903">
            <v>36.138079827400219</v>
          </cell>
          <cell r="J903">
            <v>35.774309723889552</v>
          </cell>
          <cell r="K903">
            <v>30.16032064128256</v>
          </cell>
          <cell r="L903">
            <v>31.15789473684211</v>
          </cell>
          <cell r="M903">
            <v>28.640192539109513</v>
          </cell>
          <cell r="N903">
            <v>26.57992565055762</v>
          </cell>
        </row>
        <row r="904">
          <cell r="A904" t="str">
            <v>mujer5aymasocupadosLuxembourg</v>
          </cell>
          <cell r="B904" t="str">
            <v>ocupados</v>
          </cell>
          <cell r="C904" t="str">
            <v>mujer</v>
          </cell>
          <cell r="D904" t="str">
            <v>Luxembourg</v>
          </cell>
          <cell r="E904" t="str">
            <v>5aymas</v>
          </cell>
          <cell r="F904">
            <v>0</v>
          </cell>
          <cell r="G904">
            <v>5.8022820945360483</v>
          </cell>
          <cell r="H904">
            <v>26.059745917230913</v>
          </cell>
          <cell r="I904">
            <v>55.451236887022681</v>
          </cell>
          <cell r="J904">
            <v>68.503014807463245</v>
          </cell>
          <cell r="K904">
            <v>71.852539118652203</v>
          </cell>
          <cell r="L904">
            <v>74.675725072832705</v>
          </cell>
          <cell r="M904">
            <v>81.589234906975904</v>
          </cell>
          <cell r="N904">
            <v>86.352720799143285</v>
          </cell>
        </row>
        <row r="905">
          <cell r="A905" t="str">
            <v>mujer5aymasocupadosMexico</v>
          </cell>
          <cell r="B905" t="str">
            <v>ocupados</v>
          </cell>
          <cell r="C905" t="str">
            <v>mujer</v>
          </cell>
          <cell r="D905" t="str">
            <v>Mexico</v>
          </cell>
          <cell r="E905" t="str">
            <v>5aymas</v>
          </cell>
          <cell r="F905">
            <v>8.5576181955977031</v>
          </cell>
          <cell r="G905">
            <v>13.198108841842837</v>
          </cell>
          <cell r="H905">
            <v>26.718132728675286</v>
          </cell>
          <cell r="I905">
            <v>42.212461820293527</v>
          </cell>
          <cell r="J905">
            <v>49.57303322430711</v>
          </cell>
          <cell r="K905">
            <v>57.092242208747663</v>
          </cell>
          <cell r="L905">
            <v>63.919727067383803</v>
          </cell>
          <cell r="M905">
            <v>66.885517281955586</v>
          </cell>
          <cell r="N905">
            <v>68.588857766581356</v>
          </cell>
        </row>
        <row r="906">
          <cell r="A906" t="str">
            <v>mujer5aymasocupadosNetherlands</v>
          </cell>
          <cell r="B906" t="str">
            <v>ocupados</v>
          </cell>
          <cell r="C906" t="str">
            <v>mujer</v>
          </cell>
          <cell r="D906" t="str">
            <v>Netherlands</v>
          </cell>
          <cell r="E906" t="str">
            <v>5aymas</v>
          </cell>
          <cell r="F906">
            <v>3.0839620592019661</v>
          </cell>
          <cell r="G906">
            <v>16.618347539291456</v>
          </cell>
          <cell r="H906">
            <v>37.77979164225804</v>
          </cell>
          <cell r="I906">
            <v>59.247407062514711</v>
          </cell>
          <cell r="J906">
            <v>65.462007965605736</v>
          </cell>
          <cell r="K906">
            <v>69.228862501937328</v>
          </cell>
          <cell r="L906">
            <v>74.172212971036572</v>
          </cell>
          <cell r="M906">
            <v>78.912986834472392</v>
          </cell>
          <cell r="N906">
            <v>84.648436473985129</v>
          </cell>
        </row>
        <row r="907">
          <cell r="A907" t="str">
            <v>mujer5aymasocupadosNorway</v>
          </cell>
          <cell r="B907" t="str">
            <v>ocupados</v>
          </cell>
          <cell r="C907" t="str">
            <v>mujer</v>
          </cell>
          <cell r="D907" t="str">
            <v>Norway</v>
          </cell>
          <cell r="E907" t="str">
            <v>5aymas</v>
          </cell>
          <cell r="F907">
            <v>2.3767907887266939</v>
          </cell>
          <cell r="G907">
            <v>10.93996698255207</v>
          </cell>
          <cell r="H907">
            <v>26.185133676523613</v>
          </cell>
          <cell r="I907">
            <v>42.889650959484513</v>
          </cell>
          <cell r="J907">
            <v>56.336163099517179</v>
          </cell>
          <cell r="K907">
            <v>64.990841794488233</v>
          </cell>
          <cell r="L907">
            <v>70.571833711869942</v>
          </cell>
          <cell r="M907">
            <v>80.473896740837162</v>
          </cell>
          <cell r="N907">
            <v>83.734621780187382</v>
          </cell>
        </row>
        <row r="908">
          <cell r="A908" t="str">
            <v>mujer5aymasocupadosPoland</v>
          </cell>
          <cell r="B908" t="str">
            <v>ocupados</v>
          </cell>
          <cell r="C908" t="str">
            <v>mujer</v>
          </cell>
          <cell r="D908" t="str">
            <v>Poland</v>
          </cell>
          <cell r="E908" t="str">
            <v>5aymas</v>
          </cell>
          <cell r="F908">
            <v>1.994285028072855</v>
          </cell>
          <cell r="G908">
            <v>8.5745479288035096</v>
          </cell>
          <cell r="H908">
            <v>31.364549743898937</v>
          </cell>
          <cell r="I908">
            <v>59.194182208637727</v>
          </cell>
          <cell r="J908">
            <v>68.851053519408794</v>
          </cell>
          <cell r="K908">
            <v>75.286170675649416</v>
          </cell>
          <cell r="L908">
            <v>81.383979542772607</v>
          </cell>
          <cell r="M908">
            <v>84.571545573820629</v>
          </cell>
          <cell r="N908">
            <v>85.142978627001753</v>
          </cell>
        </row>
        <row r="909">
          <cell r="A909" t="str">
            <v>mujer5aymasocupadosPortugal</v>
          </cell>
          <cell r="B909" t="str">
            <v>ocupados</v>
          </cell>
          <cell r="C909" t="str">
            <v>mujer</v>
          </cell>
          <cell r="D909" t="str">
            <v>Portugal</v>
          </cell>
          <cell r="E909" t="str">
            <v>5aymas</v>
          </cell>
          <cell r="F909">
            <v>3.6517936990178912</v>
          </cell>
          <cell r="G909">
            <v>13.155883097466051</v>
          </cell>
          <cell r="H909">
            <v>37.879128123860227</v>
          </cell>
          <cell r="I909">
            <v>61.580999272708127</v>
          </cell>
          <cell r="J909">
            <v>71.357141722378884</v>
          </cell>
          <cell r="K909">
            <v>77.54259073294827</v>
          </cell>
          <cell r="L909">
            <v>81.482831686799955</v>
          </cell>
          <cell r="M909">
            <v>83.789940542436455</v>
          </cell>
          <cell r="N909">
            <v>87.548610177212211</v>
          </cell>
        </row>
        <row r="910">
          <cell r="A910" t="str">
            <v>mujer5aymasocupadosSlovak Republic</v>
          </cell>
          <cell r="B910" t="str">
            <v>ocupados</v>
          </cell>
          <cell r="C910" t="str">
            <v>mujer</v>
          </cell>
          <cell r="D910" t="str">
            <v>Slovak Republic</v>
          </cell>
          <cell r="E910" t="str">
            <v>5aymas</v>
          </cell>
          <cell r="F910">
            <v>0</v>
          </cell>
          <cell r="G910">
            <v>11.30884592151142</v>
          </cell>
          <cell r="H910">
            <v>36.264866684388863</v>
          </cell>
          <cell r="I910">
            <v>61.178839152313572</v>
          </cell>
          <cell r="J910">
            <v>72.17301856446494</v>
          </cell>
          <cell r="K910">
            <v>77.195504442350355</v>
          </cell>
          <cell r="L910">
            <v>77.830119666817566</v>
          </cell>
          <cell r="M910">
            <v>84.498543425064213</v>
          </cell>
          <cell r="N910">
            <v>85.279650227723522</v>
          </cell>
        </row>
        <row r="911">
          <cell r="A911" t="str">
            <v>mujer5aymasocupadosSlovenia</v>
          </cell>
          <cell r="B911" t="str">
            <v>ocupados</v>
          </cell>
          <cell r="C911" t="str">
            <v>mujer</v>
          </cell>
          <cell r="D911" t="str">
            <v>Slovenia</v>
          </cell>
          <cell r="E911" t="str">
            <v>5aymas</v>
          </cell>
          <cell r="F911">
            <v>11.169887759385826</v>
          </cell>
          <cell r="G911">
            <v>11.945443390595335</v>
          </cell>
          <cell r="H911">
            <v>33.216999522767196</v>
          </cell>
          <cell r="I911">
            <v>58.542953422343203</v>
          </cell>
          <cell r="J911">
            <v>73.915016182594982</v>
          </cell>
          <cell r="K911">
            <v>79.548441082012502</v>
          </cell>
          <cell r="L911">
            <v>85.93718366879979</v>
          </cell>
          <cell r="M911">
            <v>89.542457207946541</v>
          </cell>
          <cell r="N911">
            <v>90.798045135947532</v>
          </cell>
        </row>
        <row r="912">
          <cell r="A912" t="str">
            <v>mujer5aymasocupadosSpain</v>
          </cell>
          <cell r="B912" t="str">
            <v>ocupados</v>
          </cell>
          <cell r="C912" t="str">
            <v>mujer</v>
          </cell>
          <cell r="D912" t="str">
            <v>Spain</v>
          </cell>
          <cell r="E912" t="str">
            <v>5aymas</v>
          </cell>
          <cell r="F912">
            <v>0.89291048973293552</v>
          </cell>
          <cell r="G912">
            <v>12.370984426854905</v>
          </cell>
          <cell r="H912">
            <v>32.984663487719452</v>
          </cell>
          <cell r="I912">
            <v>54.024134301713971</v>
          </cell>
          <cell r="J912">
            <v>65.75046957178526</v>
          </cell>
          <cell r="K912">
            <v>69.688691768849864</v>
          </cell>
          <cell r="L912">
            <v>74.265014126162853</v>
          </cell>
          <cell r="M912">
            <v>80.441878476013173</v>
          </cell>
          <cell r="N912">
            <v>85.313961070683249</v>
          </cell>
        </row>
        <row r="913">
          <cell r="A913" t="str">
            <v>mujer5aymasocupadosSweden</v>
          </cell>
          <cell r="B913" t="str">
            <v>ocupados</v>
          </cell>
          <cell r="C913" t="str">
            <v>mujer</v>
          </cell>
          <cell r="D913" t="str">
            <v>Sweden</v>
          </cell>
          <cell r="E913" t="str">
            <v>5aymas</v>
          </cell>
          <cell r="F913">
            <v>1.0957367174809449</v>
          </cell>
          <cell r="G913">
            <v>8.1661495123770962</v>
          </cell>
          <cell r="H913">
            <v>25.312765981150477</v>
          </cell>
          <cell r="I913">
            <v>47.710516905938135</v>
          </cell>
          <cell r="J913">
            <v>60.087704669239763</v>
          </cell>
          <cell r="K913">
            <v>65.729322739436157</v>
          </cell>
          <cell r="L913">
            <v>71.165966750708847</v>
          </cell>
          <cell r="M913">
            <v>79.492723934285209</v>
          </cell>
          <cell r="N913">
            <v>82.941025266709346</v>
          </cell>
        </row>
        <row r="914">
          <cell r="A914" t="str">
            <v>mujer5aymasocupadosSwitzerland</v>
          </cell>
          <cell r="B914" t="str">
            <v>ocupados</v>
          </cell>
          <cell r="C914" t="str">
            <v>mujer</v>
          </cell>
          <cell r="D914" t="str">
            <v>Switzerland</v>
          </cell>
          <cell r="E914" t="str">
            <v>5aymas</v>
          </cell>
          <cell r="F914">
            <v>1.209604029126055</v>
          </cell>
          <cell r="G914">
            <v>12.780138250084205</v>
          </cell>
          <cell r="H914">
            <v>26.805026788006785</v>
          </cell>
          <cell r="I914">
            <v>45.146264582350028</v>
          </cell>
          <cell r="J914">
            <v>55.556603872553453</v>
          </cell>
          <cell r="K914">
            <v>60.65192065175809</v>
          </cell>
          <cell r="L914">
            <v>66.542089532934355</v>
          </cell>
          <cell r="M914">
            <v>72.539653595840647</v>
          </cell>
          <cell r="N914">
            <v>80.457968586740805</v>
          </cell>
        </row>
        <row r="915">
          <cell r="A915" t="str">
            <v>mujer5aymasocupadosTurkey</v>
          </cell>
          <cell r="B915" t="str">
            <v>ocupados</v>
          </cell>
          <cell r="C915" t="str">
            <v>mujer</v>
          </cell>
          <cell r="D915" t="str">
            <v>Turkey</v>
          </cell>
          <cell r="E915" t="str">
            <v>5aymas</v>
          </cell>
          <cell r="F915">
            <v>0</v>
          </cell>
          <cell r="G915">
            <v>0</v>
          </cell>
          <cell r="H915">
            <v>0</v>
          </cell>
          <cell r="I915">
            <v>0</v>
          </cell>
          <cell r="J915">
            <v>0</v>
          </cell>
          <cell r="K915">
            <v>0</v>
          </cell>
          <cell r="L915">
            <v>0</v>
          </cell>
          <cell r="M915">
            <v>0</v>
          </cell>
          <cell r="N915">
            <v>0</v>
          </cell>
        </row>
        <row r="916">
          <cell r="A916" t="str">
            <v>mujer5aymasocupadosUnited Kingdom</v>
          </cell>
          <cell r="B916" t="str">
            <v>ocupados</v>
          </cell>
          <cell r="C916" t="str">
            <v>mujer</v>
          </cell>
          <cell r="D916" t="str">
            <v>United Kingdom</v>
          </cell>
          <cell r="E916" t="str">
            <v>5aymas</v>
          </cell>
          <cell r="F916">
            <v>1.023857468366228</v>
          </cell>
          <cell r="G916">
            <v>17.805715454607139</v>
          </cell>
          <cell r="H916">
            <v>38.912819347921413</v>
          </cell>
          <cell r="I916">
            <v>54.518039574416591</v>
          </cell>
          <cell r="J916">
            <v>60.320558722031762</v>
          </cell>
          <cell r="K916">
            <v>65.480086562873879</v>
          </cell>
          <cell r="L916">
            <v>70.429332836683443</v>
          </cell>
          <cell r="M916">
            <v>74.74407920821281</v>
          </cell>
          <cell r="N916">
            <v>80.033387801714156</v>
          </cell>
        </row>
        <row r="917">
          <cell r="A917" t="str">
            <v>mujer5aymasocupadosUnited States</v>
          </cell>
          <cell r="B917" t="str">
            <v>ocupados</v>
          </cell>
          <cell r="C917" t="str">
            <v>mujer</v>
          </cell>
          <cell r="D917" t="str">
            <v>United States</v>
          </cell>
          <cell r="E917" t="str">
            <v>5aymas</v>
          </cell>
          <cell r="F917">
            <v>0</v>
          </cell>
          <cell r="G917">
            <v>0</v>
          </cell>
          <cell r="H917">
            <v>0</v>
          </cell>
          <cell r="I917">
            <v>0</v>
          </cell>
          <cell r="J917">
            <v>0</v>
          </cell>
          <cell r="K917">
            <v>0</v>
          </cell>
          <cell r="L917">
            <v>0</v>
          </cell>
          <cell r="M917">
            <v>0</v>
          </cell>
          <cell r="N917">
            <v>0</v>
          </cell>
        </row>
        <row r="918">
          <cell r="A918" t="str">
            <v>mujer5aymasocupadosBrazil</v>
          </cell>
          <cell r="B918" t="str">
            <v>ocupados</v>
          </cell>
          <cell r="C918" t="str">
            <v>mujer</v>
          </cell>
          <cell r="D918" t="str">
            <v>Brazil</v>
          </cell>
          <cell r="E918" t="str">
            <v>5aymas</v>
          </cell>
          <cell r="F918">
            <v>0</v>
          </cell>
          <cell r="G918">
            <v>0</v>
          </cell>
          <cell r="H918">
            <v>0</v>
          </cell>
          <cell r="I918">
            <v>0</v>
          </cell>
          <cell r="J918">
            <v>0</v>
          </cell>
          <cell r="K918">
            <v>0</v>
          </cell>
          <cell r="L918">
            <v>0</v>
          </cell>
          <cell r="M918">
            <v>0</v>
          </cell>
          <cell r="N918">
            <v>0</v>
          </cell>
        </row>
        <row r="919">
          <cell r="A919" t="str">
            <v>mujer5aymasocupadosOECD countries</v>
          </cell>
          <cell r="B919" t="str">
            <v>ocupados</v>
          </cell>
          <cell r="C919" t="str">
            <v>mujer</v>
          </cell>
          <cell r="D919" t="str">
            <v>OECD countries</v>
          </cell>
          <cell r="E919" t="str">
            <v>5aymas</v>
          </cell>
          <cell r="F919">
            <v>2.2446423110342373</v>
          </cell>
          <cell r="G919">
            <v>8.3206446573104227</v>
          </cell>
          <cell r="H919">
            <v>27.113703543262854</v>
          </cell>
          <cell r="I919">
            <v>42.626177703269548</v>
          </cell>
          <cell r="J919">
            <v>55.456599905160282</v>
          </cell>
          <cell r="K919">
            <v>57.125317577617295</v>
          </cell>
          <cell r="L919">
            <v>65.970164898356231</v>
          </cell>
          <cell r="M919">
            <v>68.922885624048106</v>
          </cell>
          <cell r="N919">
            <v>75.861638806046471</v>
          </cell>
        </row>
        <row r="920">
          <cell r="A920" t="str">
            <v>total5aymasasalariadosAustralia</v>
          </cell>
          <cell r="B920" t="str">
            <v>asalariados</v>
          </cell>
          <cell r="C920" t="str">
            <v>total</v>
          </cell>
          <cell r="D920" t="str">
            <v>Australia</v>
          </cell>
          <cell r="E920" t="str">
            <v>5aymas</v>
          </cell>
          <cell r="F920">
            <v>1.0816742436118509</v>
          </cell>
          <cell r="G920">
            <v>9.2494246769339696</v>
          </cell>
          <cell r="H920">
            <v>20.585815369425696</v>
          </cell>
          <cell r="I920">
            <v>31.73156586578294</v>
          </cell>
          <cell r="J920">
            <v>42.447306791569098</v>
          </cell>
          <cell r="K920">
            <v>47.75866929799831</v>
          </cell>
          <cell r="L920">
            <v>55.842696629213478</v>
          </cell>
          <cell r="M920">
            <v>62.623413258110006</v>
          </cell>
          <cell r="N920">
            <v>67.292755260556433</v>
          </cell>
        </row>
        <row r="921">
          <cell r="A921" t="str">
            <v>total5aymasasalariadosAustria</v>
          </cell>
          <cell r="B921" t="str">
            <v>asalariados</v>
          </cell>
          <cell r="C921" t="str">
            <v>total</v>
          </cell>
          <cell r="D921" t="str">
            <v>Austria</v>
          </cell>
          <cell r="E921" t="str">
            <v>5aymas</v>
          </cell>
          <cell r="F921">
            <v>3.501005669075814</v>
          </cell>
          <cell r="G921">
            <v>21.120174606405545</v>
          </cell>
          <cell r="H921">
            <v>39.511323553604129</v>
          </cell>
          <cell r="I921">
            <v>51.791369441428145</v>
          </cell>
          <cell r="J921">
            <v>61.317056310096802</v>
          </cell>
          <cell r="K921">
            <v>68.331503892537896</v>
          </cell>
          <cell r="L921">
            <v>75.201844920281701</v>
          </cell>
          <cell r="M921">
            <v>81.910416383479145</v>
          </cell>
          <cell r="N921">
            <v>86.462483412251231</v>
          </cell>
        </row>
        <row r="922">
          <cell r="A922" t="str">
            <v>total5aymasasalariadosBelgium</v>
          </cell>
          <cell r="B922" t="str">
            <v>asalariados</v>
          </cell>
          <cell r="C922" t="str">
            <v>total</v>
          </cell>
          <cell r="D922" t="str">
            <v>Belgium</v>
          </cell>
          <cell r="E922" t="str">
            <v>5aymas</v>
          </cell>
          <cell r="F922">
            <v>1.064666517001347</v>
          </cell>
          <cell r="G922">
            <v>7.5959030850014173</v>
          </cell>
          <cell r="H922">
            <v>35.727741947231614</v>
          </cell>
          <cell r="I922">
            <v>59.112284958767148</v>
          </cell>
          <cell r="J922">
            <v>64.705194686390271</v>
          </cell>
          <cell r="K922">
            <v>73.16525177846728</v>
          </cell>
          <cell r="L922">
            <v>77.941684199941577</v>
          </cell>
          <cell r="M922">
            <v>84.539007762715201</v>
          </cell>
          <cell r="N922">
            <v>89.727538555280233</v>
          </cell>
        </row>
        <row r="923">
          <cell r="A923" t="str">
            <v>total5aymasasalariadosCanada</v>
          </cell>
          <cell r="B923" t="str">
            <v>asalariados</v>
          </cell>
          <cell r="C923" t="str">
            <v>total</v>
          </cell>
          <cell r="D923" t="str">
            <v>Canada</v>
          </cell>
          <cell r="E923" t="str">
            <v>5aymas</v>
          </cell>
          <cell r="F923">
            <v>1.253723932472691</v>
          </cell>
          <cell r="G923">
            <v>7.2698948461638313</v>
          </cell>
          <cell r="H923">
            <v>23.719988429273947</v>
          </cell>
          <cell r="I923">
            <v>39.713945172824793</v>
          </cell>
          <cell r="J923">
            <v>50.242397531952399</v>
          </cell>
          <cell r="K923">
            <v>56.205235860706352</v>
          </cell>
          <cell r="L923">
            <v>64.413785073931791</v>
          </cell>
          <cell r="M923">
            <v>70.140168649131638</v>
          </cell>
          <cell r="N923">
            <v>72.227272727272748</v>
          </cell>
        </row>
        <row r="924">
          <cell r="A924" t="str">
            <v>total5aymasasalariadosChile</v>
          </cell>
          <cell r="B924" t="str">
            <v>asalariados</v>
          </cell>
          <cell r="C924" t="str">
            <v>total</v>
          </cell>
          <cell r="D924" t="str">
            <v>Chile</v>
          </cell>
          <cell r="E924" t="str">
            <v>5aymas</v>
          </cell>
          <cell r="F924">
            <v>1.5480163650565619</v>
          </cell>
          <cell r="G924">
            <v>10.23726039428073</v>
          </cell>
          <cell r="H924">
            <v>15.786119268280551</v>
          </cell>
          <cell r="I924">
            <v>26.25656508872936</v>
          </cell>
          <cell r="J924">
            <v>32.51181660442186</v>
          </cell>
          <cell r="K924">
            <v>36.785909953161962</v>
          </cell>
          <cell r="L924">
            <v>42.62806338324522</v>
          </cell>
          <cell r="M924">
            <v>47.657114836046532</v>
          </cell>
          <cell r="N924">
            <v>51.258032300193051</v>
          </cell>
        </row>
        <row r="925">
          <cell r="A925" t="str">
            <v>total5aymasasalariadosCzech Republic</v>
          </cell>
          <cell r="B925" t="str">
            <v>asalariados</v>
          </cell>
          <cell r="C925" t="str">
            <v>total</v>
          </cell>
          <cell r="D925" t="str">
            <v>Czech Republic</v>
          </cell>
          <cell r="E925" t="str">
            <v>5aymas</v>
          </cell>
          <cell r="F925">
            <v>0.1853159606539343</v>
          </cell>
          <cell r="G925">
            <v>11.141956366825051</v>
          </cell>
          <cell r="H925">
            <v>40.021846165539337</v>
          </cell>
          <cell r="I925">
            <v>61.696103735300795</v>
          </cell>
          <cell r="J925">
            <v>68.135451885371538</v>
          </cell>
          <cell r="K925">
            <v>76.478040396528769</v>
          </cell>
          <cell r="L925">
            <v>79.073699367559783</v>
          </cell>
          <cell r="M925">
            <v>81.041453932455994</v>
          </cell>
          <cell r="N925">
            <v>82.4197732194244</v>
          </cell>
        </row>
        <row r="926">
          <cell r="A926" t="str">
            <v>total5aymasasalariadosDenmark</v>
          </cell>
          <cell r="B926" t="str">
            <v>asalariados</v>
          </cell>
          <cell r="C926" t="str">
            <v>total</v>
          </cell>
          <cell r="D926" t="str">
            <v>Denmark</v>
          </cell>
          <cell r="E926" t="str">
            <v>5aymas</v>
          </cell>
          <cell r="F926">
            <v>4.088618402109665</v>
          </cell>
          <cell r="G926">
            <v>11.915597642762856</v>
          </cell>
          <cell r="H926">
            <v>22.864300378631114</v>
          </cell>
          <cell r="I926">
            <v>43.299786435876001</v>
          </cell>
          <cell r="J926">
            <v>51.341253613284735</v>
          </cell>
          <cell r="K926">
            <v>59.334129209121649</v>
          </cell>
          <cell r="L926">
            <v>66.06183959330221</v>
          </cell>
          <cell r="M926">
            <v>71.29619379131347</v>
          </cell>
          <cell r="N926">
            <v>76.478971169751333</v>
          </cell>
        </row>
        <row r="927">
          <cell r="A927" t="str">
            <v>total5aymasasalariadosEstonia</v>
          </cell>
          <cell r="B927" t="str">
            <v>asalariados</v>
          </cell>
          <cell r="C927" t="str">
            <v>total</v>
          </cell>
          <cell r="D927" t="str">
            <v>Estonia</v>
          </cell>
          <cell r="E927" t="str">
            <v>5aymas</v>
          </cell>
          <cell r="F927">
            <v>0</v>
          </cell>
          <cell r="G927">
            <v>9.6418627750317931</v>
          </cell>
          <cell r="H927">
            <v>36.180283785984187</v>
          </cell>
          <cell r="I927">
            <v>46.90579556798432</v>
          </cell>
          <cell r="J927">
            <v>61.563904717791317</v>
          </cell>
          <cell r="K927">
            <v>66.072203909235199</v>
          </cell>
          <cell r="L927">
            <v>65.702207604485537</v>
          </cell>
          <cell r="M927">
            <v>69.67653838502315</v>
          </cell>
          <cell r="N927">
            <v>73.908500095589829</v>
          </cell>
        </row>
        <row r="928">
          <cell r="A928" t="str">
            <v>total5aymasasalariadosFinland</v>
          </cell>
          <cell r="B928" t="str">
            <v>asalariados</v>
          </cell>
          <cell r="C928" t="str">
            <v>total</v>
          </cell>
          <cell r="D928" t="str">
            <v>Finland</v>
          </cell>
          <cell r="E928" t="str">
            <v>5aymas</v>
          </cell>
          <cell r="F928">
            <v>0.8156401615947183</v>
          </cell>
          <cell r="G928">
            <v>6.765107224715508</v>
          </cell>
          <cell r="H928">
            <v>26.489301974439059</v>
          </cell>
          <cell r="I928">
            <v>49.832869120922034</v>
          </cell>
          <cell r="J928">
            <v>60.936821582016037</v>
          </cell>
          <cell r="K928">
            <v>69.039544093151136</v>
          </cell>
          <cell r="L928">
            <v>73.163320507288091</v>
          </cell>
          <cell r="M928">
            <v>76.75355495204154</v>
          </cell>
          <cell r="N928">
            <v>82.691209674679925</v>
          </cell>
        </row>
        <row r="929">
          <cell r="A929" t="str">
            <v>total5aymasasalariadosFrance</v>
          </cell>
          <cell r="B929" t="str">
            <v>asalariados</v>
          </cell>
          <cell r="C929" t="str">
            <v>total</v>
          </cell>
          <cell r="D929" t="str">
            <v>France</v>
          </cell>
          <cell r="E929" t="str">
            <v>5aymas</v>
          </cell>
          <cell r="F929">
            <v>0.81017451242565353</v>
          </cell>
          <cell r="G929">
            <v>7.9301798455350125</v>
          </cell>
          <cell r="H929">
            <v>36.997778974441175</v>
          </cell>
          <cell r="I929">
            <v>61.343927798226552</v>
          </cell>
          <cell r="J929">
            <v>70.539445839628883</v>
          </cell>
          <cell r="K929">
            <v>76.119492143553984</v>
          </cell>
          <cell r="L929">
            <v>80.842628544351584</v>
          </cell>
          <cell r="M929">
            <v>84.523358485610302</v>
          </cell>
          <cell r="N929">
            <v>87.387738938748782</v>
          </cell>
        </row>
        <row r="930">
          <cell r="A930" t="str">
            <v>total5aymasasalariadosGermany</v>
          </cell>
          <cell r="B930" t="str">
            <v>asalariados</v>
          </cell>
          <cell r="C930" t="str">
            <v>total</v>
          </cell>
          <cell r="D930" t="str">
            <v>Germany</v>
          </cell>
          <cell r="E930" t="str">
            <v>5aymas</v>
          </cell>
          <cell r="F930">
            <v>1.285563841967603</v>
          </cell>
          <cell r="G930">
            <v>17.344374460327636</v>
          </cell>
          <cell r="H930">
            <v>35.737295990470649</v>
          </cell>
          <cell r="I930">
            <v>50.971889789948946</v>
          </cell>
          <cell r="J930">
            <v>62.522100891145897</v>
          </cell>
          <cell r="K930">
            <v>70.346575437313646</v>
          </cell>
          <cell r="L930">
            <v>74.881246885131645</v>
          </cell>
          <cell r="M930">
            <v>78.846172240868455</v>
          </cell>
          <cell r="N930">
            <v>83.780521157684021</v>
          </cell>
        </row>
        <row r="931">
          <cell r="A931" t="str">
            <v>total5aymasasalariadosGreece</v>
          </cell>
          <cell r="B931" t="str">
            <v>asalariados</v>
          </cell>
          <cell r="C931" t="str">
            <v>total</v>
          </cell>
          <cell r="D931" t="str">
            <v>Greece</v>
          </cell>
          <cell r="E931" t="str">
            <v>5aymas</v>
          </cell>
          <cell r="F931">
            <v>1.4911124169386689</v>
          </cell>
          <cell r="G931">
            <v>15.931718332249829</v>
          </cell>
          <cell r="H931">
            <v>38.8389825075079</v>
          </cell>
          <cell r="I931">
            <v>63.842210566062484</v>
          </cell>
          <cell r="J931">
            <v>74.413042826714985</v>
          </cell>
          <cell r="K931">
            <v>80.352925154820809</v>
          </cell>
          <cell r="L931">
            <v>85.866053719233349</v>
          </cell>
          <cell r="M931">
            <v>86.972734723152584</v>
          </cell>
          <cell r="N931">
            <v>87.506382614731464</v>
          </cell>
        </row>
        <row r="932">
          <cell r="A932" t="str">
            <v>total5aymasasalariadosHungary</v>
          </cell>
          <cell r="B932" t="str">
            <v>asalariados</v>
          </cell>
          <cell r="C932" t="str">
            <v>total</v>
          </cell>
          <cell r="D932" t="str">
            <v>Hungary</v>
          </cell>
          <cell r="E932" t="str">
            <v>5aymas</v>
          </cell>
          <cell r="F932">
            <v>0.72053548209345109</v>
          </cell>
          <cell r="G932">
            <v>9.4814705063015392</v>
          </cell>
          <cell r="H932">
            <v>33.952668710316381</v>
          </cell>
          <cell r="I932">
            <v>54.758597885394288</v>
          </cell>
          <cell r="J932">
            <v>62.602893174820252</v>
          </cell>
          <cell r="K932">
            <v>67.90771811106228</v>
          </cell>
          <cell r="L932">
            <v>72.71007040653727</v>
          </cell>
          <cell r="M932">
            <v>74.276984293015687</v>
          </cell>
          <cell r="N932">
            <v>78.725780603904639</v>
          </cell>
        </row>
        <row r="933">
          <cell r="A933" t="str">
            <v>total5aymasasalariadosIceland</v>
          </cell>
          <cell r="B933" t="str">
            <v>asalariados</v>
          </cell>
          <cell r="C933" t="str">
            <v>total</v>
          </cell>
          <cell r="D933" t="str">
            <v>Iceland</v>
          </cell>
          <cell r="E933" t="str">
            <v>5aymas</v>
          </cell>
          <cell r="F933">
            <v>6.3933264817281534</v>
          </cell>
          <cell r="G933">
            <v>13.498519155208278</v>
          </cell>
          <cell r="H933">
            <v>28.993074539985557</v>
          </cell>
          <cell r="I933">
            <v>46.324563805550312</v>
          </cell>
          <cell r="J933">
            <v>56.930662155184578</v>
          </cell>
          <cell r="K933">
            <v>60.423095682673676</v>
          </cell>
          <cell r="L933">
            <v>68.488256072395131</v>
          </cell>
          <cell r="M933">
            <v>75.535336745793657</v>
          </cell>
          <cell r="N933">
            <v>77.081892138208602</v>
          </cell>
        </row>
        <row r="934">
          <cell r="A934" t="str">
            <v>total5aymasasalariadosIreland</v>
          </cell>
          <cell r="B934" t="str">
            <v>asalariados</v>
          </cell>
          <cell r="C934" t="str">
            <v>total</v>
          </cell>
          <cell r="D934" t="str">
            <v>Ireland</v>
          </cell>
          <cell r="E934" t="str">
            <v>5aymas</v>
          </cell>
          <cell r="F934">
            <v>1.4744411946948672</v>
          </cell>
          <cell r="G934">
            <v>17.355330857320279</v>
          </cell>
          <cell r="H934">
            <v>41.609679365064167</v>
          </cell>
          <cell r="I934">
            <v>63.508851766603144</v>
          </cell>
          <cell r="J934">
            <v>70.816490653193512</v>
          </cell>
          <cell r="K934">
            <v>73.832733860178365</v>
          </cell>
          <cell r="L934">
            <v>78.121660012247816</v>
          </cell>
          <cell r="M934">
            <v>81.824390022974711</v>
          </cell>
          <cell r="N934">
            <v>83.844539881176615</v>
          </cell>
        </row>
        <row r="935">
          <cell r="A935" t="str">
            <v>total5aymasasalariadosItaly</v>
          </cell>
          <cell r="B935" t="str">
            <v>asalariados</v>
          </cell>
          <cell r="C935" t="str">
            <v>total</v>
          </cell>
          <cell r="D935" t="str">
            <v>Italy</v>
          </cell>
          <cell r="E935" t="str">
            <v>5aymas</v>
          </cell>
          <cell r="F935">
            <v>0.81231655924607693</v>
          </cell>
          <cell r="G935">
            <v>15.044859313056687</v>
          </cell>
          <cell r="H935">
            <v>41.865465620230488</v>
          </cell>
          <cell r="I935">
            <v>61.835909604012713</v>
          </cell>
          <cell r="J935">
            <v>71.499032416051875</v>
          </cell>
          <cell r="K935">
            <v>76.645516467020087</v>
          </cell>
          <cell r="L935">
            <v>81.287693187447729</v>
          </cell>
          <cell r="M935">
            <v>85.517006562771172</v>
          </cell>
          <cell r="N935">
            <v>87.739000061247097</v>
          </cell>
        </row>
        <row r="936">
          <cell r="A936" t="str">
            <v>total5aymasasalariadosJapan</v>
          </cell>
          <cell r="B936" t="str">
            <v>asalariados</v>
          </cell>
          <cell r="C936" t="str">
            <v>total</v>
          </cell>
          <cell r="D936" t="str">
            <v>Japan</v>
          </cell>
          <cell r="E936" t="str">
            <v>5aymas</v>
          </cell>
          <cell r="F936">
            <v>0</v>
          </cell>
          <cell r="G936">
            <v>0</v>
          </cell>
          <cell r="H936">
            <v>0</v>
          </cell>
          <cell r="I936">
            <v>0</v>
          </cell>
          <cell r="J936">
            <v>0</v>
          </cell>
          <cell r="K936">
            <v>0</v>
          </cell>
          <cell r="L936">
            <v>0</v>
          </cell>
          <cell r="M936">
            <v>0</v>
          </cell>
          <cell r="N936">
            <v>0</v>
          </cell>
        </row>
        <row r="937">
          <cell r="A937" t="str">
            <v>total5aymasasalariadosKorea</v>
          </cell>
          <cell r="B937" t="str">
            <v>asalariados</v>
          </cell>
          <cell r="C937" t="str">
            <v>total</v>
          </cell>
          <cell r="D937" t="str">
            <v>Korea</v>
          </cell>
          <cell r="E937" t="str">
            <v>5aymas</v>
          </cell>
          <cell r="F937">
            <v>0</v>
          </cell>
          <cell r="G937">
            <v>0.68201193520886616</v>
          </cell>
          <cell r="H937">
            <v>10.953253895508711</v>
          </cell>
          <cell r="I937">
            <v>33.454692556634299</v>
          </cell>
          <cell r="J937">
            <v>43.696027633851472</v>
          </cell>
          <cell r="K937">
            <v>44.48051948051949</v>
          </cell>
          <cell r="L937">
            <v>45.450470640968184</v>
          </cell>
          <cell r="M937">
            <v>42.982005141388179</v>
          </cell>
          <cell r="N937">
            <v>38.15384615384616</v>
          </cell>
        </row>
        <row r="938">
          <cell r="A938" t="str">
            <v>total5aymasasalariadosLuxembourg</v>
          </cell>
          <cell r="B938" t="str">
            <v>asalariados</v>
          </cell>
          <cell r="C938" t="str">
            <v>total</v>
          </cell>
          <cell r="D938" t="str">
            <v>Luxembourg</v>
          </cell>
          <cell r="E938" t="str">
            <v>5aymas</v>
          </cell>
          <cell r="F938">
            <v>0</v>
          </cell>
          <cell r="G938">
            <v>6.7275985840556078</v>
          </cell>
          <cell r="H938">
            <v>28.414845613802431</v>
          </cell>
          <cell r="I938">
            <v>55.867931182232809</v>
          </cell>
          <cell r="J938">
            <v>66.822158002244734</v>
          </cell>
          <cell r="K938">
            <v>71.605397988396319</v>
          </cell>
          <cell r="L938">
            <v>77.221110249879771</v>
          </cell>
          <cell r="M938">
            <v>84.555202187748009</v>
          </cell>
          <cell r="N938">
            <v>87.371093819253304</v>
          </cell>
        </row>
        <row r="939">
          <cell r="A939" t="str">
            <v>total5aymasasalariadosMexico</v>
          </cell>
          <cell r="B939" t="str">
            <v>asalariados</v>
          </cell>
          <cell r="C939" t="str">
            <v>total</v>
          </cell>
          <cell r="D939" t="str">
            <v>Mexico</v>
          </cell>
          <cell r="E939" t="str">
            <v>5aymas</v>
          </cell>
          <cell r="F939">
            <v>5.3051364545441562</v>
          </cell>
          <cell r="G939">
            <v>14.548804057736673</v>
          </cell>
          <cell r="H939">
            <v>30.064756310149551</v>
          </cell>
          <cell r="I939">
            <v>44.149659097150071</v>
          </cell>
          <cell r="J939">
            <v>52.216107368794148</v>
          </cell>
          <cell r="K939">
            <v>59.668966837560646</v>
          </cell>
          <cell r="L939">
            <v>64.26355856909376</v>
          </cell>
          <cell r="M939">
            <v>68.446894677204838</v>
          </cell>
          <cell r="N939">
            <v>68.585460523789763</v>
          </cell>
        </row>
        <row r="940">
          <cell r="A940" t="str">
            <v>total5aymasasalariadosNetherlands</v>
          </cell>
          <cell r="B940" t="str">
            <v>asalariados</v>
          </cell>
          <cell r="C940" t="str">
            <v>total</v>
          </cell>
          <cell r="D940" t="str">
            <v>Netherlands</v>
          </cell>
          <cell r="E940" t="str">
            <v>5aymas</v>
          </cell>
          <cell r="F940">
            <v>3.4786142498744388</v>
          </cell>
          <cell r="G940">
            <v>19.203639011100954</v>
          </cell>
          <cell r="H940">
            <v>39.525571884793465</v>
          </cell>
          <cell r="I940">
            <v>59.252361573353838</v>
          </cell>
          <cell r="J940">
            <v>66.559795507832661</v>
          </cell>
          <cell r="K940">
            <v>71.501953043468035</v>
          </cell>
          <cell r="L940">
            <v>75.971586080061655</v>
          </cell>
          <cell r="M940">
            <v>81.014542964141043</v>
          </cell>
          <cell r="N940">
            <v>86.090616803206672</v>
          </cell>
        </row>
        <row r="941">
          <cell r="A941" t="str">
            <v>total5aymasasalariadosNorway</v>
          </cell>
          <cell r="B941" t="str">
            <v>asalariados</v>
          </cell>
          <cell r="C941" t="str">
            <v>total</v>
          </cell>
          <cell r="D941" t="str">
            <v>Norway</v>
          </cell>
          <cell r="E941" t="str">
            <v>5aymas</v>
          </cell>
          <cell r="F941">
            <v>2.4820317836302532</v>
          </cell>
          <cell r="G941">
            <v>11.942866957652251</v>
          </cell>
          <cell r="H941">
            <v>27.161204303782206</v>
          </cell>
          <cell r="I941">
            <v>44.643540713535252</v>
          </cell>
          <cell r="J941">
            <v>57.103354889745134</v>
          </cell>
          <cell r="K941">
            <v>65.969379783435173</v>
          </cell>
          <cell r="L941">
            <v>69.923544683509192</v>
          </cell>
          <cell r="M941">
            <v>78.782320090890778</v>
          </cell>
          <cell r="N941">
            <v>81.845048560341652</v>
          </cell>
        </row>
        <row r="942">
          <cell r="A942" t="str">
            <v>total5aymasasalariadosPoland</v>
          </cell>
          <cell r="B942" t="str">
            <v>asalariados</v>
          </cell>
          <cell r="C942" t="str">
            <v>total</v>
          </cell>
          <cell r="D942" t="str">
            <v>Poland</v>
          </cell>
          <cell r="E942" t="str">
            <v>5aymas</v>
          </cell>
          <cell r="F942">
            <v>0.4453475105207233</v>
          </cell>
          <cell r="G942">
            <v>8.477384761684549</v>
          </cell>
          <cell r="H942">
            <v>33.313140886055194</v>
          </cell>
          <cell r="I942">
            <v>57.95539280708072</v>
          </cell>
          <cell r="J942">
            <v>67.397729089199942</v>
          </cell>
          <cell r="K942">
            <v>72.674972492966674</v>
          </cell>
          <cell r="L942">
            <v>76.20429349451112</v>
          </cell>
          <cell r="M942">
            <v>79.190172988185751</v>
          </cell>
          <cell r="N942">
            <v>79.660826108965807</v>
          </cell>
        </row>
        <row r="943">
          <cell r="A943" t="str">
            <v>total5aymasasalariadosPortugal</v>
          </cell>
          <cell r="B943" t="str">
            <v>asalariados</v>
          </cell>
          <cell r="C943" t="str">
            <v>total</v>
          </cell>
          <cell r="D943" t="str">
            <v>Portugal</v>
          </cell>
          <cell r="E943" t="str">
            <v>5aymas</v>
          </cell>
          <cell r="F943">
            <v>0.85557685812237594</v>
          </cell>
          <cell r="G943">
            <v>15.36267398912894</v>
          </cell>
          <cell r="H943">
            <v>40.098865519323112</v>
          </cell>
          <cell r="I943">
            <v>61.156814491500356</v>
          </cell>
          <cell r="J943">
            <v>71.079708148864171</v>
          </cell>
          <cell r="K943">
            <v>77.236075440118867</v>
          </cell>
          <cell r="L943">
            <v>79.864946569841493</v>
          </cell>
          <cell r="M943">
            <v>82.403761243384324</v>
          </cell>
          <cell r="N943">
            <v>85.553451613105921</v>
          </cell>
        </row>
        <row r="944">
          <cell r="A944" t="str">
            <v>total5aymasasalariadosSlovak Republic</v>
          </cell>
          <cell r="B944" t="str">
            <v>asalariados</v>
          </cell>
          <cell r="C944" t="str">
            <v>total</v>
          </cell>
          <cell r="D944" t="str">
            <v>Slovak Republic</v>
          </cell>
          <cell r="E944" t="str">
            <v>5aymas</v>
          </cell>
          <cell r="F944">
            <v>0</v>
          </cell>
          <cell r="G944">
            <v>12.189990655869551</v>
          </cell>
          <cell r="H944">
            <v>40.792603955105058</v>
          </cell>
          <cell r="I944">
            <v>64.358644000348818</v>
          </cell>
          <cell r="J944">
            <v>75.110616530033298</v>
          </cell>
          <cell r="K944">
            <v>77.186800960948176</v>
          </cell>
          <cell r="L944">
            <v>80.040686592784425</v>
          </cell>
          <cell r="M944">
            <v>83.415015146791674</v>
          </cell>
          <cell r="N944">
            <v>84.194372186620456</v>
          </cell>
        </row>
        <row r="945">
          <cell r="A945" t="str">
            <v>total5aymasasalariadosSlovenia</v>
          </cell>
          <cell r="B945" t="str">
            <v>asalariados</v>
          </cell>
          <cell r="C945" t="str">
            <v>total</v>
          </cell>
          <cell r="D945" t="str">
            <v>Slovenia</v>
          </cell>
          <cell r="E945" t="str">
            <v>5aymas</v>
          </cell>
          <cell r="F945">
            <v>0.21881596584022919</v>
          </cell>
          <cell r="G945">
            <v>10.096869747240994</v>
          </cell>
          <cell r="H945">
            <v>38.317803783668523</v>
          </cell>
          <cell r="I945">
            <v>62.537957571892171</v>
          </cell>
          <cell r="J945">
            <v>75.274862915269395</v>
          </cell>
          <cell r="K945">
            <v>79.137581070176708</v>
          </cell>
          <cell r="L945">
            <v>83.973617102602404</v>
          </cell>
          <cell r="M945">
            <v>88.11655333329638</v>
          </cell>
          <cell r="N945">
            <v>89.154830241726927</v>
          </cell>
        </row>
        <row r="946">
          <cell r="A946" t="str">
            <v>total5aymasasalariadosSpain</v>
          </cell>
          <cell r="B946" t="str">
            <v>asalariados</v>
          </cell>
          <cell r="C946" t="str">
            <v>total</v>
          </cell>
          <cell r="D946" t="str">
            <v>Spain</v>
          </cell>
          <cell r="E946" t="str">
            <v>5aymas</v>
          </cell>
          <cell r="F946">
            <v>0.116537961467651</v>
          </cell>
          <cell r="G946">
            <v>14.876279418046721</v>
          </cell>
          <cell r="H946">
            <v>35.458175315902963</v>
          </cell>
          <cell r="I946">
            <v>55.02744109543508</v>
          </cell>
          <cell r="J946">
            <v>66.832788365669671</v>
          </cell>
          <cell r="K946">
            <v>71.294706644668622</v>
          </cell>
          <cell r="L946">
            <v>76.151206959773702</v>
          </cell>
          <cell r="M946">
            <v>81.589979331623582</v>
          </cell>
          <cell r="N946">
            <v>86.384248782480128</v>
          </cell>
        </row>
        <row r="947">
          <cell r="A947" t="str">
            <v>total5aymasasalariadosSweden</v>
          </cell>
          <cell r="B947" t="str">
            <v>asalariados</v>
          </cell>
          <cell r="C947" t="str">
            <v>total</v>
          </cell>
          <cell r="D947" t="str">
            <v>Sweden</v>
          </cell>
          <cell r="E947" t="str">
            <v>5aymas</v>
          </cell>
          <cell r="F947">
            <v>1.4098148808233022</v>
          </cell>
          <cell r="G947">
            <v>8.4623156882567319</v>
          </cell>
          <cell r="H947">
            <v>27.345159882615018</v>
          </cell>
          <cell r="I947">
            <v>47.674705055470582</v>
          </cell>
          <cell r="J947">
            <v>59.025122728481918</v>
          </cell>
          <cell r="K947">
            <v>65.513384292951059</v>
          </cell>
          <cell r="L947">
            <v>70.90153956708393</v>
          </cell>
          <cell r="M947">
            <v>77.289509651659657</v>
          </cell>
          <cell r="N947">
            <v>81.57002894234401</v>
          </cell>
        </row>
        <row r="948">
          <cell r="A948" t="str">
            <v>total5aymasasalariadosSwitzerland</v>
          </cell>
          <cell r="B948" t="str">
            <v>asalariados</v>
          </cell>
          <cell r="C948" t="str">
            <v>total</v>
          </cell>
          <cell r="D948" t="str">
            <v>Switzerland</v>
          </cell>
          <cell r="E948" t="str">
            <v>5aymas</v>
          </cell>
          <cell r="F948">
            <v>1.8246983361764439</v>
          </cell>
          <cell r="G948">
            <v>17.251391366458531</v>
          </cell>
          <cell r="H948">
            <v>28.164234846322355</v>
          </cell>
          <cell r="I948">
            <v>45.97054934297595</v>
          </cell>
          <cell r="J948">
            <v>56.787934930846369</v>
          </cell>
          <cell r="K948">
            <v>63.42895279353646</v>
          </cell>
          <cell r="L948">
            <v>68.197203841106386</v>
          </cell>
          <cell r="M948">
            <v>74.909575741126162</v>
          </cell>
          <cell r="N948">
            <v>81.274865318187437</v>
          </cell>
        </row>
        <row r="949">
          <cell r="A949" t="str">
            <v>total5aymasasalariadosTurkey</v>
          </cell>
          <cell r="B949" t="str">
            <v>asalariados</v>
          </cell>
          <cell r="C949" t="str">
            <v>total</v>
          </cell>
          <cell r="D949" t="str">
            <v>Turkey</v>
          </cell>
          <cell r="E949" t="str">
            <v>5aymas</v>
          </cell>
          <cell r="F949">
            <v>0</v>
          </cell>
          <cell r="G949">
            <v>0</v>
          </cell>
          <cell r="H949">
            <v>0</v>
          </cell>
          <cell r="I949">
            <v>0</v>
          </cell>
          <cell r="J949">
            <v>0</v>
          </cell>
          <cell r="K949">
            <v>0</v>
          </cell>
          <cell r="L949">
            <v>0</v>
          </cell>
          <cell r="M949">
            <v>0</v>
          </cell>
          <cell r="N949">
            <v>0</v>
          </cell>
        </row>
        <row r="950">
          <cell r="A950" t="str">
            <v>total5aymasasalariadosUnited Kingdom</v>
          </cell>
          <cell r="B950" t="str">
            <v>asalariados</v>
          </cell>
          <cell r="C950" t="str">
            <v>total</v>
          </cell>
          <cell r="D950" t="str">
            <v>United Kingdom</v>
          </cell>
          <cell r="E950" t="str">
            <v>5aymas</v>
          </cell>
          <cell r="F950">
            <v>0.97920427999408821</v>
          </cell>
          <cell r="G950">
            <v>19.883464357573871</v>
          </cell>
          <cell r="H950">
            <v>39.786802917555136</v>
          </cell>
          <cell r="I950">
            <v>55.613836235449909</v>
          </cell>
          <cell r="J950">
            <v>62.073192323931195</v>
          </cell>
          <cell r="K950">
            <v>68.094094590963522</v>
          </cell>
          <cell r="L950">
            <v>71.979690405935344</v>
          </cell>
          <cell r="M950">
            <v>75.091029500878477</v>
          </cell>
          <cell r="N950">
            <v>78.819206863183879</v>
          </cell>
        </row>
        <row r="951">
          <cell r="A951" t="str">
            <v>total5aymasasalariadosUnited States</v>
          </cell>
          <cell r="B951" t="str">
            <v>asalariados</v>
          </cell>
          <cell r="C951" t="str">
            <v>total</v>
          </cell>
          <cell r="D951" t="str">
            <v>United States</v>
          </cell>
          <cell r="E951" t="str">
            <v>5aymas</v>
          </cell>
          <cell r="F951">
            <v>0.43323139653414883</v>
          </cell>
          <cell r="G951">
            <v>7.2765890497168026</v>
          </cell>
          <cell r="H951">
            <v>25.325220310532941</v>
          </cell>
          <cell r="I951">
            <v>44.180927359227425</v>
          </cell>
          <cell r="J951">
            <v>54.347007903650727</v>
          </cell>
          <cell r="K951">
            <v>60.252254791431788</v>
          </cell>
          <cell r="L951">
            <v>63.904994760740479</v>
          </cell>
          <cell r="M951">
            <v>70.131514171179418</v>
          </cell>
          <cell r="N951">
            <v>74.273120284818177</v>
          </cell>
        </row>
        <row r="952">
          <cell r="A952" t="str">
            <v>total5aymasasalariadosBrazil</v>
          </cell>
          <cell r="B952" t="str">
            <v>asalariados</v>
          </cell>
          <cell r="C952" t="str">
            <v>total</v>
          </cell>
          <cell r="D952" t="str">
            <v>Brazil</v>
          </cell>
          <cell r="E952" t="str">
            <v>5aymas</v>
          </cell>
          <cell r="F952">
            <v>0</v>
          </cell>
          <cell r="G952">
            <v>0</v>
          </cell>
          <cell r="H952">
            <v>0</v>
          </cell>
          <cell r="I952">
            <v>0</v>
          </cell>
          <cell r="J952">
            <v>0</v>
          </cell>
          <cell r="K952">
            <v>0</v>
          </cell>
          <cell r="L952">
            <v>0</v>
          </cell>
          <cell r="M952">
            <v>0</v>
          </cell>
          <cell r="N952">
            <v>0</v>
          </cell>
        </row>
        <row r="953">
          <cell r="A953" t="str">
            <v>total5aymasasalariadosOECD countries</v>
          </cell>
          <cell r="B953" t="str">
            <v>asalariados</v>
          </cell>
          <cell r="C953" t="str">
            <v>total</v>
          </cell>
          <cell r="D953" t="str">
            <v>OECD countries</v>
          </cell>
          <cell r="E953" t="str">
            <v>5aymas</v>
          </cell>
          <cell r="F953">
            <v>1.7557600352528029</v>
          </cell>
          <cell r="G953">
            <v>9.4100000918942239</v>
          </cell>
          <cell r="H953">
            <v>28.03303676905638</v>
          </cell>
          <cell r="I953">
            <v>43.541043579587132</v>
          </cell>
          <cell r="J953">
            <v>55.734256705573017</v>
          </cell>
          <cell r="K953">
            <v>62.125554264696007</v>
          </cell>
          <cell r="L953">
            <v>66.825274685522729</v>
          </cell>
          <cell r="M953">
            <v>72.232778848883555</v>
          </cell>
          <cell r="N953">
            <v>75.908394837149103</v>
          </cell>
        </row>
        <row r="954">
          <cell r="A954" t="str">
            <v>hombre5aymasasalariadosAustralia</v>
          </cell>
          <cell r="B954" t="str">
            <v>asalariados</v>
          </cell>
          <cell r="C954" t="str">
            <v>hombre</v>
          </cell>
          <cell r="D954" t="str">
            <v>Australia</v>
          </cell>
          <cell r="E954" t="str">
            <v>5aymas</v>
          </cell>
          <cell r="F954">
            <v>1.1235955056179769</v>
          </cell>
          <cell r="G954">
            <v>10.078687426753724</v>
          </cell>
          <cell r="H954">
            <v>20.906683284000621</v>
          </cell>
          <cell r="I954">
            <v>31.13223561364795</v>
          </cell>
          <cell r="J954">
            <v>42.05009770829632</v>
          </cell>
          <cell r="K954">
            <v>46.98300018681114</v>
          </cell>
          <cell r="L954">
            <v>56.881876686734493</v>
          </cell>
          <cell r="M954">
            <v>62.663361874718341</v>
          </cell>
          <cell r="N954">
            <v>67.220033764772097</v>
          </cell>
        </row>
        <row r="955">
          <cell r="A955" t="str">
            <v>hombre5aymasasalariadosAustria</v>
          </cell>
          <cell r="B955" t="str">
            <v>asalariados</v>
          </cell>
          <cell r="C955" t="str">
            <v>hombre</v>
          </cell>
          <cell r="D955" t="str">
            <v>Austria</v>
          </cell>
          <cell r="E955" t="str">
            <v>5aymas</v>
          </cell>
          <cell r="F955">
            <v>3.3585739500394132</v>
          </cell>
          <cell r="G955">
            <v>22.632582454366972</v>
          </cell>
          <cell r="H955">
            <v>42.779947640204895</v>
          </cell>
          <cell r="I955">
            <v>54.53537517347268</v>
          </cell>
          <cell r="J955">
            <v>65.380380262983905</v>
          </cell>
          <cell r="K955">
            <v>71.984767910949273</v>
          </cell>
          <cell r="L955">
            <v>77.119824229467397</v>
          </cell>
          <cell r="M955">
            <v>83.349377420257383</v>
          </cell>
          <cell r="N955">
            <v>86.733702329096928</v>
          </cell>
        </row>
        <row r="956">
          <cell r="A956" t="str">
            <v>hombre5aymasasalariadosBelgium</v>
          </cell>
          <cell r="B956" t="str">
            <v>asalariados</v>
          </cell>
          <cell r="C956" t="str">
            <v>hombre</v>
          </cell>
          <cell r="D956" t="str">
            <v>Belgium</v>
          </cell>
          <cell r="E956" t="str">
            <v>5aymas</v>
          </cell>
          <cell r="F956">
            <v>1.31879025583215</v>
          </cell>
          <cell r="G956">
            <v>8.9018025998626928</v>
          </cell>
          <cell r="H956">
            <v>36.461896255888739</v>
          </cell>
          <cell r="I956">
            <v>56.58873455553649</v>
          </cell>
          <cell r="J956">
            <v>63.43055387287805</v>
          </cell>
          <cell r="K956">
            <v>73.395213392102818</v>
          </cell>
          <cell r="L956">
            <v>78.190108108347886</v>
          </cell>
          <cell r="M956">
            <v>84.282968743425258</v>
          </cell>
          <cell r="N956">
            <v>88.799505559250562</v>
          </cell>
        </row>
        <row r="957">
          <cell r="A957" t="str">
            <v>hombre5aymasasalariadosCanada</v>
          </cell>
          <cell r="B957" t="str">
            <v>asalariados</v>
          </cell>
          <cell r="C957" t="str">
            <v>hombre</v>
          </cell>
          <cell r="D957" t="str">
            <v>Canada</v>
          </cell>
          <cell r="E957" t="str">
            <v>5aymas</v>
          </cell>
          <cell r="F957">
            <v>1.094426062611352</v>
          </cell>
          <cell r="G957">
            <v>7.8163291629046823</v>
          </cell>
          <cell r="H957">
            <v>24.941017863161445</v>
          </cell>
          <cell r="I957">
            <v>38.236997567473651</v>
          </cell>
          <cell r="J957">
            <v>49.5631067961165</v>
          </cell>
          <cell r="K957">
            <v>54.955839057899908</v>
          </cell>
          <cell r="L957">
            <v>63.750448189315158</v>
          </cell>
          <cell r="M957">
            <v>68.866861905834639</v>
          </cell>
          <cell r="N957">
            <v>70.499615680245952</v>
          </cell>
        </row>
        <row r="958">
          <cell r="A958" t="str">
            <v>hombre5aymasasalariadosChile</v>
          </cell>
          <cell r="B958" t="str">
            <v>asalariados</v>
          </cell>
          <cell r="C958" t="str">
            <v>hombre</v>
          </cell>
          <cell r="D958" t="str">
            <v>Chile</v>
          </cell>
          <cell r="E958" t="str">
            <v>5aymas</v>
          </cell>
          <cell r="F958">
            <v>1.9624293853025545</v>
          </cell>
          <cell r="G958">
            <v>10.501641894227447</v>
          </cell>
          <cell r="H958">
            <v>15.671431508883629</v>
          </cell>
          <cell r="I958">
            <v>25.506021043647564</v>
          </cell>
          <cell r="J958">
            <v>29.971074510795681</v>
          </cell>
          <cell r="K958">
            <v>35.983150361224787</v>
          </cell>
          <cell r="L958">
            <v>44.320197221191712</v>
          </cell>
          <cell r="M958">
            <v>46.590431183319311</v>
          </cell>
          <cell r="N958">
            <v>47.533594763286715</v>
          </cell>
        </row>
        <row r="959">
          <cell r="A959" t="str">
            <v>hombre5aymasasalariadosCzech Republic</v>
          </cell>
          <cell r="B959" t="str">
            <v>asalariados</v>
          </cell>
          <cell r="C959" t="str">
            <v>hombre</v>
          </cell>
          <cell r="D959" t="str">
            <v>Czech Republic</v>
          </cell>
          <cell r="E959" t="str">
            <v>5aymas</v>
          </cell>
          <cell r="F959">
            <v>0.30156616713004641</v>
          </cell>
          <cell r="G959">
            <v>12.119047261723431</v>
          </cell>
          <cell r="H959">
            <v>44.722373826295403</v>
          </cell>
          <cell r="I959">
            <v>68.274494717335216</v>
          </cell>
          <cell r="J959">
            <v>75.167296800118805</v>
          </cell>
          <cell r="K959">
            <v>80.342176378137665</v>
          </cell>
          <cell r="L959">
            <v>80.18235252713859</v>
          </cell>
          <cell r="M959">
            <v>80.406873028364046</v>
          </cell>
          <cell r="N959">
            <v>79.656027901559483</v>
          </cell>
        </row>
        <row r="960">
          <cell r="A960" t="str">
            <v>hombre5aymasasalariadosDenmark</v>
          </cell>
          <cell r="B960" t="str">
            <v>asalariados</v>
          </cell>
          <cell r="C960" t="str">
            <v>hombre</v>
          </cell>
          <cell r="D960" t="str">
            <v>Denmark</v>
          </cell>
          <cell r="E960" t="str">
            <v>5aymas</v>
          </cell>
          <cell r="F960">
            <v>3.9480229654343653</v>
          </cell>
          <cell r="G960">
            <v>13.848576896302987</v>
          </cell>
          <cell r="H960">
            <v>26.130061879480969</v>
          </cell>
          <cell r="I960">
            <v>42.63488571782792</v>
          </cell>
          <cell r="J960">
            <v>51.008602057990558</v>
          </cell>
          <cell r="K960">
            <v>58.672340417199649</v>
          </cell>
          <cell r="L960">
            <v>65.38322734915198</v>
          </cell>
          <cell r="M960">
            <v>71.115227783671841</v>
          </cell>
          <cell r="N960">
            <v>73.903871522271714</v>
          </cell>
        </row>
        <row r="961">
          <cell r="A961" t="str">
            <v>hombre5aymasasalariadosEstonia</v>
          </cell>
          <cell r="B961" t="str">
            <v>asalariados</v>
          </cell>
          <cell r="C961" t="str">
            <v>hombre</v>
          </cell>
          <cell r="D961" t="str">
            <v>Estonia</v>
          </cell>
          <cell r="E961" t="str">
            <v>5aymas</v>
          </cell>
          <cell r="F961">
            <v>0</v>
          </cell>
          <cell r="G961">
            <v>11.499024054908036</v>
          </cell>
          <cell r="H961">
            <v>38.837698973611786</v>
          </cell>
          <cell r="I961">
            <v>50.320643356355589</v>
          </cell>
          <cell r="J961">
            <v>62.602716879839882</v>
          </cell>
          <cell r="K961">
            <v>63.605808823841578</v>
          </cell>
          <cell r="L961">
            <v>62.516012161144147</v>
          </cell>
          <cell r="M961">
            <v>65.958829819696518</v>
          </cell>
          <cell r="N961">
            <v>69.640626234061259</v>
          </cell>
        </row>
        <row r="962">
          <cell r="A962" t="str">
            <v>hombre5aymasasalariadosFinland</v>
          </cell>
          <cell r="B962" t="str">
            <v>asalariados</v>
          </cell>
          <cell r="C962" t="str">
            <v>hombre</v>
          </cell>
          <cell r="D962" t="str">
            <v>Finland</v>
          </cell>
          <cell r="E962" t="str">
            <v>5aymas</v>
          </cell>
          <cell r="F962">
            <v>0.23941158358664369</v>
          </cell>
          <cell r="G962">
            <v>7.0369547445582361</v>
          </cell>
          <cell r="H962">
            <v>30.439546823479233</v>
          </cell>
          <cell r="I962">
            <v>54.211167016022245</v>
          </cell>
          <cell r="J962">
            <v>64.552181032389456</v>
          </cell>
          <cell r="K962">
            <v>70.56928902605523</v>
          </cell>
          <cell r="L962">
            <v>74.210292608299056</v>
          </cell>
          <cell r="M962">
            <v>76.779820629199079</v>
          </cell>
          <cell r="N962">
            <v>80.806343082423481</v>
          </cell>
        </row>
        <row r="963">
          <cell r="A963" t="str">
            <v>hombre5aymasasalariadosFrance</v>
          </cell>
          <cell r="B963" t="str">
            <v>asalariados</v>
          </cell>
          <cell r="C963" t="str">
            <v>hombre</v>
          </cell>
          <cell r="D963" t="str">
            <v>France</v>
          </cell>
          <cell r="E963" t="str">
            <v>5aymas</v>
          </cell>
          <cell r="F963">
            <v>1.200958518091678</v>
          </cell>
          <cell r="G963">
            <v>9.7337445855575311</v>
          </cell>
          <cell r="H963">
            <v>37.978231415409631</v>
          </cell>
          <cell r="I963">
            <v>61.15405673324377</v>
          </cell>
          <cell r="J963">
            <v>70.124035147297022</v>
          </cell>
          <cell r="K963">
            <v>76.938732820727751</v>
          </cell>
          <cell r="L963">
            <v>81.780362286717406</v>
          </cell>
          <cell r="M963">
            <v>84.848580307095602</v>
          </cell>
          <cell r="N963">
            <v>88.162058510232441</v>
          </cell>
        </row>
        <row r="964">
          <cell r="A964" t="str">
            <v>hombre5aymasasalariadosGermany</v>
          </cell>
          <cell r="B964" t="str">
            <v>asalariados</v>
          </cell>
          <cell r="C964" t="str">
            <v>hombre</v>
          </cell>
          <cell r="D964" t="str">
            <v>Germany</v>
          </cell>
          <cell r="E964" t="str">
            <v>5aymas</v>
          </cell>
          <cell r="F964">
            <v>1.5056974352817161</v>
          </cell>
          <cell r="G964">
            <v>18.885132759018358</v>
          </cell>
          <cell r="H964">
            <v>36.187638367900092</v>
          </cell>
          <cell r="I964">
            <v>51.511544298162519</v>
          </cell>
          <cell r="J964">
            <v>64.071841809955941</v>
          </cell>
          <cell r="K964">
            <v>73.094650383000825</v>
          </cell>
          <cell r="L964">
            <v>77.810370405934307</v>
          </cell>
          <cell r="M964">
            <v>80.440075371355576</v>
          </cell>
          <cell r="N964">
            <v>84.278112292733894</v>
          </cell>
        </row>
        <row r="965">
          <cell r="A965" t="str">
            <v>hombre5aymasasalariadosGreece</v>
          </cell>
          <cell r="B965" t="str">
            <v>asalariados</v>
          </cell>
          <cell r="C965" t="str">
            <v>hombre</v>
          </cell>
          <cell r="D965" t="str">
            <v>Greece</v>
          </cell>
          <cell r="E965" t="str">
            <v>5aymas</v>
          </cell>
          <cell r="F965">
            <v>2.1201117370733802</v>
          </cell>
          <cell r="G965">
            <v>17.978084501362275</v>
          </cell>
          <cell r="H965">
            <v>41.727518081535493</v>
          </cell>
          <cell r="I965">
            <v>65.71268781599025</v>
          </cell>
          <cell r="J965">
            <v>75.00612418057662</v>
          </cell>
          <cell r="K965">
            <v>80.675258755187087</v>
          </cell>
          <cell r="L965">
            <v>85.609053585036577</v>
          </cell>
          <cell r="M965">
            <v>87.258782855869271</v>
          </cell>
          <cell r="N965">
            <v>87.748953492110019</v>
          </cell>
        </row>
        <row r="966">
          <cell r="A966" t="str">
            <v>hombre5aymasasalariadosHungary</v>
          </cell>
          <cell r="B966" t="str">
            <v>asalariados</v>
          </cell>
          <cell r="C966" t="str">
            <v>hombre</v>
          </cell>
          <cell r="D966" t="str">
            <v>Hungary</v>
          </cell>
          <cell r="E966" t="str">
            <v>5aymas</v>
          </cell>
          <cell r="F966">
            <v>1.201563966707931</v>
          </cell>
          <cell r="G966">
            <v>10.350709346984322</v>
          </cell>
          <cell r="H966">
            <v>36.214547453924162</v>
          </cell>
          <cell r="I966">
            <v>55.119629322144434</v>
          </cell>
          <cell r="J966">
            <v>63.451056445656405</v>
          </cell>
          <cell r="K966">
            <v>65.97645912554087</v>
          </cell>
          <cell r="L966">
            <v>69.400307150749995</v>
          </cell>
          <cell r="M966">
            <v>71.366077813818876</v>
          </cell>
          <cell r="N966">
            <v>75.433431398760376</v>
          </cell>
        </row>
        <row r="967">
          <cell r="A967" t="str">
            <v>hombre5aymasasalariadosIceland</v>
          </cell>
          <cell r="B967" t="str">
            <v>asalariados</v>
          </cell>
          <cell r="C967" t="str">
            <v>hombre</v>
          </cell>
          <cell r="D967" t="str">
            <v>Iceland</v>
          </cell>
          <cell r="E967" t="str">
            <v>5aymas</v>
          </cell>
          <cell r="F967">
            <v>6.9040663110143043</v>
          </cell>
          <cell r="G967">
            <v>14.012100252842501</v>
          </cell>
          <cell r="H967">
            <v>25.828263669456536</v>
          </cell>
          <cell r="I967">
            <v>48.544310608124661</v>
          </cell>
          <cell r="J967">
            <v>59.441984999449076</v>
          </cell>
          <cell r="K967">
            <v>61.536124849301814</v>
          </cell>
          <cell r="L967">
            <v>71.903824569398367</v>
          </cell>
          <cell r="M967">
            <v>73.617475321171369</v>
          </cell>
          <cell r="N967">
            <v>73.530408091034516</v>
          </cell>
        </row>
        <row r="968">
          <cell r="A968" t="str">
            <v>hombre5aymasasalariadosIreland</v>
          </cell>
          <cell r="B968" t="str">
            <v>asalariados</v>
          </cell>
          <cell r="C968" t="str">
            <v>hombre</v>
          </cell>
          <cell r="D968" t="str">
            <v>Ireland</v>
          </cell>
          <cell r="E968" t="str">
            <v>5aymas</v>
          </cell>
          <cell r="F968">
            <v>1.3188404812966881</v>
          </cell>
          <cell r="G968">
            <v>18.45214819428675</v>
          </cell>
          <cell r="H968">
            <v>40.429179814361085</v>
          </cell>
          <cell r="I968">
            <v>60.380867855577591</v>
          </cell>
          <cell r="J968">
            <v>67.164997434889386</v>
          </cell>
          <cell r="K968">
            <v>72.723595505617979</v>
          </cell>
          <cell r="L968">
            <v>78.056474899337175</v>
          </cell>
          <cell r="M968">
            <v>81.379604596750042</v>
          </cell>
          <cell r="N968">
            <v>83.351205418890032</v>
          </cell>
        </row>
        <row r="969">
          <cell r="A969" t="str">
            <v>hombre5aymasasalariadosItaly</v>
          </cell>
          <cell r="B969" t="str">
            <v>asalariados</v>
          </cell>
          <cell r="C969" t="str">
            <v>hombre</v>
          </cell>
          <cell r="D969" t="str">
            <v>Italy</v>
          </cell>
          <cell r="E969" t="str">
            <v>5aymas</v>
          </cell>
          <cell r="F969">
            <v>1.285719801637798</v>
          </cell>
          <cell r="G969">
            <v>18.234247241178668</v>
          </cell>
          <cell r="H969">
            <v>46.488863932517368</v>
          </cell>
          <cell r="I969">
            <v>64.27926356033845</v>
          </cell>
          <cell r="J969">
            <v>72.638051887272525</v>
          </cell>
          <cell r="K969">
            <v>78.558786764069225</v>
          </cell>
          <cell r="L969">
            <v>83.141630308296243</v>
          </cell>
          <cell r="M969">
            <v>86.555893747942562</v>
          </cell>
          <cell r="N969">
            <v>87.942297902977913</v>
          </cell>
        </row>
        <row r="970">
          <cell r="A970" t="str">
            <v>hombre5aymasasalariadosJapan</v>
          </cell>
          <cell r="B970" t="str">
            <v>asalariados</v>
          </cell>
          <cell r="C970" t="str">
            <v>hombre</v>
          </cell>
          <cell r="D970" t="str">
            <v>Japan</v>
          </cell>
          <cell r="E970" t="str">
            <v>5aymas</v>
          </cell>
          <cell r="F970">
            <v>0</v>
          </cell>
          <cell r="G970">
            <v>0</v>
          </cell>
          <cell r="H970">
            <v>0</v>
          </cell>
          <cell r="I970">
            <v>0</v>
          </cell>
          <cell r="J970">
            <v>0</v>
          </cell>
          <cell r="K970">
            <v>0</v>
          </cell>
          <cell r="L970">
            <v>0</v>
          </cell>
          <cell r="M970">
            <v>0</v>
          </cell>
          <cell r="N970">
            <v>0</v>
          </cell>
        </row>
        <row r="971">
          <cell r="A971" t="str">
            <v>hombre5aymasasalariadosKorea</v>
          </cell>
          <cell r="B971" t="str">
            <v>asalariados</v>
          </cell>
          <cell r="C971" t="str">
            <v>hombre</v>
          </cell>
          <cell r="D971" t="str">
            <v>Korea</v>
          </cell>
          <cell r="E971" t="str">
            <v>5aymas</v>
          </cell>
          <cell r="F971">
            <v>0</v>
          </cell>
          <cell r="G971">
            <v>0.2192982456140351</v>
          </cell>
          <cell r="H971">
            <v>7.1877807726864331</v>
          </cell>
          <cell r="I971">
            <v>31.84466019417475</v>
          </cell>
          <cell r="J971">
            <v>48.145650708024277</v>
          </cell>
          <cell r="K971">
            <v>54.229195088676668</v>
          </cell>
          <cell r="L971">
            <v>56.049960967993755</v>
          </cell>
          <cell r="M971">
            <v>53.680430879712752</v>
          </cell>
          <cell r="N971">
            <v>46.325459317585292</v>
          </cell>
        </row>
        <row r="972">
          <cell r="A972" t="str">
            <v>hombre5aymasasalariadosLuxembourg</v>
          </cell>
          <cell r="B972" t="str">
            <v>asalariados</v>
          </cell>
          <cell r="C972" t="str">
            <v>hombre</v>
          </cell>
          <cell r="D972" t="str">
            <v>Luxembourg</v>
          </cell>
          <cell r="E972" t="str">
            <v>5aymas</v>
          </cell>
          <cell r="F972">
            <v>0</v>
          </cell>
          <cell r="G972">
            <v>7.6366620711909654</v>
          </cell>
          <cell r="H972">
            <v>29.394927421008106</v>
          </cell>
          <cell r="I972">
            <v>55.882727372938838</v>
          </cell>
          <cell r="J972">
            <v>64.631985413491066</v>
          </cell>
          <cell r="K972">
            <v>71.167337846459318</v>
          </cell>
          <cell r="L972">
            <v>78.758604494470276</v>
          </cell>
          <cell r="M972">
            <v>86.288924270005168</v>
          </cell>
          <cell r="N972">
            <v>87.961097499371036</v>
          </cell>
        </row>
        <row r="973">
          <cell r="A973" t="str">
            <v>hombre5aymasasalariadosMexico</v>
          </cell>
          <cell r="B973" t="str">
            <v>asalariados</v>
          </cell>
          <cell r="C973" t="str">
            <v>hombre</v>
          </cell>
          <cell r="D973" t="str">
            <v>Mexico</v>
          </cell>
          <cell r="E973" t="str">
            <v>5aymas</v>
          </cell>
          <cell r="F973">
            <v>6.5565384995552041</v>
          </cell>
          <cell r="G973">
            <v>16.951785488301976</v>
          </cell>
          <cell r="H973">
            <v>33.229724582378829</v>
          </cell>
          <cell r="I973">
            <v>46.157660587820487</v>
          </cell>
          <cell r="J973">
            <v>55.279825439364714</v>
          </cell>
          <cell r="K973">
            <v>61.548417317578718</v>
          </cell>
          <cell r="L973">
            <v>64.434704984797477</v>
          </cell>
          <cell r="M973">
            <v>69.646837503601034</v>
          </cell>
          <cell r="N973">
            <v>69.647310561696116</v>
          </cell>
        </row>
        <row r="974">
          <cell r="A974" t="str">
            <v>hombre5aymasasalariadosNetherlands</v>
          </cell>
          <cell r="B974" t="str">
            <v>asalariados</v>
          </cell>
          <cell r="C974" t="str">
            <v>hombre</v>
          </cell>
          <cell r="D974" t="str">
            <v>Netherlands</v>
          </cell>
          <cell r="E974" t="str">
            <v>5aymas</v>
          </cell>
          <cell r="F974">
            <v>4.017821659412915</v>
          </cell>
          <cell r="G974">
            <v>21.809291518007356</v>
          </cell>
          <cell r="H974">
            <v>40.628582737181937</v>
          </cell>
          <cell r="I974">
            <v>57.616593643508352</v>
          </cell>
          <cell r="J974">
            <v>66.569122567398722</v>
          </cell>
          <cell r="K974">
            <v>72.836546838868145</v>
          </cell>
          <cell r="L974">
            <v>77.625872383437425</v>
          </cell>
          <cell r="M974">
            <v>82.895757902928793</v>
          </cell>
          <cell r="N974">
            <v>87.243219980558138</v>
          </cell>
        </row>
        <row r="975">
          <cell r="A975" t="str">
            <v>hombre5aymasasalariadosNorway</v>
          </cell>
          <cell r="B975" t="str">
            <v>asalariados</v>
          </cell>
          <cell r="C975" t="str">
            <v>hombre</v>
          </cell>
          <cell r="D975" t="str">
            <v>Norway</v>
          </cell>
          <cell r="E975" t="str">
            <v>5aymas</v>
          </cell>
          <cell r="F975">
            <v>2.761805819801372</v>
          </cell>
          <cell r="G975">
            <v>13.314470574697403</v>
          </cell>
          <cell r="H975">
            <v>27.935319140275929</v>
          </cell>
          <cell r="I975">
            <v>45.593725796296013</v>
          </cell>
          <cell r="J975">
            <v>58.21271221582461</v>
          </cell>
          <cell r="K975">
            <v>66.588121963819532</v>
          </cell>
          <cell r="L975">
            <v>69.371327808711044</v>
          </cell>
          <cell r="M975">
            <v>76.580937739557129</v>
          </cell>
          <cell r="N975">
            <v>80.274415868588008</v>
          </cell>
        </row>
        <row r="976">
          <cell r="A976" t="str">
            <v>hombre5aymasasalariadosPoland</v>
          </cell>
          <cell r="B976" t="str">
            <v>asalariados</v>
          </cell>
          <cell r="C976" t="str">
            <v>hombre</v>
          </cell>
          <cell r="D976" t="str">
            <v>Poland</v>
          </cell>
          <cell r="E976" t="str">
            <v>5aymas</v>
          </cell>
          <cell r="F976">
            <v>0.28290586913372773</v>
          </cell>
          <cell r="G976">
            <v>9.3228984917653808</v>
          </cell>
          <cell r="H976">
            <v>35.695395081632739</v>
          </cell>
          <cell r="I976">
            <v>57.230705635797804</v>
          </cell>
          <cell r="J976">
            <v>67.834878810964085</v>
          </cell>
          <cell r="K976">
            <v>72.138818434631133</v>
          </cell>
          <cell r="L976">
            <v>73.150321565945518</v>
          </cell>
          <cell r="M976">
            <v>75.288486422320034</v>
          </cell>
          <cell r="N976">
            <v>76.712572037868085</v>
          </cell>
        </row>
        <row r="977">
          <cell r="A977" t="str">
            <v>hombre5aymasasalariadosPortugal</v>
          </cell>
          <cell r="B977" t="str">
            <v>asalariados</v>
          </cell>
          <cell r="C977" t="str">
            <v>hombre</v>
          </cell>
          <cell r="D977" t="str">
            <v>Portugal</v>
          </cell>
          <cell r="E977" t="str">
            <v>5aymas</v>
          </cell>
          <cell r="F977">
            <v>0.52997132737392472</v>
          </cell>
          <cell r="G977">
            <v>17.192634449269139</v>
          </cell>
          <cell r="H977">
            <v>41.28282598512866</v>
          </cell>
          <cell r="I977">
            <v>60.346964532163398</v>
          </cell>
          <cell r="J977">
            <v>71.062872312751992</v>
          </cell>
          <cell r="K977">
            <v>77.218163675912507</v>
          </cell>
          <cell r="L977">
            <v>79.332822794160819</v>
          </cell>
          <cell r="M977">
            <v>82.504657650598801</v>
          </cell>
          <cell r="N977">
            <v>83.958100057894995</v>
          </cell>
        </row>
        <row r="978">
          <cell r="A978" t="str">
            <v>hombre5aymasasalariadosSlovak Republic</v>
          </cell>
          <cell r="B978" t="str">
            <v>asalariados</v>
          </cell>
          <cell r="C978" t="str">
            <v>hombre</v>
          </cell>
          <cell r="D978" t="str">
            <v>Slovak Republic</v>
          </cell>
          <cell r="E978" t="str">
            <v>5aymas</v>
          </cell>
          <cell r="F978">
            <v>0</v>
          </cell>
          <cell r="G978">
            <v>12.73280584297018</v>
          </cell>
          <cell r="H978">
            <v>44.386516858901196</v>
          </cell>
          <cell r="I978">
            <v>66.335239693134895</v>
          </cell>
          <cell r="J978">
            <v>76.989150487909967</v>
          </cell>
          <cell r="K978">
            <v>77.027420390183778</v>
          </cell>
          <cell r="L978">
            <v>82.278395477061693</v>
          </cell>
          <cell r="M978">
            <v>82.267391189147702</v>
          </cell>
          <cell r="N978">
            <v>83.24929403167414</v>
          </cell>
        </row>
        <row r="979">
          <cell r="A979" t="str">
            <v>hombre5aymasasalariadosSlovenia</v>
          </cell>
          <cell r="B979" t="str">
            <v>asalariados</v>
          </cell>
          <cell r="C979" t="str">
            <v>hombre</v>
          </cell>
          <cell r="D979" t="str">
            <v>Slovenia</v>
          </cell>
          <cell r="E979" t="str">
            <v>5aymas</v>
          </cell>
          <cell r="F979">
            <v>0</v>
          </cell>
          <cell r="G979">
            <v>12.812460893894427</v>
          </cell>
          <cell r="H979">
            <v>43.751804666127732</v>
          </cell>
          <cell r="I979">
            <v>64.870224708132326</v>
          </cell>
          <cell r="J979">
            <v>75.969132937857196</v>
          </cell>
          <cell r="K979">
            <v>78.494547229094422</v>
          </cell>
          <cell r="L979">
            <v>82.307429027588654</v>
          </cell>
          <cell r="M979">
            <v>85.489613408293096</v>
          </cell>
          <cell r="N979">
            <v>87.438239420250341</v>
          </cell>
        </row>
        <row r="980">
          <cell r="A980" t="str">
            <v>hombre5aymasasalariadosSpain</v>
          </cell>
          <cell r="B980" t="str">
            <v>asalariados</v>
          </cell>
          <cell r="C980" t="str">
            <v>hombre</v>
          </cell>
          <cell r="D980" t="str">
            <v>Spain</v>
          </cell>
          <cell r="E980" t="str">
            <v>5aymas</v>
          </cell>
          <cell r="F980">
            <v>0</v>
          </cell>
          <cell r="G980">
            <v>17.54222120612458</v>
          </cell>
          <cell r="H980">
            <v>37.547104742130045</v>
          </cell>
          <cell r="I980">
            <v>55.087762341774642</v>
          </cell>
          <cell r="J980">
            <v>67.167842290537521</v>
          </cell>
          <cell r="K980">
            <v>72.880588652267591</v>
          </cell>
          <cell r="L980">
            <v>78.293635145882675</v>
          </cell>
          <cell r="M980">
            <v>83.266103636112589</v>
          </cell>
          <cell r="N980">
            <v>87.968777008753577</v>
          </cell>
        </row>
        <row r="981">
          <cell r="A981" t="str">
            <v>hombre5aymasasalariadosSweden</v>
          </cell>
          <cell r="B981" t="str">
            <v>asalariados</v>
          </cell>
          <cell r="C981" t="str">
            <v>hombre</v>
          </cell>
          <cell r="D981" t="str">
            <v>Sweden</v>
          </cell>
          <cell r="E981" t="str">
            <v>5aymas</v>
          </cell>
          <cell r="F981">
            <v>2.054071869532804</v>
          </cell>
          <cell r="G981">
            <v>8.8589233879654277</v>
          </cell>
          <cell r="H981">
            <v>28.854823519788418</v>
          </cell>
          <cell r="I981">
            <v>47.167181020987684</v>
          </cell>
          <cell r="J981">
            <v>57.603301975674889</v>
          </cell>
          <cell r="K981">
            <v>64.671869321113149</v>
          </cell>
          <cell r="L981">
            <v>70.198367464737842</v>
          </cell>
          <cell r="M981">
            <v>74.710497865236889</v>
          </cell>
          <cell r="N981">
            <v>80.03207975675106</v>
          </cell>
        </row>
        <row r="982">
          <cell r="A982" t="str">
            <v>hombre5aymasasalariadosSwitzerland</v>
          </cell>
          <cell r="B982" t="str">
            <v>asalariados</v>
          </cell>
          <cell r="C982" t="str">
            <v>hombre</v>
          </cell>
          <cell r="D982" t="str">
            <v>Switzerland</v>
          </cell>
          <cell r="E982" t="str">
            <v>5aymas</v>
          </cell>
          <cell r="F982">
            <v>2.3521735033106022</v>
          </cell>
          <cell r="G982">
            <v>21.772286557359489</v>
          </cell>
          <cell r="H982">
            <v>29.645021706172479</v>
          </cell>
          <cell r="I982">
            <v>47.046233587585263</v>
          </cell>
          <cell r="J982">
            <v>58.612148871408777</v>
          </cell>
          <cell r="K982">
            <v>66.762053542950923</v>
          </cell>
          <cell r="L982">
            <v>71.70763851124876</v>
          </cell>
          <cell r="M982">
            <v>79.035685367670098</v>
          </cell>
          <cell r="N982">
            <v>83.515533167426213</v>
          </cell>
        </row>
        <row r="983">
          <cell r="A983" t="str">
            <v>hombre5aymasasalariadosTurkey</v>
          </cell>
          <cell r="B983" t="str">
            <v>asalariados</v>
          </cell>
          <cell r="C983" t="str">
            <v>hombre</v>
          </cell>
          <cell r="D983" t="str">
            <v>Turkey</v>
          </cell>
          <cell r="E983" t="str">
            <v>5aymas</v>
          </cell>
          <cell r="F983">
            <v>0</v>
          </cell>
          <cell r="G983">
            <v>0</v>
          </cell>
          <cell r="H983">
            <v>0</v>
          </cell>
          <cell r="I983">
            <v>0</v>
          </cell>
          <cell r="J983">
            <v>0</v>
          </cell>
          <cell r="K983">
            <v>0</v>
          </cell>
          <cell r="L983">
            <v>0</v>
          </cell>
          <cell r="M983">
            <v>0</v>
          </cell>
          <cell r="N983">
            <v>0</v>
          </cell>
        </row>
        <row r="984">
          <cell r="A984" t="str">
            <v>hombre5aymasasalariadosUnited Kingdom</v>
          </cell>
          <cell r="B984" t="str">
            <v>asalariados</v>
          </cell>
          <cell r="C984" t="str">
            <v>hombre</v>
          </cell>
          <cell r="D984" t="str">
            <v>United Kingdom</v>
          </cell>
          <cell r="E984" t="str">
            <v>5aymas</v>
          </cell>
          <cell r="F984">
            <v>1.005833053310961</v>
          </cell>
          <cell r="G984">
            <v>21.563010126304277</v>
          </cell>
          <cell r="H984">
            <v>39.941321686577176</v>
          </cell>
          <cell r="I984">
            <v>55.408496432125162</v>
          </cell>
          <cell r="J984">
            <v>62.565841242770084</v>
          </cell>
          <cell r="K984">
            <v>69.750272984048053</v>
          </cell>
          <cell r="L984">
            <v>73.097305040720471</v>
          </cell>
          <cell r="M984">
            <v>75.265103727119723</v>
          </cell>
          <cell r="N984">
            <v>77.195259872416258</v>
          </cell>
        </row>
        <row r="985">
          <cell r="A985" t="str">
            <v>hombre5aymasasalariadosUnited States</v>
          </cell>
          <cell r="B985" t="str">
            <v>asalariados</v>
          </cell>
          <cell r="C985" t="str">
            <v>hombre</v>
          </cell>
          <cell r="D985" t="str">
            <v>United States</v>
          </cell>
          <cell r="E985" t="str">
            <v>5aymas</v>
          </cell>
          <cell r="F985">
            <v>0.38064165307232201</v>
          </cell>
          <cell r="G985">
            <v>7.6383595060222591</v>
          </cell>
          <cell r="H985">
            <v>26.299734748010611</v>
          </cell>
          <cell r="I985">
            <v>45.174510840824958</v>
          </cell>
          <cell r="J985">
            <v>54.45877734155917</v>
          </cell>
          <cell r="K985">
            <v>61.728726979432736</v>
          </cell>
          <cell r="L985">
            <v>65.087383943200436</v>
          </cell>
          <cell r="M985">
            <v>70.171948273411971</v>
          </cell>
          <cell r="N985">
            <v>74.132274218615095</v>
          </cell>
        </row>
        <row r="986">
          <cell r="A986" t="str">
            <v>hombre5aymasasalariadosBrazil</v>
          </cell>
          <cell r="B986" t="str">
            <v>asalariados</v>
          </cell>
          <cell r="C986" t="str">
            <v>hombre</v>
          </cell>
          <cell r="D986" t="str">
            <v>Brazil</v>
          </cell>
          <cell r="E986" t="str">
            <v>5aymas</v>
          </cell>
          <cell r="F986">
            <v>0</v>
          </cell>
          <cell r="G986">
            <v>0</v>
          </cell>
          <cell r="H986">
            <v>0</v>
          </cell>
          <cell r="I986">
            <v>0</v>
          </cell>
          <cell r="J986">
            <v>0</v>
          </cell>
          <cell r="K986">
            <v>0</v>
          </cell>
          <cell r="L986">
            <v>0</v>
          </cell>
          <cell r="M986">
            <v>0</v>
          </cell>
          <cell r="N986">
            <v>0</v>
          </cell>
        </row>
        <row r="987">
          <cell r="A987" t="str">
            <v>hombre5aymasasalariadosOECD countries</v>
          </cell>
          <cell r="B987" t="str">
            <v>asalariados</v>
          </cell>
          <cell r="C987" t="str">
            <v>hombre</v>
          </cell>
          <cell r="D987" t="str">
            <v>OECD countries</v>
          </cell>
          <cell r="E987" t="str">
            <v>5aymas</v>
          </cell>
          <cell r="F987">
            <v>2.2641552389802495</v>
          </cell>
          <cell r="G987">
            <v>10.644978050498132</v>
          </cell>
          <cell r="H987">
            <v>28.613555366293348</v>
          </cell>
          <cell r="I987">
            <v>43.995391886761858</v>
          </cell>
          <cell r="J987">
            <v>55.227253295932748</v>
          </cell>
          <cell r="K987">
            <v>65.898392242676834</v>
          </cell>
          <cell r="L987">
            <v>67.055874993945153</v>
          </cell>
          <cell r="M987">
            <v>74.965507324189744</v>
          </cell>
          <cell r="N987">
            <v>75.132080461663662</v>
          </cell>
        </row>
        <row r="988">
          <cell r="A988" t="str">
            <v>mujer5aymasasalariadosAustralia</v>
          </cell>
          <cell r="B988" t="str">
            <v>asalariados</v>
          </cell>
          <cell r="C988" t="str">
            <v>mujer</v>
          </cell>
          <cell r="D988" t="str">
            <v>Australia</v>
          </cell>
          <cell r="E988" t="str">
            <v>5aymas</v>
          </cell>
          <cell r="F988">
            <v>1.0438413361169101</v>
          </cell>
          <cell r="G988">
            <v>8.31924882629108</v>
          </cell>
          <cell r="H988">
            <v>20.226678291194421</v>
          </cell>
          <cell r="I988">
            <v>32.441673370876913</v>
          </cell>
          <cell r="J988">
            <v>42.93137042649925</v>
          </cell>
          <cell r="K988">
            <v>48.543872919818469</v>
          </cell>
          <cell r="L988">
            <v>54.836115021114018</v>
          </cell>
          <cell r="M988">
            <v>62.586315128688014</v>
          </cell>
          <cell r="N988">
            <v>67.366033456195055</v>
          </cell>
        </row>
        <row r="989">
          <cell r="A989" t="str">
            <v>mujer5aymasasalariadosAustria</v>
          </cell>
          <cell r="B989" t="str">
            <v>asalariados</v>
          </cell>
          <cell r="C989" t="str">
            <v>mujer</v>
          </cell>
          <cell r="D989" t="str">
            <v>Austria</v>
          </cell>
          <cell r="E989" t="str">
            <v>5aymas</v>
          </cell>
          <cell r="F989">
            <v>3.6859995331972368</v>
          </cell>
          <cell r="G989">
            <v>19.500123518671622</v>
          </cell>
          <cell r="H989">
            <v>36.054558996253014</v>
          </cell>
          <cell r="I989">
            <v>48.780117867495569</v>
          </cell>
          <cell r="J989">
            <v>56.970800197944222</v>
          </cell>
          <cell r="K989">
            <v>64.551920161771733</v>
          </cell>
          <cell r="L989">
            <v>73.282721456015338</v>
          </cell>
          <cell r="M989">
            <v>80.376666605038778</v>
          </cell>
          <cell r="N989">
            <v>86.112734049465899</v>
          </cell>
        </row>
        <row r="990">
          <cell r="A990" t="str">
            <v>mujer5aymasasalariadosBelgium</v>
          </cell>
          <cell r="B990" t="str">
            <v>asalariados</v>
          </cell>
          <cell r="C990" t="str">
            <v>mujer</v>
          </cell>
          <cell r="D990" t="str">
            <v>Belgium</v>
          </cell>
          <cell r="E990" t="str">
            <v>5aymas</v>
          </cell>
          <cell r="F990">
            <v>0.6747715874966651</v>
          </cell>
          <cell r="G990">
            <v>6.013787126287963</v>
          </cell>
          <cell r="H990">
            <v>34.950156800872904</v>
          </cell>
          <cell r="I990">
            <v>61.753364168600825</v>
          </cell>
          <cell r="J990">
            <v>66.026418957644637</v>
          </cell>
          <cell r="K990">
            <v>72.920438593233939</v>
          </cell>
          <cell r="L990">
            <v>77.673418734062508</v>
          </cell>
          <cell r="M990">
            <v>84.841946396143115</v>
          </cell>
          <cell r="N990">
            <v>90.81894310618874</v>
          </cell>
        </row>
        <row r="991">
          <cell r="A991" t="str">
            <v>mujer5aymasasalariadosCanada</v>
          </cell>
          <cell r="B991" t="str">
            <v>asalariados</v>
          </cell>
          <cell r="C991" t="str">
            <v>mujer</v>
          </cell>
          <cell r="D991" t="str">
            <v>Canada</v>
          </cell>
          <cell r="E991" t="str">
            <v>5aymas</v>
          </cell>
          <cell r="F991">
            <v>1.4053792100799609</v>
          </cell>
          <cell r="G991">
            <v>6.716320397229846</v>
          </cell>
          <cell r="H991">
            <v>22.423664122137406</v>
          </cell>
          <cell r="I991">
            <v>41.27899840432061</v>
          </cell>
          <cell r="J991">
            <v>50.974748135548872</v>
          </cell>
          <cell r="K991">
            <v>57.471407260069618</v>
          </cell>
          <cell r="L991">
            <v>65.043695380774039</v>
          </cell>
          <cell r="M991">
            <v>71.392180750913724</v>
          </cell>
          <cell r="N991">
            <v>73.905899925317385</v>
          </cell>
        </row>
        <row r="992">
          <cell r="A992" t="str">
            <v>mujer5aymasasalariadosChile</v>
          </cell>
          <cell r="B992" t="str">
            <v>asalariados</v>
          </cell>
          <cell r="C992" t="str">
            <v>mujer</v>
          </cell>
          <cell r="D992" t="str">
            <v>Chile</v>
          </cell>
          <cell r="E992" t="str">
            <v>5aymas</v>
          </cell>
          <cell r="F992">
            <v>0.65260177480059389</v>
          </cell>
          <cell r="G992">
            <v>9.81324601978414</v>
          </cell>
          <cell r="H992">
            <v>15.953590095266339</v>
          </cell>
          <cell r="I992">
            <v>27.345851768412828</v>
          </cell>
          <cell r="J992">
            <v>36.227735246410091</v>
          </cell>
          <cell r="K992">
            <v>38.163877167400059</v>
          </cell>
          <cell r="L992">
            <v>39.628309572301418</v>
          </cell>
          <cell r="M992">
            <v>49.739874556328104</v>
          </cell>
          <cell r="N992">
            <v>58.2217986829192</v>
          </cell>
        </row>
        <row r="993">
          <cell r="A993" t="str">
            <v>mujer5aymasasalariadosCzech Republic</v>
          </cell>
          <cell r="B993" t="str">
            <v>asalariados</v>
          </cell>
          <cell r="C993" t="str">
            <v>mujer</v>
          </cell>
          <cell r="D993" t="str">
            <v>Czech Republic</v>
          </cell>
          <cell r="E993" t="str">
            <v>5aymas</v>
          </cell>
          <cell r="F993">
            <v>0</v>
          </cell>
          <cell r="G993">
            <v>9.7964589303997265</v>
          </cell>
          <cell r="H993">
            <v>33.627266542267257</v>
          </cell>
          <cell r="I993">
            <v>51.449144556141206</v>
          </cell>
          <cell r="J993">
            <v>59.992183559165596</v>
          </cell>
          <cell r="K993">
            <v>72.579934813955262</v>
          </cell>
          <cell r="L993">
            <v>78.055316014067017</v>
          </cell>
          <cell r="M993">
            <v>81.660814106485859</v>
          </cell>
          <cell r="N993">
            <v>85.548185753027127</v>
          </cell>
        </row>
        <row r="994">
          <cell r="A994" t="str">
            <v>mujer5aymasasalariadosDenmark</v>
          </cell>
          <cell r="B994" t="str">
            <v>asalariados</v>
          </cell>
          <cell r="C994" t="str">
            <v>mujer</v>
          </cell>
          <cell r="D994" t="str">
            <v>Denmark</v>
          </cell>
          <cell r="E994" t="str">
            <v>5aymas</v>
          </cell>
          <cell r="F994">
            <v>4.221587025502509</v>
          </cell>
          <cell r="G994">
            <v>9.8640015358885957</v>
          </cell>
          <cell r="H994">
            <v>19.241820113658729</v>
          </cell>
          <cell r="I994">
            <v>43.986337745022738</v>
          </cell>
          <cell r="J994">
            <v>51.665982884530933</v>
          </cell>
          <cell r="K994">
            <v>59.98822426948994</v>
          </cell>
          <cell r="L994">
            <v>66.739891232621119</v>
          </cell>
          <cell r="M994">
            <v>71.472307017017357</v>
          </cell>
          <cell r="N994">
            <v>79.084206585155613</v>
          </cell>
        </row>
        <row r="995">
          <cell r="A995" t="str">
            <v>mujer5aymasasalariadosEstonia</v>
          </cell>
          <cell r="B995" t="str">
            <v>asalariados</v>
          </cell>
          <cell r="C995" t="str">
            <v>mujer</v>
          </cell>
          <cell r="D995" t="str">
            <v>Estonia</v>
          </cell>
          <cell r="E995" t="str">
            <v>5aymas</v>
          </cell>
          <cell r="F995">
            <v>0</v>
          </cell>
          <cell r="G995">
            <v>7.6709915551924484</v>
          </cell>
          <cell r="H995">
            <v>32.835436694531211</v>
          </cell>
          <cell r="I995">
            <v>42.578832824008899</v>
          </cell>
          <cell r="J995">
            <v>60.483657890041158</v>
          </cell>
          <cell r="K995">
            <v>68.172709023401595</v>
          </cell>
          <cell r="L995">
            <v>68.101795586681263</v>
          </cell>
          <cell r="M995">
            <v>72.506374608219801</v>
          </cell>
          <cell r="N995">
            <v>76.726849282658875</v>
          </cell>
        </row>
        <row r="996">
          <cell r="A996" t="str">
            <v>mujer5aymasasalariadosFinland</v>
          </cell>
          <cell r="B996" t="str">
            <v>asalariados</v>
          </cell>
          <cell r="C996" t="str">
            <v>mujer</v>
          </cell>
          <cell r="D996" t="str">
            <v>Finland</v>
          </cell>
          <cell r="E996" t="str">
            <v>5aymas</v>
          </cell>
          <cell r="F996">
            <v>1.2013322993446971</v>
          </cell>
          <cell r="G996">
            <v>6.4855990197315903</v>
          </cell>
          <cell r="H996">
            <v>22.051877952121124</v>
          </cell>
          <cell r="I996">
            <v>44.448922386277374</v>
          </cell>
          <cell r="J996">
            <v>56.937065815197741</v>
          </cell>
          <cell r="K996">
            <v>67.594671790182332</v>
          </cell>
          <cell r="L996">
            <v>72.218064262077831</v>
          </cell>
          <cell r="M996">
            <v>76.731983406061076</v>
          </cell>
          <cell r="N996">
            <v>84.101652907699929</v>
          </cell>
        </row>
        <row r="997">
          <cell r="A997" t="str">
            <v>mujer5aymasasalariadosFrance</v>
          </cell>
          <cell r="B997" t="str">
            <v>asalariados</v>
          </cell>
          <cell r="C997" t="str">
            <v>mujer</v>
          </cell>
          <cell r="D997" t="str">
            <v>France</v>
          </cell>
          <cell r="E997" t="str">
            <v>5aymas</v>
          </cell>
          <cell r="F997">
            <v>0.18567113001096811</v>
          </cell>
          <cell r="G997">
            <v>5.9234537887223331</v>
          </cell>
          <cell r="H997">
            <v>35.943126886397579</v>
          </cell>
          <cell r="I997">
            <v>61.546142295379383</v>
          </cell>
          <cell r="J997">
            <v>70.973870828245609</v>
          </cell>
          <cell r="K997">
            <v>75.309299250606145</v>
          </cell>
          <cell r="L997">
            <v>79.924005944805842</v>
          </cell>
          <cell r="M997">
            <v>84.217068620592926</v>
          </cell>
          <cell r="N997">
            <v>86.684758585011167</v>
          </cell>
        </row>
        <row r="998">
          <cell r="A998" t="str">
            <v>mujer5aymasasalariadosGermany</v>
          </cell>
          <cell r="B998" t="str">
            <v>asalariados</v>
          </cell>
          <cell r="C998" t="str">
            <v>mujer</v>
          </cell>
          <cell r="D998" t="str">
            <v>Germany</v>
          </cell>
          <cell r="E998" t="str">
            <v>5aymas</v>
          </cell>
          <cell r="F998">
            <v>1.0048925944215259</v>
          </cell>
          <cell r="G998">
            <v>15.634594242416153</v>
          </cell>
          <cell r="H998">
            <v>35.241915161268473</v>
          </cell>
          <cell r="I998">
            <v>50.34723069369133</v>
          </cell>
          <cell r="J998">
            <v>60.754245193084984</v>
          </cell>
          <cell r="K998">
            <v>67.387999114248771</v>
          </cell>
          <cell r="L998">
            <v>71.803148651250751</v>
          </cell>
          <cell r="M998">
            <v>77.185751991149985</v>
          </cell>
          <cell r="N998">
            <v>83.267838431752836</v>
          </cell>
        </row>
        <row r="999">
          <cell r="A999" t="str">
            <v>mujer5aymasasalariadosGreece</v>
          </cell>
          <cell r="B999" t="str">
            <v>asalariados</v>
          </cell>
          <cell r="C999" t="str">
            <v>mujer</v>
          </cell>
          <cell r="D999" t="str">
            <v>Greece</v>
          </cell>
          <cell r="E999" t="str">
            <v>5aymas</v>
          </cell>
          <cell r="F999">
            <v>0</v>
          </cell>
          <cell r="G999">
            <v>13.400256085824997</v>
          </cell>
          <cell r="H999">
            <v>35.551939135676193</v>
          </cell>
          <cell r="I999">
            <v>61.676286704130362</v>
          </cell>
          <cell r="J999">
            <v>73.653077567396693</v>
          </cell>
          <cell r="K999">
            <v>79.970958168447041</v>
          </cell>
          <cell r="L999">
            <v>86.174744826468554</v>
          </cell>
          <cell r="M999">
            <v>86.529014615110668</v>
          </cell>
          <cell r="N999">
            <v>87.117516385970745</v>
          </cell>
        </row>
        <row r="1000">
          <cell r="A1000" t="str">
            <v>mujer5aymasasalariadosHungary</v>
          </cell>
          <cell r="B1000" t="str">
            <v>asalariados</v>
          </cell>
          <cell r="C1000" t="str">
            <v>mujer</v>
          </cell>
          <cell r="D1000" t="str">
            <v>Hungary</v>
          </cell>
          <cell r="E1000" t="str">
            <v>5aymas</v>
          </cell>
          <cell r="F1000">
            <v>0</v>
          </cell>
          <cell r="G1000">
            <v>8.4677703878210071</v>
          </cell>
          <cell r="H1000">
            <v>31.080386573372365</v>
          </cell>
          <cell r="I1000">
            <v>54.231220455393014</v>
          </cell>
          <cell r="J1000">
            <v>61.596711737144446</v>
          </cell>
          <cell r="K1000">
            <v>69.84521378908498</v>
          </cell>
          <cell r="L1000">
            <v>75.73318388978889</v>
          </cell>
          <cell r="M1000">
            <v>76.73989669738549</v>
          </cell>
          <cell r="N1000">
            <v>81.773388148496807</v>
          </cell>
        </row>
        <row r="1001">
          <cell r="A1001" t="str">
            <v>mujer5aymasasalariadosIceland</v>
          </cell>
          <cell r="B1001" t="str">
            <v>asalariados</v>
          </cell>
          <cell r="C1001" t="str">
            <v>mujer</v>
          </cell>
          <cell r="D1001" t="str">
            <v>Iceland</v>
          </cell>
          <cell r="E1001" t="str">
            <v>5aymas</v>
          </cell>
          <cell r="F1001">
            <v>5.9709908228340334</v>
          </cell>
          <cell r="G1001">
            <v>12.937322587702315</v>
          </cell>
          <cell r="H1001">
            <v>32.449264869660453</v>
          </cell>
          <cell r="I1001">
            <v>43.778511701102019</v>
          </cell>
          <cell r="J1001">
            <v>54.299308479046374</v>
          </cell>
          <cell r="K1001">
            <v>59.236739500196265</v>
          </cell>
          <cell r="L1001">
            <v>65.348007350155228</v>
          </cell>
          <cell r="M1001">
            <v>77.148626926807168</v>
          </cell>
          <cell r="N1001">
            <v>80.554083392924994</v>
          </cell>
        </row>
        <row r="1002">
          <cell r="A1002" t="str">
            <v>mujer5aymasasalariadosIreland</v>
          </cell>
          <cell r="B1002" t="str">
            <v>asalariados</v>
          </cell>
          <cell r="C1002" t="str">
            <v>mujer</v>
          </cell>
          <cell r="D1002" t="str">
            <v>Ireland</v>
          </cell>
          <cell r="E1002" t="str">
            <v>5aymas</v>
          </cell>
          <cell r="F1002">
            <v>1.6190378089147859</v>
          </cell>
          <cell r="G1002">
            <v>16.42237968017378</v>
          </cell>
          <cell r="H1002">
            <v>42.645843411264444</v>
          </cell>
          <cell r="I1002">
            <v>66.441224785468705</v>
          </cell>
          <cell r="J1002">
            <v>74.50516356374888</v>
          </cell>
          <cell r="K1002">
            <v>74.969119882493885</v>
          </cell>
          <cell r="L1002">
            <v>78.184673124696872</v>
          </cell>
          <cell r="M1002">
            <v>82.219873738866141</v>
          </cell>
          <cell r="N1002">
            <v>84.271446163226187</v>
          </cell>
        </row>
        <row r="1003">
          <cell r="A1003" t="str">
            <v>mujer5aymasasalariadosItaly</v>
          </cell>
          <cell r="B1003" t="str">
            <v>asalariados</v>
          </cell>
          <cell r="C1003" t="str">
            <v>mujer</v>
          </cell>
          <cell r="D1003" t="str">
            <v>Italy</v>
          </cell>
          <cell r="E1003" t="str">
            <v>5aymas</v>
          </cell>
          <cell r="F1003">
            <v>0</v>
          </cell>
          <cell r="G1003">
            <v>10.295507966595983</v>
          </cell>
          <cell r="H1003">
            <v>36.209695633928476</v>
          </cell>
          <cell r="I1003">
            <v>58.837228907989626</v>
          </cell>
          <cell r="J1003">
            <v>70.107358663565961</v>
          </cell>
          <cell r="K1003">
            <v>74.326728557728671</v>
          </cell>
          <cell r="L1003">
            <v>79.062352895846658</v>
          </cell>
          <cell r="M1003">
            <v>84.27787325044622</v>
          </cell>
          <cell r="N1003">
            <v>87.499994606870928</v>
          </cell>
        </row>
        <row r="1004">
          <cell r="A1004" t="str">
            <v>mujer5aymasasalariadosJapan</v>
          </cell>
          <cell r="B1004" t="str">
            <v>asalariados</v>
          </cell>
          <cell r="C1004" t="str">
            <v>mujer</v>
          </cell>
          <cell r="D1004" t="str">
            <v>Japan</v>
          </cell>
          <cell r="E1004" t="str">
            <v>5aymas</v>
          </cell>
          <cell r="F1004">
            <v>0</v>
          </cell>
          <cell r="G1004">
            <v>0</v>
          </cell>
          <cell r="H1004">
            <v>0</v>
          </cell>
          <cell r="I1004">
            <v>0</v>
          </cell>
          <cell r="J1004">
            <v>0</v>
          </cell>
          <cell r="K1004">
            <v>0</v>
          </cell>
          <cell r="L1004">
            <v>0</v>
          </cell>
          <cell r="M1004">
            <v>0</v>
          </cell>
          <cell r="N1004">
            <v>0</v>
          </cell>
        </row>
        <row r="1005">
          <cell r="A1005" t="str">
            <v>mujer5aymasasalariadosKorea</v>
          </cell>
          <cell r="B1005" t="str">
            <v>asalariados</v>
          </cell>
          <cell r="C1005" t="str">
            <v>mujer</v>
          </cell>
          <cell r="D1005" t="str">
            <v>Korea</v>
          </cell>
          <cell r="E1005" t="str">
            <v>5aymas</v>
          </cell>
          <cell r="F1005">
            <v>0</v>
          </cell>
          <cell r="G1005">
            <v>0.97629009762900976</v>
          </cell>
          <cell r="H1005">
            <v>14.873713751169314</v>
          </cell>
          <cell r="I1005">
            <v>36.138079827400219</v>
          </cell>
          <cell r="J1005">
            <v>35.774309723889552</v>
          </cell>
          <cell r="K1005">
            <v>30.16032064128256</v>
          </cell>
          <cell r="L1005">
            <v>31.15789473684211</v>
          </cell>
          <cell r="M1005">
            <v>28.640192539109513</v>
          </cell>
          <cell r="N1005">
            <v>26.57992565055762</v>
          </cell>
        </row>
        <row r="1006">
          <cell r="A1006" t="str">
            <v>mujer5aymasasalariadosLuxembourg</v>
          </cell>
          <cell r="B1006" t="str">
            <v>asalariados</v>
          </cell>
          <cell r="C1006" t="str">
            <v>mujer</v>
          </cell>
          <cell r="D1006" t="str">
            <v>Luxembourg</v>
          </cell>
          <cell r="E1006" t="str">
            <v>5aymas</v>
          </cell>
          <cell r="F1006">
            <v>0</v>
          </cell>
          <cell r="G1006">
            <v>5.7301716183432747</v>
          </cell>
          <cell r="H1006">
            <v>27.305143444890724</v>
          </cell>
          <cell r="I1006">
            <v>55.85156983884923</v>
          </cell>
          <cell r="J1006">
            <v>69.53296370530218</v>
          </cell>
          <cell r="K1006">
            <v>72.146669320298059</v>
          </cell>
          <cell r="L1006">
            <v>75.148652074644389</v>
          </cell>
          <cell r="M1006">
            <v>82.23624380630514</v>
          </cell>
          <cell r="N1006">
            <v>86.569514605417424</v>
          </cell>
        </row>
        <row r="1007">
          <cell r="A1007" t="str">
            <v>mujer5aymasasalariadosMexico</v>
          </cell>
          <cell r="B1007" t="str">
            <v>asalariados</v>
          </cell>
          <cell r="C1007" t="str">
            <v>mujer</v>
          </cell>
          <cell r="D1007" t="str">
            <v>Mexico</v>
          </cell>
          <cell r="E1007" t="str">
            <v>5aymas</v>
          </cell>
          <cell r="F1007">
            <v>2.6408825827224014</v>
          </cell>
          <cell r="G1007">
            <v>10.124204120920288</v>
          </cell>
          <cell r="H1007">
            <v>24.97810350378559</v>
          </cell>
          <cell r="I1007">
            <v>40.952515353976054</v>
          </cell>
          <cell r="J1007">
            <v>47.476745466710888</v>
          </cell>
          <cell r="K1007">
            <v>56.837592663813396</v>
          </cell>
          <cell r="L1007">
            <v>64.014887242730779</v>
          </cell>
          <cell r="M1007">
            <v>66.375749907441019</v>
          </cell>
          <cell r="N1007">
            <v>66.574269187797867</v>
          </cell>
        </row>
        <row r="1008">
          <cell r="A1008" t="str">
            <v>mujer5aymasasalariadosNetherlands</v>
          </cell>
          <cell r="B1008" t="str">
            <v>asalariados</v>
          </cell>
          <cell r="C1008" t="str">
            <v>mujer</v>
          </cell>
          <cell r="D1008" t="str">
            <v>Netherlands</v>
          </cell>
          <cell r="E1008" t="str">
            <v>5aymas</v>
          </cell>
          <cell r="F1008">
            <v>2.9331864396068221</v>
          </cell>
          <cell r="G1008">
            <v>16.705128066742056</v>
          </cell>
          <cell r="H1008">
            <v>38.42663385527711</v>
          </cell>
          <cell r="I1008">
            <v>60.943105284090464</v>
          </cell>
          <cell r="J1008">
            <v>66.550175432588915</v>
          </cell>
          <cell r="K1008">
            <v>70.098864225344656</v>
          </cell>
          <cell r="L1008">
            <v>74.247632362785566</v>
          </cell>
          <cell r="M1008">
            <v>78.956694237295295</v>
          </cell>
          <cell r="N1008">
            <v>84.708196680258936</v>
          </cell>
        </row>
        <row r="1009">
          <cell r="A1009" t="str">
            <v>mujer5aymasasalariadosNorway</v>
          </cell>
          <cell r="B1009" t="str">
            <v>asalariados</v>
          </cell>
          <cell r="C1009" t="str">
            <v>mujer</v>
          </cell>
          <cell r="D1009" t="str">
            <v>Norway</v>
          </cell>
          <cell r="E1009" t="str">
            <v>5aymas</v>
          </cell>
          <cell r="F1009">
            <v>2.2477526533677392</v>
          </cell>
          <cell r="G1009">
            <v>10.505000483000659</v>
          </cell>
          <cell r="H1009">
            <v>26.339477054898946</v>
          </cell>
          <cell r="I1009">
            <v>43.559414499401427</v>
          </cell>
          <cell r="J1009">
            <v>55.926405903474375</v>
          </cell>
          <cell r="K1009">
            <v>65.294724317456286</v>
          </cell>
          <cell r="L1009">
            <v>70.505004785313091</v>
          </cell>
          <cell r="M1009">
            <v>81.042720521494132</v>
          </cell>
          <cell r="N1009">
            <v>83.416090210013564</v>
          </cell>
        </row>
        <row r="1010">
          <cell r="A1010" t="str">
            <v>mujer5aymasasalariadosPoland</v>
          </cell>
          <cell r="B1010" t="str">
            <v>asalariados</v>
          </cell>
          <cell r="C1010" t="str">
            <v>mujer</v>
          </cell>
          <cell r="D1010" t="str">
            <v>Poland</v>
          </cell>
          <cell r="E1010" t="str">
            <v>5aymas</v>
          </cell>
          <cell r="F1010">
            <v>0.68434067712491631</v>
          </cell>
          <cell r="G1010">
            <v>7.2549000677707456</v>
          </cell>
          <cell r="H1010">
            <v>30.369174214190998</v>
          </cell>
          <cell r="I1010">
            <v>58.832760523560395</v>
          </cell>
          <cell r="J1010">
            <v>66.907024837133463</v>
          </cell>
          <cell r="K1010">
            <v>73.253884540067915</v>
          </cell>
          <cell r="L1010">
            <v>79.093142003106109</v>
          </cell>
          <cell r="M1010">
            <v>82.779933680923577</v>
          </cell>
          <cell r="N1010">
            <v>83.224773876185154</v>
          </cell>
        </row>
        <row r="1011">
          <cell r="A1011" t="str">
            <v>mujer5aymasasalariadosPortugal</v>
          </cell>
          <cell r="B1011" t="str">
            <v>asalariados</v>
          </cell>
          <cell r="C1011" t="str">
            <v>mujer</v>
          </cell>
          <cell r="D1011" t="str">
            <v>Portugal</v>
          </cell>
          <cell r="E1011" t="str">
            <v>5aymas</v>
          </cell>
          <cell r="F1011">
            <v>1.3434982615172428</v>
          </cell>
          <cell r="G1011">
            <v>13.185125158880188</v>
          </cell>
          <cell r="H1011">
            <v>38.87098318260044</v>
          </cell>
          <cell r="I1011">
            <v>61.985417707341917</v>
          </cell>
          <cell r="J1011">
            <v>71.096688028818036</v>
          </cell>
          <cell r="K1011">
            <v>77.253542724815844</v>
          </cell>
          <cell r="L1011">
            <v>80.377396939552824</v>
          </cell>
          <cell r="M1011">
            <v>82.302104559309925</v>
          </cell>
          <cell r="N1011">
            <v>87.075122560324033</v>
          </cell>
        </row>
        <row r="1012">
          <cell r="A1012" t="str">
            <v>mujer5aymasasalariadosSlovak Republic</v>
          </cell>
          <cell r="B1012" t="str">
            <v>asalariados</v>
          </cell>
          <cell r="C1012" t="str">
            <v>mujer</v>
          </cell>
          <cell r="D1012" t="str">
            <v>Slovak Republic</v>
          </cell>
          <cell r="E1012" t="str">
            <v>5aymas</v>
          </cell>
          <cell r="F1012">
            <v>0</v>
          </cell>
          <cell r="G1012">
            <v>11.384310095797179</v>
          </cell>
          <cell r="H1012">
            <v>36.164479926141077</v>
          </cell>
          <cell r="I1012">
            <v>61.65170338952295</v>
          </cell>
          <cell r="J1012">
            <v>73.013097467225293</v>
          </cell>
          <cell r="K1012">
            <v>77.334686983847007</v>
          </cell>
          <cell r="L1012">
            <v>77.981979569164011</v>
          </cell>
          <cell r="M1012">
            <v>84.471239972805918</v>
          </cell>
          <cell r="N1012">
            <v>85.219690585976977</v>
          </cell>
        </row>
        <row r="1013">
          <cell r="A1013" t="str">
            <v>mujer5aymasasalariadosSlovenia</v>
          </cell>
          <cell r="B1013" t="str">
            <v>asalariados</v>
          </cell>
          <cell r="C1013" t="str">
            <v>mujer</v>
          </cell>
          <cell r="D1013" t="str">
            <v>Slovenia</v>
          </cell>
          <cell r="E1013" t="str">
            <v>5aymas</v>
          </cell>
          <cell r="F1013">
            <v>0.44623767015240828</v>
          </cell>
          <cell r="G1013">
            <v>6.2078425096652934</v>
          </cell>
          <cell r="H1013">
            <v>32.623372491139691</v>
          </cell>
          <cell r="I1013">
            <v>59.972868006631444</v>
          </cell>
          <cell r="J1013">
            <v>74.52836161808699</v>
          </cell>
          <cell r="K1013">
            <v>79.800721517189857</v>
          </cell>
          <cell r="L1013">
            <v>85.578108413652188</v>
          </cell>
          <cell r="M1013">
            <v>90.677605508597452</v>
          </cell>
          <cell r="N1013">
            <v>91.741117744552966</v>
          </cell>
        </row>
        <row r="1014">
          <cell r="A1014" t="str">
            <v>mujer5aymasasalariadosSpain</v>
          </cell>
          <cell r="B1014" t="str">
            <v>asalariados</v>
          </cell>
          <cell r="C1014" t="str">
            <v>mujer</v>
          </cell>
          <cell r="D1014" t="str">
            <v>Spain</v>
          </cell>
          <cell r="E1014" t="str">
            <v>5aymas</v>
          </cell>
          <cell r="F1014">
            <v>0.25723405423351309</v>
          </cell>
          <cell r="G1014">
            <v>12.249858314315075</v>
          </cell>
          <cell r="H1014">
            <v>33.421988755805643</v>
          </cell>
          <cell r="I1014">
            <v>54.963699687955014</v>
          </cell>
          <cell r="J1014">
            <v>66.459221218296477</v>
          </cell>
          <cell r="K1014">
            <v>69.500009324793751</v>
          </cell>
          <cell r="L1014">
            <v>73.796952168386753</v>
          </cell>
          <cell r="M1014">
            <v>79.747210421015581</v>
          </cell>
          <cell r="N1014">
            <v>84.498672708150963</v>
          </cell>
        </row>
        <row r="1015">
          <cell r="A1015" t="str">
            <v>mujer5aymasasalariadosSweden</v>
          </cell>
          <cell r="B1015" t="str">
            <v>asalariados</v>
          </cell>
          <cell r="C1015" t="str">
            <v>mujer</v>
          </cell>
          <cell r="D1015" t="str">
            <v>Sweden</v>
          </cell>
          <cell r="E1015" t="str">
            <v>5aymas</v>
          </cell>
          <cell r="F1015">
            <v>0.9440389983965024</v>
          </cell>
          <cell r="G1015">
            <v>8.043930655677153</v>
          </cell>
          <cell r="H1015">
            <v>25.690691495427004</v>
          </cell>
          <cell r="I1015">
            <v>48.226085691703759</v>
          </cell>
          <cell r="J1015">
            <v>60.504602638957017</v>
          </cell>
          <cell r="K1015">
            <v>66.332598063851222</v>
          </cell>
          <cell r="L1015">
            <v>71.596013350903903</v>
          </cell>
          <cell r="M1015">
            <v>79.683487178369631</v>
          </cell>
          <cell r="N1015">
            <v>83.054921308513713</v>
          </cell>
        </row>
        <row r="1016">
          <cell r="A1016" t="str">
            <v>mujer5aymasasalariadosSwitzerland</v>
          </cell>
          <cell r="B1016" t="str">
            <v>asalariados</v>
          </cell>
          <cell r="C1016" t="str">
            <v>mujer</v>
          </cell>
          <cell r="D1016" t="str">
            <v>Switzerland</v>
          </cell>
          <cell r="E1016" t="str">
            <v>5aymas</v>
          </cell>
          <cell r="F1016">
            <v>1.233461770321336</v>
          </cell>
          <cell r="G1016">
            <v>12.4347940852973</v>
          </cell>
          <cell r="H1016">
            <v>26.397874491523599</v>
          </cell>
          <cell r="I1016">
            <v>44.734892322388674</v>
          </cell>
          <cell r="J1016">
            <v>54.755570799970087</v>
          </cell>
          <cell r="K1016">
            <v>59.700113076733153</v>
          </cell>
          <cell r="L1016">
            <v>64.433276317963418</v>
          </cell>
          <cell r="M1016">
            <v>70.04059016471237</v>
          </cell>
          <cell r="N1016">
            <v>78.668317410243617</v>
          </cell>
        </row>
        <row r="1017">
          <cell r="A1017" t="str">
            <v>mujer5aymasasalariadosTurkey</v>
          </cell>
          <cell r="B1017" t="str">
            <v>asalariados</v>
          </cell>
          <cell r="C1017" t="str">
            <v>mujer</v>
          </cell>
          <cell r="D1017" t="str">
            <v>Turkey</v>
          </cell>
          <cell r="E1017" t="str">
            <v>5aymas</v>
          </cell>
          <cell r="F1017">
            <v>0</v>
          </cell>
          <cell r="G1017">
            <v>0</v>
          </cell>
          <cell r="H1017">
            <v>0</v>
          </cell>
          <cell r="I1017">
            <v>0</v>
          </cell>
          <cell r="J1017">
            <v>0</v>
          </cell>
          <cell r="K1017">
            <v>0</v>
          </cell>
          <cell r="L1017">
            <v>0</v>
          </cell>
          <cell r="M1017">
            <v>0</v>
          </cell>
          <cell r="N1017">
            <v>0</v>
          </cell>
        </row>
        <row r="1018">
          <cell r="A1018" t="str">
            <v>mujer5aymasasalariadosUnited Kingdom</v>
          </cell>
          <cell r="B1018" t="str">
            <v>asalariados</v>
          </cell>
          <cell r="C1018" t="str">
            <v>mujer</v>
          </cell>
          <cell r="D1018" t="str">
            <v>United Kingdom</v>
          </cell>
          <cell r="E1018" t="str">
            <v>5aymas</v>
          </cell>
          <cell r="F1018">
            <v>0.95497933205304586</v>
          </cell>
          <cell r="G1018">
            <v>18.171670447594462</v>
          </cell>
          <cell r="H1018">
            <v>39.608405698512939</v>
          </cell>
          <cell r="I1018">
            <v>55.849002566683858</v>
          </cell>
          <cell r="J1018">
            <v>61.530770770112724</v>
          </cell>
          <cell r="K1018">
            <v>66.404135677155637</v>
          </cell>
          <cell r="L1018">
            <v>70.917536822729915</v>
          </cell>
          <cell r="M1018">
            <v>74.933887848999845</v>
          </cell>
          <cell r="N1018">
            <v>80.322250091371146</v>
          </cell>
        </row>
        <row r="1019">
          <cell r="A1019" t="str">
            <v>mujer5aymasasalariadosUnited States</v>
          </cell>
          <cell r="B1019" t="str">
            <v>asalariados</v>
          </cell>
          <cell r="C1019" t="str">
            <v>mujer</v>
          </cell>
          <cell r="D1019" t="str">
            <v>United States</v>
          </cell>
          <cell r="E1019" t="str">
            <v>5aymas</v>
          </cell>
          <cell r="F1019">
            <v>0.47961630695443652</v>
          </cell>
          <cell r="G1019">
            <v>6.890947505281976</v>
          </cell>
          <cell r="H1019">
            <v>24.237940218999707</v>
          </cell>
          <cell r="I1019">
            <v>43.02807179015187</v>
          </cell>
          <cell r="J1019">
            <v>54.217454900048757</v>
          </cell>
          <cell r="K1019">
            <v>58.625795942544059</v>
          </cell>
          <cell r="L1019">
            <v>62.666285223859262</v>
          </cell>
          <cell r="M1019">
            <v>70.09189640768588</v>
          </cell>
          <cell r="N1019">
            <v>74.40892440892442</v>
          </cell>
        </row>
        <row r="1020">
          <cell r="A1020" t="str">
            <v>mujer5aymasasalariadosBrazil</v>
          </cell>
          <cell r="B1020" t="str">
            <v>asalariados</v>
          </cell>
          <cell r="C1020" t="str">
            <v>mujer</v>
          </cell>
          <cell r="D1020" t="str">
            <v>Brazil</v>
          </cell>
          <cell r="E1020" t="str">
            <v>5aymas</v>
          </cell>
          <cell r="F1020">
            <v>0</v>
          </cell>
          <cell r="G1020">
            <v>0</v>
          </cell>
          <cell r="H1020">
            <v>0</v>
          </cell>
          <cell r="I1020">
            <v>0</v>
          </cell>
          <cell r="J1020">
            <v>0</v>
          </cell>
          <cell r="K1020">
            <v>0</v>
          </cell>
          <cell r="L1020">
            <v>0</v>
          </cell>
          <cell r="M1020">
            <v>0</v>
          </cell>
          <cell r="N1020">
            <v>0</v>
          </cell>
        </row>
        <row r="1021">
          <cell r="A1021" t="str">
            <v>mujer5aymasasalariadosOECD countries</v>
          </cell>
          <cell r="B1021" t="str">
            <v>asalariados</v>
          </cell>
          <cell r="C1021" t="str">
            <v>mujer</v>
          </cell>
          <cell r="D1021" t="str">
            <v>OECD countries</v>
          </cell>
          <cell r="E1021" t="str">
            <v>5aymas</v>
          </cell>
          <cell r="F1021">
            <v>1.1405889318735227</v>
          </cell>
          <cell r="G1021">
            <v>7.9874544533468121</v>
          </cell>
          <cell r="H1021">
            <v>27.329161489100922</v>
          </cell>
          <cell r="I1021">
            <v>42.999990983718952</v>
          </cell>
          <cell r="J1021">
            <v>56.364957759263838</v>
          </cell>
          <cell r="K1021">
            <v>57.323439807268684</v>
          </cell>
          <cell r="L1021">
            <v>66.569421471050646</v>
          </cell>
          <cell r="M1021">
            <v>69.193565239069983</v>
          </cell>
          <cell r="N1021">
            <v>76.740802921241809</v>
          </cell>
        </row>
      </sheetData>
      <sheetData sheetId="12"/>
      <sheetData sheetId="13">
        <row r="2">
          <cell r="B2" t="str">
            <v>GDP current prices</v>
          </cell>
          <cell r="C2" t="str">
            <v>GDP PPP</v>
          </cell>
        </row>
        <row r="3">
          <cell r="A3" t="str">
            <v>Afghanistan</v>
          </cell>
          <cell r="B3">
            <v>636.32500000000005</v>
          </cell>
          <cell r="C3">
            <v>1072.1890000000001</v>
          </cell>
        </row>
        <row r="4">
          <cell r="A4" t="str">
            <v>Albania</v>
          </cell>
          <cell r="B4">
            <v>4108.3950000000004</v>
          </cell>
          <cell r="C4">
            <v>8290.4639999999999</v>
          </cell>
        </row>
        <row r="5">
          <cell r="A5" t="str">
            <v>Algeria</v>
          </cell>
          <cell r="B5">
            <v>5683.1629999999996</v>
          </cell>
          <cell r="C5">
            <v>7736.8990000000003</v>
          </cell>
        </row>
        <row r="6">
          <cell r="A6" t="str">
            <v>Angola</v>
          </cell>
          <cell r="B6">
            <v>6033.1790000000001</v>
          </cell>
          <cell r="C6">
            <v>6650.2910000000002</v>
          </cell>
        </row>
        <row r="7">
          <cell r="A7" t="str">
            <v>Antigua and Barbuda</v>
          </cell>
          <cell r="B7">
            <v>14056.905000000001</v>
          </cell>
          <cell r="C7">
            <v>18625.960999999999</v>
          </cell>
        </row>
        <row r="8">
          <cell r="A8" t="str">
            <v>Argentina</v>
          </cell>
          <cell r="B8">
            <v>12019.175999999999</v>
          </cell>
          <cell r="C8">
            <v>18709.312000000002</v>
          </cell>
        </row>
        <row r="9">
          <cell r="A9" t="str">
            <v>Armenia</v>
          </cell>
          <cell r="B9">
            <v>3037.4670000000001</v>
          </cell>
          <cell r="C9">
            <v>6128.1580000000004</v>
          </cell>
        </row>
        <row r="10">
          <cell r="A10" t="str">
            <v>Australia</v>
          </cell>
          <cell r="B10">
            <v>68939.331999999995</v>
          </cell>
          <cell r="C10">
            <v>44073.805</v>
          </cell>
        </row>
        <row r="11">
          <cell r="A11" t="str">
            <v>Austria</v>
          </cell>
          <cell r="B11">
            <v>49844.197</v>
          </cell>
          <cell r="C11">
            <v>43344.792999999998</v>
          </cell>
        </row>
        <row r="12">
          <cell r="A12" t="str">
            <v>Azerbaijan</v>
          </cell>
          <cell r="B12">
            <v>8296.9619999999995</v>
          </cell>
          <cell r="C12">
            <v>11003.538</v>
          </cell>
        </row>
        <row r="13">
          <cell r="A13" t="str">
            <v>The Bahamas</v>
          </cell>
          <cell r="B13">
            <v>23485.148000000001</v>
          </cell>
          <cell r="C13">
            <v>32397.940999999999</v>
          </cell>
        </row>
        <row r="14">
          <cell r="A14" t="str">
            <v>Bahrain</v>
          </cell>
          <cell r="B14">
            <v>23930.485000000001</v>
          </cell>
          <cell r="C14">
            <v>29832.887999999999</v>
          </cell>
        </row>
        <row r="15">
          <cell r="A15" t="str">
            <v>Bangladesh</v>
          </cell>
          <cell r="B15">
            <v>891.21299999999997</v>
          </cell>
          <cell r="C15">
            <v>2174.3200000000002</v>
          </cell>
        </row>
        <row r="16">
          <cell r="A16" t="str">
            <v>Barbados</v>
          </cell>
          <cell r="B16">
            <v>16804.213</v>
          </cell>
          <cell r="C16">
            <v>25854.237000000001</v>
          </cell>
        </row>
        <row r="17">
          <cell r="A17" t="str">
            <v>Belarus</v>
          </cell>
          <cell r="B17">
            <v>7806.86</v>
          </cell>
          <cell r="C17">
            <v>16307.68</v>
          </cell>
        </row>
        <row r="18">
          <cell r="A18" t="str">
            <v>Belgium</v>
          </cell>
          <cell r="B18">
            <v>45687.074000000001</v>
          </cell>
          <cell r="C18">
            <v>38286.436000000002</v>
          </cell>
        </row>
        <row r="19">
          <cell r="A19" t="str">
            <v>Belize</v>
          </cell>
          <cell r="B19">
            <v>4619.9070000000002</v>
          </cell>
          <cell r="C19">
            <v>8963.6129999999994</v>
          </cell>
        </row>
        <row r="20">
          <cell r="A20" t="str">
            <v>Benin</v>
          </cell>
          <cell r="B20">
            <v>858.26800000000003</v>
          </cell>
          <cell r="C20">
            <v>1717.819</v>
          </cell>
        </row>
        <row r="21">
          <cell r="A21" t="str">
            <v>Bhutan</v>
          </cell>
          <cell r="B21">
            <v>2978.6</v>
          </cell>
          <cell r="C21">
            <v>7187.72</v>
          </cell>
        </row>
        <row r="22">
          <cell r="A22" t="str">
            <v>Bolivia</v>
          </cell>
          <cell r="B22">
            <v>2674.1109999999999</v>
          </cell>
          <cell r="C22">
            <v>5330.6369999999997</v>
          </cell>
        </row>
        <row r="23">
          <cell r="A23" t="str">
            <v>Bosnia and Herzegovina</v>
          </cell>
          <cell r="B23">
            <v>4865.5720000000001</v>
          </cell>
          <cell r="C23">
            <v>8406.0740000000005</v>
          </cell>
        </row>
        <row r="24">
          <cell r="A24" t="str">
            <v>Botswana</v>
          </cell>
          <cell r="B24">
            <v>9624.2929999999997</v>
          </cell>
          <cell r="C24">
            <v>17595.627</v>
          </cell>
        </row>
        <row r="25">
          <cell r="A25" t="str">
            <v>Brazil</v>
          </cell>
          <cell r="B25">
            <v>12290.635</v>
          </cell>
          <cell r="C25">
            <v>12340.183000000001</v>
          </cell>
        </row>
        <row r="26">
          <cell r="A26" t="str">
            <v>Brunei Darussalam</v>
          </cell>
          <cell r="B26">
            <v>40647.417000000001</v>
          </cell>
          <cell r="C26">
            <v>55111.197999999997</v>
          </cell>
        </row>
        <row r="27">
          <cell r="A27" t="str">
            <v>Bulgaria</v>
          </cell>
          <cell r="B27">
            <v>7581.5</v>
          </cell>
          <cell r="C27">
            <v>14870.194</v>
          </cell>
        </row>
        <row r="28">
          <cell r="A28" t="str">
            <v>Burkina Faso</v>
          </cell>
          <cell r="B28">
            <v>673.34400000000005</v>
          </cell>
          <cell r="C28">
            <v>1488.3340000000001</v>
          </cell>
        </row>
        <row r="29">
          <cell r="A29" t="str">
            <v>Burundi</v>
          </cell>
          <cell r="B29">
            <v>288.452</v>
          </cell>
          <cell r="C29">
            <v>648.58000000000004</v>
          </cell>
        </row>
        <row r="30">
          <cell r="A30" t="str">
            <v>Cambodia</v>
          </cell>
          <cell r="B30">
            <v>1017.22</v>
          </cell>
          <cell r="C30">
            <v>2579.0639999999999</v>
          </cell>
        </row>
        <row r="31">
          <cell r="A31" t="str">
            <v>Cameroon</v>
          </cell>
          <cell r="B31">
            <v>1275.596</v>
          </cell>
          <cell r="C31">
            <v>2473.127</v>
          </cell>
        </row>
        <row r="32">
          <cell r="A32" t="str">
            <v>Canada</v>
          </cell>
          <cell r="B32">
            <v>52364.356</v>
          </cell>
          <cell r="C32">
            <v>43593.74</v>
          </cell>
        </row>
        <row r="33">
          <cell r="A33" t="str">
            <v>Cape Verde</v>
          </cell>
          <cell r="B33">
            <v>3946.1709999999998</v>
          </cell>
          <cell r="C33">
            <v>4313.4780000000001</v>
          </cell>
        </row>
        <row r="34">
          <cell r="A34" t="str">
            <v>Central African Republic</v>
          </cell>
          <cell r="B34">
            <v>478.59500000000003</v>
          </cell>
          <cell r="C34">
            <v>827.92700000000002</v>
          </cell>
        </row>
        <row r="35">
          <cell r="A35" t="str">
            <v>Chad</v>
          </cell>
          <cell r="B35">
            <v>1093.6859999999999</v>
          </cell>
          <cell r="C35">
            <v>2061.6289999999999</v>
          </cell>
        </row>
        <row r="36">
          <cell r="A36" t="str">
            <v>Chile</v>
          </cell>
          <cell r="B36">
            <v>16273.038</v>
          </cell>
          <cell r="C36">
            <v>19474.739000000001</v>
          </cell>
        </row>
        <row r="37">
          <cell r="A37" t="str">
            <v>China</v>
          </cell>
          <cell r="B37">
            <v>6628.86</v>
          </cell>
          <cell r="C37">
            <v>10011.481</v>
          </cell>
        </row>
        <row r="38">
          <cell r="A38" t="str">
            <v>Colombia</v>
          </cell>
          <cell r="B38">
            <v>8237.7270000000008</v>
          </cell>
          <cell r="C38">
            <v>11284.216</v>
          </cell>
        </row>
        <row r="39">
          <cell r="A39" t="str">
            <v>Comoros</v>
          </cell>
          <cell r="B39">
            <v>924.79399999999998</v>
          </cell>
          <cell r="C39">
            <v>1296.77</v>
          </cell>
        </row>
        <row r="40">
          <cell r="A40" t="str">
            <v>Democratic Republic of the Congo</v>
          </cell>
          <cell r="B40">
            <v>251.35</v>
          </cell>
          <cell r="C40">
            <v>394.25299999999999</v>
          </cell>
        </row>
        <row r="41">
          <cell r="A41" t="str">
            <v>Republic of Congo</v>
          </cell>
          <cell r="B41">
            <v>3546.3710000000001</v>
          </cell>
          <cell r="C41">
            <v>4937.4139999999998</v>
          </cell>
        </row>
        <row r="42">
          <cell r="A42" t="str">
            <v>Costa Rica</v>
          </cell>
          <cell r="B42">
            <v>10362.612999999999</v>
          </cell>
          <cell r="C42">
            <v>13205.993</v>
          </cell>
        </row>
        <row r="43">
          <cell r="A43" t="str">
            <v>Côte d'Ivoire</v>
          </cell>
          <cell r="B43">
            <v>1177.4090000000001</v>
          </cell>
          <cell r="C43">
            <v>1839.6659999999999</v>
          </cell>
        </row>
        <row r="44">
          <cell r="A44" t="str">
            <v>Croatia</v>
          </cell>
          <cell r="B44">
            <v>13654.968000000001</v>
          </cell>
          <cell r="C44">
            <v>18066.819</v>
          </cell>
        </row>
        <row r="45">
          <cell r="A45" t="str">
            <v>Cyprus</v>
          </cell>
          <cell r="B45" t="str">
            <v>n/a</v>
          </cell>
          <cell r="C45" t="str">
            <v>n/a</v>
          </cell>
        </row>
        <row r="46">
          <cell r="A46" t="str">
            <v>Czech Republic</v>
          </cell>
          <cell r="B46">
            <v>19243.053</v>
          </cell>
          <cell r="C46">
            <v>27662.991000000002</v>
          </cell>
        </row>
        <row r="47">
          <cell r="A47" t="str">
            <v>Denmark</v>
          </cell>
          <cell r="B47">
            <v>58668.004999999997</v>
          </cell>
          <cell r="C47">
            <v>38521.264000000003</v>
          </cell>
        </row>
        <row r="48">
          <cell r="A48" t="str">
            <v>Djibouti</v>
          </cell>
          <cell r="B48">
            <v>1593.8720000000001</v>
          </cell>
          <cell r="C48">
            <v>2778.2510000000002</v>
          </cell>
        </row>
        <row r="49">
          <cell r="A49" t="str">
            <v>Dominica</v>
          </cell>
          <cell r="B49">
            <v>7306.4160000000002</v>
          </cell>
          <cell r="C49">
            <v>14579.732</v>
          </cell>
        </row>
        <row r="50">
          <cell r="A50" t="str">
            <v>Dominican Republic</v>
          </cell>
          <cell r="B50">
            <v>5789.4059999999999</v>
          </cell>
          <cell r="C50">
            <v>9845.5969999999998</v>
          </cell>
        </row>
        <row r="51">
          <cell r="A51" t="str">
            <v>Ecuador</v>
          </cell>
          <cell r="B51">
            <v>5627.1139999999996</v>
          </cell>
          <cell r="C51">
            <v>10517.91</v>
          </cell>
        </row>
        <row r="52">
          <cell r="A52" t="str">
            <v>Egypt</v>
          </cell>
          <cell r="B52">
            <v>3145.5839999999998</v>
          </cell>
          <cell r="C52">
            <v>6652.9170000000004</v>
          </cell>
        </row>
        <row r="53">
          <cell r="A53" t="str">
            <v>El Salvador</v>
          </cell>
          <cell r="B53">
            <v>3935.3910000000001</v>
          </cell>
          <cell r="C53">
            <v>7648.2139999999999</v>
          </cell>
        </row>
        <row r="54">
          <cell r="A54" t="str">
            <v>Equatorial Guinea</v>
          </cell>
          <cell r="B54">
            <v>21766.844000000001</v>
          </cell>
          <cell r="C54">
            <v>25117.183000000001</v>
          </cell>
        </row>
        <row r="55">
          <cell r="A55" t="str">
            <v>Eritrea</v>
          </cell>
          <cell r="B55">
            <v>602.43799999999999</v>
          </cell>
          <cell r="C55">
            <v>792.12699999999995</v>
          </cell>
        </row>
        <row r="56">
          <cell r="A56" t="str">
            <v>Estonia</v>
          </cell>
          <cell r="B56">
            <v>18026.794999999998</v>
          </cell>
          <cell r="C56">
            <v>22731.032999999999</v>
          </cell>
        </row>
        <row r="57">
          <cell r="A57" t="str">
            <v>Ethiopia</v>
          </cell>
          <cell r="B57">
            <v>521.17100000000005</v>
          </cell>
          <cell r="C57">
            <v>1258.596</v>
          </cell>
        </row>
        <row r="58">
          <cell r="A58" t="str">
            <v>Fiji</v>
          </cell>
          <cell r="B58">
            <v>4599.5529999999999</v>
          </cell>
          <cell r="C58">
            <v>4947.375</v>
          </cell>
        </row>
        <row r="59">
          <cell r="A59" t="str">
            <v>Finland</v>
          </cell>
          <cell r="B59">
            <v>48706.777999999998</v>
          </cell>
          <cell r="C59">
            <v>37012.464</v>
          </cell>
        </row>
        <row r="60">
          <cell r="A60" t="str">
            <v>France</v>
          </cell>
          <cell r="B60">
            <v>42999.972999999998</v>
          </cell>
          <cell r="C60">
            <v>35941.521999999997</v>
          </cell>
        </row>
        <row r="61">
          <cell r="A61" t="str">
            <v>Gabon</v>
          </cell>
          <cell r="B61">
            <v>12349.663</v>
          </cell>
          <cell r="C61">
            <v>17586.335999999999</v>
          </cell>
        </row>
        <row r="62">
          <cell r="A62" t="str">
            <v>The Gambia</v>
          </cell>
          <cell r="B62">
            <v>531.57799999999997</v>
          </cell>
          <cell r="C62">
            <v>2008.2260000000001</v>
          </cell>
        </row>
        <row r="63">
          <cell r="A63" t="str">
            <v>Georgia</v>
          </cell>
          <cell r="B63">
            <v>3762.5349999999999</v>
          </cell>
          <cell r="C63">
            <v>6355.741</v>
          </cell>
        </row>
        <row r="64">
          <cell r="A64" t="str">
            <v>Germany</v>
          </cell>
          <cell r="B64">
            <v>44010.366000000002</v>
          </cell>
          <cell r="C64">
            <v>39993.337</v>
          </cell>
        </row>
        <row r="65">
          <cell r="A65" t="str">
            <v>Ghana</v>
          </cell>
          <cell r="B65">
            <v>1670.9849999999999</v>
          </cell>
          <cell r="C65">
            <v>3501.5320000000002</v>
          </cell>
        </row>
        <row r="66">
          <cell r="A66" t="str">
            <v>Greece</v>
          </cell>
          <cell r="B66">
            <v>21645.473999999998</v>
          </cell>
          <cell r="C66">
            <v>23930.22</v>
          </cell>
        </row>
        <row r="67">
          <cell r="A67" t="str">
            <v>Grenada</v>
          </cell>
          <cell r="B67">
            <v>7784.82</v>
          </cell>
          <cell r="C67">
            <v>13948.432000000001</v>
          </cell>
        </row>
        <row r="68">
          <cell r="A68" t="str">
            <v>Guatemala</v>
          </cell>
          <cell r="B68">
            <v>3414.6370000000002</v>
          </cell>
          <cell r="C68">
            <v>5335.9470000000001</v>
          </cell>
        </row>
        <row r="69">
          <cell r="A69" t="str">
            <v>Guinea</v>
          </cell>
          <cell r="B69">
            <v>563.851</v>
          </cell>
          <cell r="C69">
            <v>1162.1790000000001</v>
          </cell>
        </row>
        <row r="70">
          <cell r="A70" t="str">
            <v>Guinea-Bissau</v>
          </cell>
          <cell r="B70">
            <v>582.69200000000001</v>
          </cell>
          <cell r="C70">
            <v>1268.4570000000001</v>
          </cell>
        </row>
        <row r="71">
          <cell r="A71" t="str">
            <v>Guyana</v>
          </cell>
          <cell r="B71">
            <v>3871.6750000000002</v>
          </cell>
          <cell r="C71">
            <v>8488.393</v>
          </cell>
        </row>
        <row r="72">
          <cell r="A72" t="str">
            <v>Haiti</v>
          </cell>
          <cell r="B72">
            <v>827.42499999999995</v>
          </cell>
          <cell r="C72">
            <v>1358.104</v>
          </cell>
        </row>
        <row r="73">
          <cell r="A73" t="str">
            <v>Honduras</v>
          </cell>
          <cell r="B73">
            <v>2272.482</v>
          </cell>
          <cell r="C73">
            <v>4741.1629999999996</v>
          </cell>
        </row>
        <row r="74">
          <cell r="A74" t="str">
            <v>Hong Kong SAR</v>
          </cell>
          <cell r="B74">
            <v>38797.474999999999</v>
          </cell>
          <cell r="C74">
            <v>53432.226999999999</v>
          </cell>
        </row>
        <row r="75">
          <cell r="A75" t="str">
            <v>Hungary</v>
          </cell>
          <cell r="B75">
            <v>13344.157999999999</v>
          </cell>
          <cell r="C75">
            <v>19998.050999999999</v>
          </cell>
        </row>
        <row r="76">
          <cell r="A76" t="str">
            <v>Iceland</v>
          </cell>
          <cell r="B76">
            <v>44120.784</v>
          </cell>
          <cell r="C76">
            <v>40401.625999999997</v>
          </cell>
        </row>
        <row r="77">
          <cell r="A77" t="str">
            <v>India</v>
          </cell>
          <cell r="B77">
            <v>1591.951</v>
          </cell>
          <cell r="C77">
            <v>4060.223</v>
          </cell>
        </row>
        <row r="78">
          <cell r="A78" t="str">
            <v>Indonesia</v>
          </cell>
          <cell r="B78">
            <v>3816.8020000000001</v>
          </cell>
          <cell r="C78">
            <v>5302.0309999999999</v>
          </cell>
        </row>
        <row r="79">
          <cell r="A79" t="str">
            <v>Islamic Republic of Iran</v>
          </cell>
          <cell r="B79">
            <v>5567.64</v>
          </cell>
          <cell r="C79">
            <v>13008.369000000001</v>
          </cell>
        </row>
        <row r="80">
          <cell r="A80" t="str">
            <v>Iraq</v>
          </cell>
          <cell r="B80">
            <v>6708.3860000000004</v>
          </cell>
          <cell r="C80">
            <v>7604.9290000000001</v>
          </cell>
        </row>
        <row r="81">
          <cell r="A81" t="str">
            <v>Ireland</v>
          </cell>
          <cell r="B81">
            <v>48229.732000000004</v>
          </cell>
          <cell r="C81">
            <v>42806.375999999997</v>
          </cell>
        </row>
        <row r="82">
          <cell r="A82" t="str">
            <v>Israel</v>
          </cell>
          <cell r="B82">
            <v>32247.805</v>
          </cell>
          <cell r="C82">
            <v>33282.213000000003</v>
          </cell>
        </row>
        <row r="83">
          <cell r="A83" t="str">
            <v>Italy</v>
          </cell>
          <cell r="B83">
            <v>34034.385000000002</v>
          </cell>
          <cell r="C83">
            <v>30094.062999999998</v>
          </cell>
        </row>
        <row r="84">
          <cell r="A84" t="str">
            <v>Jamaica</v>
          </cell>
          <cell r="B84">
            <v>5600.8890000000001</v>
          </cell>
          <cell r="C84">
            <v>9323.3410000000003</v>
          </cell>
        </row>
        <row r="85">
          <cell r="A85" t="str">
            <v>Japan</v>
          </cell>
          <cell r="B85">
            <v>40441.752</v>
          </cell>
          <cell r="C85">
            <v>37525.379999999997</v>
          </cell>
        </row>
        <row r="86">
          <cell r="A86" t="str">
            <v>Jordan</v>
          </cell>
          <cell r="B86">
            <v>5207.3109999999997</v>
          </cell>
          <cell r="C86">
            <v>6198.9070000000002</v>
          </cell>
        </row>
        <row r="87">
          <cell r="A87" t="str">
            <v>Kazakhstan</v>
          </cell>
          <cell r="B87">
            <v>12708.168</v>
          </cell>
          <cell r="C87">
            <v>14750.456</v>
          </cell>
        </row>
        <row r="88">
          <cell r="A88" t="str">
            <v>Kenya</v>
          </cell>
          <cell r="B88">
            <v>1072.8520000000001</v>
          </cell>
          <cell r="C88">
            <v>1884.568</v>
          </cell>
        </row>
        <row r="89">
          <cell r="A89" t="str">
            <v>Kiribati</v>
          </cell>
          <cell r="B89">
            <v>1711.5640000000001</v>
          </cell>
          <cell r="C89">
            <v>6125.06</v>
          </cell>
        </row>
        <row r="90">
          <cell r="A90" t="str">
            <v>Korea</v>
          </cell>
          <cell r="B90">
            <v>25050.679</v>
          </cell>
          <cell r="C90">
            <v>33580.491999999998</v>
          </cell>
        </row>
        <row r="91">
          <cell r="A91" t="str">
            <v>Kosovo</v>
          </cell>
        </row>
        <row r="92">
          <cell r="A92" t="str">
            <v>Kuwait</v>
          </cell>
          <cell r="B92">
            <v>44584.838000000003</v>
          </cell>
          <cell r="C92">
            <v>39861.228999999999</v>
          </cell>
        </row>
        <row r="93">
          <cell r="A93" t="str">
            <v>Kyrgyz Republic</v>
          </cell>
          <cell r="B93">
            <v>1281.828</v>
          </cell>
          <cell r="C93">
            <v>2567.8229999999999</v>
          </cell>
        </row>
        <row r="94">
          <cell r="A94" t="str">
            <v>Lao P.D.R.</v>
          </cell>
          <cell r="B94">
            <v>1587.1510000000001</v>
          </cell>
          <cell r="C94">
            <v>3260.5929999999998</v>
          </cell>
        </row>
        <row r="95">
          <cell r="A95" t="str">
            <v>Latvia</v>
          </cell>
          <cell r="B95">
            <v>15284.903</v>
          </cell>
          <cell r="C95">
            <v>19384.904999999999</v>
          </cell>
        </row>
        <row r="96">
          <cell r="A96" t="str">
            <v>Lebanon</v>
          </cell>
          <cell r="B96">
            <v>10793.473</v>
          </cell>
          <cell r="C96">
            <v>16126.727000000001</v>
          </cell>
        </row>
        <row r="97">
          <cell r="A97" t="str">
            <v>Lesotho</v>
          </cell>
          <cell r="B97">
            <v>1372.364</v>
          </cell>
          <cell r="C97">
            <v>2244.1030000000001</v>
          </cell>
        </row>
        <row r="98">
          <cell r="A98" t="str">
            <v>Liberia</v>
          </cell>
          <cell r="B98">
            <v>480.928</v>
          </cell>
          <cell r="C98">
            <v>716.04300000000001</v>
          </cell>
        </row>
        <row r="99">
          <cell r="A99" t="str">
            <v>Libya</v>
          </cell>
          <cell r="B99">
            <v>14760.799000000001</v>
          </cell>
          <cell r="C99">
            <v>14474.751</v>
          </cell>
        </row>
        <row r="100">
          <cell r="A100" t="str">
            <v>Lithuania</v>
          </cell>
          <cell r="B100">
            <v>15358.498</v>
          </cell>
          <cell r="C100">
            <v>22787.841</v>
          </cell>
        </row>
        <row r="101">
          <cell r="A101" t="str">
            <v>Luxembourg</v>
          </cell>
          <cell r="B101">
            <v>112135.31</v>
          </cell>
          <cell r="C101">
            <v>79593.904999999999</v>
          </cell>
        </row>
        <row r="102">
          <cell r="A102" t="str">
            <v>FYR Macedonia</v>
          </cell>
          <cell r="B102">
            <v>5050.232</v>
          </cell>
          <cell r="C102">
            <v>10945.611999999999</v>
          </cell>
        </row>
        <row r="103">
          <cell r="A103" t="str">
            <v>Madagascar</v>
          </cell>
          <cell r="B103">
            <v>465.91800000000001</v>
          </cell>
          <cell r="C103">
            <v>972.06899999999996</v>
          </cell>
        </row>
        <row r="104">
          <cell r="A104" t="str">
            <v>Malawi</v>
          </cell>
          <cell r="B104">
            <v>223.02199999999999</v>
          </cell>
          <cell r="C104">
            <v>893.83699999999999</v>
          </cell>
        </row>
        <row r="105">
          <cell r="A105" t="str">
            <v>Malaysia</v>
          </cell>
          <cell r="B105">
            <v>10945.888000000001</v>
          </cell>
          <cell r="C105">
            <v>17775.704000000002</v>
          </cell>
        </row>
        <row r="106">
          <cell r="A106" t="str">
            <v>Maldives</v>
          </cell>
          <cell r="B106">
            <v>7097.65</v>
          </cell>
          <cell r="C106">
            <v>9579.2340000000004</v>
          </cell>
        </row>
        <row r="107">
          <cell r="A107" t="str">
            <v>Mali</v>
          </cell>
          <cell r="B107">
            <v>677.46900000000005</v>
          </cell>
          <cell r="C107">
            <v>1136.7739999999999</v>
          </cell>
        </row>
        <row r="108">
          <cell r="A108" t="str">
            <v>Malta</v>
          </cell>
          <cell r="B108">
            <v>22193.055</v>
          </cell>
          <cell r="C108">
            <v>27786.985000000001</v>
          </cell>
        </row>
        <row r="109">
          <cell r="A109" t="str">
            <v>Marshall Islands</v>
          </cell>
          <cell r="B109">
            <v>3436.9059999999999</v>
          </cell>
          <cell r="C109">
            <v>8793.0190000000002</v>
          </cell>
        </row>
        <row r="110">
          <cell r="A110" t="str">
            <v>Mauritania</v>
          </cell>
          <cell r="B110">
            <v>1223.922</v>
          </cell>
          <cell r="C110">
            <v>2230.44</v>
          </cell>
        </row>
        <row r="111">
          <cell r="A111" t="str">
            <v>Mauritius</v>
          </cell>
          <cell r="B111">
            <v>9306.5720000000001</v>
          </cell>
          <cell r="C111">
            <v>16350.468999999999</v>
          </cell>
        </row>
        <row r="112">
          <cell r="A112" t="str">
            <v>Mexico</v>
          </cell>
          <cell r="B112">
            <v>10989.102999999999</v>
          </cell>
          <cell r="C112">
            <v>15931.75</v>
          </cell>
        </row>
        <row r="113">
          <cell r="A113" t="str">
            <v>Micronesia</v>
          </cell>
          <cell r="B113">
            <v>3307.0749999999998</v>
          </cell>
          <cell r="C113">
            <v>7532.5749999999998</v>
          </cell>
        </row>
        <row r="114">
          <cell r="A114" t="str">
            <v>Moldova</v>
          </cell>
          <cell r="B114">
            <v>2218.3069999999998</v>
          </cell>
          <cell r="C114">
            <v>3613.3449999999998</v>
          </cell>
        </row>
        <row r="115">
          <cell r="A115" t="str">
            <v>Mongolia</v>
          </cell>
          <cell r="B115">
            <v>4213.4369999999999</v>
          </cell>
          <cell r="C115">
            <v>6134.4790000000003</v>
          </cell>
        </row>
        <row r="116">
          <cell r="A116" t="str">
            <v>Montenegro</v>
          </cell>
          <cell r="B116">
            <v>7317.6850000000004</v>
          </cell>
          <cell r="C116">
            <v>12101.08</v>
          </cell>
        </row>
        <row r="117">
          <cell r="A117" t="str">
            <v>Morocco</v>
          </cell>
          <cell r="B117">
            <v>3260.3139999999999</v>
          </cell>
          <cell r="C117">
            <v>5537.5060000000003</v>
          </cell>
        </row>
        <row r="118">
          <cell r="A118" t="str">
            <v>Mozambique</v>
          </cell>
          <cell r="B118">
            <v>688.40899999999999</v>
          </cell>
          <cell r="C118">
            <v>1262.9580000000001</v>
          </cell>
        </row>
        <row r="119">
          <cell r="A119" t="str">
            <v>Myanmar</v>
          </cell>
          <cell r="B119">
            <v>884.33</v>
          </cell>
          <cell r="C119">
            <v>1490.527</v>
          </cell>
        </row>
        <row r="120">
          <cell r="A120" t="str">
            <v>Namibia</v>
          </cell>
          <cell r="B120">
            <v>5919.9709999999995</v>
          </cell>
          <cell r="C120">
            <v>8159.8789999999999</v>
          </cell>
        </row>
        <row r="121">
          <cell r="A121" t="str">
            <v>Nepal</v>
          </cell>
          <cell r="B121">
            <v>646.46900000000005</v>
          </cell>
          <cell r="C121">
            <v>1347.624</v>
          </cell>
        </row>
        <row r="122">
          <cell r="A122" t="str">
            <v>Netherlands</v>
          </cell>
          <cell r="B122">
            <v>48091.345000000001</v>
          </cell>
          <cell r="C122">
            <v>42493.491999999998</v>
          </cell>
        </row>
        <row r="123">
          <cell r="A123" t="str">
            <v>New Zealand</v>
          </cell>
          <cell r="B123">
            <v>40884.220999999998</v>
          </cell>
          <cell r="C123">
            <v>30803.758000000002</v>
          </cell>
        </row>
        <row r="124">
          <cell r="A124" t="str">
            <v>Nicaragua</v>
          </cell>
          <cell r="B124">
            <v>1833.26</v>
          </cell>
          <cell r="C124">
            <v>4641.6109999999999</v>
          </cell>
        </row>
        <row r="125">
          <cell r="A125" t="str">
            <v>Niger</v>
          </cell>
          <cell r="B125">
            <v>440.411</v>
          </cell>
          <cell r="C125">
            <v>853.428</v>
          </cell>
        </row>
        <row r="126">
          <cell r="A126" t="str">
            <v>Nigeria</v>
          </cell>
          <cell r="B126">
            <v>1676.0440000000001</v>
          </cell>
          <cell r="C126">
            <v>2883.4369999999999</v>
          </cell>
        </row>
        <row r="127">
          <cell r="A127" t="str">
            <v>Norway</v>
          </cell>
          <cell r="B127">
            <v>105478.03</v>
          </cell>
          <cell r="C127">
            <v>56663.474000000002</v>
          </cell>
        </row>
        <row r="128">
          <cell r="A128" t="str">
            <v>Oman</v>
          </cell>
          <cell r="B128">
            <v>24729.050999999999</v>
          </cell>
          <cell r="C128">
            <v>29924.880000000001</v>
          </cell>
        </row>
        <row r="129">
          <cell r="A129" t="str">
            <v>Pakistan</v>
          </cell>
          <cell r="B129">
            <v>1308.6320000000001</v>
          </cell>
          <cell r="C129">
            <v>2969.6819999999998</v>
          </cell>
        </row>
        <row r="130">
          <cell r="A130" t="str">
            <v>Panama</v>
          </cell>
          <cell r="B130">
            <v>11149.664000000001</v>
          </cell>
          <cell r="C130">
            <v>16993.814999999999</v>
          </cell>
        </row>
        <row r="131">
          <cell r="A131" t="str">
            <v>Papua New Guinea</v>
          </cell>
          <cell r="B131">
            <v>2491.1109999999999</v>
          </cell>
          <cell r="C131">
            <v>2896.828</v>
          </cell>
        </row>
        <row r="132">
          <cell r="A132" t="str">
            <v>Paraguay</v>
          </cell>
          <cell r="B132">
            <v>4541.8140000000003</v>
          </cell>
          <cell r="C132">
            <v>6787.7290000000003</v>
          </cell>
        </row>
        <row r="133">
          <cell r="A133" t="str">
            <v>Peru</v>
          </cell>
          <cell r="B133">
            <v>7135.8879999999999</v>
          </cell>
          <cell r="C133">
            <v>11403.040999999999</v>
          </cell>
        </row>
        <row r="134">
          <cell r="A134" t="str">
            <v>Philippines</v>
          </cell>
          <cell r="B134">
            <v>2918.1260000000002</v>
          </cell>
          <cell r="C134">
            <v>4691.152</v>
          </cell>
        </row>
        <row r="135">
          <cell r="A135" t="str">
            <v>Poland</v>
          </cell>
          <cell r="B135">
            <v>13075.01</v>
          </cell>
          <cell r="C135">
            <v>21005.386999999999</v>
          </cell>
        </row>
        <row r="136">
          <cell r="A136" t="str">
            <v>Portugal</v>
          </cell>
          <cell r="B136">
            <v>20689.330000000002</v>
          </cell>
          <cell r="C136">
            <v>23185.210999999999</v>
          </cell>
        </row>
        <row r="137">
          <cell r="A137" t="str">
            <v>Qatar</v>
          </cell>
          <cell r="B137">
            <v>98737.088000000003</v>
          </cell>
          <cell r="C137">
            <v>105091.42200000001</v>
          </cell>
        </row>
        <row r="138">
          <cell r="A138" t="str">
            <v>Romania</v>
          </cell>
          <cell r="B138">
            <v>8775.3690000000006</v>
          </cell>
          <cell r="C138">
            <v>13251.919</v>
          </cell>
        </row>
        <row r="139">
          <cell r="A139" t="str">
            <v>Russia</v>
          </cell>
          <cell r="B139">
            <v>15650.353999999999</v>
          </cell>
          <cell r="C139">
            <v>18670.528999999999</v>
          </cell>
        </row>
        <row r="140">
          <cell r="A140" t="str">
            <v>Rwanda</v>
          </cell>
          <cell r="B140">
            <v>730.06399999999996</v>
          </cell>
          <cell r="C140">
            <v>1591.7059999999999</v>
          </cell>
        </row>
        <row r="141">
          <cell r="A141" t="str">
            <v>Samoa</v>
          </cell>
          <cell r="B141">
            <v>3729.1289999999999</v>
          </cell>
          <cell r="C141">
            <v>6282.4120000000003</v>
          </cell>
        </row>
        <row r="142">
          <cell r="A142" t="str">
            <v>San Marino</v>
          </cell>
        </row>
        <row r="143">
          <cell r="A143" t="str">
            <v>São Tomé and Príncipe</v>
          </cell>
          <cell r="B143">
            <v>1786.75</v>
          </cell>
          <cell r="C143">
            <v>2432.933</v>
          </cell>
        </row>
        <row r="144">
          <cell r="A144" t="str">
            <v>Saudi Arabia</v>
          </cell>
          <cell r="B144">
            <v>25162.537</v>
          </cell>
          <cell r="C144">
            <v>32469.334999999999</v>
          </cell>
        </row>
        <row r="145">
          <cell r="A145" t="str">
            <v>Senegal</v>
          </cell>
          <cell r="B145">
            <v>1068.354</v>
          </cell>
          <cell r="C145">
            <v>2086.3820000000001</v>
          </cell>
        </row>
        <row r="146">
          <cell r="A146" t="str">
            <v>Serbia</v>
          </cell>
          <cell r="B146">
            <v>5666.57</v>
          </cell>
          <cell r="C146">
            <v>10787.579</v>
          </cell>
        </row>
        <row r="147">
          <cell r="A147" t="str">
            <v>Seychelles</v>
          </cell>
          <cell r="B147">
            <v>12207.157999999999</v>
          </cell>
          <cell r="C147">
            <v>26168.906999999999</v>
          </cell>
        </row>
        <row r="148">
          <cell r="A148" t="str">
            <v>Sierra Leone</v>
          </cell>
          <cell r="B148">
            <v>715.82500000000005</v>
          </cell>
          <cell r="C148">
            <v>1559.9449999999999</v>
          </cell>
        </row>
        <row r="149">
          <cell r="A149" t="str">
            <v>Singapore</v>
          </cell>
          <cell r="B149">
            <v>52178.874000000003</v>
          </cell>
          <cell r="C149">
            <v>61567.275000000001</v>
          </cell>
        </row>
        <row r="150">
          <cell r="A150" t="str">
            <v>Slovak Republic</v>
          </cell>
          <cell r="B150">
            <v>18088.89</v>
          </cell>
          <cell r="C150">
            <v>24971.877</v>
          </cell>
        </row>
        <row r="151">
          <cell r="A151" t="str">
            <v>Slovenia</v>
          </cell>
          <cell r="B151">
            <v>22656.883000000002</v>
          </cell>
          <cell r="C151">
            <v>28013.937999999998</v>
          </cell>
        </row>
        <row r="152">
          <cell r="A152" t="str">
            <v>Solomon Islands</v>
          </cell>
          <cell r="B152">
            <v>1899.201</v>
          </cell>
          <cell r="C152">
            <v>3458.4989999999998</v>
          </cell>
        </row>
        <row r="153">
          <cell r="A153" t="str">
            <v>South Africa</v>
          </cell>
          <cell r="B153">
            <v>7256.9769999999999</v>
          </cell>
          <cell r="C153">
            <v>11750.368</v>
          </cell>
        </row>
        <row r="154">
          <cell r="A154" t="str">
            <v>South Sudan</v>
          </cell>
          <cell r="B154">
            <v>1278.335</v>
          </cell>
          <cell r="C154">
            <v>1324.097</v>
          </cell>
        </row>
        <row r="155">
          <cell r="A155" t="str">
            <v>Spain</v>
          </cell>
          <cell r="B155">
            <v>30107.698</v>
          </cell>
          <cell r="C155">
            <v>30620.151999999998</v>
          </cell>
        </row>
        <row r="156">
          <cell r="A156" t="str">
            <v>Sri Lanka</v>
          </cell>
          <cell r="B156">
            <v>3134.4810000000002</v>
          </cell>
          <cell r="C156">
            <v>6550.2190000000001</v>
          </cell>
        </row>
        <row r="157">
          <cell r="A157" t="str">
            <v>St. Kitts and Nevis</v>
          </cell>
          <cell r="B157">
            <v>13118.24</v>
          </cell>
          <cell r="C157">
            <v>16495.295999999998</v>
          </cell>
        </row>
        <row r="158">
          <cell r="A158" t="str">
            <v>St. Lucia</v>
          </cell>
          <cell r="B158">
            <v>7620.7479999999996</v>
          </cell>
          <cell r="C158">
            <v>13381.419</v>
          </cell>
        </row>
        <row r="159">
          <cell r="A159" t="str">
            <v>St. Vincent and the Grenadines</v>
          </cell>
          <cell r="B159">
            <v>6675.7610000000004</v>
          </cell>
          <cell r="C159">
            <v>12081.341</v>
          </cell>
        </row>
        <row r="160">
          <cell r="A160" t="str">
            <v>Sudan</v>
          </cell>
          <cell r="B160">
            <v>1471.5029999999999</v>
          </cell>
          <cell r="C160">
            <v>2550.1010000000001</v>
          </cell>
        </row>
        <row r="161">
          <cell r="A161" t="str">
            <v>Suriname</v>
          </cell>
          <cell r="B161">
            <v>9508.6049999999996</v>
          </cell>
          <cell r="C161">
            <v>12989.557000000001</v>
          </cell>
        </row>
        <row r="162">
          <cell r="A162" t="str">
            <v>Swaziland</v>
          </cell>
          <cell r="B162">
            <v>3489.6410000000001</v>
          </cell>
          <cell r="C162">
            <v>5806.6549999999997</v>
          </cell>
        </row>
        <row r="163">
          <cell r="A163" t="str">
            <v>Sweden</v>
          </cell>
          <cell r="B163">
            <v>60019.966999999997</v>
          </cell>
          <cell r="C163">
            <v>42037.483999999997</v>
          </cell>
        </row>
        <row r="164">
          <cell r="A164" t="str">
            <v>Switzerland</v>
          </cell>
          <cell r="B164">
            <v>80472.956999999995</v>
          </cell>
          <cell r="C164">
            <v>46474.95</v>
          </cell>
        </row>
        <row r="165">
          <cell r="A165" t="str">
            <v>Syria</v>
          </cell>
          <cell r="B165" t="str">
            <v>n/a</v>
          </cell>
          <cell r="C165" t="str">
            <v>n/a</v>
          </cell>
        </row>
        <row r="166">
          <cell r="A166" t="str">
            <v>Taiwan Province of China</v>
          </cell>
          <cell r="B166">
            <v>21141.093000000001</v>
          </cell>
          <cell r="C166">
            <v>40392.855000000003</v>
          </cell>
        </row>
        <row r="167">
          <cell r="A167" t="str">
            <v>Tajikistan</v>
          </cell>
          <cell r="B167">
            <v>1052.309</v>
          </cell>
          <cell r="C167">
            <v>2373.9630000000002</v>
          </cell>
        </row>
        <row r="168">
          <cell r="A168" t="str">
            <v>Tanzania</v>
          </cell>
          <cell r="B168">
            <v>663.10799999999995</v>
          </cell>
          <cell r="C168">
            <v>1670.2059999999999</v>
          </cell>
        </row>
        <row r="169">
          <cell r="A169" t="str">
            <v>Thailand</v>
          </cell>
          <cell r="B169">
            <v>6571.9049999999997</v>
          </cell>
          <cell r="C169">
            <v>10848.737999999999</v>
          </cell>
        </row>
        <row r="170">
          <cell r="A170" t="str">
            <v>Timor-Leste</v>
          </cell>
          <cell r="B170">
            <v>3703.7350000000001</v>
          </cell>
          <cell r="C170">
            <v>10783.696</v>
          </cell>
        </row>
        <row r="171">
          <cell r="A171" t="str">
            <v>Togo</v>
          </cell>
          <cell r="B171">
            <v>634.79300000000001</v>
          </cell>
          <cell r="C171">
            <v>1145.9369999999999</v>
          </cell>
        </row>
        <row r="172">
          <cell r="A172" t="str">
            <v>Tonga</v>
          </cell>
          <cell r="B172">
            <v>4711.9570000000003</v>
          </cell>
          <cell r="C172">
            <v>7753.9</v>
          </cell>
        </row>
        <row r="173">
          <cell r="A173" t="str">
            <v>Trinidad and Tobago</v>
          </cell>
          <cell r="B173">
            <v>20054.152999999998</v>
          </cell>
          <cell r="C173">
            <v>20746.280999999999</v>
          </cell>
        </row>
        <row r="174">
          <cell r="A174" t="str">
            <v>Tunisia</v>
          </cell>
          <cell r="B174">
            <v>4532.991</v>
          </cell>
          <cell r="C174">
            <v>10200.293</v>
          </cell>
        </row>
        <row r="175">
          <cell r="A175" t="str">
            <v>Turkey</v>
          </cell>
          <cell r="B175">
            <v>11236.055</v>
          </cell>
          <cell r="C175">
            <v>15578.379000000001</v>
          </cell>
        </row>
        <row r="176">
          <cell r="A176" t="str">
            <v>Turkmenistan</v>
          </cell>
          <cell r="B176">
            <v>7051.4939999999997</v>
          </cell>
          <cell r="C176">
            <v>9394.3459999999995</v>
          </cell>
        </row>
        <row r="177">
          <cell r="A177" t="str">
            <v>Tuvalu</v>
          </cell>
          <cell r="B177">
            <v>3317.1590000000001</v>
          </cell>
          <cell r="C177">
            <v>3423.0590000000002</v>
          </cell>
        </row>
        <row r="178">
          <cell r="A178" t="str">
            <v>Uganda</v>
          </cell>
          <cell r="B178">
            <v>579.83299999999997</v>
          </cell>
          <cell r="C178">
            <v>1459.624</v>
          </cell>
        </row>
        <row r="179">
          <cell r="A179" t="str">
            <v>Ukraine</v>
          </cell>
          <cell r="B179">
            <v>4015.2849999999999</v>
          </cell>
          <cell r="C179">
            <v>7532.9179999999997</v>
          </cell>
        </row>
        <row r="180">
          <cell r="A180" t="str">
            <v>United Arab Emirates</v>
          </cell>
          <cell r="B180">
            <v>64779.94</v>
          </cell>
          <cell r="C180">
            <v>49883.580999999998</v>
          </cell>
        </row>
        <row r="181">
          <cell r="A181" t="str">
            <v>United Kingdom</v>
          </cell>
          <cell r="B181">
            <v>38001.690999999999</v>
          </cell>
          <cell r="C181">
            <v>37501.699000000001</v>
          </cell>
        </row>
        <row r="182">
          <cell r="A182" t="str">
            <v>United States</v>
          </cell>
          <cell r="B182">
            <v>51248.207999999999</v>
          </cell>
          <cell r="C182">
            <v>51248.207999999999</v>
          </cell>
        </row>
        <row r="183">
          <cell r="A183" t="str">
            <v>Uruguay</v>
          </cell>
          <cell r="B183">
            <v>15253.537</v>
          </cell>
          <cell r="C183">
            <v>16728.304</v>
          </cell>
        </row>
        <row r="184">
          <cell r="A184" t="str">
            <v>Uzbekistan</v>
          </cell>
          <cell r="B184">
            <v>1895.3150000000001</v>
          </cell>
          <cell r="C184">
            <v>3820.645</v>
          </cell>
        </row>
        <row r="185">
          <cell r="A185" t="str">
            <v>Vanuatu</v>
          </cell>
          <cell r="B185">
            <v>3239.3180000000002</v>
          </cell>
          <cell r="C185">
            <v>5093.7979999999998</v>
          </cell>
        </row>
        <row r="186">
          <cell r="A186" t="str">
            <v>Venezuela</v>
          </cell>
          <cell r="B186">
            <v>11527.407999999999</v>
          </cell>
          <cell r="C186">
            <v>13633.605</v>
          </cell>
        </row>
        <row r="187">
          <cell r="A187" t="str">
            <v>Vietnam</v>
          </cell>
          <cell r="B187">
            <v>1704.893</v>
          </cell>
          <cell r="C187">
            <v>3750.0030000000002</v>
          </cell>
        </row>
        <row r="188">
          <cell r="A188" t="str">
            <v>Yemen</v>
          </cell>
          <cell r="B188">
            <v>1461.068</v>
          </cell>
          <cell r="C188">
            <v>2351.4560000000001</v>
          </cell>
        </row>
        <row r="189">
          <cell r="A189" t="str">
            <v>Zambia</v>
          </cell>
          <cell r="B189">
            <v>1617.873</v>
          </cell>
          <cell r="C189">
            <v>1841.643</v>
          </cell>
        </row>
        <row r="190">
          <cell r="A190" t="str">
            <v>Zimbabwe</v>
          </cell>
          <cell r="B190">
            <v>836.971</v>
          </cell>
          <cell r="C190">
            <v>589.45799999999997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_edad_6m"/>
      <sheetName val="OCU_edad_5a"/>
      <sheetName val="DEP_edad_6m"/>
      <sheetName val="DEP_edad_5a"/>
      <sheetName val="OCU_total_6m"/>
      <sheetName val="OCU_total_5a"/>
      <sheetName val="DEP_total_6m"/>
      <sheetName val="DEP_total_5a"/>
      <sheetName val="data lac"/>
      <sheetName val="data oecd"/>
      <sheetName val="Sheet1"/>
      <sheetName val="nota metodologica"/>
    </sheetNames>
    <sheetDataSet>
      <sheetData sheetId="0"/>
      <sheetData sheetId="1"/>
      <sheetData sheetId="2"/>
      <sheetData sheetId="3"/>
      <sheetData sheetId="4"/>
      <sheetData sheetId="5"/>
      <sheetData sheetId="6"/>
      <sheetData sheetId="7"/>
      <sheetData sheetId="8">
        <row r="1">
          <cell r="A1" t="str">
            <v>mexico2005oecdocupado&lt;6m</v>
          </cell>
          <cell r="B1" t="str">
            <v>mexico</v>
          </cell>
          <cell r="C1">
            <v>2005</v>
          </cell>
          <cell r="D1" t="str">
            <v>oecd</v>
          </cell>
          <cell r="E1" t="str">
            <v>ocupado</v>
          </cell>
          <cell r="F1" t="str">
            <v>&lt;6m</v>
          </cell>
          <cell r="G1">
            <v>0.33915250000000002</v>
          </cell>
          <cell r="H1">
            <v>0.21193139999999999</v>
          </cell>
          <cell r="I1">
            <v>0.13818649999999999</v>
          </cell>
          <cell r="J1">
            <v>0.11255809999999999</v>
          </cell>
          <cell r="K1">
            <v>9.2091699999999999E-2</v>
          </cell>
          <cell r="L1">
            <v>7.2370400000000001E-2</v>
          </cell>
          <cell r="M1">
            <v>5.2602200000000002E-2</v>
          </cell>
          <cell r="N1">
            <v>5.4823499999999997E-2</v>
          </cell>
          <cell r="O1">
            <v>4.4903899999999997E-2</v>
          </cell>
          <cell r="P1">
            <v>6.3963900000000004E-2</v>
          </cell>
        </row>
        <row r="2">
          <cell r="A2" t="str">
            <v>mexico2005oecdocupado&lt;=12m</v>
          </cell>
          <cell r="B2" t="str">
            <v>mexico</v>
          </cell>
          <cell r="C2">
            <v>2005</v>
          </cell>
          <cell r="D2" t="str">
            <v>oecd</v>
          </cell>
          <cell r="E2" t="str">
            <v>ocupado</v>
          </cell>
          <cell r="F2" t="str">
            <v>&lt;=12m</v>
          </cell>
          <cell r="G2">
            <v>0.55498939999999997</v>
          </cell>
          <cell r="H2">
            <v>0.37819900000000001</v>
          </cell>
          <cell r="I2">
            <v>0.25250909999999999</v>
          </cell>
          <cell r="J2">
            <v>0.1976677</v>
          </cell>
          <cell r="K2">
            <v>0.16082379999999999</v>
          </cell>
          <cell r="L2">
            <v>0.13194210000000001</v>
          </cell>
          <cell r="M2">
            <v>9.6254199999999998E-2</v>
          </cell>
          <cell r="N2">
            <v>9.3080700000000002E-2</v>
          </cell>
          <cell r="O2">
            <v>8.0414399999999997E-2</v>
          </cell>
          <cell r="P2">
            <v>0.1040336</v>
          </cell>
        </row>
        <row r="3">
          <cell r="A3" t="str">
            <v>mexico2005oecdocupado&gt;=5a</v>
          </cell>
          <cell r="B3" t="str">
            <v>mexico</v>
          </cell>
          <cell r="C3">
            <v>2005</v>
          </cell>
          <cell r="D3" t="str">
            <v>oecd</v>
          </cell>
          <cell r="E3" t="str">
            <v>ocupado</v>
          </cell>
          <cell r="F3" t="str">
            <v>&gt;=5a</v>
          </cell>
          <cell r="G3">
            <v>8.6927400000000002E-2</v>
          </cell>
          <cell r="H3">
            <v>0.18963269999999999</v>
          </cell>
          <cell r="I3">
            <v>0.35187469999999998</v>
          </cell>
          <cell r="J3">
            <v>0.48418949999999999</v>
          </cell>
          <cell r="K3">
            <v>0.59277950000000001</v>
          </cell>
          <cell r="L3">
            <v>0.65057469999999995</v>
          </cell>
          <cell r="M3">
            <v>0.71200810000000003</v>
          </cell>
          <cell r="N3">
            <v>0.72697369999999994</v>
          </cell>
          <cell r="O3">
            <v>0.74263749999999995</v>
          </cell>
          <cell r="P3">
            <v>0.73493269999999999</v>
          </cell>
        </row>
        <row r="4">
          <cell r="A4" t="str">
            <v>mexico2005oecdasalariado&lt;6m</v>
          </cell>
          <cell r="B4" t="str">
            <v>mexico</v>
          </cell>
          <cell r="C4">
            <v>2005</v>
          </cell>
          <cell r="D4" t="str">
            <v>oecd</v>
          </cell>
          <cell r="E4" t="str">
            <v>asalariado</v>
          </cell>
          <cell r="F4" t="str">
            <v>&lt;6m</v>
          </cell>
          <cell r="G4">
            <v>0.34398849999999997</v>
          </cell>
          <cell r="H4">
            <v>0.2157268</v>
          </cell>
          <cell r="I4">
            <v>0.13991120000000001</v>
          </cell>
          <cell r="J4">
            <v>0.12044870000000001</v>
          </cell>
          <cell r="K4">
            <v>9.8623299999999997E-2</v>
          </cell>
          <cell r="L4">
            <v>7.5335799999999994E-2</v>
          </cell>
          <cell r="M4">
            <v>5.3098199999999998E-2</v>
          </cell>
          <cell r="N4">
            <v>6.6390900000000003E-2</v>
          </cell>
          <cell r="O4">
            <v>5.9841199999999997E-2</v>
          </cell>
          <cell r="P4">
            <v>8.5228300000000007E-2</v>
          </cell>
        </row>
        <row r="5">
          <cell r="A5" t="str">
            <v>mexico2005oecdasalariado&lt;=12m</v>
          </cell>
          <cell r="B5" t="str">
            <v>mexico</v>
          </cell>
          <cell r="C5">
            <v>2005</v>
          </cell>
          <cell r="D5" t="str">
            <v>oecd</v>
          </cell>
          <cell r="E5" t="str">
            <v>asalariado</v>
          </cell>
          <cell r="F5" t="str">
            <v>&lt;=12m</v>
          </cell>
          <cell r="G5">
            <v>0.55889829999999996</v>
          </cell>
          <cell r="H5">
            <v>0.38743139999999998</v>
          </cell>
          <cell r="I5">
            <v>0.26169019999999998</v>
          </cell>
          <cell r="J5">
            <v>0.20501900000000001</v>
          </cell>
          <cell r="K5">
            <v>0.1725343</v>
          </cell>
          <cell r="L5">
            <v>0.13786880000000001</v>
          </cell>
          <cell r="M5">
            <v>0.1011782</v>
          </cell>
          <cell r="N5">
            <v>0.1094386</v>
          </cell>
          <cell r="O5">
            <v>0.10457660000000001</v>
          </cell>
          <cell r="P5">
            <v>0.1373877</v>
          </cell>
        </row>
        <row r="6">
          <cell r="A6" t="str">
            <v>mexico2005oecdasalariado&gt;=5a</v>
          </cell>
          <cell r="B6" t="str">
            <v>mexico</v>
          </cell>
          <cell r="C6">
            <v>2005</v>
          </cell>
          <cell r="D6" t="str">
            <v>oecd</v>
          </cell>
          <cell r="E6" t="str">
            <v>asalariado</v>
          </cell>
          <cell r="F6" t="str">
            <v>&gt;=5a</v>
          </cell>
          <cell r="G6">
            <v>8.7026900000000004E-2</v>
          </cell>
          <cell r="H6">
            <v>0.1781623</v>
          </cell>
          <cell r="I6">
            <v>0.33955849999999999</v>
          </cell>
          <cell r="J6">
            <v>0.4767863</v>
          </cell>
          <cell r="K6">
            <v>0.57696219999999998</v>
          </cell>
          <cell r="L6">
            <v>0.64483429999999997</v>
          </cell>
          <cell r="M6">
            <v>0.7002758</v>
          </cell>
          <cell r="N6">
            <v>0.71256909999999996</v>
          </cell>
          <cell r="O6">
            <v>0.70414359999999998</v>
          </cell>
          <cell r="P6">
            <v>0.68962670000000004</v>
          </cell>
        </row>
        <row r="7">
          <cell r="A7" t="str">
            <v>mexico2005oecdindependiente&lt;6m</v>
          </cell>
          <cell r="B7" t="str">
            <v>mexico</v>
          </cell>
          <cell r="C7">
            <v>2005</v>
          </cell>
          <cell r="D7" t="str">
            <v>oecd</v>
          </cell>
          <cell r="E7" t="str">
            <v>independiente</v>
          </cell>
          <cell r="F7" t="str">
            <v>&lt;6m</v>
          </cell>
          <cell r="G7">
            <v>0.23051279999999999</v>
          </cell>
          <cell r="H7">
            <v>0.17142579999999999</v>
          </cell>
          <cell r="I7">
            <v>0.12845690000000001</v>
          </cell>
          <cell r="J7">
            <v>8.1698800000000002E-2</v>
          </cell>
          <cell r="K7">
            <v>7.2447200000000003E-2</v>
          </cell>
          <cell r="L7">
            <v>6.4365199999999997E-2</v>
          </cell>
          <cell r="M7">
            <v>5.1464099999999999E-2</v>
          </cell>
          <cell r="N7">
            <v>3.2684999999999999E-2</v>
          </cell>
          <cell r="O7">
            <v>2.45008E-2</v>
          </cell>
          <cell r="P7">
            <v>3.4725600000000002E-2</v>
          </cell>
        </row>
        <row r="8">
          <cell r="A8" t="str">
            <v>mexico2005oecdindependiente&lt;=12m</v>
          </cell>
          <cell r="B8" t="str">
            <v>mexico</v>
          </cell>
          <cell r="C8">
            <v>2005</v>
          </cell>
          <cell r="D8" t="str">
            <v>oecd</v>
          </cell>
          <cell r="E8" t="str">
            <v>independiente</v>
          </cell>
          <cell r="F8" t="str">
            <v>&lt;=12m</v>
          </cell>
          <cell r="G8">
            <v>0.46717629999999999</v>
          </cell>
          <cell r="H8">
            <v>0.27966940000000001</v>
          </cell>
          <cell r="I8">
            <v>0.20071749999999999</v>
          </cell>
          <cell r="J8">
            <v>0.1689174</v>
          </cell>
          <cell r="K8">
            <v>0.12560370000000001</v>
          </cell>
          <cell r="L8">
            <v>0.1159427</v>
          </cell>
          <cell r="M8">
            <v>8.4958099999999995E-2</v>
          </cell>
          <cell r="N8">
            <v>6.17739E-2</v>
          </cell>
          <cell r="O8">
            <v>4.7410899999999999E-2</v>
          </cell>
          <cell r="P8">
            <v>5.8172399999999999E-2</v>
          </cell>
        </row>
        <row r="9">
          <cell r="A9" t="str">
            <v>mexico2005oecdindependiente&gt;=5a</v>
          </cell>
          <cell r="B9" t="str">
            <v>mexico</v>
          </cell>
          <cell r="C9">
            <v>2005</v>
          </cell>
          <cell r="D9" t="str">
            <v>oecd</v>
          </cell>
          <cell r="E9" t="str">
            <v>independiente</v>
          </cell>
          <cell r="F9" t="str">
            <v>&gt;=5a</v>
          </cell>
          <cell r="G9">
            <v>8.46938E-2</v>
          </cell>
          <cell r="H9">
            <v>0.31204779999999999</v>
          </cell>
          <cell r="I9">
            <v>0.4213519</v>
          </cell>
          <cell r="J9">
            <v>0.5131426</v>
          </cell>
          <cell r="K9">
            <v>0.64035129999999996</v>
          </cell>
          <cell r="L9">
            <v>0.66607119999999997</v>
          </cell>
          <cell r="M9">
            <v>0.73892250000000004</v>
          </cell>
          <cell r="N9">
            <v>0.75454189999999999</v>
          </cell>
          <cell r="O9">
            <v>0.79521679999999995</v>
          </cell>
          <cell r="P9">
            <v>0.79722760000000004</v>
          </cell>
        </row>
        <row r="10">
          <cell r="A10" t="str">
            <v>mexico2005lacocupado&lt;6m</v>
          </cell>
          <cell r="B10" t="str">
            <v>mexico</v>
          </cell>
          <cell r="C10">
            <v>2005</v>
          </cell>
          <cell r="D10" t="str">
            <v>lac</v>
          </cell>
          <cell r="E10" t="str">
            <v>ocupado</v>
          </cell>
          <cell r="F10" t="str">
            <v>&lt;6m</v>
          </cell>
          <cell r="G10">
            <v>0.25588179999999999</v>
          </cell>
          <cell r="H10">
            <v>9.1815800000000003E-2</v>
          </cell>
          <cell r="I10">
            <v>5.19721E-2</v>
          </cell>
        </row>
        <row r="11">
          <cell r="A11" t="str">
            <v>mexico2005lacocupado&lt;=12m</v>
          </cell>
          <cell r="B11" t="str">
            <v>mexico</v>
          </cell>
          <cell r="C11">
            <v>2005</v>
          </cell>
          <cell r="D11" t="str">
            <v>lac</v>
          </cell>
          <cell r="E11" t="str">
            <v>ocupado</v>
          </cell>
          <cell r="F11" t="str">
            <v>&lt;=12m</v>
          </cell>
          <cell r="G11">
            <v>0.43927389999999999</v>
          </cell>
          <cell r="H11">
            <v>0.16403000000000001</v>
          </cell>
          <cell r="I11">
            <v>8.91734E-2</v>
          </cell>
        </row>
        <row r="12">
          <cell r="A12" t="str">
            <v>mexico2005lacocupado&gt;=5a</v>
          </cell>
          <cell r="B12" t="str">
            <v>mexico</v>
          </cell>
          <cell r="C12">
            <v>2005</v>
          </cell>
          <cell r="D12" t="str">
            <v>lac</v>
          </cell>
          <cell r="E12" t="str">
            <v>ocupado</v>
          </cell>
          <cell r="F12" t="str">
            <v>&gt;=5a</v>
          </cell>
          <cell r="G12">
            <v>0.1541516</v>
          </cell>
          <cell r="H12">
            <v>0.56683950000000005</v>
          </cell>
          <cell r="I12">
            <v>0.7397802</v>
          </cell>
        </row>
        <row r="13">
          <cell r="A13" t="str">
            <v>mexico2005lacasalariado&lt;6m</v>
          </cell>
          <cell r="B13" t="str">
            <v>mexico</v>
          </cell>
          <cell r="C13">
            <v>2005</v>
          </cell>
          <cell r="D13" t="str">
            <v>lac</v>
          </cell>
          <cell r="E13" t="str">
            <v>asalariado</v>
          </cell>
          <cell r="F13" t="str">
            <v>&lt;6m</v>
          </cell>
          <cell r="G13">
            <v>0.26138060000000002</v>
          </cell>
          <cell r="H13">
            <v>9.9095500000000003E-2</v>
          </cell>
          <cell r="I13">
            <v>6.9272399999999998E-2</v>
          </cell>
        </row>
        <row r="14">
          <cell r="A14" t="str">
            <v>mexico2005lacasalariado&lt;=12m</v>
          </cell>
          <cell r="B14" t="str">
            <v>mexico</v>
          </cell>
          <cell r="C14">
            <v>2005</v>
          </cell>
          <cell r="D14" t="str">
            <v>lac</v>
          </cell>
          <cell r="E14" t="str">
            <v>asalariado</v>
          </cell>
          <cell r="F14" t="str">
            <v>&lt;=12m</v>
          </cell>
          <cell r="G14">
            <v>0.44846370000000002</v>
          </cell>
          <cell r="H14">
            <v>0.1773286</v>
          </cell>
          <cell r="I14">
            <v>0.1167657</v>
          </cell>
        </row>
        <row r="15">
          <cell r="A15" t="str">
            <v>mexico2005lacasalariado&gt;=5a</v>
          </cell>
          <cell r="B15" t="str">
            <v>mexico</v>
          </cell>
          <cell r="C15">
            <v>2005</v>
          </cell>
          <cell r="D15" t="str">
            <v>lac</v>
          </cell>
          <cell r="E15" t="str">
            <v>asalariado</v>
          </cell>
          <cell r="F15" t="str">
            <v>&gt;=5a</v>
          </cell>
          <cell r="G15">
            <v>0.1457233</v>
          </cell>
          <cell r="H15">
            <v>0.54539700000000002</v>
          </cell>
          <cell r="I15">
            <v>0.6987506</v>
          </cell>
        </row>
        <row r="16">
          <cell r="A16" t="str">
            <v>mexico2005lacindependiente&lt;6m</v>
          </cell>
          <cell r="B16" t="str">
            <v>mexico</v>
          </cell>
          <cell r="C16">
            <v>2005</v>
          </cell>
          <cell r="D16" t="str">
            <v>lac</v>
          </cell>
          <cell r="E16" t="str">
            <v>independiente</v>
          </cell>
          <cell r="F16" t="str">
            <v>&lt;6m</v>
          </cell>
          <cell r="G16">
            <v>0.18371309999999999</v>
          </cell>
          <cell r="H16">
            <v>6.9149699999999995E-2</v>
          </cell>
          <cell r="I16">
            <v>2.82835E-2</v>
          </cell>
        </row>
        <row r="17">
          <cell r="A17" t="str">
            <v>mexico2005lacindependiente&lt;=12m</v>
          </cell>
          <cell r="B17" t="str">
            <v>mexico</v>
          </cell>
          <cell r="C17">
            <v>2005</v>
          </cell>
          <cell r="D17" t="str">
            <v>lac</v>
          </cell>
          <cell r="E17" t="str">
            <v>independiente</v>
          </cell>
          <cell r="F17" t="str">
            <v>&lt;=12m</v>
          </cell>
          <cell r="G17">
            <v>0.3186618</v>
          </cell>
          <cell r="H17">
            <v>0.1226235</v>
          </cell>
          <cell r="I17">
            <v>5.1392100000000003E-2</v>
          </cell>
        </row>
        <row r="18">
          <cell r="A18" t="str">
            <v>mexico2005lacindependiente&gt;=5a</v>
          </cell>
          <cell r="B18" t="str">
            <v>mexico</v>
          </cell>
          <cell r="C18">
            <v>2005</v>
          </cell>
          <cell r="D18" t="str">
            <v>lac</v>
          </cell>
          <cell r="E18" t="str">
            <v>independiente</v>
          </cell>
          <cell r="F18" t="str">
            <v>&gt;=5a</v>
          </cell>
          <cell r="G18">
            <v>0.26476919999999998</v>
          </cell>
          <cell r="H18">
            <v>0.63360269999999996</v>
          </cell>
          <cell r="I18">
            <v>0.79596069999999997</v>
          </cell>
        </row>
        <row r="19">
          <cell r="A19" t="str">
            <v>mexico2005totalocupado&lt;6m</v>
          </cell>
          <cell r="B19" t="str">
            <v>mexico</v>
          </cell>
          <cell r="C19">
            <v>2005</v>
          </cell>
          <cell r="D19" t="str">
            <v>total</v>
          </cell>
          <cell r="E19" t="str">
            <v>ocupado</v>
          </cell>
          <cell r="F19" t="str">
            <v>&lt;6m</v>
          </cell>
          <cell r="G19">
            <v>0.121778</v>
          </cell>
        </row>
        <row r="20">
          <cell r="A20" t="str">
            <v>mexico2005totalocupado&lt;=12m</v>
          </cell>
          <cell r="B20" t="str">
            <v>mexico</v>
          </cell>
          <cell r="C20">
            <v>2005</v>
          </cell>
          <cell r="D20" t="str">
            <v>total</v>
          </cell>
          <cell r="E20" t="str">
            <v>ocupado</v>
          </cell>
          <cell r="F20" t="str">
            <v>&lt;=12m</v>
          </cell>
          <cell r="G20">
            <v>0.21366869999999999</v>
          </cell>
        </row>
        <row r="21">
          <cell r="A21" t="str">
            <v>mexico2005totalocupado&gt;=5a</v>
          </cell>
          <cell r="B21" t="str">
            <v>mexico</v>
          </cell>
          <cell r="C21">
            <v>2005</v>
          </cell>
          <cell r="D21" t="str">
            <v>total</v>
          </cell>
          <cell r="E21" t="str">
            <v>ocupado</v>
          </cell>
          <cell r="F21" t="str">
            <v>&gt;=5a</v>
          </cell>
          <cell r="G21">
            <v>0.4971642</v>
          </cell>
        </row>
        <row r="22">
          <cell r="A22" t="str">
            <v>mexico2005totalasalariado&lt;6m</v>
          </cell>
          <cell r="B22" t="str">
            <v>mexico</v>
          </cell>
          <cell r="C22">
            <v>2005</v>
          </cell>
          <cell r="D22" t="str">
            <v>total</v>
          </cell>
          <cell r="E22" t="str">
            <v>asalariado</v>
          </cell>
          <cell r="F22" t="str">
            <v>&lt;6m</v>
          </cell>
          <cell r="G22">
            <v>0.13645969999999999</v>
          </cell>
        </row>
        <row r="23">
          <cell r="A23" t="str">
            <v>mexico2005totalasalariado&lt;=12m</v>
          </cell>
          <cell r="B23" t="str">
            <v>mexico</v>
          </cell>
          <cell r="C23">
            <v>2005</v>
          </cell>
          <cell r="D23" t="str">
            <v>total</v>
          </cell>
          <cell r="E23" t="str">
            <v>asalariado</v>
          </cell>
          <cell r="F23" t="str">
            <v>&lt;=12m</v>
          </cell>
          <cell r="G23">
            <v>0.2391297</v>
          </cell>
        </row>
        <row r="24">
          <cell r="A24" t="str">
            <v>mexico2005totalasalariado&gt;=5a</v>
          </cell>
          <cell r="B24" t="str">
            <v>mexico</v>
          </cell>
          <cell r="C24">
            <v>2005</v>
          </cell>
          <cell r="D24" t="str">
            <v>total</v>
          </cell>
          <cell r="E24" t="str">
            <v>asalariado</v>
          </cell>
          <cell r="F24" t="str">
            <v>&gt;=5a</v>
          </cell>
          <cell r="G24">
            <v>0.4580244</v>
          </cell>
        </row>
        <row r="25">
          <cell r="A25" t="str">
            <v>mexico2005totalindependiente&lt;6m</v>
          </cell>
          <cell r="B25" t="str">
            <v>mexico</v>
          </cell>
          <cell r="C25">
            <v>2005</v>
          </cell>
          <cell r="D25" t="str">
            <v>total</v>
          </cell>
          <cell r="E25" t="str">
            <v>independiente</v>
          </cell>
          <cell r="F25" t="str">
            <v>&lt;6m</v>
          </cell>
          <cell r="G25">
            <v>7.0433899999999994E-2</v>
          </cell>
        </row>
        <row r="26">
          <cell r="A26" t="str">
            <v>mexico2005totalindependiente&lt;=12m</v>
          </cell>
          <cell r="B26" t="str">
            <v>mexico</v>
          </cell>
          <cell r="C26">
            <v>2005</v>
          </cell>
          <cell r="D26" t="str">
            <v>total</v>
          </cell>
          <cell r="E26" t="str">
            <v>independiente</v>
          </cell>
          <cell r="F26" t="str">
            <v>&lt;=12m</v>
          </cell>
          <cell r="G26">
            <v>0.12462760000000001</v>
          </cell>
        </row>
        <row r="27">
          <cell r="A27" t="str">
            <v>mexico2005totalindependiente&gt;=5a</v>
          </cell>
          <cell r="B27" t="str">
            <v>mexico</v>
          </cell>
          <cell r="C27">
            <v>2005</v>
          </cell>
          <cell r="D27" t="str">
            <v>total</v>
          </cell>
          <cell r="E27" t="str">
            <v>independiente</v>
          </cell>
          <cell r="F27" t="str">
            <v>&gt;=5a</v>
          </cell>
          <cell r="G27">
            <v>0.63404179999999999</v>
          </cell>
        </row>
        <row r="28">
          <cell r="A28" t="str">
            <v>mexico2006oecdocupado&lt;6m</v>
          </cell>
          <cell r="B28" t="str">
            <v>mexico</v>
          </cell>
          <cell r="C28">
            <v>2006</v>
          </cell>
          <cell r="D28" t="str">
            <v>oecd</v>
          </cell>
          <cell r="E28" t="str">
            <v>ocupado</v>
          </cell>
          <cell r="F28" t="str">
            <v>&lt;6m</v>
          </cell>
          <cell r="G28">
            <v>0.35883310000000002</v>
          </cell>
          <cell r="H28">
            <v>0.21971930000000001</v>
          </cell>
          <cell r="I28">
            <v>0.1463315</v>
          </cell>
          <cell r="J28">
            <v>0.111425</v>
          </cell>
          <cell r="K28">
            <v>9.2079599999999998E-2</v>
          </cell>
          <cell r="L28">
            <v>6.9575999999999999E-2</v>
          </cell>
          <cell r="M28">
            <v>6.8425E-2</v>
          </cell>
          <cell r="N28">
            <v>5.9923900000000002E-2</v>
          </cell>
          <cell r="O28">
            <v>5.1203199999999997E-2</v>
          </cell>
          <cell r="P28">
            <v>5.1294600000000003E-2</v>
          </cell>
        </row>
        <row r="29">
          <cell r="A29" t="str">
            <v>mexico2006oecdocupado&lt;=12m</v>
          </cell>
          <cell r="B29" t="str">
            <v>mexico</v>
          </cell>
          <cell r="C29">
            <v>2006</v>
          </cell>
          <cell r="D29" t="str">
            <v>oecd</v>
          </cell>
          <cell r="E29" t="str">
            <v>ocupado</v>
          </cell>
          <cell r="F29" t="str">
            <v>&lt;=12m</v>
          </cell>
          <cell r="G29">
            <v>0.57845159999999995</v>
          </cell>
          <cell r="H29">
            <v>0.40392460000000002</v>
          </cell>
          <cell r="I29">
            <v>0.26524510000000001</v>
          </cell>
          <cell r="J29">
            <v>0.20705599999999999</v>
          </cell>
          <cell r="K29">
            <v>0.16113259999999999</v>
          </cell>
          <cell r="L29">
            <v>0.13689029999999999</v>
          </cell>
          <cell r="M29">
            <v>0.11561879999999999</v>
          </cell>
          <cell r="N29">
            <v>0.11279309999999999</v>
          </cell>
          <cell r="O29">
            <v>9.0346200000000002E-2</v>
          </cell>
          <cell r="P29">
            <v>9.5586500000000005E-2</v>
          </cell>
        </row>
        <row r="30">
          <cell r="A30" t="str">
            <v>mexico2006oecdocupado&gt;=5a</v>
          </cell>
          <cell r="B30" t="str">
            <v>mexico</v>
          </cell>
          <cell r="C30">
            <v>2006</v>
          </cell>
          <cell r="D30" t="str">
            <v>oecd</v>
          </cell>
          <cell r="E30" t="str">
            <v>ocupado</v>
          </cell>
          <cell r="F30" t="str">
            <v>&gt;=5a</v>
          </cell>
          <cell r="G30">
            <v>7.2855699999999995E-2</v>
          </cell>
          <cell r="H30">
            <v>0.1602074</v>
          </cell>
          <cell r="I30">
            <v>0.3243355</v>
          </cell>
          <cell r="J30">
            <v>0.4785759</v>
          </cell>
          <cell r="K30">
            <v>0.57580469999999995</v>
          </cell>
          <cell r="L30">
            <v>0.63820480000000002</v>
          </cell>
          <cell r="M30">
            <v>0.69783410000000001</v>
          </cell>
          <cell r="N30">
            <v>0.71046880000000001</v>
          </cell>
          <cell r="O30">
            <v>0.75376359999999998</v>
          </cell>
          <cell r="P30">
            <v>0.7301685</v>
          </cell>
        </row>
        <row r="31">
          <cell r="A31" t="str">
            <v>mexico2006oecdasalariado&lt;6m</v>
          </cell>
          <cell r="B31" t="str">
            <v>mexico</v>
          </cell>
          <cell r="C31">
            <v>2006</v>
          </cell>
          <cell r="D31" t="str">
            <v>oecd</v>
          </cell>
          <cell r="E31" t="str">
            <v>asalariado</v>
          </cell>
          <cell r="F31" t="str">
            <v>&lt;6m</v>
          </cell>
          <cell r="G31">
            <v>0.35756529999999997</v>
          </cell>
          <cell r="H31">
            <v>0.22616249999999999</v>
          </cell>
          <cell r="I31">
            <v>0.14789479999999999</v>
          </cell>
          <cell r="J31">
            <v>0.11328589999999999</v>
          </cell>
          <cell r="K31">
            <v>9.8114800000000002E-2</v>
          </cell>
          <cell r="L31">
            <v>7.3700100000000004E-2</v>
          </cell>
          <cell r="M31">
            <v>7.3363100000000001E-2</v>
          </cell>
          <cell r="N31">
            <v>7.1620100000000006E-2</v>
          </cell>
          <cell r="O31">
            <v>5.7751299999999998E-2</v>
          </cell>
          <cell r="P31">
            <v>7.1363499999999996E-2</v>
          </cell>
        </row>
        <row r="32">
          <cell r="A32" t="str">
            <v>mexico2006oecdasalariado&lt;=12m</v>
          </cell>
          <cell r="B32" t="str">
            <v>mexico</v>
          </cell>
          <cell r="C32">
            <v>2006</v>
          </cell>
          <cell r="D32" t="str">
            <v>oecd</v>
          </cell>
          <cell r="E32" t="str">
            <v>asalariado</v>
          </cell>
          <cell r="F32" t="str">
            <v>&lt;=12m</v>
          </cell>
          <cell r="G32">
            <v>0.58183070000000003</v>
          </cell>
          <cell r="H32">
            <v>0.4128674</v>
          </cell>
          <cell r="I32">
            <v>0.2693719</v>
          </cell>
          <cell r="J32">
            <v>0.21421409999999999</v>
          </cell>
          <cell r="K32">
            <v>0.16858989999999999</v>
          </cell>
          <cell r="L32">
            <v>0.14902480000000001</v>
          </cell>
          <cell r="M32">
            <v>0.1224601</v>
          </cell>
          <cell r="N32">
            <v>0.12631239999999999</v>
          </cell>
          <cell r="O32">
            <v>0.10824010000000001</v>
          </cell>
          <cell r="P32">
            <v>0.12463200000000001</v>
          </cell>
        </row>
        <row r="33">
          <cell r="A33" t="str">
            <v>mexico2006oecdasalariado&gt;=5a</v>
          </cell>
          <cell r="B33" t="str">
            <v>mexico</v>
          </cell>
          <cell r="C33">
            <v>2006</v>
          </cell>
          <cell r="D33" t="str">
            <v>oecd</v>
          </cell>
          <cell r="E33" t="str">
            <v>asalariado</v>
          </cell>
          <cell r="F33" t="str">
            <v>&gt;=5a</v>
          </cell>
          <cell r="G33">
            <v>7.3816499999999993E-2</v>
          </cell>
          <cell r="H33">
            <v>0.15021680000000001</v>
          </cell>
          <cell r="I33">
            <v>0.3103593</v>
          </cell>
          <cell r="J33">
            <v>0.46566839999999998</v>
          </cell>
          <cell r="K33">
            <v>0.55878170000000005</v>
          </cell>
          <cell r="L33">
            <v>0.6227509</v>
          </cell>
          <cell r="M33">
            <v>0.68718389999999996</v>
          </cell>
          <cell r="N33">
            <v>0.70079449999999999</v>
          </cell>
          <cell r="O33">
            <v>0.73299239999999999</v>
          </cell>
          <cell r="P33">
            <v>0.6864749</v>
          </cell>
        </row>
        <row r="34">
          <cell r="A34" t="str">
            <v>mexico2006oecdindependiente&lt;6m</v>
          </cell>
          <cell r="B34" t="str">
            <v>mexico</v>
          </cell>
          <cell r="C34">
            <v>2006</v>
          </cell>
          <cell r="D34" t="str">
            <v>oecd</v>
          </cell>
          <cell r="E34" t="str">
            <v>independiente</v>
          </cell>
          <cell r="F34" t="str">
            <v>&lt;6m</v>
          </cell>
          <cell r="G34">
            <v>0.38549129999999998</v>
          </cell>
          <cell r="H34">
            <v>0.14129849999999999</v>
          </cell>
          <cell r="I34">
            <v>0.13728270000000001</v>
          </cell>
          <cell r="J34">
            <v>0.1036675</v>
          </cell>
          <cell r="K34">
            <v>7.1863800000000005E-2</v>
          </cell>
          <cell r="L34">
            <v>5.8520599999999999E-2</v>
          </cell>
          <cell r="M34">
            <v>5.7633700000000003E-2</v>
          </cell>
          <cell r="N34">
            <v>3.74962E-2</v>
          </cell>
          <cell r="O34">
            <v>4.0992300000000002E-2</v>
          </cell>
          <cell r="P34">
            <v>2.8842300000000001E-2</v>
          </cell>
        </row>
        <row r="35">
          <cell r="A35" t="str">
            <v>mexico2006oecdindependiente&lt;=12m</v>
          </cell>
          <cell r="B35" t="str">
            <v>mexico</v>
          </cell>
          <cell r="C35">
            <v>2006</v>
          </cell>
          <cell r="D35" t="str">
            <v>oecd</v>
          </cell>
          <cell r="E35" t="str">
            <v>independiente</v>
          </cell>
          <cell r="F35" t="str">
            <v>&lt;=12m</v>
          </cell>
          <cell r="G35">
            <v>0.50740130000000006</v>
          </cell>
          <cell r="H35">
            <v>0.29508020000000001</v>
          </cell>
          <cell r="I35">
            <v>0.24135789999999999</v>
          </cell>
          <cell r="J35">
            <v>0.17721509999999999</v>
          </cell>
          <cell r="K35">
            <v>0.13615360000000001</v>
          </cell>
          <cell r="L35">
            <v>0.1043615</v>
          </cell>
          <cell r="M35">
            <v>0.1006686</v>
          </cell>
          <cell r="N35">
            <v>8.6869399999999999E-2</v>
          </cell>
          <cell r="O35">
            <v>6.2442999999999999E-2</v>
          </cell>
          <cell r="P35">
            <v>6.3091400000000006E-2</v>
          </cell>
        </row>
        <row r="36">
          <cell r="A36" t="str">
            <v>mexico2006oecdindependiente&gt;=5a</v>
          </cell>
          <cell r="B36" t="str">
            <v>mexico</v>
          </cell>
          <cell r="C36">
            <v>2006</v>
          </cell>
          <cell r="D36" t="str">
            <v>oecd</v>
          </cell>
          <cell r="E36" t="str">
            <v>independiente</v>
          </cell>
          <cell r="F36" t="str">
            <v>&gt;=5a</v>
          </cell>
          <cell r="G36">
            <v>5.2653800000000001E-2</v>
          </cell>
          <cell r="H36">
            <v>0.28180490000000002</v>
          </cell>
          <cell r="I36">
            <v>0.4052345</v>
          </cell>
          <cell r="J36">
            <v>0.53238529999999995</v>
          </cell>
          <cell r="K36">
            <v>0.63282550000000004</v>
          </cell>
          <cell r="L36">
            <v>0.67963200000000001</v>
          </cell>
          <cell r="M36">
            <v>0.72110799999999997</v>
          </cell>
          <cell r="N36">
            <v>0.72901970000000005</v>
          </cell>
          <cell r="O36">
            <v>0.78615330000000005</v>
          </cell>
          <cell r="P36">
            <v>0.7790513</v>
          </cell>
        </row>
        <row r="37">
          <cell r="A37" t="str">
            <v>mexico2006lacocupado&lt;6m</v>
          </cell>
          <cell r="B37" t="str">
            <v>mexico</v>
          </cell>
          <cell r="C37">
            <v>2006</v>
          </cell>
          <cell r="D37" t="str">
            <v>lac</v>
          </cell>
          <cell r="E37" t="str">
            <v>ocupado</v>
          </cell>
          <cell r="F37" t="str">
            <v>&lt;6m</v>
          </cell>
          <cell r="G37">
            <v>0.26770040000000001</v>
          </cell>
          <cell r="H37">
            <v>9.5677700000000004E-2</v>
          </cell>
          <cell r="I37">
            <v>5.1235700000000002E-2</v>
          </cell>
        </row>
        <row r="38">
          <cell r="A38" t="str">
            <v>mexico2006lacocupado&lt;=12m</v>
          </cell>
          <cell r="B38" t="str">
            <v>mexico</v>
          </cell>
          <cell r="C38">
            <v>2006</v>
          </cell>
          <cell r="D38" t="str">
            <v>lac</v>
          </cell>
          <cell r="E38" t="str">
            <v>ocupado</v>
          </cell>
          <cell r="F38" t="str">
            <v>&lt;=12m</v>
          </cell>
          <cell r="G38">
            <v>0.46411989999999997</v>
          </cell>
          <cell r="H38">
            <v>0.1744522</v>
          </cell>
          <cell r="I38">
            <v>9.2213199999999995E-2</v>
          </cell>
        </row>
        <row r="39">
          <cell r="A39" t="str">
            <v>mexico2006lacocupado&gt;=5a</v>
          </cell>
          <cell r="B39" t="str">
            <v>mexico</v>
          </cell>
          <cell r="C39">
            <v>2006</v>
          </cell>
          <cell r="D39" t="str">
            <v>lac</v>
          </cell>
          <cell r="E39" t="str">
            <v>ocupado</v>
          </cell>
          <cell r="F39" t="str">
            <v>&gt;=5a</v>
          </cell>
          <cell r="G39">
            <v>0.13007940000000001</v>
          </cell>
          <cell r="H39">
            <v>0.55065819999999999</v>
          </cell>
          <cell r="I39">
            <v>0.74535709999999999</v>
          </cell>
        </row>
        <row r="40">
          <cell r="A40" t="str">
            <v>mexico2006lacasalariado&lt;6m</v>
          </cell>
          <cell r="B40" t="str">
            <v>mexico</v>
          </cell>
          <cell r="C40">
            <v>2006</v>
          </cell>
          <cell r="D40" t="str">
            <v>lac</v>
          </cell>
          <cell r="E40" t="str">
            <v>asalariado</v>
          </cell>
          <cell r="F40" t="str">
            <v>&lt;6m</v>
          </cell>
          <cell r="G40">
            <v>0.27245360000000002</v>
          </cell>
          <cell r="H40">
            <v>0.102382</v>
          </cell>
          <cell r="I40">
            <v>6.2163900000000001E-2</v>
          </cell>
        </row>
        <row r="41">
          <cell r="A41" t="str">
            <v>mexico2006lacasalariado&lt;=12m</v>
          </cell>
          <cell r="B41" t="str">
            <v>mexico</v>
          </cell>
          <cell r="C41">
            <v>2006</v>
          </cell>
          <cell r="D41" t="str">
            <v>lac</v>
          </cell>
          <cell r="E41" t="str">
            <v>asalariado</v>
          </cell>
          <cell r="F41" t="str">
            <v>&lt;=12m</v>
          </cell>
          <cell r="G41">
            <v>0.47239049999999999</v>
          </cell>
          <cell r="H41">
            <v>0.18681690000000001</v>
          </cell>
          <cell r="I41">
            <v>0.1135539</v>
          </cell>
        </row>
        <row r="42">
          <cell r="A42" t="str">
            <v>mexico2006lacasalariado&gt;=5a</v>
          </cell>
          <cell r="B42" t="str">
            <v>mexico</v>
          </cell>
          <cell r="C42">
            <v>2006</v>
          </cell>
          <cell r="D42" t="str">
            <v>lac</v>
          </cell>
          <cell r="E42" t="str">
            <v>asalariado</v>
          </cell>
          <cell r="F42" t="str">
            <v>&gt;=5a</v>
          </cell>
          <cell r="G42">
            <v>0.1233022</v>
          </cell>
          <cell r="H42">
            <v>0.52588639999999998</v>
          </cell>
          <cell r="I42">
            <v>0.71791289999999996</v>
          </cell>
        </row>
        <row r="43">
          <cell r="A43" t="str">
            <v>mexico2006lacindependiente&lt;6m</v>
          </cell>
          <cell r="B43" t="str">
            <v>mexico</v>
          </cell>
          <cell r="C43">
            <v>2006</v>
          </cell>
          <cell r="D43" t="str">
            <v>lac</v>
          </cell>
          <cell r="E43" t="str">
            <v>independiente</v>
          </cell>
          <cell r="F43" t="str">
            <v>&lt;6m</v>
          </cell>
          <cell r="G43">
            <v>0.19976869999999999</v>
          </cell>
          <cell r="H43">
            <v>7.4205099999999996E-2</v>
          </cell>
          <cell r="I43">
            <v>3.6124000000000003E-2</v>
          </cell>
        </row>
        <row r="44">
          <cell r="A44" t="str">
            <v>mexico2006lacindependiente&lt;=12m</v>
          </cell>
          <cell r="B44" t="str">
            <v>mexico</v>
          </cell>
          <cell r="C44">
            <v>2006</v>
          </cell>
          <cell r="D44" t="str">
            <v>lac</v>
          </cell>
          <cell r="E44" t="str">
            <v>independiente</v>
          </cell>
          <cell r="F44" t="str">
            <v>&lt;=12m</v>
          </cell>
          <cell r="G44">
            <v>0.34591889999999997</v>
          </cell>
          <cell r="H44">
            <v>0.13485050000000001</v>
          </cell>
          <cell r="I44">
            <v>6.2702800000000003E-2</v>
          </cell>
        </row>
        <row r="45">
          <cell r="A45" t="str">
            <v>mexico2006lacindependiente&gt;=5a</v>
          </cell>
          <cell r="B45" t="str">
            <v>mexico</v>
          </cell>
          <cell r="C45">
            <v>2006</v>
          </cell>
          <cell r="D45" t="str">
            <v>lac</v>
          </cell>
          <cell r="E45" t="str">
            <v>independiente</v>
          </cell>
          <cell r="F45" t="str">
            <v>&gt;=5a</v>
          </cell>
          <cell r="G45">
            <v>0.22693630000000001</v>
          </cell>
          <cell r="H45">
            <v>0.62999740000000004</v>
          </cell>
          <cell r="I45">
            <v>0.78330759999999999</v>
          </cell>
        </row>
        <row r="46">
          <cell r="A46" t="str">
            <v>mexico2006totalocupado&lt;6m</v>
          </cell>
          <cell r="B46" t="str">
            <v>mexico</v>
          </cell>
          <cell r="C46">
            <v>2006</v>
          </cell>
          <cell r="D46" t="str">
            <v>total</v>
          </cell>
          <cell r="E46" t="str">
            <v>ocupado</v>
          </cell>
          <cell r="F46" t="str">
            <v>&lt;6m</v>
          </cell>
          <cell r="G46">
            <v>0.1247357</v>
          </cell>
        </row>
        <row r="47">
          <cell r="A47" t="str">
            <v>mexico2006totalocupado&lt;=12m</v>
          </cell>
          <cell r="B47" t="str">
            <v>mexico</v>
          </cell>
          <cell r="C47">
            <v>2006</v>
          </cell>
          <cell r="D47" t="str">
            <v>total</v>
          </cell>
          <cell r="E47" t="str">
            <v>ocupado</v>
          </cell>
          <cell r="F47" t="str">
            <v>&lt;=12m</v>
          </cell>
          <cell r="G47">
            <v>0.22276550000000001</v>
          </cell>
        </row>
        <row r="48">
          <cell r="A48" t="str">
            <v>mexico2006totalocupado&gt;=5a</v>
          </cell>
          <cell r="B48" t="str">
            <v>mexico</v>
          </cell>
          <cell r="C48">
            <v>2006</v>
          </cell>
          <cell r="D48" t="str">
            <v>total</v>
          </cell>
          <cell r="E48" t="str">
            <v>ocupado</v>
          </cell>
          <cell r="F48" t="str">
            <v>&gt;=5a</v>
          </cell>
          <cell r="G48">
            <v>0.4867881</v>
          </cell>
        </row>
        <row r="49">
          <cell r="A49" t="str">
            <v>mexico2006totalasalariado&lt;6m</v>
          </cell>
          <cell r="B49" t="str">
            <v>mexico</v>
          </cell>
          <cell r="C49">
            <v>2006</v>
          </cell>
          <cell r="D49" t="str">
            <v>total</v>
          </cell>
          <cell r="E49" t="str">
            <v>asalariado</v>
          </cell>
          <cell r="F49" t="str">
            <v>&lt;6m</v>
          </cell>
          <cell r="G49">
            <v>0.1387101</v>
          </cell>
        </row>
        <row r="50">
          <cell r="A50" t="str">
            <v>mexico2006totalasalariado&lt;=12m</v>
          </cell>
          <cell r="B50" t="str">
            <v>mexico</v>
          </cell>
          <cell r="C50">
            <v>2006</v>
          </cell>
          <cell r="D50" t="str">
            <v>total</v>
          </cell>
          <cell r="E50" t="str">
            <v>asalariado</v>
          </cell>
          <cell r="F50" t="str">
            <v>&lt;=12m</v>
          </cell>
          <cell r="G50">
            <v>0.24746109999999999</v>
          </cell>
        </row>
        <row r="51">
          <cell r="A51" t="str">
            <v>mexico2006totalasalariado&gt;=5a</v>
          </cell>
          <cell r="B51" t="str">
            <v>mexico</v>
          </cell>
          <cell r="C51">
            <v>2006</v>
          </cell>
          <cell r="D51" t="str">
            <v>total</v>
          </cell>
          <cell r="E51" t="str">
            <v>asalariado</v>
          </cell>
          <cell r="F51" t="str">
            <v>&gt;=5a</v>
          </cell>
          <cell r="G51">
            <v>0.44590069999999998</v>
          </cell>
        </row>
        <row r="52">
          <cell r="A52" t="str">
            <v>mexico2006totalindependiente&lt;6m</v>
          </cell>
          <cell r="B52" t="str">
            <v>mexico</v>
          </cell>
          <cell r="C52">
            <v>2006</v>
          </cell>
          <cell r="D52" t="str">
            <v>total</v>
          </cell>
          <cell r="E52" t="str">
            <v>independiente</v>
          </cell>
          <cell r="F52" t="str">
            <v>&lt;6m</v>
          </cell>
          <cell r="G52">
            <v>7.5255900000000001E-2</v>
          </cell>
        </row>
        <row r="53">
          <cell r="A53" t="str">
            <v>mexico2006totalindependiente&lt;=12m</v>
          </cell>
          <cell r="B53" t="str">
            <v>mexico</v>
          </cell>
          <cell r="C53">
            <v>2006</v>
          </cell>
          <cell r="D53" t="str">
            <v>total</v>
          </cell>
          <cell r="E53" t="str">
            <v>independiente</v>
          </cell>
          <cell r="F53" t="str">
            <v>&lt;=12m</v>
          </cell>
          <cell r="G53">
            <v>0.13532449999999999</v>
          </cell>
        </row>
        <row r="54">
          <cell r="A54" t="str">
            <v>mexico2006totalindependiente&gt;=5a</v>
          </cell>
          <cell r="B54" t="str">
            <v>mexico</v>
          </cell>
          <cell r="C54">
            <v>2006</v>
          </cell>
          <cell r="D54" t="str">
            <v>total</v>
          </cell>
          <cell r="E54" t="str">
            <v>independiente</v>
          </cell>
          <cell r="F54" t="str">
            <v>&gt;=5a</v>
          </cell>
          <cell r="G54">
            <v>0.63156069999999997</v>
          </cell>
        </row>
        <row r="55">
          <cell r="A55" t="str">
            <v>mexico2009oecdocupado&lt;6m</v>
          </cell>
          <cell r="B55" t="str">
            <v>mexico</v>
          </cell>
          <cell r="C55">
            <v>2009</v>
          </cell>
          <cell r="D55" t="str">
            <v>oecd</v>
          </cell>
          <cell r="E55" t="str">
            <v>ocupado</v>
          </cell>
          <cell r="F55" t="str">
            <v>&lt;6m</v>
          </cell>
          <cell r="G55">
            <v>0.33423930000000002</v>
          </cell>
          <cell r="H55">
            <v>0.2103517</v>
          </cell>
          <cell r="I55">
            <v>0.13869580000000001</v>
          </cell>
          <cell r="J55">
            <v>0.12185360000000001</v>
          </cell>
          <cell r="K55">
            <v>9.1867000000000004E-2</v>
          </cell>
          <cell r="L55">
            <v>7.5084600000000001E-2</v>
          </cell>
          <cell r="M55">
            <v>6.2371200000000002E-2</v>
          </cell>
          <cell r="N55">
            <v>5.5181099999999997E-2</v>
          </cell>
          <cell r="O55">
            <v>5.2679299999999998E-2</v>
          </cell>
          <cell r="P55">
            <v>4.5188899999999997E-2</v>
          </cell>
        </row>
        <row r="56">
          <cell r="A56" t="str">
            <v>mexico2009oecdocupado&lt;=12m</v>
          </cell>
          <cell r="B56" t="str">
            <v>mexico</v>
          </cell>
          <cell r="C56">
            <v>2009</v>
          </cell>
          <cell r="D56" t="str">
            <v>oecd</v>
          </cell>
          <cell r="E56" t="str">
            <v>ocupado</v>
          </cell>
          <cell r="F56" t="str">
            <v>&lt;=12m</v>
          </cell>
          <cell r="G56">
            <v>0.56073700000000004</v>
          </cell>
          <cell r="H56">
            <v>0.39237349999999999</v>
          </cell>
          <cell r="I56">
            <v>0.2606541</v>
          </cell>
          <cell r="J56">
            <v>0.2073749</v>
          </cell>
          <cell r="K56">
            <v>0.15857879999999999</v>
          </cell>
          <cell r="L56">
            <v>0.133997</v>
          </cell>
          <cell r="M56">
            <v>0.11115800000000001</v>
          </cell>
          <cell r="N56">
            <v>9.6358200000000005E-2</v>
          </cell>
          <cell r="O56">
            <v>8.8867299999999996E-2</v>
          </cell>
          <cell r="P56">
            <v>8.6806499999999995E-2</v>
          </cell>
        </row>
        <row r="57">
          <cell r="A57" t="str">
            <v>mexico2009oecdocupado&gt;=5a</v>
          </cell>
          <cell r="B57" t="str">
            <v>mexico</v>
          </cell>
          <cell r="C57">
            <v>2009</v>
          </cell>
          <cell r="D57" t="str">
            <v>oecd</v>
          </cell>
          <cell r="E57" t="str">
            <v>ocupado</v>
          </cell>
          <cell r="F57" t="str">
            <v>&gt;=5a</v>
          </cell>
          <cell r="G57">
            <v>7.0078600000000005E-2</v>
          </cell>
          <cell r="H57">
            <v>0.15553059999999999</v>
          </cell>
          <cell r="I57">
            <v>0.30902230000000003</v>
          </cell>
          <cell r="J57">
            <v>0.472335</v>
          </cell>
          <cell r="K57">
            <v>0.56758629999999999</v>
          </cell>
          <cell r="L57">
            <v>0.645903</v>
          </cell>
          <cell r="M57">
            <v>0.69700030000000002</v>
          </cell>
          <cell r="N57">
            <v>0.71627839999999998</v>
          </cell>
          <cell r="O57">
            <v>0.73407339999999999</v>
          </cell>
          <cell r="P57">
            <v>0.72452249999999996</v>
          </cell>
        </row>
        <row r="58">
          <cell r="A58" t="str">
            <v>mexico2009oecdasalariado&lt;6m</v>
          </cell>
          <cell r="B58" t="str">
            <v>mexico</v>
          </cell>
          <cell r="C58">
            <v>2009</v>
          </cell>
          <cell r="D58" t="str">
            <v>oecd</v>
          </cell>
          <cell r="E58" t="str">
            <v>asalariado</v>
          </cell>
          <cell r="F58" t="str">
            <v>&lt;6m</v>
          </cell>
          <cell r="G58">
            <v>0.3357657</v>
          </cell>
          <cell r="H58">
            <v>0.21330070000000001</v>
          </cell>
          <cell r="I58">
            <v>0.13973169999999999</v>
          </cell>
          <cell r="J58">
            <v>0.12629290000000001</v>
          </cell>
          <cell r="K58">
            <v>9.8460000000000006E-2</v>
          </cell>
          <cell r="L58">
            <v>8.0160400000000007E-2</v>
          </cell>
          <cell r="M58">
            <v>7.0690900000000001E-2</v>
          </cell>
          <cell r="N58">
            <v>6.5704700000000005E-2</v>
          </cell>
          <cell r="O58">
            <v>6.5028100000000005E-2</v>
          </cell>
          <cell r="P58">
            <v>6.2606099999999998E-2</v>
          </cell>
        </row>
        <row r="59">
          <cell r="A59" t="str">
            <v>mexico2009oecdasalariado&lt;=12m</v>
          </cell>
          <cell r="B59" t="str">
            <v>mexico</v>
          </cell>
          <cell r="C59">
            <v>2009</v>
          </cell>
          <cell r="D59" t="str">
            <v>oecd</v>
          </cell>
          <cell r="E59" t="str">
            <v>asalariado</v>
          </cell>
          <cell r="F59" t="str">
            <v>&lt;=12m</v>
          </cell>
          <cell r="G59">
            <v>0.56237720000000002</v>
          </cell>
          <cell r="H59">
            <v>0.39692509999999998</v>
          </cell>
          <cell r="I59">
            <v>0.2658548</v>
          </cell>
          <cell r="J59">
            <v>0.21547179999999999</v>
          </cell>
          <cell r="K59">
            <v>0.17733370000000001</v>
          </cell>
          <cell r="L59">
            <v>0.14557619999999999</v>
          </cell>
          <cell r="M59">
            <v>0.12297660000000001</v>
          </cell>
          <cell r="N59">
            <v>0.1138279</v>
          </cell>
          <cell r="O59">
            <v>0.1087178</v>
          </cell>
          <cell r="P59">
            <v>0.1121827</v>
          </cell>
        </row>
        <row r="60">
          <cell r="A60" t="str">
            <v>mexico2009oecdasalariado&gt;=5a</v>
          </cell>
          <cell r="B60" t="str">
            <v>mexico</v>
          </cell>
          <cell r="C60">
            <v>2009</v>
          </cell>
          <cell r="D60" t="str">
            <v>oecd</v>
          </cell>
          <cell r="E60" t="str">
            <v>asalariado</v>
          </cell>
          <cell r="F60" t="str">
            <v>&gt;=5a</v>
          </cell>
          <cell r="G60">
            <v>6.9955199999999995E-2</v>
          </cell>
          <cell r="H60">
            <v>0.1478131</v>
          </cell>
          <cell r="I60">
            <v>0.2949657</v>
          </cell>
          <cell r="J60">
            <v>0.45807530000000002</v>
          </cell>
          <cell r="K60">
            <v>0.53749630000000004</v>
          </cell>
          <cell r="L60">
            <v>0.62076379999999998</v>
          </cell>
          <cell r="M60">
            <v>0.6802416</v>
          </cell>
          <cell r="N60">
            <v>0.68586029999999998</v>
          </cell>
          <cell r="O60">
            <v>0.71573019999999998</v>
          </cell>
          <cell r="P60">
            <v>0.66653499999999999</v>
          </cell>
        </row>
        <row r="61">
          <cell r="A61" t="str">
            <v>mexico2009oecdindependiente&lt;6m</v>
          </cell>
          <cell r="B61" t="str">
            <v>mexico</v>
          </cell>
          <cell r="C61">
            <v>2009</v>
          </cell>
          <cell r="D61" t="str">
            <v>oecd</v>
          </cell>
          <cell r="E61" t="str">
            <v>independiente</v>
          </cell>
          <cell r="F61" t="str">
            <v>&lt;6m</v>
          </cell>
          <cell r="G61">
            <v>0.29607339999999999</v>
          </cell>
          <cell r="H61">
            <v>0.17454339999999999</v>
          </cell>
          <cell r="I61">
            <v>0.13198499999999999</v>
          </cell>
          <cell r="J61">
            <v>0.1016748</v>
          </cell>
          <cell r="K61">
            <v>7.0981900000000001E-2</v>
          </cell>
          <cell r="L61">
            <v>6.0328699999999999E-2</v>
          </cell>
          <cell r="M61">
            <v>4.0308299999999998E-2</v>
          </cell>
          <cell r="N61">
            <v>3.3310399999999997E-2</v>
          </cell>
          <cell r="O61">
            <v>3.17985E-2</v>
          </cell>
          <cell r="P61">
            <v>2.13239E-2</v>
          </cell>
        </row>
        <row r="62">
          <cell r="A62" t="str">
            <v>mexico2009oecdindependiente&lt;=12m</v>
          </cell>
          <cell r="B62" t="str">
            <v>mexico</v>
          </cell>
          <cell r="C62">
            <v>2009</v>
          </cell>
          <cell r="D62" t="str">
            <v>oecd</v>
          </cell>
          <cell r="E62" t="str">
            <v>independiente</v>
          </cell>
          <cell r="F62" t="str">
            <v>&lt;=12m</v>
          </cell>
          <cell r="G62">
            <v>0.51972589999999996</v>
          </cell>
          <cell r="H62">
            <v>0.33710630000000003</v>
          </cell>
          <cell r="I62">
            <v>0.22696150000000001</v>
          </cell>
          <cell r="J62">
            <v>0.17056969999999999</v>
          </cell>
          <cell r="K62">
            <v>9.91678E-2</v>
          </cell>
          <cell r="L62">
            <v>0.1003351</v>
          </cell>
          <cell r="M62">
            <v>7.9816700000000004E-2</v>
          </cell>
          <cell r="N62">
            <v>6.0051500000000001E-2</v>
          </cell>
          <cell r="O62">
            <v>5.5301599999999999E-2</v>
          </cell>
          <cell r="P62">
            <v>5.2036100000000002E-2</v>
          </cell>
        </row>
        <row r="63">
          <cell r="A63" t="str">
            <v>mexico2009oecdindependiente&gt;=5a</v>
          </cell>
          <cell r="B63" t="str">
            <v>mexico</v>
          </cell>
          <cell r="C63">
            <v>2009</v>
          </cell>
          <cell r="D63" t="str">
            <v>oecd</v>
          </cell>
          <cell r="E63" t="str">
            <v>independiente</v>
          </cell>
          <cell r="F63" t="str">
            <v>&gt;=5a</v>
          </cell>
          <cell r="G63">
            <v>7.3164499999999993E-2</v>
          </cell>
          <cell r="H63">
            <v>0.24924060000000001</v>
          </cell>
          <cell r="I63">
            <v>0.40008749999999998</v>
          </cell>
          <cell r="J63">
            <v>0.53715369999999996</v>
          </cell>
          <cell r="K63">
            <v>0.66290470000000001</v>
          </cell>
          <cell r="L63">
            <v>0.71898470000000003</v>
          </cell>
          <cell r="M63">
            <v>0.74144209999999999</v>
          </cell>
          <cell r="N63">
            <v>0.77949520000000005</v>
          </cell>
          <cell r="O63">
            <v>0.76509050000000001</v>
          </cell>
          <cell r="P63">
            <v>0.80397640000000004</v>
          </cell>
        </row>
        <row r="64">
          <cell r="A64" t="str">
            <v>mexico2009lacocupado&lt;6m</v>
          </cell>
          <cell r="B64" t="str">
            <v>mexico</v>
          </cell>
          <cell r="C64">
            <v>2009</v>
          </cell>
          <cell r="D64" t="str">
            <v>lac</v>
          </cell>
          <cell r="E64" t="str">
            <v>ocupado</v>
          </cell>
          <cell r="F64" t="str">
            <v>&lt;6m</v>
          </cell>
          <cell r="G64">
            <v>0.25156060000000002</v>
          </cell>
          <cell r="H64">
            <v>9.4101699999999996E-2</v>
          </cell>
          <cell r="I64">
            <v>4.9972599999999999E-2</v>
          </cell>
        </row>
        <row r="65">
          <cell r="A65" t="str">
            <v>mexico2009lacocupado&lt;=12m</v>
          </cell>
          <cell r="B65" t="str">
            <v>mexico</v>
          </cell>
          <cell r="C65">
            <v>2009</v>
          </cell>
          <cell r="D65" t="str">
            <v>lac</v>
          </cell>
          <cell r="E65" t="str">
            <v>ocupado</v>
          </cell>
          <cell r="F65" t="str">
            <v>&lt;=12m</v>
          </cell>
          <cell r="G65">
            <v>0.44837640000000001</v>
          </cell>
          <cell r="H65">
            <v>0.16722799999999999</v>
          </cell>
          <cell r="I65">
            <v>8.8122599999999995E-2</v>
          </cell>
        </row>
        <row r="66">
          <cell r="A66" t="str">
            <v>mexico2009lacocupado&gt;=5a</v>
          </cell>
          <cell r="B66" t="str">
            <v>mexico</v>
          </cell>
          <cell r="C66">
            <v>2009</v>
          </cell>
          <cell r="D66" t="str">
            <v>lac</v>
          </cell>
          <cell r="E66" t="str">
            <v>ocupado</v>
          </cell>
          <cell r="F66" t="str">
            <v>&gt;=5a</v>
          </cell>
          <cell r="G66">
            <v>0.12710669999999999</v>
          </cell>
          <cell r="H66">
            <v>0.55390139999999999</v>
          </cell>
          <cell r="I66">
            <v>0.73062210000000005</v>
          </cell>
        </row>
        <row r="67">
          <cell r="A67" t="str">
            <v>mexico2009lacasalariado&lt;6m</v>
          </cell>
          <cell r="B67" t="str">
            <v>mexico</v>
          </cell>
          <cell r="C67">
            <v>2009</v>
          </cell>
          <cell r="D67" t="str">
            <v>lac</v>
          </cell>
          <cell r="E67" t="str">
            <v>asalariado</v>
          </cell>
          <cell r="F67" t="str">
            <v>&lt;6m</v>
          </cell>
          <cell r="G67">
            <v>0.25512889999999999</v>
          </cell>
          <cell r="H67">
            <v>0.101869</v>
          </cell>
          <cell r="I67">
            <v>6.4198900000000003E-2</v>
          </cell>
        </row>
        <row r="68">
          <cell r="A68" t="str">
            <v>mexico2009lacasalariado&lt;=12m</v>
          </cell>
          <cell r="B68" t="str">
            <v>mexico</v>
          </cell>
          <cell r="C68">
            <v>2009</v>
          </cell>
          <cell r="D68" t="str">
            <v>lac</v>
          </cell>
          <cell r="E68" t="str">
            <v>asalariado</v>
          </cell>
          <cell r="F68" t="str">
            <v>&lt;=12m</v>
          </cell>
          <cell r="G68">
            <v>0.45343559999999999</v>
          </cell>
          <cell r="H68">
            <v>0.18318970000000001</v>
          </cell>
          <cell r="I68">
            <v>0.109904</v>
          </cell>
        </row>
        <row r="69">
          <cell r="A69" t="str">
            <v>mexico2009lacasalariado&gt;=5a</v>
          </cell>
          <cell r="B69" t="str">
            <v>mexico</v>
          </cell>
          <cell r="C69">
            <v>2009</v>
          </cell>
          <cell r="D69" t="str">
            <v>lac</v>
          </cell>
          <cell r="E69" t="str">
            <v>asalariado</v>
          </cell>
          <cell r="F69" t="str">
            <v>&gt;=5a</v>
          </cell>
          <cell r="G69">
            <v>0.1212206</v>
          </cell>
          <cell r="H69">
            <v>0.52204320000000004</v>
          </cell>
          <cell r="I69">
            <v>0.69888879999999998</v>
          </cell>
        </row>
        <row r="70">
          <cell r="A70" t="str">
            <v>mexico2009lacindependiente&lt;6m</v>
          </cell>
          <cell r="B70" t="str">
            <v>mexico</v>
          </cell>
          <cell r="C70">
            <v>2009</v>
          </cell>
          <cell r="D70" t="str">
            <v>lac</v>
          </cell>
          <cell r="E70" t="str">
            <v>independiente</v>
          </cell>
          <cell r="F70" t="str">
            <v>&lt;6m</v>
          </cell>
          <cell r="G70">
            <v>0.1989967</v>
          </cell>
          <cell r="H70">
            <v>6.7775100000000005E-2</v>
          </cell>
          <cell r="I70">
            <v>2.77016E-2</v>
          </cell>
        </row>
        <row r="71">
          <cell r="A71" t="str">
            <v>mexico2009lacindependiente&lt;=12m</v>
          </cell>
          <cell r="B71" t="str">
            <v>mexico</v>
          </cell>
          <cell r="C71">
            <v>2009</v>
          </cell>
          <cell r="D71" t="str">
            <v>lac</v>
          </cell>
          <cell r="E71" t="str">
            <v>independiente</v>
          </cell>
          <cell r="F71" t="str">
            <v>&lt;=12m</v>
          </cell>
          <cell r="G71">
            <v>0.37385170000000001</v>
          </cell>
          <cell r="H71">
            <v>0.1131277</v>
          </cell>
          <cell r="I71">
            <v>5.40244E-2</v>
          </cell>
        </row>
        <row r="72">
          <cell r="A72" t="str">
            <v>mexico2009lacindependiente&gt;=5a</v>
          </cell>
          <cell r="B72" t="str">
            <v>mexico</v>
          </cell>
          <cell r="C72">
            <v>2009</v>
          </cell>
          <cell r="D72" t="str">
            <v>lac</v>
          </cell>
          <cell r="E72" t="str">
            <v>independiente</v>
          </cell>
          <cell r="F72" t="str">
            <v>&gt;=5a</v>
          </cell>
          <cell r="G72">
            <v>0.2138119</v>
          </cell>
          <cell r="H72">
            <v>0.6618811</v>
          </cell>
          <cell r="I72">
            <v>0.78029990000000005</v>
          </cell>
        </row>
        <row r="73">
          <cell r="A73" t="str">
            <v>mexico2009totalocupado&lt;6m</v>
          </cell>
          <cell r="B73" t="str">
            <v>mexico</v>
          </cell>
          <cell r="C73">
            <v>2009</v>
          </cell>
          <cell r="D73" t="str">
            <v>total</v>
          </cell>
          <cell r="E73" t="str">
            <v>ocupado</v>
          </cell>
          <cell r="F73" t="str">
            <v>&lt;6m</v>
          </cell>
          <cell r="G73">
            <v>0.11819399999999999</v>
          </cell>
        </row>
        <row r="74">
          <cell r="A74" t="str">
            <v>mexico2009totalocupado&lt;=12m</v>
          </cell>
          <cell r="B74" t="str">
            <v>mexico</v>
          </cell>
          <cell r="C74">
            <v>2009</v>
          </cell>
          <cell r="D74" t="str">
            <v>total</v>
          </cell>
          <cell r="E74" t="str">
            <v>ocupado</v>
          </cell>
          <cell r="F74" t="str">
            <v>&lt;=12m</v>
          </cell>
          <cell r="G74">
            <v>0.21021770000000001</v>
          </cell>
        </row>
        <row r="75">
          <cell r="A75" t="str">
            <v>mexico2009totalocupado&gt;=5a</v>
          </cell>
          <cell r="B75" t="str">
            <v>mexico</v>
          </cell>
          <cell r="C75">
            <v>2009</v>
          </cell>
          <cell r="D75" t="str">
            <v>total</v>
          </cell>
          <cell r="E75" t="str">
            <v>ocupado</v>
          </cell>
          <cell r="F75" t="str">
            <v>&gt;=5a</v>
          </cell>
          <cell r="G75">
            <v>0.49373119999999998</v>
          </cell>
        </row>
        <row r="76">
          <cell r="A76" t="str">
            <v>mexico2009totalasalariado&lt;6m</v>
          </cell>
          <cell r="B76" t="str">
            <v>mexico</v>
          </cell>
          <cell r="C76">
            <v>2009</v>
          </cell>
          <cell r="D76" t="str">
            <v>total</v>
          </cell>
          <cell r="E76" t="str">
            <v>asalariado</v>
          </cell>
          <cell r="F76" t="str">
            <v>&lt;6m</v>
          </cell>
          <cell r="G76">
            <v>0.13174359999999999</v>
          </cell>
        </row>
        <row r="77">
          <cell r="A77" t="str">
            <v>mexico2009totalasalariado&lt;=12m</v>
          </cell>
          <cell r="B77" t="str">
            <v>mexico</v>
          </cell>
          <cell r="C77">
            <v>2009</v>
          </cell>
          <cell r="D77" t="str">
            <v>total</v>
          </cell>
          <cell r="E77" t="str">
            <v>asalariado</v>
          </cell>
          <cell r="F77" t="str">
            <v>&lt;=12m</v>
          </cell>
          <cell r="G77">
            <v>0.23538990000000001</v>
          </cell>
        </row>
        <row r="78">
          <cell r="A78" t="str">
            <v>mexico2009totalasalariado&gt;=5a</v>
          </cell>
          <cell r="B78" t="str">
            <v>mexico</v>
          </cell>
          <cell r="C78">
            <v>2009</v>
          </cell>
          <cell r="D78" t="str">
            <v>total</v>
          </cell>
          <cell r="E78" t="str">
            <v>asalariado</v>
          </cell>
          <cell r="F78" t="str">
            <v>&gt;=5a</v>
          </cell>
          <cell r="G78">
            <v>0.44937060000000001</v>
          </cell>
        </row>
        <row r="79">
          <cell r="A79" t="str">
            <v>mexico2009totalindependiente&lt;6m</v>
          </cell>
          <cell r="B79" t="str">
            <v>mexico</v>
          </cell>
          <cell r="C79">
            <v>2009</v>
          </cell>
          <cell r="D79" t="str">
            <v>total</v>
          </cell>
          <cell r="E79" t="str">
            <v>independiente</v>
          </cell>
          <cell r="F79" t="str">
            <v>&lt;6m</v>
          </cell>
          <cell r="G79">
            <v>6.8163000000000001E-2</v>
          </cell>
        </row>
        <row r="80">
          <cell r="A80" t="str">
            <v>mexico2009totalindependiente&lt;=12m</v>
          </cell>
          <cell r="B80" t="str">
            <v>mexico</v>
          </cell>
          <cell r="C80">
            <v>2009</v>
          </cell>
          <cell r="D80" t="str">
            <v>total</v>
          </cell>
          <cell r="E80" t="str">
            <v>independiente</v>
          </cell>
          <cell r="F80" t="str">
            <v>&lt;=12m</v>
          </cell>
          <cell r="G80">
            <v>0.11727120000000001</v>
          </cell>
        </row>
        <row r="81">
          <cell r="A81" t="str">
            <v>mexico2009totalindependiente&gt;=5a</v>
          </cell>
          <cell r="B81" t="str">
            <v>mexico</v>
          </cell>
          <cell r="C81">
            <v>2009</v>
          </cell>
          <cell r="D81" t="str">
            <v>total</v>
          </cell>
          <cell r="E81" t="str">
            <v>independiente</v>
          </cell>
          <cell r="F81" t="str">
            <v>&gt;=5a</v>
          </cell>
          <cell r="G81">
            <v>0.65752949999999999</v>
          </cell>
        </row>
        <row r="82">
          <cell r="A82" t="str">
            <v>mexico2010oecdocupado&lt;6m</v>
          </cell>
          <cell r="B82" t="str">
            <v>mexico</v>
          </cell>
          <cell r="C82">
            <v>2010</v>
          </cell>
          <cell r="D82" t="str">
            <v>oecd</v>
          </cell>
          <cell r="E82" t="str">
            <v>ocupado</v>
          </cell>
          <cell r="F82" t="str">
            <v>&lt;6m</v>
          </cell>
          <cell r="G82">
            <v>0.32527850000000003</v>
          </cell>
          <cell r="H82">
            <v>0.21532750000000001</v>
          </cell>
          <cell r="I82">
            <v>0.14889450000000001</v>
          </cell>
          <cell r="J82">
            <v>0.1116692</v>
          </cell>
          <cell r="K82">
            <v>8.4191100000000005E-2</v>
          </cell>
          <cell r="L82">
            <v>7.4142100000000002E-2</v>
          </cell>
          <cell r="M82">
            <v>6.6352400000000006E-2</v>
          </cell>
          <cell r="N82">
            <v>4.4138700000000003E-2</v>
          </cell>
          <cell r="O82">
            <v>4.9378400000000003E-2</v>
          </cell>
          <cell r="P82">
            <v>4.1267499999999999E-2</v>
          </cell>
        </row>
        <row r="83">
          <cell r="A83" t="str">
            <v>mexico2010oecdocupado&lt;=12m</v>
          </cell>
          <cell r="B83" t="str">
            <v>mexico</v>
          </cell>
          <cell r="C83">
            <v>2010</v>
          </cell>
          <cell r="D83" t="str">
            <v>oecd</v>
          </cell>
          <cell r="E83" t="str">
            <v>ocupado</v>
          </cell>
          <cell r="F83" t="str">
            <v>&lt;=12m</v>
          </cell>
          <cell r="G83">
            <v>0.52753760000000005</v>
          </cell>
          <cell r="H83">
            <v>0.38019920000000001</v>
          </cell>
          <cell r="I83">
            <v>0.26934429999999998</v>
          </cell>
          <cell r="J83">
            <v>0.20775360000000001</v>
          </cell>
          <cell r="K83">
            <v>0.15408430000000001</v>
          </cell>
          <cell r="L83">
            <v>0.1240395</v>
          </cell>
          <cell r="M83">
            <v>0.1156942</v>
          </cell>
          <cell r="N83">
            <v>8.1272800000000006E-2</v>
          </cell>
          <cell r="O83">
            <v>8.77801E-2</v>
          </cell>
          <cell r="P83">
            <v>7.3103100000000004E-2</v>
          </cell>
        </row>
        <row r="84">
          <cell r="A84" t="str">
            <v>mexico2010oecdocupado&gt;=5a</v>
          </cell>
          <cell r="B84" t="str">
            <v>mexico</v>
          </cell>
          <cell r="C84">
            <v>2010</v>
          </cell>
          <cell r="D84" t="str">
            <v>oecd</v>
          </cell>
          <cell r="E84" t="str">
            <v>ocupado</v>
          </cell>
          <cell r="F84" t="str">
            <v>&gt;=5a</v>
          </cell>
          <cell r="G84">
            <v>6.81509E-2</v>
          </cell>
          <cell r="H84">
            <v>0.14457410000000001</v>
          </cell>
          <cell r="I84">
            <v>0.28543249999999998</v>
          </cell>
          <cell r="J84">
            <v>0.45396189999999997</v>
          </cell>
          <cell r="K84">
            <v>0.56708250000000004</v>
          </cell>
          <cell r="L84">
            <v>0.63271500000000003</v>
          </cell>
          <cell r="M84">
            <v>0.68253609999999998</v>
          </cell>
          <cell r="N84">
            <v>0.72552369999999999</v>
          </cell>
          <cell r="O84">
            <v>0.74124939999999995</v>
          </cell>
          <cell r="P84">
            <v>0.73309400000000002</v>
          </cell>
        </row>
        <row r="85">
          <cell r="A85" t="str">
            <v>mexico2010oecdasalariado&lt;6m</v>
          </cell>
          <cell r="B85" t="str">
            <v>mexico</v>
          </cell>
          <cell r="C85">
            <v>2010</v>
          </cell>
          <cell r="D85" t="str">
            <v>oecd</v>
          </cell>
          <cell r="E85" t="str">
            <v>asalariado</v>
          </cell>
          <cell r="F85" t="str">
            <v>&lt;6m</v>
          </cell>
          <cell r="G85">
            <v>0.32752940000000003</v>
          </cell>
          <cell r="H85">
            <v>0.2184593</v>
          </cell>
          <cell r="I85">
            <v>0.15077940000000001</v>
          </cell>
          <cell r="J85">
            <v>0.11924410000000001</v>
          </cell>
          <cell r="K85">
            <v>9.3417799999999995E-2</v>
          </cell>
          <cell r="L85">
            <v>8.4904800000000002E-2</v>
          </cell>
          <cell r="M85">
            <v>7.4874800000000005E-2</v>
          </cell>
          <cell r="N85">
            <v>5.2644799999999999E-2</v>
          </cell>
          <cell r="O85">
            <v>6.0472900000000003E-2</v>
          </cell>
          <cell r="P85">
            <v>5.2468899999999999E-2</v>
          </cell>
        </row>
        <row r="86">
          <cell r="A86" t="str">
            <v>mexico2010oecdasalariado&lt;=12m</v>
          </cell>
          <cell r="B86" t="str">
            <v>mexico</v>
          </cell>
          <cell r="C86">
            <v>2010</v>
          </cell>
          <cell r="D86" t="str">
            <v>oecd</v>
          </cell>
          <cell r="E86" t="str">
            <v>asalariado</v>
          </cell>
          <cell r="F86" t="str">
            <v>&lt;=12m</v>
          </cell>
          <cell r="G86">
            <v>0.53220840000000003</v>
          </cell>
          <cell r="H86">
            <v>0.38544970000000001</v>
          </cell>
          <cell r="I86">
            <v>0.27472299999999999</v>
          </cell>
          <cell r="J86">
            <v>0.2168959</v>
          </cell>
          <cell r="K86">
            <v>0.16226080000000001</v>
          </cell>
          <cell r="L86">
            <v>0.13936399999999999</v>
          </cell>
          <cell r="M86">
            <v>0.12564729999999999</v>
          </cell>
          <cell r="N86">
            <v>9.6785200000000002E-2</v>
          </cell>
          <cell r="O86">
            <v>0.1003482</v>
          </cell>
          <cell r="P86">
            <v>8.8716900000000001E-2</v>
          </cell>
        </row>
        <row r="87">
          <cell r="A87" t="str">
            <v>mexico2010oecdasalariado&gt;=5a</v>
          </cell>
          <cell r="B87" t="str">
            <v>mexico</v>
          </cell>
          <cell r="C87">
            <v>2010</v>
          </cell>
          <cell r="D87" t="str">
            <v>oecd</v>
          </cell>
          <cell r="E87" t="str">
            <v>asalariado</v>
          </cell>
          <cell r="F87" t="str">
            <v>&gt;=5a</v>
          </cell>
          <cell r="G87">
            <v>6.6404400000000002E-2</v>
          </cell>
          <cell r="H87">
            <v>0.1392534</v>
          </cell>
          <cell r="I87">
            <v>0.27002110000000001</v>
          </cell>
          <cell r="J87">
            <v>0.43421789999999999</v>
          </cell>
          <cell r="K87">
            <v>0.54410230000000004</v>
          </cell>
          <cell r="L87">
            <v>0.60850289999999996</v>
          </cell>
          <cell r="M87">
            <v>0.66896440000000001</v>
          </cell>
          <cell r="N87">
            <v>0.70205139999999999</v>
          </cell>
          <cell r="O87">
            <v>0.71425269999999996</v>
          </cell>
          <cell r="P87">
            <v>0.71944220000000003</v>
          </cell>
        </row>
        <row r="88">
          <cell r="A88" t="str">
            <v>mexico2010oecdindependiente&lt;6m</v>
          </cell>
          <cell r="B88" t="str">
            <v>mexico</v>
          </cell>
          <cell r="C88">
            <v>2010</v>
          </cell>
          <cell r="D88" t="str">
            <v>oecd</v>
          </cell>
          <cell r="E88" t="str">
            <v>independiente</v>
          </cell>
          <cell r="F88" t="str">
            <v>&lt;6m</v>
          </cell>
          <cell r="G88">
            <v>0.27683580000000002</v>
          </cell>
          <cell r="H88">
            <v>0.17977080000000001</v>
          </cell>
          <cell r="I88">
            <v>0.1356907</v>
          </cell>
          <cell r="J88">
            <v>8.0329499999999998E-2</v>
          </cell>
          <cell r="K88">
            <v>5.48142E-2</v>
          </cell>
          <cell r="L88">
            <v>4.4425899999999997E-2</v>
          </cell>
          <cell r="M88">
            <v>4.5697000000000002E-2</v>
          </cell>
          <cell r="N88">
            <v>2.6057799999999999E-2</v>
          </cell>
          <cell r="O88">
            <v>3.06675E-2</v>
          </cell>
          <cell r="P88">
            <v>2.6760300000000001E-2</v>
          </cell>
        </row>
        <row r="89">
          <cell r="A89" t="str">
            <v>mexico2010oecdindependiente&lt;=12m</v>
          </cell>
          <cell r="B89" t="str">
            <v>mexico</v>
          </cell>
          <cell r="C89">
            <v>2010</v>
          </cell>
          <cell r="D89" t="str">
            <v>oecd</v>
          </cell>
          <cell r="E89" t="str">
            <v>independiente</v>
          </cell>
          <cell r="F89" t="str">
            <v>&lt;=12m</v>
          </cell>
          <cell r="G89">
            <v>0.42701470000000002</v>
          </cell>
          <cell r="H89">
            <v>0.32058759999999997</v>
          </cell>
          <cell r="I89">
            <v>0.2316665</v>
          </cell>
          <cell r="J89">
            <v>0.16992940000000001</v>
          </cell>
          <cell r="K89">
            <v>0.1280511</v>
          </cell>
          <cell r="L89">
            <v>8.1727900000000006E-2</v>
          </cell>
          <cell r="M89">
            <v>9.1571100000000002E-2</v>
          </cell>
          <cell r="N89">
            <v>4.8299000000000002E-2</v>
          </cell>
          <cell r="O89">
            <v>6.6584099999999993E-2</v>
          </cell>
          <cell r="P89">
            <v>5.2881499999999998E-2</v>
          </cell>
        </row>
        <row r="90">
          <cell r="A90" t="str">
            <v>mexico2010oecdindependiente&gt;=5a</v>
          </cell>
          <cell r="B90" t="str">
            <v>mexico</v>
          </cell>
          <cell r="C90">
            <v>2010</v>
          </cell>
          <cell r="D90" t="str">
            <v>oecd</v>
          </cell>
          <cell r="E90" t="str">
            <v>independiente</v>
          </cell>
          <cell r="F90" t="str">
            <v>&gt;=5a</v>
          </cell>
          <cell r="G90">
            <v>0.1057372</v>
          </cell>
          <cell r="H90">
            <v>0.20498279999999999</v>
          </cell>
          <cell r="I90">
            <v>0.39338960000000001</v>
          </cell>
          <cell r="J90">
            <v>0.53564800000000001</v>
          </cell>
          <cell r="K90">
            <v>0.64024890000000001</v>
          </cell>
          <cell r="L90">
            <v>0.69956600000000002</v>
          </cell>
          <cell r="M90">
            <v>0.71542899999999998</v>
          </cell>
          <cell r="N90">
            <v>0.77541740000000003</v>
          </cell>
          <cell r="O90">
            <v>0.78677920000000001</v>
          </cell>
          <cell r="P90">
            <v>0.75077470000000002</v>
          </cell>
        </row>
        <row r="91">
          <cell r="A91" t="str">
            <v>mexico2010lacocupado&lt;6m</v>
          </cell>
          <cell r="B91" t="str">
            <v>mexico</v>
          </cell>
          <cell r="C91">
            <v>2010</v>
          </cell>
          <cell r="D91" t="str">
            <v>lac</v>
          </cell>
          <cell r="E91" t="str">
            <v>ocupado</v>
          </cell>
          <cell r="F91" t="str">
            <v>&lt;6m</v>
          </cell>
          <cell r="G91">
            <v>0.25170789999999998</v>
          </cell>
          <cell r="H91">
            <v>9.1384999999999994E-2</v>
          </cell>
          <cell r="I91">
            <v>4.6315799999999997E-2</v>
          </cell>
        </row>
        <row r="92">
          <cell r="A92" t="str">
            <v>mexico2010lacocupado&lt;=12m</v>
          </cell>
          <cell r="B92" t="str">
            <v>mexico</v>
          </cell>
          <cell r="C92">
            <v>2010</v>
          </cell>
          <cell r="D92" t="str">
            <v>lac</v>
          </cell>
          <cell r="E92" t="str">
            <v>ocupado</v>
          </cell>
          <cell r="F92" t="str">
            <v>&lt;=12m</v>
          </cell>
          <cell r="G92">
            <v>0.42895030000000001</v>
          </cell>
          <cell r="H92">
            <v>0.16434840000000001</v>
          </cell>
          <cell r="I92">
            <v>8.2238199999999997E-2</v>
          </cell>
        </row>
        <row r="93">
          <cell r="A93" t="str">
            <v>mexico2010lacocupado&gt;=5a</v>
          </cell>
          <cell r="B93" t="str">
            <v>mexico</v>
          </cell>
          <cell r="C93">
            <v>2010</v>
          </cell>
          <cell r="D93" t="str">
            <v>lac</v>
          </cell>
          <cell r="E93" t="str">
            <v>ocupado</v>
          </cell>
          <cell r="F93" t="str">
            <v>&gt;=5a</v>
          </cell>
          <cell r="G93">
            <v>0.1192873</v>
          </cell>
          <cell r="H93">
            <v>0.54471740000000002</v>
          </cell>
          <cell r="I93">
            <v>0.73816999999999999</v>
          </cell>
        </row>
        <row r="94">
          <cell r="A94" t="str">
            <v>mexico2010lacasalariado&lt;6m</v>
          </cell>
          <cell r="B94" t="str">
            <v>mexico</v>
          </cell>
          <cell r="C94">
            <v>2010</v>
          </cell>
          <cell r="D94" t="str">
            <v>lac</v>
          </cell>
          <cell r="E94" t="str">
            <v>asalariado</v>
          </cell>
          <cell r="F94" t="str">
            <v>&lt;6m</v>
          </cell>
          <cell r="G94">
            <v>0.255496</v>
          </cell>
          <cell r="H94">
            <v>0.10162119999999999</v>
          </cell>
          <cell r="I94">
            <v>5.7648499999999998E-2</v>
          </cell>
        </row>
        <row r="95">
          <cell r="A95" t="str">
            <v>mexico2010lacasalariado&lt;=12m</v>
          </cell>
          <cell r="B95" t="str">
            <v>mexico</v>
          </cell>
          <cell r="C95">
            <v>2010</v>
          </cell>
          <cell r="D95" t="str">
            <v>lac</v>
          </cell>
          <cell r="E95" t="str">
            <v>asalariado</v>
          </cell>
          <cell r="F95" t="str">
            <v>&lt;=12m</v>
          </cell>
          <cell r="G95">
            <v>0.43528420000000001</v>
          </cell>
          <cell r="H95">
            <v>0.17956349999999999</v>
          </cell>
          <cell r="I95">
            <v>9.6243700000000001E-2</v>
          </cell>
        </row>
        <row r="96">
          <cell r="A96" t="str">
            <v>mexico2010lacasalariado&gt;=5a</v>
          </cell>
          <cell r="B96" t="str">
            <v>mexico</v>
          </cell>
          <cell r="C96">
            <v>2010</v>
          </cell>
          <cell r="D96" t="str">
            <v>lac</v>
          </cell>
          <cell r="E96" t="str">
            <v>asalariado</v>
          </cell>
          <cell r="F96" t="str">
            <v>&gt;=5a</v>
          </cell>
          <cell r="G96">
            <v>0.1145162</v>
          </cell>
          <cell r="H96">
            <v>0.5125923</v>
          </cell>
          <cell r="I96">
            <v>0.71608400000000005</v>
          </cell>
        </row>
        <row r="97">
          <cell r="A97" t="str">
            <v>mexico2010lacindependiente&lt;6m</v>
          </cell>
          <cell r="B97" t="str">
            <v>mexico</v>
          </cell>
          <cell r="C97">
            <v>2010</v>
          </cell>
          <cell r="D97" t="str">
            <v>lac</v>
          </cell>
          <cell r="E97" t="str">
            <v>independiente</v>
          </cell>
          <cell r="F97" t="str">
            <v>&lt;6m</v>
          </cell>
          <cell r="G97">
            <v>0.20048150000000001</v>
          </cell>
          <cell r="H97">
            <v>5.7746699999999998E-2</v>
          </cell>
          <cell r="I97">
            <v>2.9045100000000001E-2</v>
          </cell>
        </row>
        <row r="98">
          <cell r="A98" t="str">
            <v>mexico2010lacindependiente&lt;=12m</v>
          </cell>
          <cell r="B98" t="str">
            <v>mexico</v>
          </cell>
          <cell r="C98">
            <v>2010</v>
          </cell>
          <cell r="D98" t="str">
            <v>lac</v>
          </cell>
          <cell r="E98" t="str">
            <v>independiente</v>
          </cell>
          <cell r="F98" t="str">
            <v>&lt;=12m</v>
          </cell>
          <cell r="G98">
            <v>0.34329589999999999</v>
          </cell>
          <cell r="H98">
            <v>0.11434850000000001</v>
          </cell>
          <cell r="I98">
            <v>6.0894200000000002E-2</v>
          </cell>
        </row>
        <row r="99">
          <cell r="A99" t="str">
            <v>mexico2010lacindependiente&gt;=5a</v>
          </cell>
          <cell r="B99" t="str">
            <v>mexico</v>
          </cell>
          <cell r="C99">
            <v>2010</v>
          </cell>
          <cell r="D99" t="str">
            <v>lac</v>
          </cell>
          <cell r="E99" t="str">
            <v>independiente</v>
          </cell>
          <cell r="F99" t="str">
            <v>&gt;=5a</v>
          </cell>
          <cell r="G99">
            <v>0.1838069</v>
          </cell>
          <cell r="H99">
            <v>0.65028719999999995</v>
          </cell>
          <cell r="I99">
            <v>0.77182870000000003</v>
          </cell>
        </row>
        <row r="100">
          <cell r="A100" t="str">
            <v>mexico2010totalocupado&lt;6m</v>
          </cell>
          <cell r="B100" t="str">
            <v>mexico</v>
          </cell>
          <cell r="C100">
            <v>2010</v>
          </cell>
          <cell r="D100" t="str">
            <v>total</v>
          </cell>
          <cell r="E100" t="str">
            <v>ocupado</v>
          </cell>
          <cell r="F100" t="str">
            <v>&lt;6m</v>
          </cell>
          <cell r="G100">
            <v>0.11511879999999999</v>
          </cell>
        </row>
        <row r="101">
          <cell r="A101" t="str">
            <v>mexico2010totalocupado&lt;=12m</v>
          </cell>
          <cell r="B101" t="str">
            <v>mexico</v>
          </cell>
          <cell r="C101">
            <v>2010</v>
          </cell>
          <cell r="D101" t="str">
            <v>total</v>
          </cell>
          <cell r="E101" t="str">
            <v>ocupado</v>
          </cell>
          <cell r="F101" t="str">
            <v>&lt;=12m</v>
          </cell>
          <cell r="G101">
            <v>0.2027871</v>
          </cell>
        </row>
        <row r="102">
          <cell r="A102" t="str">
            <v>mexico2010totalocupado&gt;=5a</v>
          </cell>
          <cell r="B102" t="str">
            <v>mexico</v>
          </cell>
          <cell r="C102">
            <v>2010</v>
          </cell>
          <cell r="D102" t="str">
            <v>total</v>
          </cell>
          <cell r="E102" t="str">
            <v>ocupado</v>
          </cell>
          <cell r="F102" t="str">
            <v>&gt;=5a</v>
          </cell>
          <cell r="G102">
            <v>0.48873749999999999</v>
          </cell>
        </row>
        <row r="103">
          <cell r="A103" t="str">
            <v>mexico2010totalasalariado&lt;6m</v>
          </cell>
          <cell r="B103" t="str">
            <v>mexico</v>
          </cell>
          <cell r="C103">
            <v>2010</v>
          </cell>
          <cell r="D103" t="str">
            <v>total</v>
          </cell>
          <cell r="E103" t="str">
            <v>asalariado</v>
          </cell>
          <cell r="F103" t="str">
            <v>&lt;6m</v>
          </cell>
          <cell r="G103">
            <v>0.13048299999999999</v>
          </cell>
        </row>
        <row r="104">
          <cell r="A104" t="str">
            <v>mexico2010totalasalariado&lt;=12m</v>
          </cell>
          <cell r="B104" t="str">
            <v>mexico</v>
          </cell>
          <cell r="C104">
            <v>2010</v>
          </cell>
          <cell r="D104" t="str">
            <v>total</v>
          </cell>
          <cell r="E104" t="str">
            <v>asalariado</v>
          </cell>
          <cell r="F104" t="str">
            <v>&lt;=12m</v>
          </cell>
          <cell r="G104">
            <v>0.2267768</v>
          </cell>
        </row>
        <row r="105">
          <cell r="A105" t="str">
            <v>mexico2010totalasalariado&gt;=5a</v>
          </cell>
          <cell r="B105" t="str">
            <v>mexico</v>
          </cell>
          <cell r="C105">
            <v>2010</v>
          </cell>
          <cell r="D105" t="str">
            <v>total</v>
          </cell>
          <cell r="E105" t="str">
            <v>asalariado</v>
          </cell>
          <cell r="F105" t="str">
            <v>&gt;=5a</v>
          </cell>
          <cell r="G105">
            <v>0.4445096</v>
          </cell>
        </row>
        <row r="106">
          <cell r="A106" t="str">
            <v>mexico2010totalindependiente&lt;6m</v>
          </cell>
          <cell r="B106" t="str">
            <v>mexico</v>
          </cell>
          <cell r="C106">
            <v>2010</v>
          </cell>
          <cell r="D106" t="str">
            <v>total</v>
          </cell>
          <cell r="E106" t="str">
            <v>independiente</v>
          </cell>
          <cell r="F106" t="str">
            <v>&lt;6m</v>
          </cell>
          <cell r="G106">
            <v>6.0651299999999998E-2</v>
          </cell>
        </row>
        <row r="107">
          <cell r="A107" t="str">
            <v>mexico2010totalindependiente&lt;=12m</v>
          </cell>
          <cell r="B107" t="str">
            <v>mexico</v>
          </cell>
          <cell r="C107">
            <v>2010</v>
          </cell>
          <cell r="D107" t="str">
            <v>total</v>
          </cell>
          <cell r="E107" t="str">
            <v>independiente</v>
          </cell>
          <cell r="F107" t="str">
            <v>&lt;=12m</v>
          </cell>
          <cell r="G107">
            <v>0.11774179999999999</v>
          </cell>
        </row>
        <row r="108">
          <cell r="A108" t="str">
            <v>mexico2010totalindependiente&gt;=5a</v>
          </cell>
          <cell r="B108" t="str">
            <v>mexico</v>
          </cell>
          <cell r="C108">
            <v>2010</v>
          </cell>
          <cell r="D108" t="str">
            <v>total</v>
          </cell>
          <cell r="E108" t="str">
            <v>independiente</v>
          </cell>
          <cell r="F108" t="str">
            <v>&gt;=5a</v>
          </cell>
          <cell r="G108">
            <v>0.6455284</v>
          </cell>
        </row>
        <row r="109">
          <cell r="A109" t="str">
            <v>mexico2011oecdocupado&lt;6m</v>
          </cell>
          <cell r="B109" t="str">
            <v>mexico</v>
          </cell>
          <cell r="C109">
            <v>2011</v>
          </cell>
          <cell r="D109" t="str">
            <v>oecd</v>
          </cell>
          <cell r="E109" t="str">
            <v>ocupado</v>
          </cell>
          <cell r="F109" t="str">
            <v>&lt;6m</v>
          </cell>
          <cell r="G109">
            <v>0.32420909999999997</v>
          </cell>
          <cell r="H109">
            <v>0.20804449999999999</v>
          </cell>
          <cell r="I109">
            <v>0.13621720000000001</v>
          </cell>
          <cell r="J109">
            <v>0.111614</v>
          </cell>
          <cell r="K109">
            <v>9.4343899999999994E-2</v>
          </cell>
          <cell r="L109">
            <v>7.5725200000000006E-2</v>
          </cell>
          <cell r="M109">
            <v>5.2169100000000003E-2</v>
          </cell>
          <cell r="N109">
            <v>4.6812600000000003E-2</v>
          </cell>
          <cell r="O109">
            <v>4.5058599999999997E-2</v>
          </cell>
          <cell r="P109">
            <v>4.5383199999999999E-2</v>
          </cell>
        </row>
        <row r="110">
          <cell r="A110" t="str">
            <v>mexico2011oecdocupado&lt;=12m</v>
          </cell>
          <cell r="B110" t="str">
            <v>mexico</v>
          </cell>
          <cell r="C110">
            <v>2011</v>
          </cell>
          <cell r="D110" t="str">
            <v>oecd</v>
          </cell>
          <cell r="E110" t="str">
            <v>ocupado</v>
          </cell>
          <cell r="F110" t="str">
            <v>&lt;=12m</v>
          </cell>
          <cell r="G110">
            <v>0.54204790000000003</v>
          </cell>
          <cell r="H110">
            <v>0.38793729999999998</v>
          </cell>
          <cell r="I110">
            <v>0.25545069999999998</v>
          </cell>
          <cell r="J110">
            <v>0.1938145</v>
          </cell>
          <cell r="K110">
            <v>0.16253290000000001</v>
          </cell>
          <cell r="L110">
            <v>0.1279015</v>
          </cell>
          <cell r="M110">
            <v>9.4800400000000007E-2</v>
          </cell>
          <cell r="N110">
            <v>8.6257500000000001E-2</v>
          </cell>
          <cell r="O110">
            <v>8.4687100000000001E-2</v>
          </cell>
          <cell r="P110">
            <v>7.6464299999999999E-2</v>
          </cell>
        </row>
        <row r="111">
          <cell r="A111" t="str">
            <v>mexico2011oecdocupado&gt;=5a</v>
          </cell>
          <cell r="B111" t="str">
            <v>mexico</v>
          </cell>
          <cell r="C111">
            <v>2011</v>
          </cell>
          <cell r="D111" t="str">
            <v>oecd</v>
          </cell>
          <cell r="E111" t="str">
            <v>ocupado</v>
          </cell>
          <cell r="F111" t="str">
            <v>&gt;=5a</v>
          </cell>
          <cell r="G111">
            <v>8.2198300000000002E-2</v>
          </cell>
          <cell r="H111">
            <v>0.14607149999999999</v>
          </cell>
          <cell r="I111">
            <v>0.31337749999999998</v>
          </cell>
          <cell r="J111">
            <v>0.47813</v>
          </cell>
          <cell r="K111">
            <v>0.56495229999999996</v>
          </cell>
          <cell r="L111">
            <v>0.64741689999999996</v>
          </cell>
          <cell r="M111">
            <v>0.70076579999999999</v>
          </cell>
          <cell r="N111">
            <v>0.73487860000000005</v>
          </cell>
          <cell r="O111">
            <v>0.75392130000000002</v>
          </cell>
          <cell r="P111">
            <v>0.77391270000000001</v>
          </cell>
        </row>
        <row r="112">
          <cell r="A112" t="str">
            <v>mexico2011oecdasalariado&lt;6m</v>
          </cell>
          <cell r="B112" t="str">
            <v>mexico</v>
          </cell>
          <cell r="C112">
            <v>2011</v>
          </cell>
          <cell r="D112" t="str">
            <v>oecd</v>
          </cell>
          <cell r="E112" t="str">
            <v>asalariado</v>
          </cell>
          <cell r="F112" t="str">
            <v>&lt;6m</v>
          </cell>
          <cell r="G112">
            <v>0.3308661</v>
          </cell>
          <cell r="H112">
            <v>0.2091142</v>
          </cell>
          <cell r="I112">
            <v>0.14014470000000001</v>
          </cell>
          <cell r="J112">
            <v>0.118271</v>
          </cell>
          <cell r="K112">
            <v>0.1029255</v>
          </cell>
          <cell r="L112">
            <v>8.6640099999999998E-2</v>
          </cell>
          <cell r="M112">
            <v>5.6304300000000002E-2</v>
          </cell>
          <cell r="N112">
            <v>5.5307500000000002E-2</v>
          </cell>
          <cell r="O112">
            <v>5.30616E-2</v>
          </cell>
          <cell r="P112">
            <v>6.67074E-2</v>
          </cell>
        </row>
        <row r="113">
          <cell r="A113" t="str">
            <v>mexico2011oecdasalariado&lt;=12m</v>
          </cell>
          <cell r="B113" t="str">
            <v>mexico</v>
          </cell>
          <cell r="C113">
            <v>2011</v>
          </cell>
          <cell r="D113" t="str">
            <v>oecd</v>
          </cell>
          <cell r="E113" t="str">
            <v>asalariado</v>
          </cell>
          <cell r="F113" t="str">
            <v>&lt;=12m</v>
          </cell>
          <cell r="G113">
            <v>0.55080910000000005</v>
          </cell>
          <cell r="H113">
            <v>0.39290809999999998</v>
          </cell>
          <cell r="I113">
            <v>0.26496150000000002</v>
          </cell>
          <cell r="J113">
            <v>0.20695859999999999</v>
          </cell>
          <cell r="K113">
            <v>0.1790784</v>
          </cell>
          <cell r="L113">
            <v>0.14613970000000001</v>
          </cell>
          <cell r="M113">
            <v>0.10170990000000001</v>
          </cell>
          <cell r="N113">
            <v>0.1027285</v>
          </cell>
          <cell r="O113">
            <v>9.8478700000000002E-2</v>
          </cell>
          <cell r="P113">
            <v>0.1078548</v>
          </cell>
        </row>
        <row r="114">
          <cell r="A114" t="str">
            <v>mexico2011oecdasalariado&gt;=5a</v>
          </cell>
          <cell r="B114" t="str">
            <v>mexico</v>
          </cell>
          <cell r="C114">
            <v>2011</v>
          </cell>
          <cell r="D114" t="str">
            <v>oecd</v>
          </cell>
          <cell r="E114" t="str">
            <v>asalariado</v>
          </cell>
          <cell r="F114" t="str">
            <v>&gt;=5a</v>
          </cell>
          <cell r="G114">
            <v>8.2159399999999994E-2</v>
          </cell>
          <cell r="H114">
            <v>0.1387921</v>
          </cell>
          <cell r="I114">
            <v>0.29999320000000002</v>
          </cell>
          <cell r="J114">
            <v>0.46018730000000002</v>
          </cell>
          <cell r="K114">
            <v>0.54391959999999995</v>
          </cell>
          <cell r="L114">
            <v>0.61746190000000001</v>
          </cell>
          <cell r="M114">
            <v>0.68564230000000004</v>
          </cell>
          <cell r="N114">
            <v>0.71004599999999995</v>
          </cell>
          <cell r="O114">
            <v>0.73317239999999995</v>
          </cell>
          <cell r="P114">
            <v>0.71653420000000001</v>
          </cell>
        </row>
        <row r="115">
          <cell r="A115" t="str">
            <v>mexico2011oecdindependiente&lt;6m</v>
          </cell>
          <cell r="B115" t="str">
            <v>mexico</v>
          </cell>
          <cell r="C115">
            <v>2011</v>
          </cell>
          <cell r="D115" t="str">
            <v>oecd</v>
          </cell>
          <cell r="E115" t="str">
            <v>independiente</v>
          </cell>
          <cell r="F115" t="str">
            <v>&lt;6m</v>
          </cell>
          <cell r="G115">
            <v>0.19210450000000001</v>
          </cell>
          <cell r="H115">
            <v>0.19596440000000001</v>
          </cell>
          <cell r="I115">
            <v>0.1100821</v>
          </cell>
          <cell r="J115">
            <v>8.0099000000000004E-2</v>
          </cell>
          <cell r="K115">
            <v>6.6924899999999996E-2</v>
          </cell>
          <cell r="L115">
            <v>4.5975200000000001E-2</v>
          </cell>
          <cell r="M115">
            <v>4.1505300000000002E-2</v>
          </cell>
          <cell r="N115">
            <v>3.00916E-2</v>
          </cell>
          <cell r="O115">
            <v>3.0794200000000001E-2</v>
          </cell>
          <cell r="P115">
            <v>1.7483499999999999E-2</v>
          </cell>
        </row>
        <row r="116">
          <cell r="A116" t="str">
            <v>mexico2011oecdindependiente&lt;=12m</v>
          </cell>
          <cell r="B116" t="str">
            <v>mexico</v>
          </cell>
          <cell r="C116">
            <v>2011</v>
          </cell>
          <cell r="D116" t="str">
            <v>oecd</v>
          </cell>
          <cell r="E116" t="str">
            <v>independiente</v>
          </cell>
          <cell r="F116" t="str">
            <v>&lt;=12m</v>
          </cell>
          <cell r="G116">
            <v>0.3681875</v>
          </cell>
          <cell r="H116">
            <v>0.33180009999999999</v>
          </cell>
          <cell r="I116">
            <v>0.19216230000000001</v>
          </cell>
          <cell r="J116">
            <v>0.13158890000000001</v>
          </cell>
          <cell r="K116">
            <v>0.1096684</v>
          </cell>
          <cell r="L116">
            <v>7.8190899999999994E-2</v>
          </cell>
          <cell r="M116">
            <v>7.6981900000000006E-2</v>
          </cell>
          <cell r="N116">
            <v>5.3837099999999999E-2</v>
          </cell>
          <cell r="O116">
            <v>6.0105199999999998E-2</v>
          </cell>
          <cell r="P116">
            <v>3.5394000000000002E-2</v>
          </cell>
        </row>
        <row r="117">
          <cell r="A117" t="str">
            <v>mexico2011oecdindependiente&gt;=5a</v>
          </cell>
          <cell r="B117" t="str">
            <v>mexico</v>
          </cell>
          <cell r="C117">
            <v>2011</v>
          </cell>
          <cell r="D117" t="str">
            <v>oecd</v>
          </cell>
          <cell r="E117" t="str">
            <v>independiente</v>
          </cell>
          <cell r="F117" t="str">
            <v>&gt;=5a</v>
          </cell>
          <cell r="G117">
            <v>8.2969899999999999E-2</v>
          </cell>
          <cell r="H117">
            <v>0.22827990000000001</v>
          </cell>
          <cell r="I117">
            <v>0.40244180000000002</v>
          </cell>
          <cell r="J117">
            <v>0.56307320000000005</v>
          </cell>
          <cell r="K117">
            <v>0.63215399999999999</v>
          </cell>
          <cell r="L117">
            <v>0.72906340000000003</v>
          </cell>
          <cell r="M117">
            <v>0.73976679999999995</v>
          </cell>
          <cell r="N117">
            <v>0.78375760000000005</v>
          </cell>
          <cell r="O117">
            <v>0.79090380000000005</v>
          </cell>
          <cell r="P117">
            <v>0.84898450000000003</v>
          </cell>
        </row>
        <row r="118">
          <cell r="A118" t="str">
            <v>mexico2011lacocupado&lt;6m</v>
          </cell>
          <cell r="B118" t="str">
            <v>mexico</v>
          </cell>
          <cell r="C118">
            <v>2011</v>
          </cell>
          <cell r="D118" t="str">
            <v>lac</v>
          </cell>
          <cell r="E118" t="str">
            <v>ocupado</v>
          </cell>
          <cell r="F118" t="str">
            <v>&lt;6m</v>
          </cell>
          <cell r="G118">
            <v>0.24423919999999999</v>
          </cell>
          <cell r="H118">
            <v>8.9704999999999993E-2</v>
          </cell>
          <cell r="I118">
            <v>4.5178700000000002E-2</v>
          </cell>
        </row>
        <row r="119">
          <cell r="A119" t="str">
            <v>mexico2011lacocupado&lt;=12m</v>
          </cell>
          <cell r="B119" t="str">
            <v>mexico</v>
          </cell>
          <cell r="C119">
            <v>2011</v>
          </cell>
          <cell r="D119" t="str">
            <v>lac</v>
          </cell>
          <cell r="E119" t="str">
            <v>ocupado</v>
          </cell>
          <cell r="F119" t="str">
            <v>&lt;=12m</v>
          </cell>
          <cell r="G119">
            <v>0.43595529999999999</v>
          </cell>
          <cell r="H119">
            <v>0.15968470000000001</v>
          </cell>
          <cell r="I119">
            <v>8.1645200000000001E-2</v>
          </cell>
        </row>
        <row r="120">
          <cell r="A120" t="str">
            <v>mexico2011lacocupado&gt;=5a</v>
          </cell>
          <cell r="B120" t="str">
            <v>mexico</v>
          </cell>
          <cell r="C120">
            <v>2011</v>
          </cell>
          <cell r="D120" t="str">
            <v>lac</v>
          </cell>
          <cell r="E120" t="str">
            <v>ocupado</v>
          </cell>
          <cell r="F120" t="str">
            <v>&gt;=5a</v>
          </cell>
          <cell r="G120">
            <v>0.1261698</v>
          </cell>
          <cell r="H120">
            <v>0.55866870000000002</v>
          </cell>
          <cell r="I120">
            <v>0.76131680000000002</v>
          </cell>
        </row>
        <row r="121">
          <cell r="A121" t="str">
            <v>mexico2011lacasalariado&lt;6m</v>
          </cell>
          <cell r="B121" t="str">
            <v>mexico</v>
          </cell>
          <cell r="C121">
            <v>2011</v>
          </cell>
          <cell r="D121" t="str">
            <v>lac</v>
          </cell>
          <cell r="E121" t="str">
            <v>asalariado</v>
          </cell>
          <cell r="F121" t="str">
            <v>&lt;6m</v>
          </cell>
          <cell r="G121">
            <v>0.24798790000000001</v>
          </cell>
          <cell r="H121">
            <v>9.9328E-2</v>
          </cell>
          <cell r="I121">
            <v>5.7726899999999998E-2</v>
          </cell>
        </row>
        <row r="122">
          <cell r="A122" t="str">
            <v>mexico2011lacasalariado&lt;=12m</v>
          </cell>
          <cell r="B122" t="str">
            <v>mexico</v>
          </cell>
          <cell r="C122">
            <v>2011</v>
          </cell>
          <cell r="D122" t="str">
            <v>lac</v>
          </cell>
          <cell r="E122" t="str">
            <v>asalariado</v>
          </cell>
          <cell r="F122" t="str">
            <v>&lt;=12m</v>
          </cell>
          <cell r="G122">
            <v>0.44332369999999999</v>
          </cell>
          <cell r="H122">
            <v>0.1779654</v>
          </cell>
          <cell r="I122">
            <v>0.1016842</v>
          </cell>
        </row>
        <row r="123">
          <cell r="A123" t="str">
            <v>mexico2011lacasalariado&gt;=5a</v>
          </cell>
          <cell r="B123" t="str">
            <v>mexico</v>
          </cell>
          <cell r="C123">
            <v>2011</v>
          </cell>
          <cell r="D123" t="str">
            <v>lac</v>
          </cell>
          <cell r="E123" t="str">
            <v>asalariado</v>
          </cell>
          <cell r="F123" t="str">
            <v>&gt;=5a</v>
          </cell>
          <cell r="G123">
            <v>0.1207101</v>
          </cell>
          <cell r="H123">
            <v>0.52656919999999996</v>
          </cell>
          <cell r="I123">
            <v>0.72748409999999997</v>
          </cell>
        </row>
        <row r="124">
          <cell r="A124" t="str">
            <v>mexico2011lacindependiente&lt;6m</v>
          </cell>
          <cell r="B124" t="str">
            <v>mexico</v>
          </cell>
          <cell r="C124">
            <v>2011</v>
          </cell>
          <cell r="D124" t="str">
            <v>lac</v>
          </cell>
          <cell r="E124" t="str">
            <v>independiente</v>
          </cell>
          <cell r="F124" t="str">
            <v>&lt;6m</v>
          </cell>
          <cell r="G124">
            <v>0.1951512</v>
          </cell>
          <cell r="H124">
            <v>5.7632200000000001E-2</v>
          </cell>
          <cell r="I124">
            <v>2.5278100000000001E-2</v>
          </cell>
        </row>
        <row r="125">
          <cell r="A125" t="str">
            <v>mexico2011lacindependiente&lt;=12m</v>
          </cell>
          <cell r="B125" t="str">
            <v>mexico</v>
          </cell>
          <cell r="C125">
            <v>2011</v>
          </cell>
          <cell r="D125" t="str">
            <v>lac</v>
          </cell>
          <cell r="E125" t="str">
            <v>independiente</v>
          </cell>
          <cell r="F125" t="str">
            <v>&lt;=12m</v>
          </cell>
          <cell r="G125">
            <v>0.3394665</v>
          </cell>
          <cell r="H125">
            <v>9.8756200000000002E-2</v>
          </cell>
          <cell r="I125">
            <v>4.9864499999999999E-2</v>
          </cell>
        </row>
        <row r="126">
          <cell r="A126" t="str">
            <v>mexico2011lacindependiente&gt;=5a</v>
          </cell>
          <cell r="B126" t="str">
            <v>mexico</v>
          </cell>
          <cell r="C126">
            <v>2011</v>
          </cell>
          <cell r="D126" t="str">
            <v>lac</v>
          </cell>
          <cell r="E126" t="str">
            <v>independiente</v>
          </cell>
          <cell r="F126" t="str">
            <v>&gt;=5a</v>
          </cell>
          <cell r="G126">
            <v>0.1976646</v>
          </cell>
          <cell r="H126">
            <v>0.66565439999999998</v>
          </cell>
          <cell r="I126">
            <v>0.81497339999999996</v>
          </cell>
        </row>
        <row r="127">
          <cell r="A127" t="str">
            <v>mexico2011totalocupado&lt;6m</v>
          </cell>
          <cell r="B127" t="str">
            <v>mexico</v>
          </cell>
          <cell r="C127">
            <v>2011</v>
          </cell>
          <cell r="D127" t="str">
            <v>total</v>
          </cell>
          <cell r="E127" t="str">
            <v>ocupado</v>
          </cell>
          <cell r="F127" t="str">
            <v>&lt;6m</v>
          </cell>
          <cell r="G127">
            <v>0.1126694</v>
          </cell>
        </row>
        <row r="128">
          <cell r="A128" t="str">
            <v>mexico2011totalocupado&lt;=12m</v>
          </cell>
          <cell r="B128" t="str">
            <v>mexico</v>
          </cell>
          <cell r="C128">
            <v>2011</v>
          </cell>
          <cell r="D128" t="str">
            <v>total</v>
          </cell>
          <cell r="E128" t="str">
            <v>ocupado</v>
          </cell>
          <cell r="F128" t="str">
            <v>&lt;=12m</v>
          </cell>
          <cell r="G128">
            <v>0.20089129999999999</v>
          </cell>
        </row>
        <row r="129">
          <cell r="A129" t="str">
            <v>mexico2011totalocupado&gt;=5a</v>
          </cell>
          <cell r="B129" t="str">
            <v>mexico</v>
          </cell>
          <cell r="C129">
            <v>2011</v>
          </cell>
          <cell r="D129" t="str">
            <v>total</v>
          </cell>
          <cell r="E129" t="str">
            <v>ocupado</v>
          </cell>
          <cell r="F129" t="str">
            <v>&gt;=5a</v>
          </cell>
          <cell r="G129">
            <v>0.50197210000000003</v>
          </cell>
        </row>
        <row r="130">
          <cell r="A130" t="str">
            <v>mexico2011totalasalariado&lt;6m</v>
          </cell>
          <cell r="B130" t="str">
            <v>mexico</v>
          </cell>
          <cell r="C130">
            <v>2011</v>
          </cell>
          <cell r="D130" t="str">
            <v>total</v>
          </cell>
          <cell r="E130" t="str">
            <v>asalariado</v>
          </cell>
          <cell r="F130" t="str">
            <v>&lt;6m</v>
          </cell>
          <cell r="G130">
            <v>0.1273357</v>
          </cell>
        </row>
        <row r="131">
          <cell r="A131" t="str">
            <v>mexico2011totalasalariado&lt;=12m</v>
          </cell>
          <cell r="B131" t="str">
            <v>mexico</v>
          </cell>
          <cell r="C131">
            <v>2011</v>
          </cell>
          <cell r="D131" t="str">
            <v>total</v>
          </cell>
          <cell r="E131" t="str">
            <v>asalariado</v>
          </cell>
          <cell r="F131" t="str">
            <v>&lt;=12m</v>
          </cell>
          <cell r="G131">
            <v>0.22780529999999999</v>
          </cell>
        </row>
        <row r="132">
          <cell r="A132" t="str">
            <v>mexico2011totalasalariado&gt;=5a</v>
          </cell>
          <cell r="B132" t="str">
            <v>mexico</v>
          </cell>
          <cell r="C132">
            <v>2011</v>
          </cell>
          <cell r="D132" t="str">
            <v>total</v>
          </cell>
          <cell r="E132" t="str">
            <v>asalariado</v>
          </cell>
          <cell r="F132" t="str">
            <v>&gt;=5a</v>
          </cell>
          <cell r="G132">
            <v>0.45675120000000002</v>
          </cell>
        </row>
        <row r="133">
          <cell r="A133" t="str">
            <v>mexico2011totalindependiente&lt;6m</v>
          </cell>
          <cell r="B133" t="str">
            <v>mexico</v>
          </cell>
          <cell r="C133">
            <v>2011</v>
          </cell>
          <cell r="D133" t="str">
            <v>total</v>
          </cell>
          <cell r="E133" t="str">
            <v>independiente</v>
          </cell>
          <cell r="F133" t="str">
            <v>&lt;6m</v>
          </cell>
          <cell r="G133">
            <v>5.9966899999999997E-2</v>
          </cell>
        </row>
        <row r="134">
          <cell r="A134" t="str">
            <v>mexico2011totalindependiente&lt;=12m</v>
          </cell>
          <cell r="B134" t="str">
            <v>mexico</v>
          </cell>
          <cell r="C134">
            <v>2011</v>
          </cell>
          <cell r="D134" t="str">
            <v>total</v>
          </cell>
          <cell r="E134" t="str">
            <v>independiente</v>
          </cell>
          <cell r="F134" t="str">
            <v>&lt;=12m</v>
          </cell>
          <cell r="G134">
            <v>0.10417750000000001</v>
          </cell>
        </row>
        <row r="135">
          <cell r="A135" t="str">
            <v>mexico2011totalindependiente&gt;=5a</v>
          </cell>
          <cell r="B135" t="str">
            <v>mexico</v>
          </cell>
          <cell r="C135">
            <v>2011</v>
          </cell>
          <cell r="D135" t="str">
            <v>total</v>
          </cell>
          <cell r="E135" t="str">
            <v>independiente</v>
          </cell>
          <cell r="F135" t="str">
            <v>&gt;=5a</v>
          </cell>
          <cell r="G135">
            <v>0.66447089999999998</v>
          </cell>
        </row>
        <row r="136">
          <cell r="A136" t="str">
            <v>mexico2012oecdocupado&lt;6m</v>
          </cell>
          <cell r="B136" t="str">
            <v>mexico</v>
          </cell>
          <cell r="C136">
            <v>2012</v>
          </cell>
          <cell r="D136" t="str">
            <v>oecd</v>
          </cell>
          <cell r="E136" t="str">
            <v>ocupado</v>
          </cell>
          <cell r="F136" t="str">
            <v>&lt;6m</v>
          </cell>
          <cell r="G136">
            <v>0.34239740000000002</v>
          </cell>
          <cell r="H136">
            <v>0.2067109</v>
          </cell>
          <cell r="I136">
            <v>0.12355339999999999</v>
          </cell>
          <cell r="J136">
            <v>0.1051931</v>
          </cell>
          <cell r="K136">
            <v>8.1614199999999998E-2</v>
          </cell>
          <cell r="L136">
            <v>6.5194699999999994E-2</v>
          </cell>
          <cell r="M136">
            <v>4.7910700000000001E-2</v>
          </cell>
          <cell r="N136">
            <v>5.5007399999999998E-2</v>
          </cell>
          <cell r="O136">
            <v>4.4578E-2</v>
          </cell>
          <cell r="P136">
            <v>3.4837699999999999E-2</v>
          </cell>
        </row>
        <row r="137">
          <cell r="A137" t="str">
            <v>mexico2012oecdocupado&lt;=12m</v>
          </cell>
          <cell r="B137" t="str">
            <v>mexico</v>
          </cell>
          <cell r="C137">
            <v>2012</v>
          </cell>
          <cell r="D137" t="str">
            <v>oecd</v>
          </cell>
          <cell r="E137" t="str">
            <v>ocupado</v>
          </cell>
          <cell r="F137" t="str">
            <v>&lt;=12m</v>
          </cell>
          <cell r="G137">
            <v>0.57271280000000002</v>
          </cell>
          <cell r="H137">
            <v>0.3828722</v>
          </cell>
          <cell r="I137">
            <v>0.24453920000000001</v>
          </cell>
          <cell r="J137">
            <v>0.19325909999999999</v>
          </cell>
          <cell r="K137">
            <v>0.1542896</v>
          </cell>
          <cell r="L137">
            <v>0.11923499999999999</v>
          </cell>
          <cell r="M137">
            <v>9.1247700000000001E-2</v>
          </cell>
          <cell r="N137">
            <v>9.2974500000000002E-2</v>
          </cell>
          <cell r="O137">
            <v>8.4573099999999998E-2</v>
          </cell>
          <cell r="P137">
            <v>7.1773699999999996E-2</v>
          </cell>
        </row>
        <row r="138">
          <cell r="A138" t="str">
            <v>mexico2012oecdocupado&gt;=5a</v>
          </cell>
          <cell r="B138" t="str">
            <v>mexico</v>
          </cell>
          <cell r="C138">
            <v>2012</v>
          </cell>
          <cell r="D138" t="str">
            <v>oecd</v>
          </cell>
          <cell r="E138" t="str">
            <v>ocupado</v>
          </cell>
          <cell r="F138" t="str">
            <v>&gt;=5a</v>
          </cell>
          <cell r="G138">
            <v>6.3056100000000004E-2</v>
          </cell>
          <cell r="H138">
            <v>0.13674639999999999</v>
          </cell>
          <cell r="I138">
            <v>0.30043029999999998</v>
          </cell>
          <cell r="J138">
            <v>0.45605839999999997</v>
          </cell>
          <cell r="K138">
            <v>0.56532939999999998</v>
          </cell>
          <cell r="L138">
            <v>0.63338669999999997</v>
          </cell>
          <cell r="M138">
            <v>0.69886380000000003</v>
          </cell>
          <cell r="N138">
            <v>0.72369890000000003</v>
          </cell>
          <cell r="O138">
            <v>0.74174790000000002</v>
          </cell>
          <cell r="P138">
            <v>0.77133739999999995</v>
          </cell>
        </row>
        <row r="139">
          <cell r="A139" t="str">
            <v>mexico2012oecdasalariado&lt;6m</v>
          </cell>
          <cell r="B139" t="str">
            <v>mexico</v>
          </cell>
          <cell r="C139">
            <v>2012</v>
          </cell>
          <cell r="D139" t="str">
            <v>oecd</v>
          </cell>
          <cell r="E139" t="str">
            <v>asalariado</v>
          </cell>
          <cell r="F139" t="str">
            <v>&lt;6m</v>
          </cell>
          <cell r="G139">
            <v>0.34267690000000001</v>
          </cell>
          <cell r="H139">
            <v>0.212862</v>
          </cell>
          <cell r="I139">
            <v>0.1251921</v>
          </cell>
          <cell r="J139">
            <v>0.1115777</v>
          </cell>
          <cell r="K139">
            <v>8.7237899999999993E-2</v>
          </cell>
          <cell r="L139">
            <v>7.6151499999999997E-2</v>
          </cell>
          <cell r="M139">
            <v>5.4415100000000001E-2</v>
          </cell>
          <cell r="N139">
            <v>5.8283500000000002E-2</v>
          </cell>
          <cell r="O139">
            <v>5.5285399999999998E-2</v>
          </cell>
          <cell r="P139">
            <v>4.3389999999999998E-2</v>
          </cell>
        </row>
        <row r="140">
          <cell r="A140" t="str">
            <v>mexico2012oecdasalariado&lt;=12m</v>
          </cell>
          <cell r="B140" t="str">
            <v>mexico</v>
          </cell>
          <cell r="C140">
            <v>2012</v>
          </cell>
          <cell r="D140" t="str">
            <v>oecd</v>
          </cell>
          <cell r="E140" t="str">
            <v>asalariado</v>
          </cell>
          <cell r="F140" t="str">
            <v>&lt;=12m</v>
          </cell>
          <cell r="G140">
            <v>0.57676859999999996</v>
          </cell>
          <cell r="H140">
            <v>0.39128619999999997</v>
          </cell>
          <cell r="I140">
            <v>0.2525539</v>
          </cell>
          <cell r="J140">
            <v>0.20258799999999999</v>
          </cell>
          <cell r="K140">
            <v>0.16656979999999999</v>
          </cell>
          <cell r="L140">
            <v>0.13392670000000001</v>
          </cell>
          <cell r="M140">
            <v>0.1037284</v>
          </cell>
          <cell r="N140">
            <v>0.1019036</v>
          </cell>
          <cell r="O140">
            <v>0.1029195</v>
          </cell>
          <cell r="P140">
            <v>9.2377299999999996E-2</v>
          </cell>
        </row>
        <row r="141">
          <cell r="A141" t="str">
            <v>mexico2012oecdasalariado&gt;=5a</v>
          </cell>
          <cell r="B141" t="str">
            <v>mexico</v>
          </cell>
          <cell r="C141">
            <v>2012</v>
          </cell>
          <cell r="D141" t="str">
            <v>oecd</v>
          </cell>
          <cell r="E141" t="str">
            <v>asalariado</v>
          </cell>
          <cell r="F141" t="str">
            <v>&gt;=5a</v>
          </cell>
          <cell r="G141">
            <v>6.0047299999999998E-2</v>
          </cell>
          <cell r="H141">
            <v>0.13042529999999999</v>
          </cell>
          <cell r="I141">
            <v>0.2914735</v>
          </cell>
          <cell r="J141">
            <v>0.441911</v>
          </cell>
          <cell r="K141">
            <v>0.54263980000000001</v>
          </cell>
          <cell r="L141">
            <v>0.61541619999999997</v>
          </cell>
          <cell r="M141">
            <v>0.67742060000000004</v>
          </cell>
          <cell r="N141">
            <v>0.69989480000000004</v>
          </cell>
          <cell r="O141">
            <v>0.7227924</v>
          </cell>
          <cell r="P141">
            <v>0.73609100000000005</v>
          </cell>
        </row>
        <row r="142">
          <cell r="A142" t="str">
            <v>mexico2012oecdindependiente&lt;6m</v>
          </cell>
          <cell r="B142" t="str">
            <v>mexico</v>
          </cell>
          <cell r="C142">
            <v>2012</v>
          </cell>
          <cell r="D142" t="str">
            <v>oecd</v>
          </cell>
          <cell r="E142" t="str">
            <v>independiente</v>
          </cell>
          <cell r="F142" t="str">
            <v>&lt;6m</v>
          </cell>
          <cell r="G142">
            <v>0.33681850000000002</v>
          </cell>
          <cell r="H142">
            <v>0.13474420000000001</v>
          </cell>
          <cell r="I142">
            <v>0.1126388</v>
          </cell>
          <cell r="J142">
            <v>7.5771500000000006E-2</v>
          </cell>
          <cell r="K142">
            <v>6.2957299999999994E-2</v>
          </cell>
          <cell r="L142">
            <v>3.5942099999999998E-2</v>
          </cell>
          <cell r="M142">
            <v>3.1947999999999997E-2</v>
          </cell>
          <cell r="N142">
            <v>4.7992100000000003E-2</v>
          </cell>
          <cell r="O142">
            <v>2.62703E-2</v>
          </cell>
          <cell r="P142">
            <v>2.38558E-2</v>
          </cell>
        </row>
        <row r="143">
          <cell r="A143" t="str">
            <v>mexico2012oecdindependiente&lt;=12m</v>
          </cell>
          <cell r="B143" t="str">
            <v>mexico</v>
          </cell>
          <cell r="C143">
            <v>2012</v>
          </cell>
          <cell r="D143" t="str">
            <v>oecd</v>
          </cell>
          <cell r="E143" t="str">
            <v>independiente</v>
          </cell>
          <cell r="F143" t="str">
            <v>&lt;=12m</v>
          </cell>
          <cell r="G143">
            <v>0.4917551</v>
          </cell>
          <cell r="H143">
            <v>0.28443109999999999</v>
          </cell>
          <cell r="I143">
            <v>0.1911572</v>
          </cell>
          <cell r="J143">
            <v>0.15026999999999999</v>
          </cell>
          <cell r="K143">
            <v>0.1135497</v>
          </cell>
          <cell r="L143">
            <v>8.0010999999999999E-2</v>
          </cell>
          <cell r="M143">
            <v>6.0617999999999998E-2</v>
          </cell>
          <cell r="N143">
            <v>7.38534E-2</v>
          </cell>
          <cell r="O143">
            <v>5.3204000000000001E-2</v>
          </cell>
          <cell r="P143">
            <v>4.5316700000000001E-2</v>
          </cell>
        </row>
        <row r="144">
          <cell r="A144" t="str">
            <v>mexico2012oecdindependiente&gt;=5a</v>
          </cell>
          <cell r="B144" t="str">
            <v>mexico</v>
          </cell>
          <cell r="C144">
            <v>2012</v>
          </cell>
          <cell r="D144" t="str">
            <v>oecd</v>
          </cell>
          <cell r="E144" t="str">
            <v>independiente</v>
          </cell>
          <cell r="F144" t="str">
            <v>&gt;=5a</v>
          </cell>
          <cell r="G144">
            <v>0.1231143</v>
          </cell>
          <cell r="H144">
            <v>0.21070069999999999</v>
          </cell>
          <cell r="I144">
            <v>0.36008699999999999</v>
          </cell>
          <cell r="J144">
            <v>0.52125220000000005</v>
          </cell>
          <cell r="K144">
            <v>0.64060309999999998</v>
          </cell>
          <cell r="L144">
            <v>0.68136430000000003</v>
          </cell>
          <cell r="M144">
            <v>0.75148890000000002</v>
          </cell>
          <cell r="N144">
            <v>0.77467319999999995</v>
          </cell>
          <cell r="O144">
            <v>0.77415849999999997</v>
          </cell>
          <cell r="P144">
            <v>0.81659720000000002</v>
          </cell>
        </row>
        <row r="145">
          <cell r="A145" t="str">
            <v>mexico2012lacocupado&lt;6m</v>
          </cell>
          <cell r="B145" t="str">
            <v>mexico</v>
          </cell>
          <cell r="C145">
            <v>2012</v>
          </cell>
          <cell r="D145" t="str">
            <v>lac</v>
          </cell>
          <cell r="E145" t="str">
            <v>ocupado</v>
          </cell>
          <cell r="F145" t="str">
            <v>&lt;6m</v>
          </cell>
          <cell r="G145">
            <v>0.24897449999999999</v>
          </cell>
          <cell r="H145">
            <v>8.1931000000000004E-2</v>
          </cell>
          <cell r="I145">
            <v>4.0973000000000002E-2</v>
          </cell>
        </row>
        <row r="146">
          <cell r="A146" t="str">
            <v>mexico2012lacocupado&lt;=12m</v>
          </cell>
          <cell r="B146" t="str">
            <v>mexico</v>
          </cell>
          <cell r="C146">
            <v>2012</v>
          </cell>
          <cell r="D146" t="str">
            <v>lac</v>
          </cell>
          <cell r="E146" t="str">
            <v>ocupado</v>
          </cell>
          <cell r="F146" t="str">
            <v>&lt;=12m</v>
          </cell>
          <cell r="G146">
            <v>0.4420038</v>
          </cell>
          <cell r="H146">
            <v>0.15388009999999999</v>
          </cell>
          <cell r="I146">
            <v>7.9835799999999998E-2</v>
          </cell>
        </row>
        <row r="147">
          <cell r="A147" t="str">
            <v>mexico2012lacocupado&gt;=5a</v>
          </cell>
          <cell r="B147" t="str">
            <v>mexico</v>
          </cell>
          <cell r="C147">
            <v>2012</v>
          </cell>
          <cell r="D147" t="str">
            <v>lac</v>
          </cell>
          <cell r="E147" t="str">
            <v>ocupado</v>
          </cell>
          <cell r="F147" t="str">
            <v>&gt;=5a</v>
          </cell>
          <cell r="G147">
            <v>0.1137933</v>
          </cell>
          <cell r="H147">
            <v>0.55050600000000005</v>
          </cell>
          <cell r="I147">
            <v>0.75269960000000002</v>
          </cell>
        </row>
        <row r="148">
          <cell r="A148" t="str">
            <v>mexico2012lacasalariado&lt;6m</v>
          </cell>
          <cell r="B148" t="str">
            <v>mexico</v>
          </cell>
          <cell r="C148">
            <v>2012</v>
          </cell>
          <cell r="D148" t="str">
            <v>lac</v>
          </cell>
          <cell r="E148" t="str">
            <v>asalariado</v>
          </cell>
          <cell r="F148" t="str">
            <v>&lt;6m</v>
          </cell>
          <cell r="G148">
            <v>0.25422489999999998</v>
          </cell>
          <cell r="H148">
            <v>8.9857199999999998E-2</v>
          </cell>
          <cell r="I148">
            <v>5.1197699999999999E-2</v>
          </cell>
        </row>
        <row r="149">
          <cell r="A149" t="str">
            <v>mexico2012lacasalariado&lt;=12m</v>
          </cell>
          <cell r="B149" t="str">
            <v>mexico</v>
          </cell>
          <cell r="C149">
            <v>2012</v>
          </cell>
          <cell r="D149" t="str">
            <v>lac</v>
          </cell>
          <cell r="E149" t="str">
            <v>asalariado</v>
          </cell>
          <cell r="F149" t="str">
            <v>&lt;=12m</v>
          </cell>
          <cell r="G149">
            <v>0.45038640000000002</v>
          </cell>
          <cell r="H149">
            <v>0.1693837</v>
          </cell>
          <cell r="I149">
            <v>9.9296800000000005E-2</v>
          </cell>
        </row>
        <row r="150">
          <cell r="A150" t="str">
            <v>mexico2012lacasalariado&gt;=5a</v>
          </cell>
          <cell r="B150" t="str">
            <v>mexico</v>
          </cell>
          <cell r="C150">
            <v>2012</v>
          </cell>
          <cell r="D150" t="str">
            <v>lac</v>
          </cell>
          <cell r="E150" t="str">
            <v>asalariado</v>
          </cell>
          <cell r="F150" t="str">
            <v>&gt;=5a</v>
          </cell>
          <cell r="G150">
            <v>0.10800079999999999</v>
          </cell>
          <cell r="H150">
            <v>0.5208815</v>
          </cell>
          <cell r="I150">
            <v>0.72736230000000002</v>
          </cell>
        </row>
        <row r="151">
          <cell r="A151" t="str">
            <v>mexico2012lacindependiente&lt;6m</v>
          </cell>
          <cell r="B151" t="str">
            <v>mexico</v>
          </cell>
          <cell r="C151">
            <v>2012</v>
          </cell>
          <cell r="D151" t="str">
            <v>lac</v>
          </cell>
          <cell r="E151" t="str">
            <v>independiente</v>
          </cell>
          <cell r="F151" t="str">
            <v>&lt;6m</v>
          </cell>
          <cell r="G151">
            <v>0.17821580000000001</v>
          </cell>
          <cell r="H151">
            <v>5.55492E-2</v>
          </cell>
          <cell r="I151">
            <v>2.5278499999999999E-2</v>
          </cell>
        </row>
        <row r="152">
          <cell r="A152" t="str">
            <v>mexico2012lacindependiente&lt;=12m</v>
          </cell>
          <cell r="B152" t="str">
            <v>mexico</v>
          </cell>
          <cell r="C152">
            <v>2012</v>
          </cell>
          <cell r="D152" t="str">
            <v>lac</v>
          </cell>
          <cell r="E152" t="str">
            <v>independiente</v>
          </cell>
          <cell r="F152" t="str">
            <v>&lt;=12m</v>
          </cell>
          <cell r="G152">
            <v>0.32903209999999999</v>
          </cell>
          <cell r="H152">
            <v>0.1022773</v>
          </cell>
          <cell r="I152">
            <v>4.9964099999999997E-2</v>
          </cell>
        </row>
        <row r="153">
          <cell r="A153" t="str">
            <v>mexico2012lacindependiente&gt;=5a</v>
          </cell>
          <cell r="B153" t="str">
            <v>mexico</v>
          </cell>
          <cell r="C153">
            <v>2012</v>
          </cell>
          <cell r="D153" t="str">
            <v>lac</v>
          </cell>
          <cell r="E153" t="str">
            <v>independiente</v>
          </cell>
          <cell r="F153" t="str">
            <v>&gt;=5a</v>
          </cell>
          <cell r="G153">
            <v>0.19185849999999999</v>
          </cell>
          <cell r="H153">
            <v>0.64910889999999999</v>
          </cell>
          <cell r="I153">
            <v>0.79159100000000004</v>
          </cell>
        </row>
        <row r="154">
          <cell r="A154" t="str">
            <v>mexico2012totalocupado&lt;6m</v>
          </cell>
          <cell r="B154" t="str">
            <v>mexico</v>
          </cell>
          <cell r="C154">
            <v>2012</v>
          </cell>
          <cell r="D154" t="str">
            <v>total</v>
          </cell>
          <cell r="E154" t="str">
            <v>ocupado</v>
          </cell>
          <cell r="F154" t="str">
            <v>&lt;6m</v>
          </cell>
          <cell r="G154">
            <v>0.1067348</v>
          </cell>
        </row>
        <row r="155">
          <cell r="A155" t="str">
            <v>mexico2012totalocupado&lt;=12m</v>
          </cell>
          <cell r="B155" t="str">
            <v>mexico</v>
          </cell>
          <cell r="C155">
            <v>2012</v>
          </cell>
          <cell r="D155" t="str">
            <v>total</v>
          </cell>
          <cell r="E155" t="str">
            <v>ocupado</v>
          </cell>
          <cell r="F155" t="str">
            <v>&lt;=12m</v>
          </cell>
          <cell r="G155">
            <v>0.19630919999999999</v>
          </cell>
        </row>
        <row r="156">
          <cell r="A156" t="str">
            <v>mexico2012totalocupado&gt;=5a</v>
          </cell>
          <cell r="B156" t="str">
            <v>mexico</v>
          </cell>
          <cell r="C156">
            <v>2012</v>
          </cell>
          <cell r="D156" t="str">
            <v>total</v>
          </cell>
          <cell r="E156" t="str">
            <v>ocupado</v>
          </cell>
          <cell r="F156" t="str">
            <v>&gt;=5a</v>
          </cell>
          <cell r="G156">
            <v>0.49555670000000002</v>
          </cell>
        </row>
        <row r="157">
          <cell r="A157" t="str">
            <v>mexico2012totalasalariado&lt;6m</v>
          </cell>
          <cell r="B157" t="str">
            <v>mexico</v>
          </cell>
          <cell r="C157">
            <v>2012</v>
          </cell>
          <cell r="D157" t="str">
            <v>total</v>
          </cell>
          <cell r="E157" t="str">
            <v>asalariado</v>
          </cell>
          <cell r="F157" t="str">
            <v>&lt;6m</v>
          </cell>
          <cell r="G157">
            <v>0.12086280000000001</v>
          </cell>
        </row>
        <row r="158">
          <cell r="A158" t="str">
            <v>mexico2012totalasalariado&lt;=12m</v>
          </cell>
          <cell r="B158" t="str">
            <v>mexico</v>
          </cell>
          <cell r="C158">
            <v>2012</v>
          </cell>
          <cell r="D158" t="str">
            <v>total</v>
          </cell>
          <cell r="E158" t="str">
            <v>asalariado</v>
          </cell>
          <cell r="F158" t="str">
            <v>&lt;=12m</v>
          </cell>
          <cell r="G158">
            <v>0.22206809999999999</v>
          </cell>
        </row>
        <row r="159">
          <cell r="A159" t="str">
            <v>mexico2012totalasalariado&gt;=5a</v>
          </cell>
          <cell r="B159" t="str">
            <v>mexico</v>
          </cell>
          <cell r="C159">
            <v>2012</v>
          </cell>
          <cell r="D159" t="str">
            <v>total</v>
          </cell>
          <cell r="E159" t="str">
            <v>asalariado</v>
          </cell>
          <cell r="F159" t="str">
            <v>&gt;=5a</v>
          </cell>
          <cell r="G159">
            <v>0.45183060000000003</v>
          </cell>
        </row>
        <row r="160">
          <cell r="A160" t="str">
            <v>mexico2012totalindependiente&lt;6m</v>
          </cell>
          <cell r="B160" t="str">
            <v>mexico</v>
          </cell>
          <cell r="C160">
            <v>2012</v>
          </cell>
          <cell r="D160" t="str">
            <v>total</v>
          </cell>
          <cell r="E160" t="str">
            <v>independiente</v>
          </cell>
          <cell r="F160" t="str">
            <v>&lt;6m</v>
          </cell>
          <cell r="G160">
            <v>5.6603599999999997E-2</v>
          </cell>
        </row>
        <row r="161">
          <cell r="A161" t="str">
            <v>mexico2012totalindependiente&lt;=12m</v>
          </cell>
          <cell r="B161" t="str">
            <v>mexico</v>
          </cell>
          <cell r="C161">
            <v>2012</v>
          </cell>
          <cell r="D161" t="str">
            <v>total</v>
          </cell>
          <cell r="E161" t="str">
            <v>independiente</v>
          </cell>
          <cell r="F161" t="str">
            <v>&lt;=12m</v>
          </cell>
          <cell r="G161">
            <v>0.10490670000000001</v>
          </cell>
        </row>
        <row r="162">
          <cell r="A162" t="str">
            <v>mexico2012totalindependiente&gt;=5a</v>
          </cell>
          <cell r="B162" t="str">
            <v>mexico</v>
          </cell>
          <cell r="C162">
            <v>2012</v>
          </cell>
          <cell r="D162" t="str">
            <v>total</v>
          </cell>
          <cell r="E162" t="str">
            <v>independiente</v>
          </cell>
          <cell r="F162" t="str">
            <v>&gt;=5a</v>
          </cell>
          <cell r="G162">
            <v>0.65071330000000005</v>
          </cell>
        </row>
        <row r="163">
          <cell r="A163" t="str">
            <v>argentina2003oecdocupado&lt;6m</v>
          </cell>
          <cell r="B163" t="str">
            <v>argentina</v>
          </cell>
          <cell r="C163">
            <v>2003</v>
          </cell>
          <cell r="D163" t="str">
            <v>oecd</v>
          </cell>
          <cell r="E163" t="str">
            <v>ocupado</v>
          </cell>
          <cell r="F163" t="str">
            <v>&lt;6m</v>
          </cell>
          <cell r="G163">
            <v>0.60163940000000005</v>
          </cell>
          <cell r="H163">
            <v>0.39380470000000001</v>
          </cell>
          <cell r="I163">
            <v>0.2307411</v>
          </cell>
          <cell r="J163">
            <v>0.17890030000000001</v>
          </cell>
          <cell r="K163">
            <v>0.1498391</v>
          </cell>
          <cell r="L163">
            <v>0.14308370000000001</v>
          </cell>
          <cell r="M163">
            <v>0.12580669999999999</v>
          </cell>
          <cell r="N163">
            <v>0.11482589999999999</v>
          </cell>
          <cell r="O163">
            <v>0.14136650000000001</v>
          </cell>
          <cell r="P163">
            <v>8.9151800000000003E-2</v>
          </cell>
          <cell r="Q163">
            <v>0.1262897</v>
          </cell>
          <cell r="R163">
            <v>0.10548829999999999</v>
          </cell>
        </row>
        <row r="164">
          <cell r="A164" t="str">
            <v>argentina2003oecdocupado&lt;=12m</v>
          </cell>
          <cell r="B164" t="str">
            <v>argentina</v>
          </cell>
          <cell r="C164">
            <v>2003</v>
          </cell>
          <cell r="D164" t="str">
            <v>oecd</v>
          </cell>
          <cell r="E164" t="str">
            <v>ocupado</v>
          </cell>
          <cell r="F164" t="str">
            <v>&lt;=12m</v>
          </cell>
          <cell r="G164">
            <v>0.7783774</v>
          </cell>
          <cell r="H164">
            <v>0.54696800000000001</v>
          </cell>
          <cell r="I164">
            <v>0.34650019999999998</v>
          </cell>
          <cell r="J164">
            <v>0.27761950000000002</v>
          </cell>
          <cell r="K164">
            <v>0.2156768</v>
          </cell>
          <cell r="L164">
            <v>0.20538419999999999</v>
          </cell>
          <cell r="M164">
            <v>0.17947579999999999</v>
          </cell>
          <cell r="N164">
            <v>0.16979140000000001</v>
          </cell>
          <cell r="O164">
            <v>0.1860589</v>
          </cell>
          <cell r="P164">
            <v>0.13903689999999999</v>
          </cell>
          <cell r="Q164">
            <v>0.17531269999999999</v>
          </cell>
          <cell r="R164">
            <v>0.1594131</v>
          </cell>
        </row>
        <row r="165">
          <cell r="A165" t="str">
            <v>argentina2003oecdocupado&gt;=5a</v>
          </cell>
          <cell r="B165" t="str">
            <v>argentina</v>
          </cell>
          <cell r="C165">
            <v>2003</v>
          </cell>
          <cell r="D165" t="str">
            <v>oecd</v>
          </cell>
          <cell r="E165" t="str">
            <v>ocupado</v>
          </cell>
          <cell r="F165" t="str">
            <v>&gt;=5a</v>
          </cell>
          <cell r="G165">
            <v>1.6514600000000001E-2</v>
          </cell>
          <cell r="H165">
            <v>6.9147799999999995E-2</v>
          </cell>
          <cell r="I165">
            <v>0.21964400000000001</v>
          </cell>
          <cell r="J165">
            <v>0.35374359999999999</v>
          </cell>
          <cell r="K165">
            <v>0.45480680000000001</v>
          </cell>
          <cell r="L165">
            <v>0.53028660000000005</v>
          </cell>
          <cell r="M165">
            <v>0.58291579999999998</v>
          </cell>
          <cell r="N165">
            <v>0.5939527</v>
          </cell>
          <cell r="O165">
            <v>0.59447329999999998</v>
          </cell>
          <cell r="P165">
            <v>0.65465720000000005</v>
          </cell>
          <cell r="Q165">
            <v>0.6295965</v>
          </cell>
          <cell r="R165">
            <v>0.69253589999999998</v>
          </cell>
        </row>
        <row r="166">
          <cell r="A166" t="str">
            <v>argentina2003oecdasalariado&lt;6m</v>
          </cell>
          <cell r="B166" t="str">
            <v>argentina</v>
          </cell>
          <cell r="C166">
            <v>2003</v>
          </cell>
          <cell r="D166" t="str">
            <v>oecd</v>
          </cell>
          <cell r="E166" t="str">
            <v>asalariado</v>
          </cell>
          <cell r="F166" t="str">
            <v>&lt;6m</v>
          </cell>
          <cell r="G166">
            <v>0.62727129999999998</v>
          </cell>
          <cell r="H166">
            <v>0.40789979999999998</v>
          </cell>
          <cell r="I166">
            <v>0.2377464</v>
          </cell>
          <cell r="J166">
            <v>0.17295579999999999</v>
          </cell>
          <cell r="K166">
            <v>0.13683819999999999</v>
          </cell>
          <cell r="L166">
            <v>0.14383560000000001</v>
          </cell>
          <cell r="M166">
            <v>0.1182743</v>
          </cell>
          <cell r="N166">
            <v>0.1198538</v>
          </cell>
          <cell r="O166">
            <v>0.12754019999999999</v>
          </cell>
          <cell r="P166">
            <v>8.2704200000000005E-2</v>
          </cell>
          <cell r="Q166">
            <v>0.16908329999999999</v>
          </cell>
          <cell r="R166">
            <v>0.1163561</v>
          </cell>
        </row>
        <row r="167">
          <cell r="A167" t="str">
            <v>argentina2003oecdasalariado&lt;=12m</v>
          </cell>
          <cell r="B167" t="str">
            <v>argentina</v>
          </cell>
          <cell r="C167">
            <v>2003</v>
          </cell>
          <cell r="D167" t="str">
            <v>oecd</v>
          </cell>
          <cell r="E167" t="str">
            <v>asalariado</v>
          </cell>
          <cell r="F167" t="str">
            <v>&lt;=12m</v>
          </cell>
          <cell r="G167">
            <v>0.81145350000000005</v>
          </cell>
          <cell r="H167">
            <v>0.5569385</v>
          </cell>
          <cell r="I167">
            <v>0.35175220000000001</v>
          </cell>
          <cell r="J167">
            <v>0.27077770000000001</v>
          </cell>
          <cell r="K167">
            <v>0.21060470000000001</v>
          </cell>
          <cell r="L167">
            <v>0.211587</v>
          </cell>
          <cell r="M167">
            <v>0.17094500000000001</v>
          </cell>
          <cell r="N167">
            <v>0.18153949999999999</v>
          </cell>
          <cell r="O167">
            <v>0.17232330000000001</v>
          </cell>
          <cell r="P167">
            <v>0.1378268</v>
          </cell>
          <cell r="Q167">
            <v>0.22124350000000001</v>
          </cell>
          <cell r="R167">
            <v>0.1985555</v>
          </cell>
        </row>
        <row r="168">
          <cell r="A168" t="str">
            <v>argentina2003oecdasalariado&gt;=5a</v>
          </cell>
          <cell r="B168" t="str">
            <v>argentina</v>
          </cell>
          <cell r="C168">
            <v>2003</v>
          </cell>
          <cell r="D168" t="str">
            <v>oecd</v>
          </cell>
          <cell r="E168" t="str">
            <v>asalariado</v>
          </cell>
          <cell r="F168" t="str">
            <v>&gt;=5a</v>
          </cell>
          <cell r="G168">
            <v>1.4882100000000001E-2</v>
          </cell>
          <cell r="H168">
            <v>6.26163E-2</v>
          </cell>
          <cell r="I168">
            <v>0.20604610000000001</v>
          </cell>
          <cell r="J168">
            <v>0.36078199999999999</v>
          </cell>
          <cell r="K168">
            <v>0.45590059999999999</v>
          </cell>
          <cell r="L168">
            <v>0.52865180000000001</v>
          </cell>
          <cell r="M168">
            <v>0.58128460000000004</v>
          </cell>
          <cell r="N168">
            <v>0.57883779999999996</v>
          </cell>
          <cell r="O168">
            <v>0.58867029999999998</v>
          </cell>
          <cell r="P168">
            <v>0.641096</v>
          </cell>
          <cell r="Q168">
            <v>0.57721160000000005</v>
          </cell>
          <cell r="R168">
            <v>0.59325899999999998</v>
          </cell>
        </row>
        <row r="169">
          <cell r="A169" t="str">
            <v>argentina2003oecdindependiente&lt;6m</v>
          </cell>
          <cell r="B169" t="str">
            <v>argentina</v>
          </cell>
          <cell r="C169">
            <v>2003</v>
          </cell>
          <cell r="D169" t="str">
            <v>oecd</v>
          </cell>
          <cell r="E169" t="str">
            <v>independiente</v>
          </cell>
          <cell r="F169" t="str">
            <v>&lt;6m</v>
          </cell>
          <cell r="G169">
            <v>0.47804200000000002</v>
          </cell>
          <cell r="H169">
            <v>0.30049429999999999</v>
          </cell>
          <cell r="I169">
            <v>0.19342309999999999</v>
          </cell>
          <cell r="J169">
            <v>0.20294019999999999</v>
          </cell>
          <cell r="K169">
            <v>0.19402040000000001</v>
          </cell>
          <cell r="L169">
            <v>0.14110220000000001</v>
          </cell>
          <cell r="M169">
            <v>0.1453229</v>
          </cell>
          <cell r="N169">
            <v>0.10346470000000001</v>
          </cell>
          <cell r="O169">
            <v>0.16615949999999999</v>
          </cell>
          <cell r="P169">
            <v>9.9220299999999997E-2</v>
          </cell>
          <cell r="Q169">
            <v>8.1519300000000003E-2</v>
          </cell>
          <cell r="R169">
            <v>9.5873E-2</v>
          </cell>
        </row>
        <row r="170">
          <cell r="A170" t="str">
            <v>argentina2003oecdindependiente&lt;=12m</v>
          </cell>
          <cell r="B170" t="str">
            <v>argentina</v>
          </cell>
          <cell r="C170">
            <v>2003</v>
          </cell>
          <cell r="D170" t="str">
            <v>oecd</v>
          </cell>
          <cell r="E170" t="str">
            <v>independiente</v>
          </cell>
          <cell r="F170" t="str">
            <v>&lt;=12m</v>
          </cell>
          <cell r="G170">
            <v>0.61888379999999998</v>
          </cell>
          <cell r="H170">
            <v>0.48096309999999998</v>
          </cell>
          <cell r="I170">
            <v>0.31852219999999998</v>
          </cell>
          <cell r="J170">
            <v>0.30528759999999999</v>
          </cell>
          <cell r="K170">
            <v>0.2329135</v>
          </cell>
          <cell r="L170">
            <v>0.18903890000000001</v>
          </cell>
          <cell r="M170">
            <v>0.20157929999999999</v>
          </cell>
          <cell r="N170">
            <v>0.14324529999999999</v>
          </cell>
          <cell r="O170">
            <v>0.21068919999999999</v>
          </cell>
          <cell r="P170">
            <v>0.14092650000000001</v>
          </cell>
          <cell r="Q170">
            <v>0.12726029999999999</v>
          </cell>
          <cell r="R170">
            <v>0.1247813</v>
          </cell>
        </row>
        <row r="171">
          <cell r="A171" t="str">
            <v>argentina2003oecdindependiente&gt;=5a</v>
          </cell>
          <cell r="B171" t="str">
            <v>argentina</v>
          </cell>
          <cell r="C171">
            <v>2003</v>
          </cell>
          <cell r="D171" t="str">
            <v>oecd</v>
          </cell>
          <cell r="E171" t="str">
            <v>independiente</v>
          </cell>
          <cell r="F171" t="str">
            <v>&gt;=5a</v>
          </cell>
          <cell r="G171">
            <v>2.43869E-2</v>
          </cell>
          <cell r="H171">
            <v>0.112387</v>
          </cell>
          <cell r="I171">
            <v>0.29208139999999999</v>
          </cell>
          <cell r="J171">
            <v>0.32528010000000002</v>
          </cell>
          <cell r="K171">
            <v>0.45108989999999999</v>
          </cell>
          <cell r="L171">
            <v>0.53459440000000003</v>
          </cell>
          <cell r="M171">
            <v>0.58714219999999995</v>
          </cell>
          <cell r="N171">
            <v>0.62810639999999995</v>
          </cell>
          <cell r="O171">
            <v>0.60487919999999995</v>
          </cell>
          <cell r="P171">
            <v>0.6758343</v>
          </cell>
          <cell r="Q171">
            <v>0.68440120000000004</v>
          </cell>
          <cell r="R171">
            <v>0.78037270000000003</v>
          </cell>
        </row>
        <row r="172">
          <cell r="A172" t="str">
            <v>argentina2003lacocupado&lt;6m</v>
          </cell>
          <cell r="B172" t="str">
            <v>argentina</v>
          </cell>
          <cell r="C172">
            <v>2003</v>
          </cell>
          <cell r="D172" t="str">
            <v>lac</v>
          </cell>
          <cell r="E172" t="str">
            <v>ocupado</v>
          </cell>
          <cell r="F172" t="str">
            <v>&lt;6m</v>
          </cell>
          <cell r="G172">
            <v>0.44047910000000001</v>
          </cell>
          <cell r="H172">
            <v>0.1610299</v>
          </cell>
          <cell r="I172">
            <v>0.12012399999999999</v>
          </cell>
        </row>
        <row r="173">
          <cell r="A173" t="str">
            <v>argentina2003lacocupado&lt;=12m</v>
          </cell>
          <cell r="B173" t="str">
            <v>argentina</v>
          </cell>
          <cell r="C173">
            <v>2003</v>
          </cell>
          <cell r="D173" t="str">
            <v>lac</v>
          </cell>
          <cell r="E173" t="str">
            <v>ocupado</v>
          </cell>
          <cell r="F173" t="str">
            <v>&lt;=12m</v>
          </cell>
          <cell r="G173">
            <v>0.59893669999999999</v>
          </cell>
          <cell r="H173">
            <v>0.23838860000000001</v>
          </cell>
          <cell r="I173">
            <v>0.16692889999999999</v>
          </cell>
        </row>
        <row r="174">
          <cell r="A174" t="str">
            <v>argentina2003lacocupado&gt;=5a</v>
          </cell>
          <cell r="B174" t="str">
            <v>argentina</v>
          </cell>
          <cell r="C174">
            <v>2003</v>
          </cell>
          <cell r="D174" t="str">
            <v>lac</v>
          </cell>
          <cell r="E174" t="str">
            <v>ocupado</v>
          </cell>
          <cell r="F174" t="str">
            <v>&gt;=5a</v>
          </cell>
          <cell r="G174">
            <v>5.7327700000000002E-2</v>
          </cell>
          <cell r="H174">
            <v>0.44310339999999998</v>
          </cell>
          <cell r="I174">
            <v>0.61895800000000001</v>
          </cell>
        </row>
        <row r="175">
          <cell r="A175" t="str">
            <v>argentina2003lacasalariado&lt;6m</v>
          </cell>
          <cell r="B175" t="str">
            <v>argentina</v>
          </cell>
          <cell r="C175">
            <v>2003</v>
          </cell>
          <cell r="D175" t="str">
            <v>lac</v>
          </cell>
          <cell r="E175" t="str">
            <v>asalariado</v>
          </cell>
          <cell r="F175" t="str">
            <v>&lt;6m</v>
          </cell>
          <cell r="G175">
            <v>0.45536399999999999</v>
          </cell>
          <cell r="H175">
            <v>0.1613919</v>
          </cell>
          <cell r="I175">
            <v>0.1098565</v>
          </cell>
        </row>
        <row r="176">
          <cell r="A176" t="str">
            <v>argentina2003lacasalariado&lt;=12m</v>
          </cell>
          <cell r="B176" t="str">
            <v>argentina</v>
          </cell>
          <cell r="C176">
            <v>2003</v>
          </cell>
          <cell r="D176" t="str">
            <v>lac</v>
          </cell>
          <cell r="E176" t="str">
            <v>asalariado</v>
          </cell>
          <cell r="F176" t="str">
            <v>&lt;=12m</v>
          </cell>
          <cell r="G176">
            <v>0.61200650000000001</v>
          </cell>
          <cell r="H176">
            <v>0.24264089999999999</v>
          </cell>
          <cell r="I176">
            <v>0.15871759999999999</v>
          </cell>
        </row>
        <row r="177">
          <cell r="A177" t="str">
            <v>argentina2003lacasalariado&gt;=5a</v>
          </cell>
          <cell r="B177" t="str">
            <v>argentina</v>
          </cell>
          <cell r="C177">
            <v>2003</v>
          </cell>
          <cell r="D177" t="str">
            <v>lac</v>
          </cell>
          <cell r="E177" t="str">
            <v>asalariado</v>
          </cell>
          <cell r="F177" t="str">
            <v>&gt;=5a</v>
          </cell>
          <cell r="G177">
            <v>5.2288300000000003E-2</v>
          </cell>
          <cell r="H177">
            <v>0.43036570000000002</v>
          </cell>
          <cell r="I177">
            <v>0.60934739999999998</v>
          </cell>
        </row>
        <row r="178">
          <cell r="A178" t="str">
            <v>argentina2003lacindependiente&lt;6m</v>
          </cell>
          <cell r="B178" t="str">
            <v>argentina</v>
          </cell>
          <cell r="C178">
            <v>2003</v>
          </cell>
          <cell r="D178" t="str">
            <v>lac</v>
          </cell>
          <cell r="E178" t="str">
            <v>independiente</v>
          </cell>
          <cell r="F178" t="str">
            <v>&lt;6m</v>
          </cell>
          <cell r="G178">
            <v>0.3492963</v>
          </cell>
          <cell r="H178">
            <v>0.1598559</v>
          </cell>
          <cell r="I178">
            <v>0.137518</v>
          </cell>
        </row>
        <row r="179">
          <cell r="A179" t="str">
            <v>argentina2003lacindependiente&lt;=12m</v>
          </cell>
          <cell r="B179" t="str">
            <v>argentina</v>
          </cell>
          <cell r="C179">
            <v>2003</v>
          </cell>
          <cell r="D179" t="str">
            <v>lac</v>
          </cell>
          <cell r="E179" t="str">
            <v>independiente</v>
          </cell>
          <cell r="F179" t="str">
            <v>&lt;=12m</v>
          </cell>
          <cell r="G179">
            <v>0.51887300000000003</v>
          </cell>
          <cell r="H179">
            <v>0.22459709999999999</v>
          </cell>
          <cell r="I179">
            <v>0.18083959999999999</v>
          </cell>
        </row>
        <row r="180">
          <cell r="A180" t="str">
            <v>argentina2003lacindependiente&gt;=5a</v>
          </cell>
          <cell r="B180" t="str">
            <v>argentina</v>
          </cell>
          <cell r="C180">
            <v>2003</v>
          </cell>
          <cell r="D180" t="str">
            <v>lac</v>
          </cell>
          <cell r="E180" t="str">
            <v>independiente</v>
          </cell>
          <cell r="F180" t="str">
            <v>&gt;=5a</v>
          </cell>
          <cell r="G180">
            <v>8.8198700000000005E-2</v>
          </cell>
          <cell r="H180">
            <v>0.48441610000000002</v>
          </cell>
          <cell r="I180">
            <v>0.635239</v>
          </cell>
        </row>
        <row r="181">
          <cell r="A181" t="str">
            <v>argentina2003totalocupado&lt;6m</v>
          </cell>
          <cell r="B181" t="str">
            <v>argentina</v>
          </cell>
          <cell r="C181">
            <v>2003</v>
          </cell>
          <cell r="D181" t="str">
            <v>total</v>
          </cell>
          <cell r="E181" t="str">
            <v>ocupado</v>
          </cell>
          <cell r="F181" t="str">
            <v>&lt;6m</v>
          </cell>
          <cell r="G181">
            <v>0.1997293</v>
          </cell>
        </row>
        <row r="182">
          <cell r="A182" t="str">
            <v>argentina2003totalocupado&lt;=12m</v>
          </cell>
          <cell r="B182" t="str">
            <v>argentina</v>
          </cell>
          <cell r="C182">
            <v>2003</v>
          </cell>
          <cell r="D182" t="str">
            <v>total</v>
          </cell>
          <cell r="E182" t="str">
            <v>ocupado</v>
          </cell>
          <cell r="F182" t="str">
            <v>&lt;=12m</v>
          </cell>
          <cell r="G182">
            <v>0.28614909999999999</v>
          </cell>
        </row>
        <row r="183">
          <cell r="A183" t="str">
            <v>argentina2003totalocupado&gt;=5a</v>
          </cell>
          <cell r="B183" t="str">
            <v>argentina</v>
          </cell>
          <cell r="C183">
            <v>2003</v>
          </cell>
          <cell r="D183" t="str">
            <v>total</v>
          </cell>
          <cell r="E183" t="str">
            <v>ocupado</v>
          </cell>
          <cell r="F183" t="str">
            <v>&gt;=5a</v>
          </cell>
          <cell r="G183">
            <v>0.40354509999999999</v>
          </cell>
        </row>
        <row r="184">
          <cell r="A184" t="str">
            <v>argentina2003totalasalariado&lt;6m</v>
          </cell>
          <cell r="B184" t="str">
            <v>argentina</v>
          </cell>
          <cell r="C184">
            <v>2003</v>
          </cell>
          <cell r="D184" t="str">
            <v>total</v>
          </cell>
          <cell r="E184" t="str">
            <v>asalariado</v>
          </cell>
          <cell r="F184" t="str">
            <v>&lt;6m</v>
          </cell>
          <cell r="G184">
            <v>0.2079328</v>
          </cell>
        </row>
        <row r="185">
          <cell r="A185" t="str">
            <v>argentina2003totalasalariado&lt;=12m</v>
          </cell>
          <cell r="B185" t="str">
            <v>argentina</v>
          </cell>
          <cell r="C185">
            <v>2003</v>
          </cell>
          <cell r="D185" t="str">
            <v>total</v>
          </cell>
          <cell r="E185" t="str">
            <v>asalariado</v>
          </cell>
          <cell r="F185" t="str">
            <v>&lt;=12m</v>
          </cell>
          <cell r="G185">
            <v>0.29928389999999999</v>
          </cell>
        </row>
        <row r="186">
          <cell r="A186" t="str">
            <v>argentina2003totalasalariado&gt;=5a</v>
          </cell>
          <cell r="B186" t="str">
            <v>argentina</v>
          </cell>
          <cell r="C186">
            <v>2003</v>
          </cell>
          <cell r="D186" t="str">
            <v>total</v>
          </cell>
          <cell r="E186" t="str">
            <v>asalariado</v>
          </cell>
          <cell r="F186" t="str">
            <v>&gt;=5a</v>
          </cell>
          <cell r="G186">
            <v>0.3812912</v>
          </cell>
        </row>
        <row r="187">
          <cell r="A187" t="str">
            <v>argentina2003totalindependiente&lt;6m</v>
          </cell>
          <cell r="B187" t="str">
            <v>argentina</v>
          </cell>
          <cell r="C187">
            <v>2003</v>
          </cell>
          <cell r="D187" t="str">
            <v>total</v>
          </cell>
          <cell r="E187" t="str">
            <v>independiente</v>
          </cell>
          <cell r="F187" t="str">
            <v>&lt;6m</v>
          </cell>
          <cell r="G187">
            <v>0.17325760000000001</v>
          </cell>
        </row>
        <row r="188">
          <cell r="A188" t="str">
            <v>argentina2003totalindependiente&lt;=12m</v>
          </cell>
          <cell r="B188" t="str">
            <v>argentina</v>
          </cell>
          <cell r="C188">
            <v>2003</v>
          </cell>
          <cell r="D188" t="str">
            <v>total</v>
          </cell>
          <cell r="E188" t="str">
            <v>independiente</v>
          </cell>
          <cell r="F188" t="str">
            <v>&lt;=12m</v>
          </cell>
          <cell r="G188">
            <v>0.2437647</v>
          </cell>
        </row>
        <row r="189">
          <cell r="A189" t="str">
            <v>argentina2003totalindependiente&gt;=5a</v>
          </cell>
          <cell r="B189" t="str">
            <v>argentina</v>
          </cell>
          <cell r="C189">
            <v>2003</v>
          </cell>
          <cell r="D189" t="str">
            <v>total</v>
          </cell>
          <cell r="E189" t="str">
            <v>independiente</v>
          </cell>
          <cell r="F189" t="str">
            <v>&gt;=5a</v>
          </cell>
          <cell r="G189">
            <v>0.47535630000000001</v>
          </cell>
        </row>
        <row r="190">
          <cell r="A190" t="str">
            <v>argentina2004oecdocupado&lt;6m</v>
          </cell>
          <cell r="B190" t="str">
            <v>argentina</v>
          </cell>
          <cell r="C190">
            <v>2004</v>
          </cell>
          <cell r="D190" t="str">
            <v>oecd</v>
          </cell>
          <cell r="E190" t="str">
            <v>ocupado</v>
          </cell>
          <cell r="F190" t="str">
            <v>&lt;6m</v>
          </cell>
          <cell r="G190">
            <v>0.5963948</v>
          </cell>
          <cell r="H190">
            <v>0.35767939999999998</v>
          </cell>
          <cell r="I190">
            <v>0.2415302</v>
          </cell>
          <cell r="J190">
            <v>0.17022960000000001</v>
          </cell>
          <cell r="K190">
            <v>0.1429378</v>
          </cell>
          <cell r="L190">
            <v>0.1350006</v>
          </cell>
          <cell r="M190">
            <v>0.1357293</v>
          </cell>
          <cell r="N190">
            <v>0.1102659</v>
          </cell>
          <cell r="O190">
            <v>9.7029000000000004E-2</v>
          </cell>
          <cell r="P190">
            <v>9.7550700000000004E-2</v>
          </cell>
          <cell r="Q190">
            <v>0.1228983</v>
          </cell>
          <cell r="R190">
            <v>0.1328539</v>
          </cell>
        </row>
        <row r="191">
          <cell r="A191" t="str">
            <v>argentina2004oecdocupado&lt;=12m</v>
          </cell>
          <cell r="B191" t="str">
            <v>argentina</v>
          </cell>
          <cell r="C191">
            <v>2004</v>
          </cell>
          <cell r="D191" t="str">
            <v>oecd</v>
          </cell>
          <cell r="E191" t="str">
            <v>ocupado</v>
          </cell>
          <cell r="F191" t="str">
            <v>&lt;=12m</v>
          </cell>
          <cell r="G191">
            <v>0.75664679999999995</v>
          </cell>
          <cell r="H191">
            <v>0.52068840000000005</v>
          </cell>
          <cell r="I191">
            <v>0.36172270000000001</v>
          </cell>
          <cell r="J191">
            <v>0.25490839999999998</v>
          </cell>
          <cell r="K191">
            <v>0.20411119999999999</v>
          </cell>
          <cell r="L191">
            <v>0.19575590000000001</v>
          </cell>
          <cell r="M191">
            <v>0.18687380000000001</v>
          </cell>
          <cell r="N191">
            <v>0.16148889999999999</v>
          </cell>
          <cell r="O191">
            <v>0.1436569</v>
          </cell>
          <cell r="P191">
            <v>0.1465253</v>
          </cell>
          <cell r="Q191">
            <v>0.15970529999999999</v>
          </cell>
          <cell r="R191">
            <v>0.15625420000000001</v>
          </cell>
        </row>
        <row r="192">
          <cell r="A192" t="str">
            <v>argentina2004oecdocupado&gt;=5a</v>
          </cell>
          <cell r="B192" t="str">
            <v>argentina</v>
          </cell>
          <cell r="C192">
            <v>2004</v>
          </cell>
          <cell r="D192" t="str">
            <v>oecd</v>
          </cell>
          <cell r="E192" t="str">
            <v>ocupado</v>
          </cell>
          <cell r="F192" t="str">
            <v>&gt;=5a</v>
          </cell>
          <cell r="G192">
            <v>1.8369E-2</v>
          </cell>
          <cell r="H192">
            <v>5.8218100000000002E-2</v>
          </cell>
          <cell r="I192">
            <v>0.18638179999999999</v>
          </cell>
          <cell r="J192">
            <v>0.35966480000000001</v>
          </cell>
          <cell r="K192">
            <v>0.44999129999999998</v>
          </cell>
          <cell r="L192">
            <v>0.51725299999999996</v>
          </cell>
          <cell r="M192">
            <v>0.55430999999999997</v>
          </cell>
          <cell r="N192">
            <v>0.59352470000000002</v>
          </cell>
          <cell r="O192">
            <v>0.62423629999999997</v>
          </cell>
          <cell r="P192">
            <v>0.62831649999999994</v>
          </cell>
          <cell r="Q192">
            <v>0.63643490000000003</v>
          </cell>
          <cell r="R192">
            <v>0.6375963</v>
          </cell>
        </row>
        <row r="193">
          <cell r="A193" t="str">
            <v>argentina2004oecdasalariado&lt;6m</v>
          </cell>
          <cell r="B193" t="str">
            <v>argentina</v>
          </cell>
          <cell r="C193">
            <v>2004</v>
          </cell>
          <cell r="D193" t="str">
            <v>oecd</v>
          </cell>
          <cell r="E193" t="str">
            <v>asalariado</v>
          </cell>
          <cell r="F193" t="str">
            <v>&lt;6m</v>
          </cell>
          <cell r="G193">
            <v>0.62304800000000005</v>
          </cell>
          <cell r="H193">
            <v>0.37127019999999999</v>
          </cell>
          <cell r="I193">
            <v>0.24044460000000001</v>
          </cell>
          <cell r="J193">
            <v>0.1684823</v>
          </cell>
          <cell r="K193">
            <v>0.14718310000000001</v>
          </cell>
          <cell r="L193">
            <v>0.13158349999999999</v>
          </cell>
          <cell r="M193">
            <v>0.1428565</v>
          </cell>
          <cell r="N193">
            <v>0.10923620000000001</v>
          </cell>
          <cell r="O193">
            <v>9.7682900000000003E-2</v>
          </cell>
          <cell r="P193">
            <v>0.1062671</v>
          </cell>
          <cell r="Q193">
            <v>0.1388065</v>
          </cell>
          <cell r="R193">
            <v>0.13275799999999999</v>
          </cell>
        </row>
        <row r="194">
          <cell r="A194" t="str">
            <v>argentina2004oecdasalariado&lt;=12m</v>
          </cell>
          <cell r="B194" t="str">
            <v>argentina</v>
          </cell>
          <cell r="C194">
            <v>2004</v>
          </cell>
          <cell r="D194" t="str">
            <v>oecd</v>
          </cell>
          <cell r="E194" t="str">
            <v>asalariado</v>
          </cell>
          <cell r="F194" t="str">
            <v>&lt;=12m</v>
          </cell>
          <cell r="G194">
            <v>0.78651890000000002</v>
          </cell>
          <cell r="H194">
            <v>0.54044769999999998</v>
          </cell>
          <cell r="I194">
            <v>0.36368</v>
          </cell>
          <cell r="J194">
            <v>0.2558009</v>
          </cell>
          <cell r="K194">
            <v>0.2087135</v>
          </cell>
          <cell r="L194">
            <v>0.19563440000000001</v>
          </cell>
          <cell r="M194">
            <v>0.2019029</v>
          </cell>
          <cell r="N194">
            <v>0.1616486</v>
          </cell>
          <cell r="O194">
            <v>0.15157119999999999</v>
          </cell>
          <cell r="P194">
            <v>0.16110379999999999</v>
          </cell>
          <cell r="Q194">
            <v>0.18998090000000001</v>
          </cell>
          <cell r="R194">
            <v>0.17856610000000001</v>
          </cell>
        </row>
        <row r="195">
          <cell r="A195" t="str">
            <v>argentina2004oecdasalariado&gt;=5a</v>
          </cell>
          <cell r="B195" t="str">
            <v>argentina</v>
          </cell>
          <cell r="C195">
            <v>2004</v>
          </cell>
          <cell r="D195" t="str">
            <v>oecd</v>
          </cell>
          <cell r="E195" t="str">
            <v>asalariado</v>
          </cell>
          <cell r="F195" t="str">
            <v>&gt;=5a</v>
          </cell>
          <cell r="G195">
            <v>1.34047E-2</v>
          </cell>
          <cell r="H195">
            <v>4.8824300000000001E-2</v>
          </cell>
          <cell r="I195">
            <v>0.1836073</v>
          </cell>
          <cell r="J195">
            <v>0.36247220000000002</v>
          </cell>
          <cell r="K195">
            <v>0.44469209999999998</v>
          </cell>
          <cell r="L195">
            <v>0.50015410000000005</v>
          </cell>
          <cell r="M195">
            <v>0.53376279999999998</v>
          </cell>
          <cell r="N195">
            <v>0.57717059999999998</v>
          </cell>
          <cell r="O195">
            <v>0.62479030000000002</v>
          </cell>
          <cell r="P195">
            <v>0.57496060000000004</v>
          </cell>
          <cell r="Q195">
            <v>0.59007390000000004</v>
          </cell>
          <cell r="R195">
            <v>0.53742920000000005</v>
          </cell>
        </row>
        <row r="196">
          <cell r="A196" t="str">
            <v>argentina2004oecdindependiente&lt;6m</v>
          </cell>
          <cell r="B196" t="str">
            <v>argentina</v>
          </cell>
          <cell r="C196">
            <v>2004</v>
          </cell>
          <cell r="D196" t="str">
            <v>oecd</v>
          </cell>
          <cell r="E196" t="str">
            <v>independiente</v>
          </cell>
          <cell r="F196" t="str">
            <v>&lt;6m</v>
          </cell>
          <cell r="G196">
            <v>0.41107890000000002</v>
          </cell>
          <cell r="H196">
            <v>0.27170430000000001</v>
          </cell>
          <cell r="I196">
            <v>0.24834980000000001</v>
          </cell>
          <cell r="J196">
            <v>0.1772386</v>
          </cell>
          <cell r="K196">
            <v>0.12905169999999999</v>
          </cell>
          <cell r="L196">
            <v>0.14405109999999999</v>
          </cell>
          <cell r="M196">
            <v>0.11862540000000001</v>
          </cell>
          <cell r="N196">
            <v>0.1125123</v>
          </cell>
          <cell r="O196">
            <v>9.5772200000000002E-2</v>
          </cell>
          <cell r="P196">
            <v>8.5436700000000004E-2</v>
          </cell>
          <cell r="Q196">
            <v>0.1047199</v>
          </cell>
          <cell r="R196">
            <v>0.1329304</v>
          </cell>
        </row>
        <row r="197">
          <cell r="A197" t="str">
            <v>argentina2004oecdindependiente&lt;=12m</v>
          </cell>
          <cell r="B197" t="str">
            <v>argentina</v>
          </cell>
          <cell r="C197">
            <v>2004</v>
          </cell>
          <cell r="D197" t="str">
            <v>oecd</v>
          </cell>
          <cell r="E197" t="str">
            <v>independiente</v>
          </cell>
          <cell r="F197" t="str">
            <v>&lt;=12m</v>
          </cell>
          <cell r="G197">
            <v>0.54894969999999998</v>
          </cell>
          <cell r="H197">
            <v>0.39569159999999998</v>
          </cell>
          <cell r="I197">
            <v>0.34942770000000001</v>
          </cell>
          <cell r="J197">
            <v>0.25132880000000002</v>
          </cell>
          <cell r="K197">
            <v>0.18905749999999999</v>
          </cell>
          <cell r="L197">
            <v>0.19607749999999999</v>
          </cell>
          <cell r="M197">
            <v>0.15080689999999999</v>
          </cell>
          <cell r="N197">
            <v>0.16114029999999999</v>
          </cell>
          <cell r="O197">
            <v>0.1284458</v>
          </cell>
          <cell r="P197">
            <v>0.1262643</v>
          </cell>
          <cell r="Q197">
            <v>0.125109</v>
          </cell>
          <cell r="R197">
            <v>0.1384542</v>
          </cell>
        </row>
        <row r="198">
          <cell r="A198" t="str">
            <v>argentina2004oecdindependiente&gt;=5a</v>
          </cell>
          <cell r="B198" t="str">
            <v>argentina</v>
          </cell>
          <cell r="C198">
            <v>2004</v>
          </cell>
          <cell r="D198" t="str">
            <v>oecd</v>
          </cell>
          <cell r="E198" t="str">
            <v>independiente</v>
          </cell>
          <cell r="F198" t="str">
            <v>&gt;=5a</v>
          </cell>
          <cell r="G198">
            <v>5.2885300000000003E-2</v>
          </cell>
          <cell r="H198">
            <v>0.117643</v>
          </cell>
          <cell r="I198">
            <v>0.2038103</v>
          </cell>
          <cell r="J198">
            <v>0.34840349999999998</v>
          </cell>
          <cell r="K198">
            <v>0.46732430000000003</v>
          </cell>
          <cell r="L198">
            <v>0.56254009999999999</v>
          </cell>
          <cell r="M198">
            <v>0.60361960000000003</v>
          </cell>
          <cell r="N198">
            <v>0.62920180000000003</v>
          </cell>
          <cell r="O198">
            <v>0.62317160000000005</v>
          </cell>
          <cell r="P198">
            <v>0.70246980000000003</v>
          </cell>
          <cell r="Q198">
            <v>0.68941209999999997</v>
          </cell>
          <cell r="R198">
            <v>0.71750789999999998</v>
          </cell>
        </row>
        <row r="199">
          <cell r="A199" t="str">
            <v>argentina2004lacocupado&lt;6m</v>
          </cell>
          <cell r="B199" t="str">
            <v>argentina</v>
          </cell>
          <cell r="C199">
            <v>2004</v>
          </cell>
          <cell r="D199" t="str">
            <v>lac</v>
          </cell>
          <cell r="E199" t="str">
            <v>ocupado</v>
          </cell>
          <cell r="F199" t="str">
            <v>&lt;6m</v>
          </cell>
          <cell r="G199">
            <v>0.41300959999999998</v>
          </cell>
          <cell r="H199">
            <v>0.16086049999999999</v>
          </cell>
          <cell r="I199">
            <v>9.7230800000000006E-2</v>
          </cell>
        </row>
        <row r="200">
          <cell r="A200" t="str">
            <v>argentina2004lacocupado&lt;=12m</v>
          </cell>
          <cell r="B200" t="str">
            <v>argentina</v>
          </cell>
          <cell r="C200">
            <v>2004</v>
          </cell>
          <cell r="D200" t="str">
            <v>lac</v>
          </cell>
          <cell r="E200" t="str">
            <v>ocupado</v>
          </cell>
          <cell r="F200" t="str">
            <v>&lt;=12m</v>
          </cell>
          <cell r="G200">
            <v>0.57537959999999999</v>
          </cell>
          <cell r="H200">
            <v>0.23527490000000001</v>
          </cell>
          <cell r="I200">
            <v>0.14476639999999999</v>
          </cell>
        </row>
        <row r="201">
          <cell r="A201" t="str">
            <v>argentina2004lacocupado&gt;=5a</v>
          </cell>
          <cell r="B201" t="str">
            <v>argentina</v>
          </cell>
          <cell r="C201">
            <v>2004</v>
          </cell>
          <cell r="D201" t="str">
            <v>lac</v>
          </cell>
          <cell r="E201" t="str">
            <v>ocupado</v>
          </cell>
          <cell r="F201" t="str">
            <v>&gt;=5a</v>
          </cell>
          <cell r="G201">
            <v>4.8981799999999999E-2</v>
          </cell>
          <cell r="H201">
            <v>0.42668319999999998</v>
          </cell>
          <cell r="I201">
            <v>0.6258146</v>
          </cell>
        </row>
        <row r="202">
          <cell r="A202" t="str">
            <v>argentina2004lacasalariado&lt;6m</v>
          </cell>
          <cell r="B202" t="str">
            <v>argentina</v>
          </cell>
          <cell r="C202">
            <v>2004</v>
          </cell>
          <cell r="D202" t="str">
            <v>lac</v>
          </cell>
          <cell r="E202" t="str">
            <v>asalariado</v>
          </cell>
          <cell r="F202" t="str">
            <v>&lt;6m</v>
          </cell>
          <cell r="G202">
            <v>0.43018509999999999</v>
          </cell>
          <cell r="H202">
            <v>0.1645923</v>
          </cell>
          <cell r="I202">
            <v>0.10075629999999999</v>
          </cell>
        </row>
        <row r="203">
          <cell r="A203" t="str">
            <v>argentina2004lacasalariado&lt;=12m</v>
          </cell>
          <cell r="B203" t="str">
            <v>argentina</v>
          </cell>
          <cell r="C203">
            <v>2004</v>
          </cell>
          <cell r="D203" t="str">
            <v>lac</v>
          </cell>
          <cell r="E203" t="str">
            <v>asalariado</v>
          </cell>
          <cell r="F203" t="str">
            <v>&lt;=12m</v>
          </cell>
          <cell r="G203">
            <v>0.59802730000000004</v>
          </cell>
          <cell r="H203">
            <v>0.2439693</v>
          </cell>
          <cell r="I203">
            <v>0.15498410000000001</v>
          </cell>
        </row>
        <row r="204">
          <cell r="A204" t="str">
            <v>argentina2004lacasalariado&gt;=5a</v>
          </cell>
          <cell r="B204" t="str">
            <v>argentina</v>
          </cell>
          <cell r="C204">
            <v>2004</v>
          </cell>
          <cell r="D204" t="str">
            <v>lac</v>
          </cell>
          <cell r="E204" t="str">
            <v>asalariado</v>
          </cell>
          <cell r="F204" t="str">
            <v>&gt;=5a</v>
          </cell>
          <cell r="G204">
            <v>4.0536299999999997E-2</v>
          </cell>
          <cell r="H204">
            <v>0.40706100000000001</v>
          </cell>
          <cell r="I204">
            <v>0.60694990000000004</v>
          </cell>
        </row>
        <row r="205">
          <cell r="A205" t="str">
            <v>argentina2004lacindependiente&lt;6m</v>
          </cell>
          <cell r="B205" t="str">
            <v>argentina</v>
          </cell>
          <cell r="C205">
            <v>2004</v>
          </cell>
          <cell r="D205" t="str">
            <v>lac</v>
          </cell>
          <cell r="E205" t="str">
            <v>independiente</v>
          </cell>
          <cell r="F205" t="str">
            <v>&lt;6m</v>
          </cell>
          <cell r="G205">
            <v>0.30201630000000002</v>
          </cell>
          <cell r="H205">
            <v>0.1486962</v>
          </cell>
          <cell r="I205">
            <v>9.12718E-2</v>
          </cell>
        </row>
        <row r="206">
          <cell r="A206" t="str">
            <v>argentina2004lacindependiente&lt;=12m</v>
          </cell>
          <cell r="B206" t="str">
            <v>argentina</v>
          </cell>
          <cell r="C206">
            <v>2004</v>
          </cell>
          <cell r="D206" t="str">
            <v>lac</v>
          </cell>
          <cell r="E206" t="str">
            <v>independiente</v>
          </cell>
          <cell r="F206" t="str">
            <v>&lt;=12m</v>
          </cell>
          <cell r="G206">
            <v>0.42902309999999999</v>
          </cell>
          <cell r="H206">
            <v>0.20693400000000001</v>
          </cell>
          <cell r="I206">
            <v>0.1274959</v>
          </cell>
        </row>
        <row r="207">
          <cell r="A207" t="str">
            <v>argentina2004lacindependiente&gt;=5a</v>
          </cell>
          <cell r="B207" t="str">
            <v>argentina</v>
          </cell>
          <cell r="C207">
            <v>2004</v>
          </cell>
          <cell r="D207" t="str">
            <v>lac</v>
          </cell>
          <cell r="E207" t="str">
            <v>independiente</v>
          </cell>
          <cell r="F207" t="str">
            <v>&gt;=5a</v>
          </cell>
          <cell r="G207">
            <v>0.1035591</v>
          </cell>
          <cell r="H207">
            <v>0.4906451</v>
          </cell>
          <cell r="I207">
            <v>0.65770070000000003</v>
          </cell>
        </row>
        <row r="208">
          <cell r="A208" t="str">
            <v>argentina2004totalocupado&lt;6m</v>
          </cell>
          <cell r="B208" t="str">
            <v>argentina</v>
          </cell>
          <cell r="C208">
            <v>2004</v>
          </cell>
          <cell r="D208" t="str">
            <v>total</v>
          </cell>
          <cell r="E208" t="str">
            <v>ocupado</v>
          </cell>
          <cell r="F208" t="str">
            <v>&lt;6m</v>
          </cell>
          <cell r="G208">
            <v>0.1924237</v>
          </cell>
        </row>
        <row r="209">
          <cell r="A209" t="str">
            <v>argentina2004totalocupado&lt;=12m</v>
          </cell>
          <cell r="B209" t="str">
            <v>argentina</v>
          </cell>
          <cell r="C209">
            <v>2004</v>
          </cell>
          <cell r="D209" t="str">
            <v>total</v>
          </cell>
          <cell r="E209" t="str">
            <v>ocupado</v>
          </cell>
          <cell r="F209" t="str">
            <v>&lt;=12m</v>
          </cell>
          <cell r="G209">
            <v>0.27729029999999999</v>
          </cell>
        </row>
        <row r="210">
          <cell r="A210" t="str">
            <v>argentina2004totalocupado&gt;=5a</v>
          </cell>
          <cell r="B210" t="str">
            <v>argentina</v>
          </cell>
          <cell r="C210">
            <v>2004</v>
          </cell>
          <cell r="D210" t="str">
            <v>total</v>
          </cell>
          <cell r="E210" t="str">
            <v>ocupado</v>
          </cell>
          <cell r="F210" t="str">
            <v>&gt;=5a</v>
          </cell>
          <cell r="G210">
            <v>0.3917679</v>
          </cell>
        </row>
        <row r="211">
          <cell r="A211" t="str">
            <v>argentina2004totalasalariado&lt;6m</v>
          </cell>
          <cell r="B211" t="str">
            <v>argentina</v>
          </cell>
          <cell r="C211">
            <v>2004</v>
          </cell>
          <cell r="D211" t="str">
            <v>total</v>
          </cell>
          <cell r="E211" t="str">
            <v>asalariado</v>
          </cell>
          <cell r="F211" t="str">
            <v>&lt;6m</v>
          </cell>
          <cell r="G211">
            <v>0.2050419</v>
          </cell>
        </row>
        <row r="212">
          <cell r="A212" t="str">
            <v>argentina2004totalasalariado&lt;=12m</v>
          </cell>
          <cell r="B212" t="str">
            <v>argentina</v>
          </cell>
          <cell r="C212">
            <v>2004</v>
          </cell>
          <cell r="D212" t="str">
            <v>total</v>
          </cell>
          <cell r="E212" t="str">
            <v>asalariado</v>
          </cell>
          <cell r="F212" t="str">
            <v>&lt;=12m</v>
          </cell>
          <cell r="G212">
            <v>0.29751179999999999</v>
          </cell>
        </row>
        <row r="213">
          <cell r="A213" t="str">
            <v>argentina2004totalasalariado&gt;=5a</v>
          </cell>
          <cell r="B213" t="str">
            <v>argentina</v>
          </cell>
          <cell r="C213">
            <v>2004</v>
          </cell>
          <cell r="D213" t="str">
            <v>total</v>
          </cell>
          <cell r="E213" t="str">
            <v>asalariado</v>
          </cell>
          <cell r="F213" t="str">
            <v>&gt;=5a</v>
          </cell>
          <cell r="G213">
            <v>0.36218020000000001</v>
          </cell>
        </row>
        <row r="214">
          <cell r="A214" t="str">
            <v>argentina2004totalindependiente&lt;6m</v>
          </cell>
          <cell r="B214" t="str">
            <v>argentina</v>
          </cell>
          <cell r="C214">
            <v>2004</v>
          </cell>
          <cell r="D214" t="str">
            <v>total</v>
          </cell>
          <cell r="E214" t="str">
            <v>independiente</v>
          </cell>
          <cell r="F214" t="str">
            <v>&lt;6m</v>
          </cell>
          <cell r="G214">
            <v>0.15144540000000001</v>
          </cell>
        </row>
        <row r="215">
          <cell r="A215" t="str">
            <v>argentina2004totalindependiente&lt;=12m</v>
          </cell>
          <cell r="B215" t="str">
            <v>argentina</v>
          </cell>
          <cell r="C215">
            <v>2004</v>
          </cell>
          <cell r="D215" t="str">
            <v>total</v>
          </cell>
          <cell r="E215" t="str">
            <v>independiente</v>
          </cell>
          <cell r="F215" t="str">
            <v>&lt;=12m</v>
          </cell>
          <cell r="G215">
            <v>0.21162010000000001</v>
          </cell>
        </row>
        <row r="216">
          <cell r="A216" t="str">
            <v>argentina2004totalindependiente&gt;=5a</v>
          </cell>
          <cell r="B216" t="str">
            <v>argentina</v>
          </cell>
          <cell r="C216">
            <v>2004</v>
          </cell>
          <cell r="D216" t="str">
            <v>total</v>
          </cell>
          <cell r="E216" t="str">
            <v>independiente</v>
          </cell>
          <cell r="F216" t="str">
            <v>&gt;=5a</v>
          </cell>
          <cell r="G216">
            <v>0.48785539999999999</v>
          </cell>
        </row>
        <row r="217">
          <cell r="A217" t="str">
            <v>argentina2005oecdocupado&lt;6m</v>
          </cell>
          <cell r="B217" t="str">
            <v>argentina</v>
          </cell>
          <cell r="C217">
            <v>2005</v>
          </cell>
          <cell r="D217" t="str">
            <v>oecd</v>
          </cell>
          <cell r="E217" t="str">
            <v>ocupado</v>
          </cell>
          <cell r="F217" t="str">
            <v>&lt;6m</v>
          </cell>
          <cell r="G217">
            <v>0.55707249999999997</v>
          </cell>
          <cell r="H217">
            <v>0.35336709999999999</v>
          </cell>
          <cell r="I217">
            <v>0.22941900000000001</v>
          </cell>
          <cell r="J217">
            <v>0.15137529999999999</v>
          </cell>
          <cell r="K217">
            <v>0.12573799999999999</v>
          </cell>
          <cell r="L217">
            <v>0.1186252</v>
          </cell>
          <cell r="M217">
            <v>0.1033477</v>
          </cell>
          <cell r="N217">
            <v>0.1035558</v>
          </cell>
          <cell r="O217">
            <v>0.1045729</v>
          </cell>
          <cell r="P217">
            <v>0.1033355</v>
          </cell>
          <cell r="Q217">
            <v>0.1088962</v>
          </cell>
          <cell r="R217">
            <v>0.1240835</v>
          </cell>
        </row>
        <row r="218">
          <cell r="A218" t="str">
            <v>argentina2005oecdocupado&lt;=12m</v>
          </cell>
          <cell r="B218" t="str">
            <v>argentina</v>
          </cell>
          <cell r="C218">
            <v>2005</v>
          </cell>
          <cell r="D218" t="str">
            <v>oecd</v>
          </cell>
          <cell r="E218" t="str">
            <v>ocupado</v>
          </cell>
          <cell r="F218" t="str">
            <v>&lt;=12m</v>
          </cell>
          <cell r="G218">
            <v>0.71824189999999999</v>
          </cell>
          <cell r="H218">
            <v>0.51434489999999999</v>
          </cell>
          <cell r="I218">
            <v>0.3384433</v>
          </cell>
          <cell r="J218">
            <v>0.2250133</v>
          </cell>
          <cell r="K218">
            <v>0.18426139999999999</v>
          </cell>
          <cell r="L218">
            <v>0.1841267</v>
          </cell>
          <cell r="M218">
            <v>0.15915779999999999</v>
          </cell>
          <cell r="N218">
            <v>0.14241200000000001</v>
          </cell>
          <cell r="O218">
            <v>0.13958789999999999</v>
          </cell>
          <cell r="P218">
            <v>0.1629447</v>
          </cell>
          <cell r="Q218">
            <v>0.15340219999999999</v>
          </cell>
          <cell r="R218">
            <v>0.15467549999999999</v>
          </cell>
        </row>
        <row r="219">
          <cell r="A219" t="str">
            <v>argentina2005oecdocupado&gt;=5a</v>
          </cell>
          <cell r="B219" t="str">
            <v>argentina</v>
          </cell>
          <cell r="C219">
            <v>2005</v>
          </cell>
          <cell r="D219" t="str">
            <v>oecd</v>
          </cell>
          <cell r="E219" t="str">
            <v>ocupado</v>
          </cell>
          <cell r="F219" t="str">
            <v>&gt;=5a</v>
          </cell>
          <cell r="G219">
            <v>2.5772199999999999E-2</v>
          </cell>
          <cell r="H219">
            <v>5.5344200000000003E-2</v>
          </cell>
          <cell r="I219">
            <v>0.18489990000000001</v>
          </cell>
          <cell r="J219">
            <v>0.37206450000000002</v>
          </cell>
          <cell r="K219">
            <v>0.45942519999999998</v>
          </cell>
          <cell r="L219">
            <v>0.5329969</v>
          </cell>
          <cell r="M219">
            <v>0.56251099999999998</v>
          </cell>
          <cell r="N219">
            <v>0.61057260000000002</v>
          </cell>
          <cell r="O219">
            <v>0.62519340000000001</v>
          </cell>
          <cell r="P219">
            <v>0.653671</v>
          </cell>
          <cell r="Q219">
            <v>0.60830189999999995</v>
          </cell>
          <cell r="R219">
            <v>0.6546324</v>
          </cell>
        </row>
        <row r="220">
          <cell r="A220" t="str">
            <v>argentina2005oecdasalariado&lt;6m</v>
          </cell>
          <cell r="B220" t="str">
            <v>argentina</v>
          </cell>
          <cell r="C220">
            <v>2005</v>
          </cell>
          <cell r="D220" t="str">
            <v>oecd</v>
          </cell>
          <cell r="E220" t="str">
            <v>asalariado</v>
          </cell>
          <cell r="F220" t="str">
            <v>&lt;6m</v>
          </cell>
          <cell r="G220">
            <v>0.58772210000000003</v>
          </cell>
          <cell r="H220">
            <v>0.36244860000000001</v>
          </cell>
          <cell r="I220">
            <v>0.2369184</v>
          </cell>
          <cell r="J220">
            <v>0.15832850000000001</v>
          </cell>
          <cell r="K220">
            <v>0.13264799999999999</v>
          </cell>
          <cell r="L220">
            <v>0.1257665</v>
          </cell>
          <cell r="M220">
            <v>0.1047479</v>
          </cell>
          <cell r="N220">
            <v>0.10722669999999999</v>
          </cell>
          <cell r="O220">
            <v>0.1092664</v>
          </cell>
          <cell r="P220">
            <v>0.1054123</v>
          </cell>
          <cell r="Q220">
            <v>0.12650539999999999</v>
          </cell>
          <cell r="R220">
            <v>0.1201584</v>
          </cell>
        </row>
        <row r="221">
          <cell r="A221" t="str">
            <v>argentina2005oecdasalariado&lt;=12m</v>
          </cell>
          <cell r="B221" t="str">
            <v>argentina</v>
          </cell>
          <cell r="C221">
            <v>2005</v>
          </cell>
          <cell r="D221" t="str">
            <v>oecd</v>
          </cell>
          <cell r="E221" t="str">
            <v>asalariado</v>
          </cell>
          <cell r="F221" t="str">
            <v>&lt;=12m</v>
          </cell>
          <cell r="G221">
            <v>0.75488670000000002</v>
          </cell>
          <cell r="H221">
            <v>0.53162330000000002</v>
          </cell>
          <cell r="I221">
            <v>0.34524159999999998</v>
          </cell>
          <cell r="J221">
            <v>0.23088929999999999</v>
          </cell>
          <cell r="K221">
            <v>0.19200929999999999</v>
          </cell>
          <cell r="L221">
            <v>0.19751250000000001</v>
          </cell>
          <cell r="M221">
            <v>0.17050090000000001</v>
          </cell>
          <cell r="N221">
            <v>0.14961469999999999</v>
          </cell>
          <cell r="O221">
            <v>0.14860870000000001</v>
          </cell>
          <cell r="P221">
            <v>0.172177</v>
          </cell>
          <cell r="Q221">
            <v>0.17138980000000001</v>
          </cell>
          <cell r="R221">
            <v>0.15510860000000001</v>
          </cell>
        </row>
        <row r="222">
          <cell r="A222" t="str">
            <v>argentina2005oecdasalariado&gt;=5a</v>
          </cell>
          <cell r="B222" t="str">
            <v>argentina</v>
          </cell>
          <cell r="C222">
            <v>2005</v>
          </cell>
          <cell r="D222" t="str">
            <v>oecd</v>
          </cell>
          <cell r="E222" t="str">
            <v>asalariado</v>
          </cell>
          <cell r="F222" t="str">
            <v>&gt;=5a</v>
          </cell>
          <cell r="G222">
            <v>1.86582E-2</v>
          </cell>
          <cell r="H222">
            <v>4.9781100000000002E-2</v>
          </cell>
          <cell r="I222">
            <v>0.18460090000000001</v>
          </cell>
          <cell r="J222">
            <v>0.36881180000000002</v>
          </cell>
          <cell r="K222">
            <v>0.44665759999999999</v>
          </cell>
          <cell r="L222">
            <v>0.51714199999999999</v>
          </cell>
          <cell r="M222">
            <v>0.53367920000000002</v>
          </cell>
          <cell r="N222">
            <v>0.59741619999999995</v>
          </cell>
          <cell r="O222">
            <v>0.59315739999999995</v>
          </cell>
          <cell r="P222">
            <v>0.63256210000000002</v>
          </cell>
          <cell r="Q222">
            <v>0.57553109999999996</v>
          </cell>
          <cell r="R222">
            <v>0.56558569999999997</v>
          </cell>
        </row>
        <row r="223">
          <cell r="A223" t="str">
            <v>argentina2005oecdindependiente&lt;6m</v>
          </cell>
          <cell r="B223" t="str">
            <v>argentina</v>
          </cell>
          <cell r="C223">
            <v>2005</v>
          </cell>
          <cell r="D223" t="str">
            <v>oecd</v>
          </cell>
          <cell r="E223" t="str">
            <v>independiente</v>
          </cell>
          <cell r="F223" t="str">
            <v>&lt;6m</v>
          </cell>
          <cell r="G223">
            <v>0.35215479999999999</v>
          </cell>
          <cell r="H223">
            <v>0.27932099999999999</v>
          </cell>
          <cell r="I223">
            <v>0.1840755</v>
          </cell>
          <cell r="J223">
            <v>0.1247646</v>
          </cell>
          <cell r="K223">
            <v>0.1037989</v>
          </cell>
          <cell r="L223">
            <v>9.9449099999999999E-2</v>
          </cell>
          <cell r="M223">
            <v>9.9697400000000005E-2</v>
          </cell>
          <cell r="N223">
            <v>9.5816600000000002E-2</v>
          </cell>
          <cell r="O223">
            <v>9.6105399999999994E-2</v>
          </cell>
          <cell r="P223">
            <v>0.1001341</v>
          </cell>
          <cell r="Q223">
            <v>8.7181599999999998E-2</v>
          </cell>
          <cell r="R223">
            <v>0.12780169999999999</v>
          </cell>
        </row>
        <row r="224">
          <cell r="A224" t="str">
            <v>argentina2005oecdindependiente&lt;=12m</v>
          </cell>
          <cell r="B224" t="str">
            <v>argentina</v>
          </cell>
          <cell r="C224">
            <v>2005</v>
          </cell>
          <cell r="D224" t="str">
            <v>oecd</v>
          </cell>
          <cell r="E224" t="str">
            <v>independiente</v>
          </cell>
          <cell r="F224" t="str">
            <v>&lt;=12m</v>
          </cell>
          <cell r="G224">
            <v>0.473242</v>
          </cell>
          <cell r="H224">
            <v>0.3734654</v>
          </cell>
          <cell r="I224">
            <v>0.29733910000000002</v>
          </cell>
          <cell r="J224">
            <v>0.20252490000000001</v>
          </cell>
          <cell r="K224">
            <v>0.15966179999999999</v>
          </cell>
          <cell r="L224">
            <v>0.14818290000000001</v>
          </cell>
          <cell r="M224">
            <v>0.1295856</v>
          </cell>
          <cell r="N224">
            <v>0.1272266</v>
          </cell>
          <cell r="O224">
            <v>0.1233136</v>
          </cell>
          <cell r="P224">
            <v>0.1487126</v>
          </cell>
          <cell r="Q224">
            <v>0.13122110000000001</v>
          </cell>
          <cell r="R224">
            <v>0.15426529999999999</v>
          </cell>
        </row>
        <row r="225">
          <cell r="A225" t="str">
            <v>argentina2005oecdindependiente&gt;=5a</v>
          </cell>
          <cell r="B225" t="str">
            <v>argentina</v>
          </cell>
          <cell r="C225">
            <v>2005</v>
          </cell>
          <cell r="D225" t="str">
            <v>oecd</v>
          </cell>
          <cell r="E225" t="str">
            <v>independiente</v>
          </cell>
          <cell r="F225" t="str">
            <v>&gt;=5a</v>
          </cell>
          <cell r="G225">
            <v>7.33351E-2</v>
          </cell>
          <cell r="H225">
            <v>0.100703</v>
          </cell>
          <cell r="I225">
            <v>0.18670800000000001</v>
          </cell>
          <cell r="J225">
            <v>0.38451299999999999</v>
          </cell>
          <cell r="K225">
            <v>0.49996259999999998</v>
          </cell>
          <cell r="L225">
            <v>0.57557060000000004</v>
          </cell>
          <cell r="M225">
            <v>0.63767700000000005</v>
          </cell>
          <cell r="N225">
            <v>0.63831000000000004</v>
          </cell>
          <cell r="O225">
            <v>0.68298910000000002</v>
          </cell>
          <cell r="P225">
            <v>0.68621109999999996</v>
          </cell>
          <cell r="Q225">
            <v>0.64871259999999997</v>
          </cell>
          <cell r="R225">
            <v>0.73898439999999999</v>
          </cell>
        </row>
        <row r="226">
          <cell r="A226" t="str">
            <v>argentina2005lacocupado&lt;6m</v>
          </cell>
          <cell r="B226" t="str">
            <v>argentina</v>
          </cell>
          <cell r="C226">
            <v>2005</v>
          </cell>
          <cell r="D226" t="str">
            <v>lac</v>
          </cell>
          <cell r="E226" t="str">
            <v>ocupado</v>
          </cell>
          <cell r="F226" t="str">
            <v>&lt;6m</v>
          </cell>
          <cell r="G226">
            <v>0.40329999999999999</v>
          </cell>
          <cell r="H226">
            <v>0.1436259</v>
          </cell>
          <cell r="I226">
            <v>0.1040659</v>
          </cell>
        </row>
        <row r="227">
          <cell r="A227" t="str">
            <v>argentina2005lacocupado&lt;=12m</v>
          </cell>
          <cell r="B227" t="str">
            <v>argentina</v>
          </cell>
          <cell r="C227">
            <v>2005</v>
          </cell>
          <cell r="D227" t="str">
            <v>lac</v>
          </cell>
          <cell r="E227" t="str">
            <v>ocupado</v>
          </cell>
          <cell r="F227" t="str">
            <v>&lt;=12m</v>
          </cell>
          <cell r="G227">
            <v>0.56432479999999996</v>
          </cell>
          <cell r="H227">
            <v>0.21312590000000001</v>
          </cell>
          <cell r="I227">
            <v>0.1491574</v>
          </cell>
        </row>
        <row r="228">
          <cell r="A228" t="str">
            <v>argentina2005lacocupado&gt;=5a</v>
          </cell>
          <cell r="B228" t="str">
            <v>argentina</v>
          </cell>
          <cell r="C228">
            <v>2005</v>
          </cell>
          <cell r="D228" t="str">
            <v>lac</v>
          </cell>
          <cell r="E228" t="str">
            <v>ocupado</v>
          </cell>
          <cell r="F228" t="str">
            <v>&gt;=5a</v>
          </cell>
          <cell r="G228">
            <v>4.8095499999999999E-2</v>
          </cell>
          <cell r="H228">
            <v>0.4354981</v>
          </cell>
          <cell r="I228">
            <v>0.63686089999999995</v>
          </cell>
        </row>
        <row r="229">
          <cell r="A229" t="str">
            <v>argentina2005lacasalariado&lt;6m</v>
          </cell>
          <cell r="B229" t="str">
            <v>argentina</v>
          </cell>
          <cell r="C229">
            <v>2005</v>
          </cell>
          <cell r="D229" t="str">
            <v>lac</v>
          </cell>
          <cell r="E229" t="str">
            <v>asalariado</v>
          </cell>
          <cell r="F229" t="str">
            <v>&lt;6m</v>
          </cell>
          <cell r="G229">
            <v>0.41668650000000002</v>
          </cell>
          <cell r="H229">
            <v>0.15278040000000001</v>
          </cell>
          <cell r="I229">
            <v>0.107742</v>
          </cell>
        </row>
        <row r="230">
          <cell r="A230" t="str">
            <v>argentina2005lacasalariado&lt;=12m</v>
          </cell>
          <cell r="B230" t="str">
            <v>argentina</v>
          </cell>
          <cell r="C230">
            <v>2005</v>
          </cell>
          <cell r="D230" t="str">
            <v>lac</v>
          </cell>
          <cell r="E230" t="str">
            <v>asalariado</v>
          </cell>
          <cell r="F230" t="str">
            <v>&lt;=12m</v>
          </cell>
          <cell r="G230">
            <v>0.58537720000000004</v>
          </cell>
          <cell r="H230">
            <v>0.22641159999999999</v>
          </cell>
          <cell r="I230">
            <v>0.15793070000000001</v>
          </cell>
        </row>
        <row r="231">
          <cell r="A231" t="str">
            <v>argentina2005lacasalariado&gt;=5a</v>
          </cell>
          <cell r="B231" t="str">
            <v>argentina</v>
          </cell>
          <cell r="C231">
            <v>2005</v>
          </cell>
          <cell r="D231" t="str">
            <v>lac</v>
          </cell>
          <cell r="E231" t="str">
            <v>asalariado</v>
          </cell>
          <cell r="F231" t="str">
            <v>&gt;=5a</v>
          </cell>
          <cell r="G231">
            <v>4.22878E-2</v>
          </cell>
          <cell r="H231">
            <v>0.41372019999999998</v>
          </cell>
          <cell r="I231">
            <v>0.60874300000000003</v>
          </cell>
        </row>
        <row r="232">
          <cell r="A232" t="str">
            <v>argentina2005lacindependiente&lt;6m</v>
          </cell>
          <cell r="B232" t="str">
            <v>argentina</v>
          </cell>
          <cell r="C232">
            <v>2005</v>
          </cell>
          <cell r="D232" t="str">
            <v>lac</v>
          </cell>
          <cell r="E232" t="str">
            <v>independiente</v>
          </cell>
          <cell r="F232" t="str">
            <v>&lt;6m</v>
          </cell>
          <cell r="G232">
            <v>0.29963279999999998</v>
          </cell>
          <cell r="H232">
            <v>0.1139018</v>
          </cell>
          <cell r="I232">
            <v>9.7852599999999998E-2</v>
          </cell>
        </row>
        <row r="233">
          <cell r="A233" t="str">
            <v>argentina2005lacindependiente&lt;=12m</v>
          </cell>
          <cell r="B233" t="str">
            <v>argentina</v>
          </cell>
          <cell r="C233">
            <v>2005</v>
          </cell>
          <cell r="D233" t="str">
            <v>lac</v>
          </cell>
          <cell r="E233" t="str">
            <v>independiente</v>
          </cell>
          <cell r="F233" t="str">
            <v>&lt;=12m</v>
          </cell>
          <cell r="G233">
            <v>0.40129090000000001</v>
          </cell>
          <cell r="H233">
            <v>0.16998830000000001</v>
          </cell>
          <cell r="I233">
            <v>0.13432859999999999</v>
          </cell>
        </row>
        <row r="234">
          <cell r="A234" t="str">
            <v>argentina2005lacindependiente&gt;=5a</v>
          </cell>
          <cell r="B234" t="str">
            <v>argentina</v>
          </cell>
          <cell r="C234">
            <v>2005</v>
          </cell>
          <cell r="D234" t="str">
            <v>lac</v>
          </cell>
          <cell r="E234" t="str">
            <v>independiente</v>
          </cell>
          <cell r="F234" t="str">
            <v>&gt;=5a</v>
          </cell>
          <cell r="G234">
            <v>9.3070700000000006E-2</v>
          </cell>
          <cell r="H234">
            <v>0.50620960000000004</v>
          </cell>
          <cell r="I234">
            <v>0.68438639999999995</v>
          </cell>
        </row>
        <row r="235">
          <cell r="A235" t="str">
            <v>argentina2005totalocupado&lt;6m</v>
          </cell>
          <cell r="B235" t="str">
            <v>argentina</v>
          </cell>
          <cell r="C235">
            <v>2005</v>
          </cell>
          <cell r="D235" t="str">
            <v>total</v>
          </cell>
          <cell r="E235" t="str">
            <v>ocupado</v>
          </cell>
          <cell r="F235" t="str">
            <v>&lt;6m</v>
          </cell>
          <cell r="G235">
            <v>0.17842530000000001</v>
          </cell>
        </row>
        <row r="236">
          <cell r="A236" t="str">
            <v>argentina2005totalocupado&lt;=12m</v>
          </cell>
          <cell r="B236" t="str">
            <v>argentina</v>
          </cell>
          <cell r="C236">
            <v>2005</v>
          </cell>
          <cell r="D236" t="str">
            <v>total</v>
          </cell>
          <cell r="E236" t="str">
            <v>ocupado</v>
          </cell>
          <cell r="F236" t="str">
            <v>&lt;=12m</v>
          </cell>
          <cell r="G236">
            <v>0.2589051</v>
          </cell>
        </row>
        <row r="237">
          <cell r="A237" t="str">
            <v>argentina2005totalocupado&gt;=5a</v>
          </cell>
          <cell r="B237" t="str">
            <v>argentina</v>
          </cell>
          <cell r="C237">
            <v>2005</v>
          </cell>
          <cell r="D237" t="str">
            <v>total</v>
          </cell>
          <cell r="E237" t="str">
            <v>ocupado</v>
          </cell>
          <cell r="F237" t="str">
            <v>&gt;=5a</v>
          </cell>
          <cell r="G237">
            <v>0.40106809999999998</v>
          </cell>
        </row>
        <row r="238">
          <cell r="A238" t="str">
            <v>argentina2005totalasalariado&lt;6m</v>
          </cell>
          <cell r="B238" t="str">
            <v>argentina</v>
          </cell>
          <cell r="C238">
            <v>2005</v>
          </cell>
          <cell r="D238" t="str">
            <v>total</v>
          </cell>
          <cell r="E238" t="str">
            <v>asalariado</v>
          </cell>
          <cell r="F238" t="str">
            <v>&lt;6m</v>
          </cell>
          <cell r="G238">
            <v>0.1948269</v>
          </cell>
        </row>
        <row r="239">
          <cell r="A239" t="str">
            <v>argentina2005totalasalariado&lt;=12m</v>
          </cell>
          <cell r="B239" t="str">
            <v>argentina</v>
          </cell>
          <cell r="C239">
            <v>2005</v>
          </cell>
          <cell r="D239" t="str">
            <v>total</v>
          </cell>
          <cell r="E239" t="str">
            <v>asalariado</v>
          </cell>
          <cell r="F239" t="str">
            <v>&lt;=12m</v>
          </cell>
          <cell r="G239">
            <v>0.28287620000000002</v>
          </cell>
        </row>
        <row r="240">
          <cell r="A240" t="str">
            <v>argentina2005totalasalariado&gt;=5a</v>
          </cell>
          <cell r="B240" t="str">
            <v>argentina</v>
          </cell>
          <cell r="C240">
            <v>2005</v>
          </cell>
          <cell r="D240" t="str">
            <v>total</v>
          </cell>
          <cell r="E240" t="str">
            <v>asalariado</v>
          </cell>
          <cell r="F240" t="str">
            <v>&gt;=5a</v>
          </cell>
          <cell r="G240">
            <v>0.36780059999999998</v>
          </cell>
        </row>
        <row r="241">
          <cell r="A241" t="str">
            <v>argentina2005totalindependiente&lt;6m</v>
          </cell>
          <cell r="B241" t="str">
            <v>argentina</v>
          </cell>
          <cell r="C241">
            <v>2005</v>
          </cell>
          <cell r="D241" t="str">
            <v>total</v>
          </cell>
          <cell r="E241" t="str">
            <v>independiente</v>
          </cell>
          <cell r="F241" t="str">
            <v>&lt;6m</v>
          </cell>
          <cell r="G241">
            <v>0.1246466</v>
          </cell>
        </row>
        <row r="242">
          <cell r="A242" t="str">
            <v>argentina2005totalindependiente&lt;=12m</v>
          </cell>
          <cell r="B242" t="str">
            <v>argentina</v>
          </cell>
          <cell r="C242">
            <v>2005</v>
          </cell>
          <cell r="D242" t="str">
            <v>total</v>
          </cell>
          <cell r="E242" t="str">
            <v>independiente</v>
          </cell>
          <cell r="F242" t="str">
            <v>&lt;=12m</v>
          </cell>
          <cell r="G242">
            <v>0.1803072</v>
          </cell>
        </row>
        <row r="243">
          <cell r="A243" t="str">
            <v>argentina2005totalindependiente&gt;=5a</v>
          </cell>
          <cell r="B243" t="str">
            <v>argentina</v>
          </cell>
          <cell r="C243">
            <v>2005</v>
          </cell>
          <cell r="D243" t="str">
            <v>total</v>
          </cell>
          <cell r="E243" t="str">
            <v>independiente</v>
          </cell>
          <cell r="F243" t="str">
            <v>&gt;=5a</v>
          </cell>
          <cell r="G243">
            <v>0.51014780000000004</v>
          </cell>
        </row>
        <row r="244">
          <cell r="A244" t="str">
            <v>argentina2006oecdocupado&lt;6m</v>
          </cell>
          <cell r="B244" t="str">
            <v>argentina</v>
          </cell>
          <cell r="C244">
            <v>2006</v>
          </cell>
          <cell r="D244" t="str">
            <v>oecd</v>
          </cell>
          <cell r="E244" t="str">
            <v>ocupado</v>
          </cell>
          <cell r="F244" t="str">
            <v>&lt;6m</v>
          </cell>
          <cell r="G244">
            <v>0.57971450000000002</v>
          </cell>
          <cell r="H244">
            <v>0.35523880000000002</v>
          </cell>
          <cell r="I244">
            <v>0.21515619999999999</v>
          </cell>
          <cell r="J244">
            <v>0.1564461</v>
          </cell>
          <cell r="K244">
            <v>0.13458719999999999</v>
          </cell>
          <cell r="L244">
            <v>0.1057042</v>
          </cell>
          <cell r="M244">
            <v>9.3354699999999999E-2</v>
          </cell>
          <cell r="N244">
            <v>9.2240000000000003E-2</v>
          </cell>
          <cell r="O244">
            <v>8.5627400000000006E-2</v>
          </cell>
          <cell r="P244">
            <v>8.7184200000000003E-2</v>
          </cell>
          <cell r="Q244">
            <v>0.1020234</v>
          </cell>
          <cell r="R244">
            <v>0.12690560000000001</v>
          </cell>
        </row>
        <row r="245">
          <cell r="A245" t="str">
            <v>argentina2006oecdocupado&lt;=12m</v>
          </cell>
          <cell r="B245" t="str">
            <v>argentina</v>
          </cell>
          <cell r="C245">
            <v>2006</v>
          </cell>
          <cell r="D245" t="str">
            <v>oecd</v>
          </cell>
          <cell r="E245" t="str">
            <v>ocupado</v>
          </cell>
          <cell r="F245" t="str">
            <v>&lt;=12m</v>
          </cell>
          <cell r="G245">
            <v>0.72740830000000001</v>
          </cell>
          <cell r="H245">
            <v>0.50591549999999996</v>
          </cell>
          <cell r="I245">
            <v>0.32196809999999998</v>
          </cell>
          <cell r="J245">
            <v>0.23137379999999999</v>
          </cell>
          <cell r="K245">
            <v>0.2011608</v>
          </cell>
          <cell r="L245">
            <v>0.17343310000000001</v>
          </cell>
          <cell r="M245">
            <v>0.14664450000000001</v>
          </cell>
          <cell r="N245">
            <v>0.12888839999999999</v>
          </cell>
          <cell r="O245">
            <v>0.13893269999999999</v>
          </cell>
          <cell r="P245">
            <v>0.1327576</v>
          </cell>
          <cell r="Q245">
            <v>0.13997080000000001</v>
          </cell>
          <cell r="R245">
            <v>0.140208</v>
          </cell>
        </row>
        <row r="246">
          <cell r="A246" t="str">
            <v>argentina2006oecdocupado&gt;=5a</v>
          </cell>
          <cell r="B246" t="str">
            <v>argentina</v>
          </cell>
          <cell r="C246">
            <v>2006</v>
          </cell>
          <cell r="D246" t="str">
            <v>oecd</v>
          </cell>
          <cell r="E246" t="str">
            <v>ocupado</v>
          </cell>
          <cell r="F246" t="str">
            <v>&gt;=5a</v>
          </cell>
          <cell r="G246">
            <v>2.0981199999999998E-2</v>
          </cell>
          <cell r="H246">
            <v>5.36902E-2</v>
          </cell>
          <cell r="I246">
            <v>0.2082523</v>
          </cell>
          <cell r="J246">
            <v>0.37227339999999998</v>
          </cell>
          <cell r="K246">
            <v>0.48631930000000001</v>
          </cell>
          <cell r="L246">
            <v>0.55928270000000002</v>
          </cell>
          <cell r="M246">
            <v>0.59809330000000005</v>
          </cell>
          <cell r="N246">
            <v>0.63253959999999998</v>
          </cell>
          <cell r="O246">
            <v>0.65770019999999996</v>
          </cell>
          <cell r="P246">
            <v>0.68259780000000003</v>
          </cell>
          <cell r="Q246">
            <v>0.63622270000000003</v>
          </cell>
          <cell r="R246">
            <v>0.68069089999999999</v>
          </cell>
        </row>
        <row r="247">
          <cell r="A247" t="str">
            <v>argentina2006oecdasalariado&lt;6m</v>
          </cell>
          <cell r="B247" t="str">
            <v>argentina</v>
          </cell>
          <cell r="C247">
            <v>2006</v>
          </cell>
          <cell r="D247" t="str">
            <v>oecd</v>
          </cell>
          <cell r="E247" t="str">
            <v>asalariado</v>
          </cell>
          <cell r="F247" t="str">
            <v>&lt;6m</v>
          </cell>
          <cell r="G247">
            <v>0.60859600000000003</v>
          </cell>
          <cell r="H247">
            <v>0.36802699999999999</v>
          </cell>
          <cell r="I247">
            <v>0.21855820000000001</v>
          </cell>
          <cell r="J247">
            <v>0.16268389999999999</v>
          </cell>
          <cell r="K247">
            <v>0.14129900000000001</v>
          </cell>
          <cell r="L247">
            <v>9.8726999999999995E-2</v>
          </cell>
          <cell r="M247">
            <v>9.5338199999999998E-2</v>
          </cell>
          <cell r="N247">
            <v>9.8933900000000005E-2</v>
          </cell>
          <cell r="O247">
            <v>9.0592099999999995E-2</v>
          </cell>
          <cell r="P247">
            <v>9.4618800000000003E-2</v>
          </cell>
          <cell r="Q247">
            <v>0.1182238</v>
          </cell>
          <cell r="R247">
            <v>0.20728550000000001</v>
          </cell>
        </row>
        <row r="248">
          <cell r="A248" t="str">
            <v>argentina2006oecdasalariado&lt;=12m</v>
          </cell>
          <cell r="B248" t="str">
            <v>argentina</v>
          </cell>
          <cell r="C248">
            <v>2006</v>
          </cell>
          <cell r="D248" t="str">
            <v>oecd</v>
          </cell>
          <cell r="E248" t="str">
            <v>asalariado</v>
          </cell>
          <cell r="F248" t="str">
            <v>&lt;=12m</v>
          </cell>
          <cell r="G248">
            <v>0.76415529999999998</v>
          </cell>
          <cell r="H248">
            <v>0.52068820000000005</v>
          </cell>
          <cell r="I248">
            <v>0.32675900000000002</v>
          </cell>
          <cell r="J248">
            <v>0.23697499999999999</v>
          </cell>
          <cell r="K248">
            <v>0.20978459999999999</v>
          </cell>
          <cell r="L248">
            <v>0.16989950000000001</v>
          </cell>
          <cell r="M248">
            <v>0.15309200000000001</v>
          </cell>
          <cell r="N248">
            <v>0.14449809999999999</v>
          </cell>
          <cell r="O248">
            <v>0.14871980000000001</v>
          </cell>
          <cell r="P248">
            <v>0.15186379999999999</v>
          </cell>
          <cell r="Q248">
            <v>0.17037250000000001</v>
          </cell>
          <cell r="R248">
            <v>0.2173648</v>
          </cell>
        </row>
        <row r="249">
          <cell r="A249" t="str">
            <v>argentina2006oecdasalariado&gt;=5a</v>
          </cell>
          <cell r="B249" t="str">
            <v>argentina</v>
          </cell>
          <cell r="C249">
            <v>2006</v>
          </cell>
          <cell r="D249" t="str">
            <v>oecd</v>
          </cell>
          <cell r="E249" t="str">
            <v>asalariado</v>
          </cell>
          <cell r="F249" t="str">
            <v>&gt;=5a</v>
          </cell>
          <cell r="G249">
            <v>9.4730000000000005E-3</v>
          </cell>
          <cell r="H249">
            <v>4.32226E-2</v>
          </cell>
          <cell r="I249">
            <v>0.19871900000000001</v>
          </cell>
          <cell r="J249">
            <v>0.36032530000000002</v>
          </cell>
          <cell r="K249">
            <v>0.475858</v>
          </cell>
          <cell r="L249">
            <v>0.54813639999999997</v>
          </cell>
          <cell r="M249">
            <v>0.59287339999999999</v>
          </cell>
          <cell r="N249">
            <v>0.61188290000000001</v>
          </cell>
          <cell r="O249">
            <v>0.64845019999999998</v>
          </cell>
          <cell r="P249">
            <v>0.64606370000000002</v>
          </cell>
          <cell r="Q249">
            <v>0.59350320000000001</v>
          </cell>
          <cell r="R249">
            <v>0.56532110000000002</v>
          </cell>
        </row>
        <row r="250">
          <cell r="A250" t="str">
            <v>argentina2006oecdindependiente&lt;6m</v>
          </cell>
          <cell r="B250" t="str">
            <v>argentina</v>
          </cell>
          <cell r="C250">
            <v>2006</v>
          </cell>
          <cell r="D250" t="str">
            <v>oecd</v>
          </cell>
          <cell r="E250" t="str">
            <v>independiente</v>
          </cell>
          <cell r="F250" t="str">
            <v>&lt;6m</v>
          </cell>
          <cell r="G250">
            <v>0.35407300000000003</v>
          </cell>
          <cell r="H250">
            <v>0.2481641</v>
          </cell>
          <cell r="I250">
            <v>0.19241530000000001</v>
          </cell>
          <cell r="J250">
            <v>0.1280712</v>
          </cell>
          <cell r="K250">
            <v>0.11128159999999999</v>
          </cell>
          <cell r="L250">
            <v>0.12762589999999999</v>
          </cell>
          <cell r="M250">
            <v>8.8324E-2</v>
          </cell>
          <cell r="N250">
            <v>7.6917399999999997E-2</v>
          </cell>
          <cell r="O250">
            <v>7.7732700000000002E-2</v>
          </cell>
          <cell r="P250">
            <v>7.5425000000000006E-2</v>
          </cell>
          <cell r="Q250">
            <v>8.41692E-2</v>
          </cell>
          <cell r="R250">
            <v>4.3868699999999997E-2</v>
          </cell>
        </row>
        <row r="251">
          <cell r="A251" t="str">
            <v>argentina2006oecdindependiente&lt;=12m</v>
          </cell>
          <cell r="B251" t="str">
            <v>argentina</v>
          </cell>
          <cell r="C251">
            <v>2006</v>
          </cell>
          <cell r="D251" t="str">
            <v>oecd</v>
          </cell>
          <cell r="E251" t="str">
            <v>independiente</v>
          </cell>
          <cell r="F251" t="str">
            <v>&lt;=12m</v>
          </cell>
          <cell r="G251">
            <v>0.44031680000000001</v>
          </cell>
          <cell r="H251">
            <v>0.38222450000000002</v>
          </cell>
          <cell r="I251">
            <v>0.28994249999999999</v>
          </cell>
          <cell r="J251">
            <v>0.2058951</v>
          </cell>
          <cell r="K251">
            <v>0.17121620000000001</v>
          </cell>
          <cell r="L251">
            <v>0.18453530000000001</v>
          </cell>
          <cell r="M251">
            <v>0.13029199999999999</v>
          </cell>
          <cell r="N251">
            <v>9.3157100000000007E-2</v>
          </cell>
          <cell r="O251">
            <v>0.1233693</v>
          </cell>
          <cell r="P251">
            <v>0.10253710000000001</v>
          </cell>
          <cell r="Q251">
            <v>0.1064652</v>
          </cell>
          <cell r="R251">
            <v>6.0500699999999998E-2</v>
          </cell>
        </row>
        <row r="252">
          <cell r="A252" t="str">
            <v>argentina2006oecdindependiente&gt;=5a</v>
          </cell>
          <cell r="B252" t="str">
            <v>argentina</v>
          </cell>
          <cell r="C252">
            <v>2006</v>
          </cell>
          <cell r="D252" t="str">
            <v>oecd</v>
          </cell>
          <cell r="E252" t="str">
            <v>independiente</v>
          </cell>
          <cell r="F252" t="str">
            <v>&gt;=5a</v>
          </cell>
          <cell r="G252">
            <v>0.11089110000000001</v>
          </cell>
          <cell r="H252">
            <v>0.14133409999999999</v>
          </cell>
          <cell r="I252">
            <v>0.27197969999999999</v>
          </cell>
          <cell r="J252">
            <v>0.42662319999999998</v>
          </cell>
          <cell r="K252">
            <v>0.52264429999999995</v>
          </cell>
          <cell r="L252">
            <v>0.59430349999999998</v>
          </cell>
          <cell r="M252">
            <v>0.61133219999999999</v>
          </cell>
          <cell r="N252">
            <v>0.67982370000000003</v>
          </cell>
          <cell r="O252">
            <v>0.67240929999999999</v>
          </cell>
          <cell r="P252">
            <v>0.74038400000000004</v>
          </cell>
          <cell r="Q252">
            <v>0.68330340000000001</v>
          </cell>
          <cell r="R252">
            <v>0.79987419999999998</v>
          </cell>
        </row>
        <row r="253">
          <cell r="A253" t="str">
            <v>argentina2006lacocupado&lt;6m</v>
          </cell>
          <cell r="B253" t="str">
            <v>argentina</v>
          </cell>
          <cell r="C253">
            <v>2006</v>
          </cell>
          <cell r="D253" t="str">
            <v>lac</v>
          </cell>
          <cell r="E253" t="str">
            <v>ocupado</v>
          </cell>
          <cell r="F253" t="str">
            <v>&lt;6m</v>
          </cell>
          <cell r="G253">
            <v>0.41585879999999997</v>
          </cell>
          <cell r="H253">
            <v>0.13902500000000001</v>
          </cell>
          <cell r="I253">
            <v>8.6244399999999999E-2</v>
          </cell>
        </row>
        <row r="254">
          <cell r="A254" t="str">
            <v>argentina2006lacocupado&lt;=12m</v>
          </cell>
          <cell r="B254" t="str">
            <v>argentina</v>
          </cell>
          <cell r="C254">
            <v>2006</v>
          </cell>
          <cell r="D254" t="str">
            <v>lac</v>
          </cell>
          <cell r="E254" t="str">
            <v>ocupado</v>
          </cell>
          <cell r="F254" t="str">
            <v>&lt;=12m</v>
          </cell>
          <cell r="G254">
            <v>0.56572999999999996</v>
          </cell>
          <cell r="H254">
            <v>0.20976819999999999</v>
          </cell>
          <cell r="I254">
            <v>0.13648560000000001</v>
          </cell>
        </row>
        <row r="255">
          <cell r="A255" t="str">
            <v>argentina2006lacocupado&gt;=5a</v>
          </cell>
          <cell r="B255" t="str">
            <v>argentina</v>
          </cell>
          <cell r="C255">
            <v>2006</v>
          </cell>
          <cell r="D255" t="str">
            <v>lac</v>
          </cell>
          <cell r="E255" t="str">
            <v>ocupado</v>
          </cell>
          <cell r="F255" t="str">
            <v>&gt;=5a</v>
          </cell>
          <cell r="G255">
            <v>4.4857099999999997E-2</v>
          </cell>
          <cell r="H255">
            <v>0.45451409999999998</v>
          </cell>
          <cell r="I255">
            <v>0.66756669999999996</v>
          </cell>
        </row>
        <row r="256">
          <cell r="A256" t="str">
            <v>argentina2006lacasalariado&lt;6m</v>
          </cell>
          <cell r="B256" t="str">
            <v>argentina</v>
          </cell>
          <cell r="C256">
            <v>2006</v>
          </cell>
          <cell r="D256" t="str">
            <v>lac</v>
          </cell>
          <cell r="E256" t="str">
            <v>asalariado</v>
          </cell>
          <cell r="F256" t="str">
            <v>&lt;6m</v>
          </cell>
          <cell r="G256">
            <v>0.43263230000000003</v>
          </cell>
          <cell r="H256">
            <v>0.14534639999999999</v>
          </cell>
          <cell r="I256">
            <v>9.2185799999999998E-2</v>
          </cell>
        </row>
        <row r="257">
          <cell r="A257" t="str">
            <v>argentina2006lacasalariado&lt;=12m</v>
          </cell>
          <cell r="B257" t="str">
            <v>argentina</v>
          </cell>
          <cell r="C257">
            <v>2006</v>
          </cell>
          <cell r="D257" t="str">
            <v>lac</v>
          </cell>
          <cell r="E257" t="str">
            <v>asalariado</v>
          </cell>
          <cell r="F257" t="str">
            <v>&lt;=12m</v>
          </cell>
          <cell r="G257">
            <v>0.58607180000000003</v>
          </cell>
          <cell r="H257">
            <v>0.22021840000000001</v>
          </cell>
          <cell r="I257">
            <v>0.14996419999999999</v>
          </cell>
        </row>
        <row r="258">
          <cell r="A258" t="str">
            <v>argentina2006lacasalariado&gt;=5a</v>
          </cell>
          <cell r="B258" t="str">
            <v>argentina</v>
          </cell>
          <cell r="C258">
            <v>2006</v>
          </cell>
          <cell r="D258" t="str">
            <v>lac</v>
          </cell>
          <cell r="E258" t="str">
            <v>asalariado</v>
          </cell>
          <cell r="F258" t="str">
            <v>&gt;=5a</v>
          </cell>
          <cell r="G258">
            <v>3.4159099999999998E-2</v>
          </cell>
          <cell r="H258">
            <v>0.43249670000000001</v>
          </cell>
          <cell r="I258">
            <v>0.64750560000000001</v>
          </cell>
        </row>
        <row r="259">
          <cell r="A259" t="str">
            <v>argentina2006lacindependiente&lt;6m</v>
          </cell>
          <cell r="B259" t="str">
            <v>argentina</v>
          </cell>
          <cell r="C259">
            <v>2006</v>
          </cell>
          <cell r="D259" t="str">
            <v>lac</v>
          </cell>
          <cell r="E259" t="str">
            <v>independiente</v>
          </cell>
          <cell r="F259" t="str">
            <v>&lt;6m</v>
          </cell>
          <cell r="G259">
            <v>0.27806989999999998</v>
          </cell>
          <cell r="H259">
            <v>0.1163197</v>
          </cell>
          <cell r="I259">
            <v>7.6816400000000007E-2</v>
          </cell>
        </row>
        <row r="260">
          <cell r="A260" t="str">
            <v>argentina2006lacindependiente&lt;=12m</v>
          </cell>
          <cell r="B260" t="str">
            <v>argentina</v>
          </cell>
          <cell r="C260">
            <v>2006</v>
          </cell>
          <cell r="D260" t="str">
            <v>lac</v>
          </cell>
          <cell r="E260" t="str">
            <v>independiente</v>
          </cell>
          <cell r="F260" t="str">
            <v>&lt;=12m</v>
          </cell>
          <cell r="G260">
            <v>0.39862809999999999</v>
          </cell>
          <cell r="H260">
            <v>0.17223269999999999</v>
          </cell>
          <cell r="I260">
            <v>0.11509750000000001</v>
          </cell>
        </row>
        <row r="261">
          <cell r="A261" t="str">
            <v>argentina2006lacindependiente&gt;=5a</v>
          </cell>
          <cell r="B261" t="str">
            <v>argentina</v>
          </cell>
          <cell r="C261">
            <v>2006</v>
          </cell>
          <cell r="D261" t="str">
            <v>lac</v>
          </cell>
          <cell r="E261" t="str">
            <v>independiente</v>
          </cell>
          <cell r="F261" t="str">
            <v>&gt;=5a</v>
          </cell>
          <cell r="G261">
            <v>0.13273789999999999</v>
          </cell>
          <cell r="H261">
            <v>0.53359760000000001</v>
          </cell>
          <cell r="I261">
            <v>0.69940009999999997</v>
          </cell>
        </row>
        <row r="262">
          <cell r="A262" t="str">
            <v>argentina2006totalocupado&lt;6m</v>
          </cell>
          <cell r="B262" t="str">
            <v>argentina</v>
          </cell>
          <cell r="C262">
            <v>2006</v>
          </cell>
          <cell r="D262" t="str">
            <v>total</v>
          </cell>
          <cell r="E262" t="str">
            <v>ocupado</v>
          </cell>
          <cell r="F262" t="str">
            <v>&lt;6m</v>
          </cell>
          <cell r="G262">
            <v>0.17457010000000001</v>
          </cell>
        </row>
        <row r="263">
          <cell r="A263" t="str">
            <v>argentina2006totalocupado&lt;=12m</v>
          </cell>
          <cell r="B263" t="str">
            <v>argentina</v>
          </cell>
          <cell r="C263">
            <v>2006</v>
          </cell>
          <cell r="D263" t="str">
            <v>total</v>
          </cell>
          <cell r="E263" t="str">
            <v>ocupado</v>
          </cell>
          <cell r="F263" t="str">
            <v>&lt;=12m</v>
          </cell>
          <cell r="G263">
            <v>0.25477860000000002</v>
          </cell>
        </row>
        <row r="264">
          <cell r="A264" t="str">
            <v>argentina2006totalocupado&gt;=5a</v>
          </cell>
          <cell r="B264" t="str">
            <v>argentina</v>
          </cell>
          <cell r="C264">
            <v>2006</v>
          </cell>
          <cell r="D264" t="str">
            <v>total</v>
          </cell>
          <cell r="E264" t="str">
            <v>ocupado</v>
          </cell>
          <cell r="F264" t="str">
            <v>&gt;=5a</v>
          </cell>
          <cell r="G264">
            <v>0.41922379999999998</v>
          </cell>
        </row>
        <row r="265">
          <cell r="A265" t="str">
            <v>argentina2006totalasalariado&lt;6m</v>
          </cell>
          <cell r="B265" t="str">
            <v>argentina</v>
          </cell>
          <cell r="C265">
            <v>2006</v>
          </cell>
          <cell r="D265" t="str">
            <v>total</v>
          </cell>
          <cell r="E265" t="str">
            <v>asalariado</v>
          </cell>
          <cell r="F265" t="str">
            <v>&lt;6m</v>
          </cell>
          <cell r="G265">
            <v>0.19032979999999999</v>
          </cell>
        </row>
        <row r="266">
          <cell r="A266" t="str">
            <v>argentina2006totalasalariado&lt;=12m</v>
          </cell>
          <cell r="B266" t="str">
            <v>argentina</v>
          </cell>
          <cell r="C266">
            <v>2006</v>
          </cell>
          <cell r="D266" t="str">
            <v>total</v>
          </cell>
          <cell r="E266" t="str">
            <v>asalariado</v>
          </cell>
          <cell r="F266" t="str">
            <v>&lt;=12m</v>
          </cell>
          <cell r="G266">
            <v>0.27724539999999998</v>
          </cell>
        </row>
        <row r="267">
          <cell r="A267" t="str">
            <v>argentina2006totalasalariado&gt;=5a</v>
          </cell>
          <cell r="B267" t="str">
            <v>argentina</v>
          </cell>
          <cell r="C267">
            <v>2006</v>
          </cell>
          <cell r="D267" t="str">
            <v>total</v>
          </cell>
          <cell r="E267" t="str">
            <v>asalariado</v>
          </cell>
          <cell r="F267" t="str">
            <v>&gt;=5a</v>
          </cell>
          <cell r="G267">
            <v>0.38442779999999999</v>
          </cell>
        </row>
        <row r="268">
          <cell r="A268" t="str">
            <v>argentina2006totalindependiente&lt;6m</v>
          </cell>
          <cell r="B268" t="str">
            <v>argentina</v>
          </cell>
          <cell r="C268">
            <v>2006</v>
          </cell>
          <cell r="D268" t="str">
            <v>total</v>
          </cell>
          <cell r="E268" t="str">
            <v>independiente</v>
          </cell>
          <cell r="F268" t="str">
            <v>&lt;6m</v>
          </cell>
          <cell r="G268">
            <v>0.119572</v>
          </cell>
        </row>
        <row r="269">
          <cell r="A269" t="str">
            <v>argentina2006totalindependiente&lt;=12m</v>
          </cell>
          <cell r="B269" t="str">
            <v>argentina</v>
          </cell>
          <cell r="C269">
            <v>2006</v>
          </cell>
          <cell r="D269" t="str">
            <v>total</v>
          </cell>
          <cell r="E269" t="str">
            <v>independiente</v>
          </cell>
          <cell r="F269" t="str">
            <v>&lt;=12m</v>
          </cell>
          <cell r="G269">
            <v>0.17637430000000001</v>
          </cell>
        </row>
        <row r="270">
          <cell r="A270" t="str">
            <v>argentina2006totalindependiente&gt;=5a</v>
          </cell>
          <cell r="B270" t="str">
            <v>argentina</v>
          </cell>
          <cell r="C270">
            <v>2006</v>
          </cell>
          <cell r="D270" t="str">
            <v>total</v>
          </cell>
          <cell r="E270" t="str">
            <v>independiente</v>
          </cell>
          <cell r="F270" t="str">
            <v>&gt;=5a</v>
          </cell>
          <cell r="G270">
            <v>0.54065410000000003</v>
          </cell>
        </row>
        <row r="271">
          <cell r="A271" t="str">
            <v>argentina2007oecdocupado&lt;6m</v>
          </cell>
          <cell r="B271" t="str">
            <v>argentina</v>
          </cell>
          <cell r="C271">
            <v>2007</v>
          </cell>
          <cell r="D271" t="str">
            <v>oecd</v>
          </cell>
          <cell r="E271" t="str">
            <v>ocupado</v>
          </cell>
          <cell r="F271" t="str">
            <v>&lt;6m</v>
          </cell>
          <cell r="G271">
            <v>0.56965169999999998</v>
          </cell>
          <cell r="H271">
            <v>0.34423389999999998</v>
          </cell>
          <cell r="I271">
            <v>0.2041664</v>
          </cell>
          <cell r="J271">
            <v>0.14943590000000001</v>
          </cell>
          <cell r="K271">
            <v>0.1214235</v>
          </cell>
          <cell r="L271">
            <v>0.1221574</v>
          </cell>
          <cell r="M271">
            <v>9.1940900000000006E-2</v>
          </cell>
          <cell r="N271">
            <v>7.5378399999999998E-2</v>
          </cell>
          <cell r="O271">
            <v>7.3831300000000002E-2</v>
          </cell>
          <cell r="P271">
            <v>8.2362599999999994E-2</v>
          </cell>
          <cell r="Q271">
            <v>8.5138199999999997E-2</v>
          </cell>
          <cell r="R271">
            <v>8.7389400000000006E-2</v>
          </cell>
        </row>
        <row r="272">
          <cell r="A272" t="str">
            <v>argentina2007oecdocupado&lt;=12m</v>
          </cell>
          <cell r="B272" t="str">
            <v>argentina</v>
          </cell>
          <cell r="C272">
            <v>2007</v>
          </cell>
          <cell r="D272" t="str">
            <v>oecd</v>
          </cell>
          <cell r="E272" t="str">
            <v>ocupado</v>
          </cell>
          <cell r="F272" t="str">
            <v>&lt;=12m</v>
          </cell>
          <cell r="G272">
            <v>0.70544490000000004</v>
          </cell>
          <cell r="H272">
            <v>0.50291790000000003</v>
          </cell>
          <cell r="I272">
            <v>0.31876719999999997</v>
          </cell>
          <cell r="J272">
            <v>0.2396519</v>
          </cell>
          <cell r="K272">
            <v>0.18754090000000001</v>
          </cell>
          <cell r="L272">
            <v>0.1775051</v>
          </cell>
          <cell r="M272">
            <v>0.13440569999999999</v>
          </cell>
          <cell r="N272">
            <v>0.11838559999999999</v>
          </cell>
          <cell r="O272">
            <v>0.118773</v>
          </cell>
          <cell r="P272">
            <v>0.1119568</v>
          </cell>
          <cell r="Q272">
            <v>0.12556339999999999</v>
          </cell>
          <cell r="R272">
            <v>0.1229943</v>
          </cell>
        </row>
        <row r="273">
          <cell r="A273" t="str">
            <v>argentina2007oecdocupado&gt;=5a</v>
          </cell>
          <cell r="B273" t="str">
            <v>argentina</v>
          </cell>
          <cell r="C273">
            <v>2007</v>
          </cell>
          <cell r="D273" t="str">
            <v>oecd</v>
          </cell>
          <cell r="E273" t="str">
            <v>ocupado</v>
          </cell>
          <cell r="F273" t="str">
            <v>&gt;=5a</v>
          </cell>
          <cell r="G273">
            <v>2.4157399999999999E-2</v>
          </cell>
          <cell r="H273">
            <v>5.3594799999999998E-2</v>
          </cell>
          <cell r="I273">
            <v>0.1865754</v>
          </cell>
          <cell r="J273">
            <v>0.36662080000000002</v>
          </cell>
          <cell r="K273">
            <v>0.4827014</v>
          </cell>
          <cell r="L273">
            <v>0.55399600000000004</v>
          </cell>
          <cell r="M273">
            <v>0.62537100000000001</v>
          </cell>
          <cell r="N273">
            <v>0.64508089999999996</v>
          </cell>
          <cell r="O273">
            <v>0.690805</v>
          </cell>
          <cell r="P273">
            <v>0.70286009999999999</v>
          </cell>
          <cell r="Q273">
            <v>0.65242180000000005</v>
          </cell>
          <cell r="R273">
            <v>0.6872994</v>
          </cell>
        </row>
        <row r="274">
          <cell r="A274" t="str">
            <v>argentina2007oecdasalariado&lt;6m</v>
          </cell>
          <cell r="B274" t="str">
            <v>argentina</v>
          </cell>
          <cell r="C274">
            <v>2007</v>
          </cell>
          <cell r="D274" t="str">
            <v>oecd</v>
          </cell>
          <cell r="E274" t="str">
            <v>asalariado</v>
          </cell>
          <cell r="F274" t="str">
            <v>&lt;6m</v>
          </cell>
          <cell r="G274">
            <v>0.5842463</v>
          </cell>
          <cell r="H274">
            <v>0.3564177</v>
          </cell>
          <cell r="I274">
            <v>0.20797350000000001</v>
          </cell>
          <cell r="J274">
            <v>0.15406069999999999</v>
          </cell>
          <cell r="K274">
            <v>0.1225625</v>
          </cell>
          <cell r="L274">
            <v>0.12281789999999999</v>
          </cell>
          <cell r="M274">
            <v>8.9433899999999997E-2</v>
          </cell>
          <cell r="N274">
            <v>8.5723800000000003E-2</v>
          </cell>
          <cell r="O274">
            <v>8.5295800000000005E-2</v>
          </cell>
          <cell r="P274">
            <v>9.2435500000000004E-2</v>
          </cell>
          <cell r="Q274">
            <v>0.10059170000000001</v>
          </cell>
          <cell r="R274">
            <v>5.7990100000000003E-2</v>
          </cell>
        </row>
        <row r="275">
          <cell r="A275" t="str">
            <v>argentina2007oecdasalariado&lt;=12m</v>
          </cell>
          <cell r="B275" t="str">
            <v>argentina</v>
          </cell>
          <cell r="C275">
            <v>2007</v>
          </cell>
          <cell r="D275" t="str">
            <v>oecd</v>
          </cell>
          <cell r="E275" t="str">
            <v>asalariado</v>
          </cell>
          <cell r="F275" t="str">
            <v>&lt;=12m</v>
          </cell>
          <cell r="G275">
            <v>0.72934509999999997</v>
          </cell>
          <cell r="H275">
            <v>0.5198218</v>
          </cell>
          <cell r="I275">
            <v>0.32512449999999998</v>
          </cell>
          <cell r="J275">
            <v>0.24388180000000001</v>
          </cell>
          <cell r="K275">
            <v>0.18926889999999999</v>
          </cell>
          <cell r="L275">
            <v>0.17806739999999999</v>
          </cell>
          <cell r="M275">
            <v>0.13480439999999999</v>
          </cell>
          <cell r="N275">
            <v>0.13266210000000001</v>
          </cell>
          <cell r="O275">
            <v>0.13782810000000001</v>
          </cell>
          <cell r="P275">
            <v>0.12937609999999999</v>
          </cell>
          <cell r="Q275">
            <v>0.1479837</v>
          </cell>
          <cell r="R275">
            <v>0.1234225</v>
          </cell>
        </row>
        <row r="276">
          <cell r="A276" t="str">
            <v>argentina2007oecdasalariado&gt;=5a</v>
          </cell>
          <cell r="B276" t="str">
            <v>argentina</v>
          </cell>
          <cell r="C276">
            <v>2007</v>
          </cell>
          <cell r="D276" t="str">
            <v>oecd</v>
          </cell>
          <cell r="E276" t="str">
            <v>asalariado</v>
          </cell>
          <cell r="F276" t="str">
            <v>&gt;=5a</v>
          </cell>
          <cell r="G276">
            <v>1.6849900000000001E-2</v>
          </cell>
          <cell r="H276">
            <v>4.1123899999999998E-2</v>
          </cell>
          <cell r="I276">
            <v>0.17353099999999999</v>
          </cell>
          <cell r="J276">
            <v>0.36004779999999997</v>
          </cell>
          <cell r="K276">
            <v>0.4837341</v>
          </cell>
          <cell r="L276">
            <v>0.54237069999999998</v>
          </cell>
          <cell r="M276">
            <v>0.61829880000000004</v>
          </cell>
          <cell r="N276">
            <v>0.62515949999999998</v>
          </cell>
          <cell r="O276">
            <v>0.66102059999999996</v>
          </cell>
          <cell r="P276">
            <v>0.67495519999999998</v>
          </cell>
          <cell r="Q276">
            <v>0.5916747</v>
          </cell>
          <cell r="R276">
            <v>0.6709425</v>
          </cell>
        </row>
        <row r="277">
          <cell r="A277" t="str">
            <v>argentina2007oecdindependiente&lt;6m</v>
          </cell>
          <cell r="B277" t="str">
            <v>argentina</v>
          </cell>
          <cell r="C277">
            <v>2007</v>
          </cell>
          <cell r="D277" t="str">
            <v>oecd</v>
          </cell>
          <cell r="E277" t="str">
            <v>independiente</v>
          </cell>
          <cell r="F277" t="str">
            <v>&lt;6m</v>
          </cell>
          <cell r="G277">
            <v>0.46172390000000002</v>
          </cell>
          <cell r="H277">
            <v>0.22752020000000001</v>
          </cell>
          <cell r="I277">
            <v>0.1795532</v>
          </cell>
          <cell r="J277">
            <v>0.1279457</v>
          </cell>
          <cell r="K277">
            <v>0.11697050000000001</v>
          </cell>
          <cell r="L277">
            <v>0.1200232</v>
          </cell>
          <cell r="M277">
            <v>9.8674899999999996E-2</v>
          </cell>
          <cell r="N277">
            <v>5.4853199999999998E-2</v>
          </cell>
          <cell r="O277">
            <v>5.1737600000000002E-2</v>
          </cell>
          <cell r="P277">
            <v>6.5917500000000004E-2</v>
          </cell>
          <cell r="Q277">
            <v>6.3859299999999994E-2</v>
          </cell>
          <cell r="R277">
            <v>0.12000619999999999</v>
          </cell>
        </row>
        <row r="278">
          <cell r="A278" t="str">
            <v>argentina2007oecdindependiente&lt;=12m</v>
          </cell>
          <cell r="B278" t="str">
            <v>argentina</v>
          </cell>
          <cell r="C278">
            <v>2007</v>
          </cell>
          <cell r="D278" t="str">
            <v>oecd</v>
          </cell>
          <cell r="E278" t="str">
            <v>independiente</v>
          </cell>
          <cell r="F278" t="str">
            <v>&lt;=12m</v>
          </cell>
          <cell r="G278">
            <v>0.52870139999999999</v>
          </cell>
          <cell r="H278">
            <v>0.34098899999999999</v>
          </cell>
          <cell r="I278">
            <v>0.27766590000000002</v>
          </cell>
          <cell r="J278">
            <v>0.21999650000000001</v>
          </cell>
          <cell r="K278">
            <v>0.1807849</v>
          </cell>
          <cell r="L278">
            <v>0.17568829999999999</v>
          </cell>
          <cell r="M278">
            <v>0.1333347</v>
          </cell>
          <cell r="N278">
            <v>9.0061299999999997E-2</v>
          </cell>
          <cell r="O278">
            <v>8.2051200000000005E-2</v>
          </cell>
          <cell r="P278">
            <v>8.3517800000000003E-2</v>
          </cell>
          <cell r="Q278">
            <v>9.46911E-2</v>
          </cell>
          <cell r="R278">
            <v>0.12251910000000001</v>
          </cell>
        </row>
        <row r="279">
          <cell r="A279" t="str">
            <v>argentina2007oecdindependiente&gt;=5a</v>
          </cell>
          <cell r="B279" t="str">
            <v>argentina</v>
          </cell>
          <cell r="C279">
            <v>2007</v>
          </cell>
          <cell r="D279" t="str">
            <v>oecd</v>
          </cell>
          <cell r="E279" t="str">
            <v>independiente</v>
          </cell>
          <cell r="F279" t="str">
            <v>&gt;=5a</v>
          </cell>
          <cell r="G279">
            <v>7.8196799999999997E-2</v>
          </cell>
          <cell r="H279">
            <v>0.17305860000000001</v>
          </cell>
          <cell r="I279">
            <v>0.27091029999999999</v>
          </cell>
          <cell r="J279">
            <v>0.39716360000000001</v>
          </cell>
          <cell r="K279">
            <v>0.47866350000000002</v>
          </cell>
          <cell r="L279">
            <v>0.59155480000000005</v>
          </cell>
          <cell r="M279">
            <v>0.64436780000000005</v>
          </cell>
          <cell r="N279">
            <v>0.68460449999999995</v>
          </cell>
          <cell r="O279">
            <v>0.74820370000000003</v>
          </cell>
          <cell r="P279">
            <v>0.74841769999999996</v>
          </cell>
          <cell r="Q279">
            <v>0.73606910000000003</v>
          </cell>
          <cell r="R279">
            <v>0.70544640000000003</v>
          </cell>
        </row>
        <row r="280">
          <cell r="A280" t="str">
            <v>argentina2007lacocupado&lt;6m</v>
          </cell>
          <cell r="B280" t="str">
            <v>argentina</v>
          </cell>
          <cell r="C280">
            <v>2007</v>
          </cell>
          <cell r="D280" t="str">
            <v>lac</v>
          </cell>
          <cell r="E280" t="str">
            <v>ocupado</v>
          </cell>
          <cell r="F280" t="str">
            <v>&lt;6m</v>
          </cell>
          <cell r="G280">
            <v>0.40097240000000001</v>
          </cell>
          <cell r="H280">
            <v>0.13279769999999999</v>
          </cell>
          <cell r="I280">
            <v>7.7047699999999997E-2</v>
          </cell>
        </row>
        <row r="281">
          <cell r="A281" t="str">
            <v>argentina2007lacocupado&lt;=12m</v>
          </cell>
          <cell r="B281" t="str">
            <v>argentina</v>
          </cell>
          <cell r="C281">
            <v>2007</v>
          </cell>
          <cell r="D281" t="str">
            <v>lac</v>
          </cell>
          <cell r="E281" t="str">
            <v>ocupado</v>
          </cell>
          <cell r="F281" t="str">
            <v>&lt;=12m</v>
          </cell>
          <cell r="G281">
            <v>0.55389469999999996</v>
          </cell>
          <cell r="H281">
            <v>0.20471619999999999</v>
          </cell>
          <cell r="I281">
            <v>0.11620320000000001</v>
          </cell>
        </row>
        <row r="282">
          <cell r="A282" t="str">
            <v>argentina2007lacocupado&gt;=5a</v>
          </cell>
          <cell r="B282" t="str">
            <v>argentina</v>
          </cell>
          <cell r="C282">
            <v>2007</v>
          </cell>
          <cell r="D282" t="str">
            <v>lac</v>
          </cell>
          <cell r="E282" t="str">
            <v>ocupado</v>
          </cell>
          <cell r="F282" t="str">
            <v>&gt;=5a</v>
          </cell>
          <cell r="G282">
            <v>4.6185299999999999E-2</v>
          </cell>
          <cell r="H282">
            <v>0.45647080000000001</v>
          </cell>
          <cell r="I282">
            <v>0.69534980000000002</v>
          </cell>
        </row>
        <row r="283">
          <cell r="A283" t="str">
            <v>argentina2007lacasalariado&lt;6m</v>
          </cell>
          <cell r="B283" t="str">
            <v>argentina</v>
          </cell>
          <cell r="C283">
            <v>2007</v>
          </cell>
          <cell r="D283" t="str">
            <v>lac</v>
          </cell>
          <cell r="E283" t="str">
            <v>asalariado</v>
          </cell>
          <cell r="F283" t="str">
            <v>&lt;6m</v>
          </cell>
          <cell r="G283">
            <v>0.4125895</v>
          </cell>
          <cell r="H283">
            <v>0.1386936</v>
          </cell>
          <cell r="I283">
            <v>8.7887999999999994E-2</v>
          </cell>
        </row>
        <row r="284">
          <cell r="A284" t="str">
            <v>argentina2007lacasalariado&lt;=12m</v>
          </cell>
          <cell r="B284" t="str">
            <v>argentina</v>
          </cell>
          <cell r="C284">
            <v>2007</v>
          </cell>
          <cell r="D284" t="str">
            <v>lac</v>
          </cell>
          <cell r="E284" t="str">
            <v>asalariado</v>
          </cell>
          <cell r="F284" t="str">
            <v>&lt;=12m</v>
          </cell>
          <cell r="G284">
            <v>0.57148030000000005</v>
          </cell>
          <cell r="H284">
            <v>0.21393599999999999</v>
          </cell>
          <cell r="I284">
            <v>0.1347594</v>
          </cell>
        </row>
        <row r="285">
          <cell r="A285" t="str">
            <v>argentina2007lacasalariado&gt;=5a</v>
          </cell>
          <cell r="B285" t="str">
            <v>argentina</v>
          </cell>
          <cell r="C285">
            <v>2007</v>
          </cell>
          <cell r="D285" t="str">
            <v>lac</v>
          </cell>
          <cell r="E285" t="str">
            <v>asalariado</v>
          </cell>
          <cell r="F285" t="str">
            <v>&gt;=5a</v>
          </cell>
          <cell r="G285">
            <v>3.51391E-2</v>
          </cell>
          <cell r="H285">
            <v>0.43561749999999999</v>
          </cell>
          <cell r="I285">
            <v>0.6660798</v>
          </cell>
        </row>
        <row r="286">
          <cell r="A286" t="str">
            <v>argentina2007lacindependiente&lt;6m</v>
          </cell>
          <cell r="B286" t="str">
            <v>argentina</v>
          </cell>
          <cell r="C286">
            <v>2007</v>
          </cell>
          <cell r="D286" t="str">
            <v>lac</v>
          </cell>
          <cell r="E286" t="str">
            <v>independiente</v>
          </cell>
          <cell r="F286" t="str">
            <v>&lt;6m</v>
          </cell>
          <cell r="G286">
            <v>0.29724220000000001</v>
          </cell>
          <cell r="H286">
            <v>0.1115019</v>
          </cell>
          <cell r="I286">
            <v>5.7440999999999999E-2</v>
          </cell>
        </row>
        <row r="287">
          <cell r="A287" t="str">
            <v>argentina2007lacindependiente&lt;=12m</v>
          </cell>
          <cell r="B287" t="str">
            <v>argentina</v>
          </cell>
          <cell r="C287">
            <v>2007</v>
          </cell>
          <cell r="D287" t="str">
            <v>lac</v>
          </cell>
          <cell r="E287" t="str">
            <v>independiente</v>
          </cell>
          <cell r="F287" t="str">
            <v>&lt;=12m</v>
          </cell>
          <cell r="G287">
            <v>0.39687060000000002</v>
          </cell>
          <cell r="H287">
            <v>0.17141480000000001</v>
          </cell>
          <cell r="I287">
            <v>8.2641099999999995E-2</v>
          </cell>
        </row>
        <row r="288">
          <cell r="A288" t="str">
            <v>argentina2007lacindependiente&gt;=5a</v>
          </cell>
          <cell r="B288" t="str">
            <v>argentina</v>
          </cell>
          <cell r="C288">
            <v>2007</v>
          </cell>
          <cell r="D288" t="str">
            <v>lac</v>
          </cell>
          <cell r="E288" t="str">
            <v>independiente</v>
          </cell>
          <cell r="F288" t="str">
            <v>&gt;=5a</v>
          </cell>
          <cell r="G288">
            <v>0.14481840000000001</v>
          </cell>
          <cell r="H288">
            <v>0.53179149999999997</v>
          </cell>
          <cell r="I288">
            <v>0.7482898</v>
          </cell>
        </row>
        <row r="289">
          <cell r="A289" t="str">
            <v>argentina2007totalocupado&lt;6m</v>
          </cell>
          <cell r="B289" t="str">
            <v>argentina</v>
          </cell>
          <cell r="C289">
            <v>2007</v>
          </cell>
          <cell r="D289" t="str">
            <v>total</v>
          </cell>
          <cell r="E289" t="str">
            <v>ocupado</v>
          </cell>
          <cell r="F289" t="str">
            <v>&lt;6m</v>
          </cell>
          <cell r="G289">
            <v>0.16632</v>
          </cell>
        </row>
        <row r="290">
          <cell r="A290" t="str">
            <v>argentina2007totalocupado&lt;=12m</v>
          </cell>
          <cell r="B290" t="str">
            <v>argentina</v>
          </cell>
          <cell r="C290">
            <v>2007</v>
          </cell>
          <cell r="D290" t="str">
            <v>total</v>
          </cell>
          <cell r="E290" t="str">
            <v>ocupado</v>
          </cell>
          <cell r="F290" t="str">
            <v>&lt;=12m</v>
          </cell>
          <cell r="G290">
            <v>0.24632780000000001</v>
          </cell>
        </row>
        <row r="291">
          <cell r="A291" t="str">
            <v>argentina2007totalocupado&gt;=5a</v>
          </cell>
          <cell r="B291" t="str">
            <v>argentina</v>
          </cell>
          <cell r="C291">
            <v>2007</v>
          </cell>
          <cell r="D291" t="str">
            <v>total</v>
          </cell>
          <cell r="E291" t="str">
            <v>ocupado</v>
          </cell>
          <cell r="F291" t="str">
            <v>&gt;=5a</v>
          </cell>
          <cell r="G291">
            <v>0.42482540000000002</v>
          </cell>
        </row>
        <row r="292">
          <cell r="A292" t="str">
            <v>argentina2007totalasalariado&lt;6m</v>
          </cell>
          <cell r="B292" t="str">
            <v>argentina</v>
          </cell>
          <cell r="C292">
            <v>2007</v>
          </cell>
          <cell r="D292" t="str">
            <v>total</v>
          </cell>
          <cell r="E292" t="str">
            <v>asalariado</v>
          </cell>
          <cell r="F292" t="str">
            <v>&lt;6m</v>
          </cell>
          <cell r="G292">
            <v>0.1810369</v>
          </cell>
        </row>
        <row r="293">
          <cell r="A293" t="str">
            <v>argentina2007totalasalariado&lt;=12m</v>
          </cell>
          <cell r="B293" t="str">
            <v>argentina</v>
          </cell>
          <cell r="C293">
            <v>2007</v>
          </cell>
          <cell r="D293" t="str">
            <v>total</v>
          </cell>
          <cell r="E293" t="str">
            <v>asalariado</v>
          </cell>
          <cell r="F293" t="str">
            <v>&lt;=12m</v>
          </cell>
          <cell r="G293">
            <v>0.26785900000000001</v>
          </cell>
        </row>
        <row r="294">
          <cell r="A294" t="str">
            <v>argentina2007totalasalariado&gt;=5a</v>
          </cell>
          <cell r="B294" t="str">
            <v>argentina</v>
          </cell>
          <cell r="C294">
            <v>2007</v>
          </cell>
          <cell r="D294" t="str">
            <v>total</v>
          </cell>
          <cell r="E294" t="str">
            <v>asalariado</v>
          </cell>
          <cell r="F294" t="str">
            <v>&gt;=5a</v>
          </cell>
          <cell r="G294">
            <v>0.39013140000000002</v>
          </cell>
        </row>
        <row r="295">
          <cell r="A295" t="str">
            <v>argentina2007totalindependiente&lt;6m</v>
          </cell>
          <cell r="B295" t="str">
            <v>argentina</v>
          </cell>
          <cell r="C295">
            <v>2007</v>
          </cell>
          <cell r="D295" t="str">
            <v>total</v>
          </cell>
          <cell r="E295" t="str">
            <v>independiente</v>
          </cell>
          <cell r="F295" t="str">
            <v>&lt;6m</v>
          </cell>
          <cell r="G295">
            <v>0.1132261</v>
          </cell>
        </row>
        <row r="296">
          <cell r="A296" t="str">
            <v>argentina2007totalindependiente&lt;=12m</v>
          </cell>
          <cell r="B296" t="str">
            <v>argentina</v>
          </cell>
          <cell r="C296">
            <v>2007</v>
          </cell>
          <cell r="D296" t="str">
            <v>total</v>
          </cell>
          <cell r="E296" t="str">
            <v>independiente</v>
          </cell>
          <cell r="F296" t="str">
            <v>&lt;=12m</v>
          </cell>
          <cell r="G296">
            <v>0.1686503</v>
          </cell>
        </row>
        <row r="297">
          <cell r="A297" t="str">
            <v>argentina2007totalindependiente&gt;=5a</v>
          </cell>
          <cell r="B297" t="str">
            <v>argentina</v>
          </cell>
          <cell r="C297">
            <v>2007</v>
          </cell>
          <cell r="D297" t="str">
            <v>total</v>
          </cell>
          <cell r="E297" t="str">
            <v>independiente</v>
          </cell>
          <cell r="F297" t="str">
            <v>&gt;=5a</v>
          </cell>
          <cell r="G297">
            <v>0.54998990000000003</v>
          </cell>
        </row>
        <row r="298">
          <cell r="A298" t="str">
            <v>argentina2008oecdocupado&lt;6m</v>
          </cell>
          <cell r="B298" t="str">
            <v>argentina</v>
          </cell>
          <cell r="C298">
            <v>2008</v>
          </cell>
          <cell r="D298" t="str">
            <v>oecd</v>
          </cell>
          <cell r="E298" t="str">
            <v>ocupado</v>
          </cell>
          <cell r="F298" t="str">
            <v>&lt;6m</v>
          </cell>
          <cell r="G298">
            <v>0.47455700000000001</v>
          </cell>
          <cell r="H298">
            <v>0.30438979999999999</v>
          </cell>
          <cell r="I298">
            <v>0.2074105</v>
          </cell>
          <cell r="J298">
            <v>0.127776</v>
          </cell>
          <cell r="K298">
            <v>0.12322039999999999</v>
          </cell>
          <cell r="L298">
            <v>0.10315829999999999</v>
          </cell>
          <cell r="M298">
            <v>8.35032E-2</v>
          </cell>
          <cell r="N298">
            <v>7.9565999999999998E-2</v>
          </cell>
          <cell r="O298">
            <v>5.7494099999999999E-2</v>
          </cell>
          <cell r="P298">
            <v>5.9349300000000001E-2</v>
          </cell>
          <cell r="Q298">
            <v>8.0831299999999995E-2</v>
          </cell>
          <cell r="R298">
            <v>6.3499799999999995E-2</v>
          </cell>
        </row>
        <row r="299">
          <cell r="A299" t="str">
            <v>argentina2008oecdocupado&lt;=12m</v>
          </cell>
          <cell r="B299" t="str">
            <v>argentina</v>
          </cell>
          <cell r="C299">
            <v>2008</v>
          </cell>
          <cell r="D299" t="str">
            <v>oecd</v>
          </cell>
          <cell r="E299" t="str">
            <v>ocupado</v>
          </cell>
          <cell r="F299" t="str">
            <v>&lt;=12m</v>
          </cell>
          <cell r="G299">
            <v>0.66490139999999998</v>
          </cell>
          <cell r="H299">
            <v>0.45070569999999999</v>
          </cell>
          <cell r="I299">
            <v>0.31457249999999998</v>
          </cell>
          <cell r="J299">
            <v>0.20994199999999999</v>
          </cell>
          <cell r="K299">
            <v>0.1944505</v>
          </cell>
          <cell r="L299">
            <v>0.15284030000000001</v>
          </cell>
          <cell r="M299">
            <v>0.12902469999999999</v>
          </cell>
          <cell r="N299">
            <v>0.118177</v>
          </cell>
          <cell r="O299">
            <v>9.3452999999999994E-2</v>
          </cell>
          <cell r="P299">
            <v>9.1191099999999997E-2</v>
          </cell>
          <cell r="Q299">
            <v>0.1246689</v>
          </cell>
          <cell r="R299">
            <v>0.1089614</v>
          </cell>
        </row>
        <row r="300">
          <cell r="A300" t="str">
            <v>argentina2008oecdocupado&gt;=5a</v>
          </cell>
          <cell r="B300" t="str">
            <v>argentina</v>
          </cell>
          <cell r="C300">
            <v>2008</v>
          </cell>
          <cell r="D300" t="str">
            <v>oecd</v>
          </cell>
          <cell r="E300" t="str">
            <v>ocupado</v>
          </cell>
          <cell r="F300" t="str">
            <v>&gt;=5a</v>
          </cell>
          <cell r="G300">
            <v>3.3621900000000003E-2</v>
          </cell>
          <cell r="H300">
            <v>5.4047900000000003E-2</v>
          </cell>
          <cell r="I300">
            <v>0.1750592</v>
          </cell>
          <cell r="J300">
            <v>0.37004090000000001</v>
          </cell>
          <cell r="K300">
            <v>0.46733039999999998</v>
          </cell>
          <cell r="L300">
            <v>0.55482419999999999</v>
          </cell>
          <cell r="M300">
            <v>0.63771429999999996</v>
          </cell>
          <cell r="N300">
            <v>0.67609790000000003</v>
          </cell>
          <cell r="O300">
            <v>0.73239929999999998</v>
          </cell>
          <cell r="P300">
            <v>0.70941949999999998</v>
          </cell>
          <cell r="Q300">
            <v>0.70167009999999996</v>
          </cell>
          <cell r="R300">
            <v>0.704322</v>
          </cell>
        </row>
        <row r="301">
          <cell r="A301" t="str">
            <v>argentina2008oecdasalariado&lt;6m</v>
          </cell>
          <cell r="B301" t="str">
            <v>argentina</v>
          </cell>
          <cell r="C301">
            <v>2008</v>
          </cell>
          <cell r="D301" t="str">
            <v>oecd</v>
          </cell>
          <cell r="E301" t="str">
            <v>asalariado</v>
          </cell>
          <cell r="F301" t="str">
            <v>&lt;6m</v>
          </cell>
          <cell r="G301">
            <v>0.51232390000000005</v>
          </cell>
          <cell r="H301">
            <v>0.31393939999999998</v>
          </cell>
          <cell r="I301">
            <v>0.21696470000000001</v>
          </cell>
          <cell r="J301">
            <v>0.1340836</v>
          </cell>
          <cell r="K301">
            <v>0.1333734</v>
          </cell>
          <cell r="L301">
            <v>0.111121</v>
          </cell>
          <cell r="M301">
            <v>9.3543699999999994E-2</v>
          </cell>
          <cell r="N301">
            <v>8.7090399999999998E-2</v>
          </cell>
          <cell r="O301">
            <v>6.30304E-2</v>
          </cell>
          <cell r="P301">
            <v>6.9529800000000003E-2</v>
          </cell>
          <cell r="Q301">
            <v>0.11093210000000001</v>
          </cell>
          <cell r="R301">
            <v>6.2225200000000001E-2</v>
          </cell>
        </row>
        <row r="302">
          <cell r="A302" t="str">
            <v>argentina2008oecdasalariado&lt;=12m</v>
          </cell>
          <cell r="B302" t="str">
            <v>argentina</v>
          </cell>
          <cell r="C302">
            <v>2008</v>
          </cell>
          <cell r="D302" t="str">
            <v>oecd</v>
          </cell>
          <cell r="E302" t="str">
            <v>asalariado</v>
          </cell>
          <cell r="F302" t="str">
            <v>&lt;=12m</v>
          </cell>
          <cell r="G302">
            <v>0.71519820000000001</v>
          </cell>
          <cell r="H302">
            <v>0.46304289999999998</v>
          </cell>
          <cell r="I302">
            <v>0.32483820000000002</v>
          </cell>
          <cell r="J302">
            <v>0.22080659999999999</v>
          </cell>
          <cell r="K302">
            <v>0.207507</v>
          </cell>
          <cell r="L302">
            <v>0.1633174</v>
          </cell>
          <cell r="M302">
            <v>0.14571580000000001</v>
          </cell>
          <cell r="N302">
            <v>0.13414980000000001</v>
          </cell>
          <cell r="O302">
            <v>0.1028995</v>
          </cell>
          <cell r="P302">
            <v>0.1136844</v>
          </cell>
          <cell r="Q302">
            <v>0.16482649999999999</v>
          </cell>
          <cell r="R302">
            <v>0.1452156</v>
          </cell>
        </row>
        <row r="303">
          <cell r="A303" t="str">
            <v>argentina2008oecdasalariado&gt;=5a</v>
          </cell>
          <cell r="B303" t="str">
            <v>argentina</v>
          </cell>
          <cell r="C303">
            <v>2008</v>
          </cell>
          <cell r="D303" t="str">
            <v>oecd</v>
          </cell>
          <cell r="E303" t="str">
            <v>asalariado</v>
          </cell>
          <cell r="F303" t="str">
            <v>&gt;=5a</v>
          </cell>
          <cell r="G303">
            <v>1.81055E-2</v>
          </cell>
          <cell r="H303">
            <v>4.46808E-2</v>
          </cell>
          <cell r="I303">
            <v>0.15986359999999999</v>
          </cell>
          <cell r="J303">
            <v>0.35196159999999999</v>
          </cell>
          <cell r="K303">
            <v>0.43728800000000001</v>
          </cell>
          <cell r="L303">
            <v>0.52845070000000005</v>
          </cell>
          <cell r="M303">
            <v>0.61152759999999995</v>
          </cell>
          <cell r="N303">
            <v>0.66166380000000002</v>
          </cell>
          <cell r="O303">
            <v>0.70322169999999995</v>
          </cell>
          <cell r="P303">
            <v>0.67770439999999998</v>
          </cell>
          <cell r="Q303">
            <v>0.65606779999999998</v>
          </cell>
          <cell r="R303">
            <v>0.63431859999999995</v>
          </cell>
        </row>
        <row r="304">
          <cell r="A304" t="str">
            <v>argentina2008oecdindependiente&lt;6m</v>
          </cell>
          <cell r="B304" t="str">
            <v>argentina</v>
          </cell>
          <cell r="C304">
            <v>2008</v>
          </cell>
          <cell r="D304" t="str">
            <v>oecd</v>
          </cell>
          <cell r="E304" t="str">
            <v>independiente</v>
          </cell>
          <cell r="F304" t="str">
            <v>&lt;6m</v>
          </cell>
          <cell r="G304">
            <v>0.1853342</v>
          </cell>
          <cell r="H304">
            <v>0.20750969999999999</v>
          </cell>
          <cell r="I304">
            <v>0.14572550000000001</v>
          </cell>
          <cell r="J304">
            <v>9.9741700000000003E-2</v>
          </cell>
          <cell r="K304">
            <v>8.8042400000000007E-2</v>
          </cell>
          <cell r="L304">
            <v>7.6937800000000001E-2</v>
          </cell>
          <cell r="M304">
            <v>5.7541299999999997E-2</v>
          </cell>
          <cell r="N304">
            <v>6.4172599999999996E-2</v>
          </cell>
          <cell r="O304">
            <v>4.7340599999999997E-2</v>
          </cell>
          <cell r="P304">
            <v>4.4528499999999999E-2</v>
          </cell>
          <cell r="Q304">
            <v>4.4065399999999998E-2</v>
          </cell>
          <cell r="R304">
            <v>6.4650299999999994E-2</v>
          </cell>
        </row>
        <row r="305">
          <cell r="A305" t="str">
            <v>argentina2008oecdindependiente&lt;=12m</v>
          </cell>
          <cell r="B305" t="str">
            <v>argentina</v>
          </cell>
          <cell r="C305">
            <v>2008</v>
          </cell>
          <cell r="D305" t="str">
            <v>oecd</v>
          </cell>
          <cell r="E305" t="str">
            <v>independiente</v>
          </cell>
          <cell r="F305" t="str">
            <v>&lt;=12m</v>
          </cell>
          <cell r="G305">
            <v>0.27972279999999999</v>
          </cell>
          <cell r="H305">
            <v>0.32554549999999999</v>
          </cell>
          <cell r="I305">
            <v>0.24829380000000001</v>
          </cell>
          <cell r="J305">
            <v>0.1616541</v>
          </cell>
          <cell r="K305">
            <v>0.1492127</v>
          </cell>
          <cell r="L305">
            <v>0.1183406</v>
          </cell>
          <cell r="M305">
            <v>8.5866300000000007E-2</v>
          </cell>
          <cell r="N305">
            <v>8.5499800000000001E-2</v>
          </cell>
          <cell r="O305">
            <v>7.6128100000000004E-2</v>
          </cell>
          <cell r="P305">
            <v>5.8445299999999999E-2</v>
          </cell>
          <cell r="Q305">
            <v>7.56193E-2</v>
          </cell>
          <cell r="R305">
            <v>7.6237899999999997E-2</v>
          </cell>
        </row>
        <row r="306">
          <cell r="A306" t="str">
            <v>argentina2008oecdindependiente&gt;=5a</v>
          </cell>
          <cell r="B306" t="str">
            <v>argentina</v>
          </cell>
          <cell r="C306">
            <v>2008</v>
          </cell>
          <cell r="D306" t="str">
            <v>oecd</v>
          </cell>
          <cell r="E306" t="str">
            <v>independiente</v>
          </cell>
          <cell r="F306" t="str">
            <v>&gt;=5a</v>
          </cell>
          <cell r="G306">
            <v>0.152448</v>
          </cell>
          <cell r="H306">
            <v>0.14907609999999999</v>
          </cell>
          <cell r="I306">
            <v>0.27316780000000002</v>
          </cell>
          <cell r="J306">
            <v>0.45039430000000003</v>
          </cell>
          <cell r="K306">
            <v>0.57142040000000005</v>
          </cell>
          <cell r="L306">
            <v>0.64166900000000004</v>
          </cell>
          <cell r="M306">
            <v>0.70542570000000004</v>
          </cell>
          <cell r="N306">
            <v>0.705627</v>
          </cell>
          <cell r="O306">
            <v>0.78591100000000003</v>
          </cell>
          <cell r="P306">
            <v>0.7555904</v>
          </cell>
          <cell r="Q306">
            <v>0.75736990000000004</v>
          </cell>
          <cell r="R306">
            <v>0.76750810000000003</v>
          </cell>
        </row>
        <row r="307">
          <cell r="A307" t="str">
            <v>argentina2008lacocupado&lt;6m</v>
          </cell>
          <cell r="B307" t="str">
            <v>argentina</v>
          </cell>
          <cell r="C307">
            <v>2008</v>
          </cell>
          <cell r="D307" t="str">
            <v>lac</v>
          </cell>
          <cell r="E307" t="str">
            <v>ocupado</v>
          </cell>
          <cell r="F307" t="str">
            <v>&lt;6m</v>
          </cell>
          <cell r="G307">
            <v>0.34851559999999998</v>
          </cell>
          <cell r="H307">
            <v>0.1247055</v>
          </cell>
          <cell r="I307">
            <v>5.8182299999999999E-2</v>
          </cell>
        </row>
        <row r="308">
          <cell r="A308" t="str">
            <v>argentina2008lacocupado&lt;=12m</v>
          </cell>
          <cell r="B308" t="str">
            <v>argentina</v>
          </cell>
          <cell r="C308">
            <v>2008</v>
          </cell>
          <cell r="D308" t="str">
            <v>lac</v>
          </cell>
          <cell r="E308" t="str">
            <v>ocupado</v>
          </cell>
          <cell r="F308" t="str">
            <v>&lt;=12m</v>
          </cell>
          <cell r="G308">
            <v>0.50624840000000004</v>
          </cell>
          <cell r="H308">
            <v>0.1930028</v>
          </cell>
          <cell r="I308">
            <v>9.2613899999999999E-2</v>
          </cell>
        </row>
        <row r="309">
          <cell r="A309" t="str">
            <v>argentina2008lacocupado&gt;=5a</v>
          </cell>
          <cell r="B309" t="str">
            <v>argentina</v>
          </cell>
          <cell r="C309">
            <v>2008</v>
          </cell>
          <cell r="D309" t="str">
            <v>lac</v>
          </cell>
          <cell r="E309" t="str">
            <v>ocupado</v>
          </cell>
          <cell r="F309" t="str">
            <v>&gt;=5a</v>
          </cell>
          <cell r="G309">
            <v>4.8751299999999997E-2</v>
          </cell>
          <cell r="H309">
            <v>0.46196029999999999</v>
          </cell>
          <cell r="I309">
            <v>0.72387429999999997</v>
          </cell>
        </row>
        <row r="310">
          <cell r="A310" t="str">
            <v>argentina2008lacasalariado&lt;6m</v>
          </cell>
          <cell r="B310" t="str">
            <v>argentina</v>
          </cell>
          <cell r="C310">
            <v>2008</v>
          </cell>
          <cell r="D310" t="str">
            <v>lac</v>
          </cell>
          <cell r="E310" t="str">
            <v>asalariado</v>
          </cell>
          <cell r="F310" t="str">
            <v>&lt;6m</v>
          </cell>
          <cell r="G310">
            <v>0.36429539999999999</v>
          </cell>
          <cell r="H310">
            <v>0.13639409999999999</v>
          </cell>
          <cell r="I310">
            <v>6.5310099999999996E-2</v>
          </cell>
        </row>
        <row r="311">
          <cell r="A311" t="str">
            <v>argentina2008lacasalariado&lt;=12m</v>
          </cell>
          <cell r="B311" t="str">
            <v>argentina</v>
          </cell>
          <cell r="C311">
            <v>2008</v>
          </cell>
          <cell r="D311" t="str">
            <v>lac</v>
          </cell>
          <cell r="E311" t="str">
            <v>asalariado</v>
          </cell>
          <cell r="F311" t="str">
            <v>&lt;=12m</v>
          </cell>
          <cell r="G311">
            <v>0.52704759999999995</v>
          </cell>
          <cell r="H311">
            <v>0.2103399</v>
          </cell>
          <cell r="I311">
            <v>0.1066824</v>
          </cell>
        </row>
        <row r="312">
          <cell r="A312" t="str">
            <v>argentina2008lacasalariado&gt;=5a</v>
          </cell>
          <cell r="B312" t="str">
            <v>argentina</v>
          </cell>
          <cell r="C312">
            <v>2008</v>
          </cell>
          <cell r="D312" t="str">
            <v>lac</v>
          </cell>
          <cell r="E312" t="str">
            <v>asalariado</v>
          </cell>
          <cell r="F312" t="str">
            <v>&gt;=5a</v>
          </cell>
          <cell r="G312">
            <v>3.7935200000000002E-2</v>
          </cell>
          <cell r="H312">
            <v>0.42737540000000002</v>
          </cell>
          <cell r="I312">
            <v>0.69427139999999998</v>
          </cell>
        </row>
        <row r="313">
          <cell r="A313" t="str">
            <v>argentina2008lacindependiente&lt;6m</v>
          </cell>
          <cell r="B313" t="str">
            <v>argentina</v>
          </cell>
          <cell r="C313">
            <v>2008</v>
          </cell>
          <cell r="D313" t="str">
            <v>lac</v>
          </cell>
          <cell r="E313" t="str">
            <v>independiente</v>
          </cell>
          <cell r="F313" t="str">
            <v>&lt;6m</v>
          </cell>
          <cell r="G313">
            <v>0.20062089999999999</v>
          </cell>
          <cell r="H313">
            <v>8.3959500000000006E-2</v>
          </cell>
          <cell r="I313">
            <v>4.6201800000000001E-2</v>
          </cell>
        </row>
        <row r="314">
          <cell r="A314" t="str">
            <v>argentina2008lacindependiente&lt;=12m</v>
          </cell>
          <cell r="B314" t="str">
            <v>argentina</v>
          </cell>
          <cell r="C314">
            <v>2008</v>
          </cell>
          <cell r="D314" t="str">
            <v>lac</v>
          </cell>
          <cell r="E314" t="str">
            <v>independiente</v>
          </cell>
          <cell r="F314" t="str">
            <v>&lt;=12m</v>
          </cell>
          <cell r="G314">
            <v>0.3113107</v>
          </cell>
          <cell r="H314">
            <v>0.13256609999999999</v>
          </cell>
          <cell r="I314">
            <v>6.8967100000000003E-2</v>
          </cell>
        </row>
        <row r="315">
          <cell r="A315" t="str">
            <v>argentina2008lacindependiente&gt;=5a</v>
          </cell>
          <cell r="B315" t="str">
            <v>argentina</v>
          </cell>
          <cell r="C315">
            <v>2008</v>
          </cell>
          <cell r="D315" t="str">
            <v>lac</v>
          </cell>
          <cell r="E315" t="str">
            <v>independiente</v>
          </cell>
          <cell r="F315" t="str">
            <v>&gt;=5a</v>
          </cell>
          <cell r="G315">
            <v>0.1501236</v>
          </cell>
          <cell r="H315">
            <v>0.58252210000000004</v>
          </cell>
          <cell r="I315">
            <v>0.77363199999999999</v>
          </cell>
        </row>
        <row r="316">
          <cell r="A316" t="str">
            <v>argentina2008totalocupado&lt;6m</v>
          </cell>
          <cell r="B316" t="str">
            <v>argentina</v>
          </cell>
          <cell r="C316">
            <v>2008</v>
          </cell>
          <cell r="D316" t="str">
            <v>total</v>
          </cell>
          <cell r="E316" t="str">
            <v>ocupado</v>
          </cell>
          <cell r="F316" t="str">
            <v>&lt;6m</v>
          </cell>
          <cell r="G316">
            <v>0.14998700000000001</v>
          </cell>
        </row>
        <row r="317">
          <cell r="A317" t="str">
            <v>argentina2008totalocupado&lt;=12m</v>
          </cell>
          <cell r="B317" t="str">
            <v>argentina</v>
          </cell>
          <cell r="C317">
            <v>2008</v>
          </cell>
          <cell r="D317" t="str">
            <v>total</v>
          </cell>
          <cell r="E317" t="str">
            <v>ocupado</v>
          </cell>
          <cell r="F317" t="str">
            <v>&lt;=12m</v>
          </cell>
          <cell r="G317">
            <v>0.22746240000000001</v>
          </cell>
        </row>
        <row r="318">
          <cell r="A318" t="str">
            <v>argentina2008totalocupado&gt;=5a</v>
          </cell>
          <cell r="B318" t="str">
            <v>argentina</v>
          </cell>
          <cell r="C318">
            <v>2008</v>
          </cell>
          <cell r="D318" t="str">
            <v>total</v>
          </cell>
          <cell r="E318" t="str">
            <v>ocupado</v>
          </cell>
          <cell r="F318" t="str">
            <v>&gt;=5a</v>
          </cell>
          <cell r="G318">
            <v>0.43294179999999999</v>
          </cell>
        </row>
        <row r="319">
          <cell r="A319" t="str">
            <v>argentina2008totalasalariado&lt;6m</v>
          </cell>
          <cell r="B319" t="str">
            <v>argentina</v>
          </cell>
          <cell r="C319">
            <v>2008</v>
          </cell>
          <cell r="D319" t="str">
            <v>total</v>
          </cell>
          <cell r="E319" t="str">
            <v>asalariado</v>
          </cell>
          <cell r="F319" t="str">
            <v>&lt;6m</v>
          </cell>
          <cell r="G319">
            <v>0.16904669999999999</v>
          </cell>
        </row>
        <row r="320">
          <cell r="A320" t="str">
            <v>argentina2008totalasalariado&lt;=12m</v>
          </cell>
          <cell r="B320" t="str">
            <v>argentina</v>
          </cell>
          <cell r="C320">
            <v>2008</v>
          </cell>
          <cell r="D320" t="str">
            <v>total</v>
          </cell>
          <cell r="E320" t="str">
            <v>asalariado</v>
          </cell>
          <cell r="F320" t="str">
            <v>&lt;=12m</v>
          </cell>
          <cell r="G320">
            <v>0.25521700000000003</v>
          </cell>
        </row>
        <row r="321">
          <cell r="A321" t="str">
            <v>argentina2008totalasalariado&gt;=5a</v>
          </cell>
          <cell r="B321" t="str">
            <v>argentina</v>
          </cell>
          <cell r="C321">
            <v>2008</v>
          </cell>
          <cell r="D321" t="str">
            <v>total</v>
          </cell>
          <cell r="E321" t="str">
            <v>asalariado</v>
          </cell>
          <cell r="F321" t="str">
            <v>&gt;=5a</v>
          </cell>
          <cell r="G321">
            <v>0.38647340000000002</v>
          </cell>
        </row>
        <row r="322">
          <cell r="A322" t="str">
            <v>argentina2008totalindependiente&lt;6m</v>
          </cell>
          <cell r="B322" t="str">
            <v>argentina</v>
          </cell>
          <cell r="C322">
            <v>2008</v>
          </cell>
          <cell r="D322" t="str">
            <v>total</v>
          </cell>
          <cell r="E322" t="str">
            <v>independiente</v>
          </cell>
          <cell r="F322" t="str">
            <v>&lt;6m</v>
          </cell>
          <cell r="G322">
            <v>8.3542000000000005E-2</v>
          </cell>
        </row>
        <row r="323">
          <cell r="A323" t="str">
            <v>argentina2008totalindependiente&lt;=12m</v>
          </cell>
          <cell r="B323" t="str">
            <v>argentina</v>
          </cell>
          <cell r="C323">
            <v>2008</v>
          </cell>
          <cell r="D323" t="str">
            <v>total</v>
          </cell>
          <cell r="E323" t="str">
            <v>independiente</v>
          </cell>
          <cell r="F323" t="str">
            <v>&lt;=12m</v>
          </cell>
          <cell r="G323">
            <v>0.1307054</v>
          </cell>
        </row>
        <row r="324">
          <cell r="A324" t="str">
            <v>argentina2008totalindependiente&gt;=5a</v>
          </cell>
          <cell r="B324" t="str">
            <v>argentina</v>
          </cell>
          <cell r="C324">
            <v>2008</v>
          </cell>
          <cell r="D324" t="str">
            <v>total</v>
          </cell>
          <cell r="E324" t="str">
            <v>independiente</v>
          </cell>
          <cell r="F324" t="str">
            <v>&gt;=5a</v>
          </cell>
          <cell r="G324">
            <v>0.59493799999999997</v>
          </cell>
        </row>
        <row r="325">
          <cell r="A325" t="str">
            <v>argentina2009oecdocupado&lt;6m</v>
          </cell>
          <cell r="B325" t="str">
            <v>argentina</v>
          </cell>
          <cell r="C325">
            <v>2009</v>
          </cell>
          <cell r="D325" t="str">
            <v>oecd</v>
          </cell>
          <cell r="E325" t="str">
            <v>ocupado</v>
          </cell>
          <cell r="F325" t="str">
            <v>&lt;6m</v>
          </cell>
          <cell r="G325">
            <v>0.4667849</v>
          </cell>
          <cell r="H325">
            <v>0.29136640000000003</v>
          </cell>
          <cell r="I325">
            <v>0.17556089999999999</v>
          </cell>
          <cell r="J325">
            <v>0.1290365</v>
          </cell>
          <cell r="K325">
            <v>0.1156288</v>
          </cell>
          <cell r="L325">
            <v>0.1027197</v>
          </cell>
          <cell r="M325">
            <v>9.2393699999999995E-2</v>
          </cell>
          <cell r="N325">
            <v>8.5566299999999998E-2</v>
          </cell>
          <cell r="O325">
            <v>7.3651599999999998E-2</v>
          </cell>
          <cell r="P325">
            <v>6.2991900000000003E-2</v>
          </cell>
          <cell r="Q325">
            <v>6.2185400000000002E-2</v>
          </cell>
          <cell r="R325">
            <v>0.10164339999999999</v>
          </cell>
        </row>
        <row r="326">
          <cell r="A326" t="str">
            <v>argentina2009oecdocupado&lt;=12m</v>
          </cell>
          <cell r="B326" t="str">
            <v>argentina</v>
          </cell>
          <cell r="C326">
            <v>2009</v>
          </cell>
          <cell r="D326" t="str">
            <v>oecd</v>
          </cell>
          <cell r="E326" t="str">
            <v>ocupado</v>
          </cell>
          <cell r="F326" t="str">
            <v>&lt;=12m</v>
          </cell>
          <cell r="G326">
            <v>0.62582360000000004</v>
          </cell>
          <cell r="H326">
            <v>0.42897010000000002</v>
          </cell>
          <cell r="I326">
            <v>0.2850761</v>
          </cell>
          <cell r="J326">
            <v>0.1902722</v>
          </cell>
          <cell r="K326">
            <v>0.17521249999999999</v>
          </cell>
          <cell r="L326">
            <v>0.15332699999999999</v>
          </cell>
          <cell r="M326">
            <v>0.1277741</v>
          </cell>
          <cell r="N326">
            <v>0.12642110000000001</v>
          </cell>
          <cell r="O326">
            <v>0.1120218</v>
          </cell>
          <cell r="P326">
            <v>9.9740999999999996E-2</v>
          </cell>
          <cell r="Q326">
            <v>0.1060682</v>
          </cell>
          <cell r="R326">
            <v>0.13378329999999999</v>
          </cell>
        </row>
        <row r="327">
          <cell r="A327" t="str">
            <v>argentina2009oecdocupado&gt;=5a</v>
          </cell>
          <cell r="B327" t="str">
            <v>argentina</v>
          </cell>
          <cell r="C327">
            <v>2009</v>
          </cell>
          <cell r="D327" t="str">
            <v>oecd</v>
          </cell>
          <cell r="E327" t="str">
            <v>ocupado</v>
          </cell>
          <cell r="F327" t="str">
            <v>&gt;=5a</v>
          </cell>
          <cell r="G327">
            <v>3.1760099999999999E-2</v>
          </cell>
          <cell r="H327">
            <v>6.5181900000000001E-2</v>
          </cell>
          <cell r="I327">
            <v>0.20232330000000001</v>
          </cell>
          <cell r="J327">
            <v>0.3753744</v>
          </cell>
          <cell r="K327">
            <v>0.4958708</v>
          </cell>
          <cell r="L327">
            <v>0.57010209999999995</v>
          </cell>
          <cell r="M327">
            <v>0.6246218</v>
          </cell>
          <cell r="N327">
            <v>0.66637299999999999</v>
          </cell>
          <cell r="O327">
            <v>0.71443120000000004</v>
          </cell>
          <cell r="P327">
            <v>0.74830160000000001</v>
          </cell>
          <cell r="Q327">
            <v>0.73190690000000003</v>
          </cell>
          <cell r="R327">
            <v>0.70215989999999995</v>
          </cell>
        </row>
        <row r="328">
          <cell r="A328" t="str">
            <v>argentina2009oecdasalariado&lt;6m</v>
          </cell>
          <cell r="B328" t="str">
            <v>argentina</v>
          </cell>
          <cell r="C328">
            <v>2009</v>
          </cell>
          <cell r="D328" t="str">
            <v>oecd</v>
          </cell>
          <cell r="E328" t="str">
            <v>asalariado</v>
          </cell>
          <cell r="F328" t="str">
            <v>&lt;6m</v>
          </cell>
          <cell r="G328">
            <v>0.47748740000000001</v>
          </cell>
          <cell r="H328">
            <v>0.30113689999999999</v>
          </cell>
          <cell r="I328">
            <v>0.1682275</v>
          </cell>
          <cell r="J328">
            <v>0.13048679999999999</v>
          </cell>
          <cell r="K328">
            <v>0.1103164</v>
          </cell>
          <cell r="L328">
            <v>0.1109767</v>
          </cell>
          <cell r="M328">
            <v>8.5503300000000004E-2</v>
          </cell>
          <cell r="N328">
            <v>8.7243799999999996E-2</v>
          </cell>
          <cell r="O328">
            <v>7.7484600000000001E-2</v>
          </cell>
          <cell r="P328">
            <v>6.91774E-2</v>
          </cell>
          <cell r="Q328">
            <v>7.3878200000000005E-2</v>
          </cell>
          <cell r="R328">
            <v>0.13358030000000001</v>
          </cell>
        </row>
        <row r="329">
          <cell r="A329" t="str">
            <v>argentina2009oecdasalariado&lt;=12m</v>
          </cell>
          <cell r="B329" t="str">
            <v>argentina</v>
          </cell>
          <cell r="C329">
            <v>2009</v>
          </cell>
          <cell r="D329" t="str">
            <v>oecd</v>
          </cell>
          <cell r="E329" t="str">
            <v>asalariado</v>
          </cell>
          <cell r="F329" t="str">
            <v>&lt;=12m</v>
          </cell>
          <cell r="G329">
            <v>0.64205489999999998</v>
          </cell>
          <cell r="H329">
            <v>0.44184859999999998</v>
          </cell>
          <cell r="I329">
            <v>0.2798291</v>
          </cell>
          <cell r="J329">
            <v>0.19238269999999999</v>
          </cell>
          <cell r="K329">
            <v>0.17051820000000001</v>
          </cell>
          <cell r="L329">
            <v>0.16387350000000001</v>
          </cell>
          <cell r="M329">
            <v>0.12176910000000001</v>
          </cell>
          <cell r="N329">
            <v>0.13433909999999999</v>
          </cell>
          <cell r="O329">
            <v>0.11798549999999999</v>
          </cell>
          <cell r="P329">
            <v>0.1099821</v>
          </cell>
          <cell r="Q329">
            <v>0.14074629999999999</v>
          </cell>
          <cell r="R329">
            <v>0.1502357</v>
          </cell>
        </row>
        <row r="330">
          <cell r="A330" t="str">
            <v>argentina2009oecdasalariado&gt;=5a</v>
          </cell>
          <cell r="B330" t="str">
            <v>argentina</v>
          </cell>
          <cell r="C330">
            <v>2009</v>
          </cell>
          <cell r="D330" t="str">
            <v>oecd</v>
          </cell>
          <cell r="E330" t="str">
            <v>asalariado</v>
          </cell>
          <cell r="F330" t="str">
            <v>&gt;=5a</v>
          </cell>
          <cell r="G330">
            <v>1.81756E-2</v>
          </cell>
          <cell r="H330">
            <v>5.1201000000000003E-2</v>
          </cell>
          <cell r="I330">
            <v>0.1857096</v>
          </cell>
          <cell r="J330">
            <v>0.36526059999999999</v>
          </cell>
          <cell r="K330">
            <v>0.4897608</v>
          </cell>
          <cell r="L330">
            <v>0.5509984</v>
          </cell>
          <cell r="M330">
            <v>0.621865</v>
          </cell>
          <cell r="N330">
            <v>0.6419975</v>
          </cell>
          <cell r="O330">
            <v>0.69756390000000001</v>
          </cell>
          <cell r="P330">
            <v>0.72022969999999997</v>
          </cell>
          <cell r="Q330">
            <v>0.6666242</v>
          </cell>
          <cell r="R330">
            <v>0.61195149999999998</v>
          </cell>
        </row>
        <row r="331">
          <cell r="A331" t="str">
            <v>argentina2009oecdindependiente&lt;6m</v>
          </cell>
          <cell r="B331" t="str">
            <v>argentina</v>
          </cell>
          <cell r="C331">
            <v>2009</v>
          </cell>
          <cell r="D331" t="str">
            <v>oecd</v>
          </cell>
          <cell r="E331" t="str">
            <v>independiente</v>
          </cell>
          <cell r="F331" t="str">
            <v>&lt;6m</v>
          </cell>
          <cell r="G331">
            <v>0.38519029999999999</v>
          </cell>
          <cell r="H331">
            <v>0.2050198</v>
          </cell>
          <cell r="I331">
            <v>0.2218241</v>
          </cell>
          <cell r="J331">
            <v>0.1225465</v>
          </cell>
          <cell r="K331">
            <v>0.13238449999999999</v>
          </cell>
          <cell r="L331">
            <v>7.7376600000000004E-2</v>
          </cell>
          <cell r="M331">
            <v>0.1123852</v>
          </cell>
          <cell r="N331">
            <v>8.1973500000000005E-2</v>
          </cell>
          <cell r="O331">
            <v>6.69603E-2</v>
          </cell>
          <cell r="P331">
            <v>5.38615E-2</v>
          </cell>
          <cell r="Q331">
            <v>4.5413599999999998E-2</v>
          </cell>
          <cell r="R331">
            <v>7.5176000000000007E-2</v>
          </cell>
        </row>
        <row r="332">
          <cell r="A332" t="str">
            <v>argentina2009oecdindependiente&lt;=12m</v>
          </cell>
          <cell r="B332" t="str">
            <v>argentina</v>
          </cell>
          <cell r="C332">
            <v>2009</v>
          </cell>
          <cell r="D332" t="str">
            <v>oecd</v>
          </cell>
          <cell r="E332" t="str">
            <v>independiente</v>
          </cell>
          <cell r="F332" t="str">
            <v>&lt;=12m</v>
          </cell>
          <cell r="G332">
            <v>0.50207889999999999</v>
          </cell>
          <cell r="H332">
            <v>0.31515650000000001</v>
          </cell>
          <cell r="I332">
            <v>0.31817709999999999</v>
          </cell>
          <cell r="J332">
            <v>0.18082790000000001</v>
          </cell>
          <cell r="K332">
            <v>0.19001879999999999</v>
          </cell>
          <cell r="L332">
            <v>0.1209571</v>
          </cell>
          <cell r="M332">
            <v>0.14519689999999999</v>
          </cell>
          <cell r="N332">
            <v>0.10946160000000001</v>
          </cell>
          <cell r="O332">
            <v>0.1016108</v>
          </cell>
          <cell r="P332">
            <v>8.4624099999999994E-2</v>
          </cell>
          <cell r="Q332">
            <v>5.6327000000000002E-2</v>
          </cell>
          <cell r="R332">
            <v>0.12014850000000001</v>
          </cell>
        </row>
        <row r="333">
          <cell r="A333" t="str">
            <v>argentina2009oecdindependiente&gt;=5a</v>
          </cell>
          <cell r="B333" t="str">
            <v>argentina</v>
          </cell>
          <cell r="C333">
            <v>2009</v>
          </cell>
          <cell r="D333" t="str">
            <v>oecd</v>
          </cell>
          <cell r="E333" t="str">
            <v>independiente</v>
          </cell>
          <cell r="F333" t="str">
            <v>&gt;=5a</v>
          </cell>
          <cell r="G333">
            <v>0.13532640000000001</v>
          </cell>
          <cell r="H333">
            <v>0.18873780000000001</v>
          </cell>
          <cell r="I333">
            <v>0.30713309999999999</v>
          </cell>
          <cell r="J333">
            <v>0.42063420000000001</v>
          </cell>
          <cell r="K333">
            <v>0.51514230000000005</v>
          </cell>
          <cell r="L333">
            <v>0.62873670000000004</v>
          </cell>
          <cell r="M333">
            <v>0.63262030000000002</v>
          </cell>
          <cell r="N333">
            <v>0.71858230000000001</v>
          </cell>
          <cell r="O333">
            <v>0.74387709999999996</v>
          </cell>
          <cell r="P333">
            <v>0.7897383</v>
          </cell>
          <cell r="Q333">
            <v>0.82554620000000001</v>
          </cell>
          <cell r="R333">
            <v>0.77691909999999997</v>
          </cell>
        </row>
        <row r="334">
          <cell r="A334" t="str">
            <v>argentina2009lacocupado&lt;6m</v>
          </cell>
          <cell r="B334" t="str">
            <v>argentina</v>
          </cell>
          <cell r="C334">
            <v>2009</v>
          </cell>
          <cell r="D334" t="str">
            <v>lac</v>
          </cell>
          <cell r="E334" t="str">
            <v>ocupado</v>
          </cell>
          <cell r="F334" t="str">
            <v>&lt;6m</v>
          </cell>
          <cell r="G334">
            <v>0.33560820000000002</v>
          </cell>
          <cell r="H334">
            <v>0.11992750000000001</v>
          </cell>
          <cell r="I334">
            <v>6.9495000000000001E-2</v>
          </cell>
        </row>
        <row r="335">
          <cell r="A335" t="str">
            <v>argentina2009lacocupado&lt;=12m</v>
          </cell>
          <cell r="B335" t="str">
            <v>argentina</v>
          </cell>
          <cell r="C335">
            <v>2009</v>
          </cell>
          <cell r="D335" t="str">
            <v>lac</v>
          </cell>
          <cell r="E335" t="str">
            <v>ocupado</v>
          </cell>
          <cell r="F335" t="str">
            <v>&lt;=12m</v>
          </cell>
          <cell r="G335">
            <v>0.47861789999999999</v>
          </cell>
          <cell r="H335">
            <v>0.1815243</v>
          </cell>
          <cell r="I335">
            <v>0.1072331</v>
          </cell>
        </row>
        <row r="336">
          <cell r="A336" t="str">
            <v>argentina2009lacocupado&gt;=5a</v>
          </cell>
          <cell r="B336" t="str">
            <v>argentina</v>
          </cell>
          <cell r="C336">
            <v>2009</v>
          </cell>
          <cell r="D336" t="str">
            <v>lac</v>
          </cell>
          <cell r="E336" t="str">
            <v>ocupado</v>
          </cell>
          <cell r="F336" t="str">
            <v>&gt;=5a</v>
          </cell>
          <cell r="G336">
            <v>5.6752700000000003E-2</v>
          </cell>
          <cell r="H336">
            <v>0.4708446</v>
          </cell>
          <cell r="I336">
            <v>0.72763840000000002</v>
          </cell>
        </row>
        <row r="337">
          <cell r="A337" t="str">
            <v>argentina2009lacasalariado&lt;6m</v>
          </cell>
          <cell r="B337" t="str">
            <v>argentina</v>
          </cell>
          <cell r="C337">
            <v>2009</v>
          </cell>
          <cell r="D337" t="str">
            <v>lac</v>
          </cell>
          <cell r="E337" t="str">
            <v>asalariado</v>
          </cell>
          <cell r="F337" t="str">
            <v>&lt;6m</v>
          </cell>
          <cell r="G337">
            <v>0.345082</v>
          </cell>
          <cell r="H337">
            <v>0.1202786</v>
          </cell>
          <cell r="I337">
            <v>7.4371699999999999E-2</v>
          </cell>
        </row>
        <row r="338">
          <cell r="A338" t="str">
            <v>argentina2009lacasalariado&lt;=12m</v>
          </cell>
          <cell r="B338" t="str">
            <v>argentina</v>
          </cell>
          <cell r="C338">
            <v>2009</v>
          </cell>
          <cell r="D338" t="str">
            <v>lac</v>
          </cell>
          <cell r="E338" t="str">
            <v>asalariado</v>
          </cell>
          <cell r="F338" t="str">
            <v>&lt;=12m</v>
          </cell>
          <cell r="G338">
            <v>0.49173840000000002</v>
          </cell>
          <cell r="H338">
            <v>0.1852511</v>
          </cell>
          <cell r="I338">
            <v>0.1149864</v>
          </cell>
        </row>
        <row r="339">
          <cell r="A339" t="str">
            <v>argentina2009lacasalariado&gt;=5a</v>
          </cell>
          <cell r="B339" t="str">
            <v>argentina</v>
          </cell>
          <cell r="C339">
            <v>2009</v>
          </cell>
          <cell r="D339" t="str">
            <v>lac</v>
          </cell>
          <cell r="E339" t="str">
            <v>asalariado</v>
          </cell>
          <cell r="F339" t="str">
            <v>&gt;=5a</v>
          </cell>
          <cell r="G339">
            <v>4.2971299999999997E-2</v>
          </cell>
          <cell r="H339">
            <v>0.44714090000000001</v>
          </cell>
          <cell r="I339">
            <v>0.70605739999999995</v>
          </cell>
        </row>
        <row r="340">
          <cell r="A340" t="str">
            <v>argentina2009lacindependiente&lt;6m</v>
          </cell>
          <cell r="B340" t="str">
            <v>argentina</v>
          </cell>
          <cell r="C340">
            <v>2009</v>
          </cell>
          <cell r="D340" t="str">
            <v>lac</v>
          </cell>
          <cell r="E340" t="str">
            <v>independiente</v>
          </cell>
          <cell r="F340" t="str">
            <v>&lt;6m</v>
          </cell>
          <cell r="G340">
            <v>0.25507800000000003</v>
          </cell>
          <cell r="H340">
            <v>0.1187044</v>
          </cell>
          <cell r="I340">
            <v>6.1527100000000001E-2</v>
          </cell>
        </row>
        <row r="341">
          <cell r="A341" t="str">
            <v>argentina2009lacindependiente&lt;=12m</v>
          </cell>
          <cell r="B341" t="str">
            <v>argentina</v>
          </cell>
          <cell r="C341">
            <v>2009</v>
          </cell>
          <cell r="D341" t="str">
            <v>lac</v>
          </cell>
          <cell r="E341" t="str">
            <v>independiente</v>
          </cell>
          <cell r="F341" t="str">
            <v>&lt;=12m</v>
          </cell>
          <cell r="G341">
            <v>0.36709069999999999</v>
          </cell>
          <cell r="H341">
            <v>0.1685393</v>
          </cell>
          <cell r="I341">
            <v>9.4564999999999996E-2</v>
          </cell>
        </row>
        <row r="342">
          <cell r="A342" t="str">
            <v>argentina2009lacindependiente&gt;=5a</v>
          </cell>
          <cell r="B342" t="str">
            <v>argentina</v>
          </cell>
          <cell r="C342">
            <v>2009</v>
          </cell>
          <cell r="D342" t="str">
            <v>lac</v>
          </cell>
          <cell r="E342" t="str">
            <v>independiente</v>
          </cell>
          <cell r="F342" t="str">
            <v>&gt;=5a</v>
          </cell>
          <cell r="G342">
            <v>0.1738981</v>
          </cell>
          <cell r="H342">
            <v>0.55343299999999995</v>
          </cell>
          <cell r="I342">
            <v>0.76289960000000001</v>
          </cell>
        </row>
        <row r="343">
          <cell r="A343" t="str">
            <v>argentina2009totalocupado&lt;6m</v>
          </cell>
          <cell r="B343" t="str">
            <v>argentina</v>
          </cell>
          <cell r="C343">
            <v>2009</v>
          </cell>
          <cell r="D343" t="str">
            <v>total</v>
          </cell>
          <cell r="E343" t="str">
            <v>ocupado</v>
          </cell>
          <cell r="F343" t="str">
            <v>&lt;6m</v>
          </cell>
          <cell r="G343">
            <v>0.14330029999999999</v>
          </cell>
        </row>
        <row r="344">
          <cell r="A344" t="str">
            <v>argentina2009totalocupado&lt;=12m</v>
          </cell>
          <cell r="B344" t="str">
            <v>argentina</v>
          </cell>
          <cell r="C344">
            <v>2009</v>
          </cell>
          <cell r="D344" t="str">
            <v>total</v>
          </cell>
          <cell r="E344" t="str">
            <v>ocupado</v>
          </cell>
          <cell r="F344" t="str">
            <v>&lt;=12m</v>
          </cell>
          <cell r="G344">
            <v>0.2130917</v>
          </cell>
        </row>
        <row r="345">
          <cell r="A345" t="str">
            <v>argentina2009totalocupado&gt;=5a</v>
          </cell>
          <cell r="B345" t="str">
            <v>argentina</v>
          </cell>
          <cell r="C345">
            <v>2009</v>
          </cell>
          <cell r="D345" t="str">
            <v>total</v>
          </cell>
          <cell r="E345" t="str">
            <v>ocupado</v>
          </cell>
          <cell r="F345" t="str">
            <v>&gt;=5a</v>
          </cell>
          <cell r="G345">
            <v>0.44679809999999998</v>
          </cell>
        </row>
        <row r="346">
          <cell r="A346" t="str">
            <v>argentina2009totalasalariado&lt;6m</v>
          </cell>
          <cell r="B346" t="str">
            <v>argentina</v>
          </cell>
          <cell r="C346">
            <v>2009</v>
          </cell>
          <cell r="D346" t="str">
            <v>total</v>
          </cell>
          <cell r="E346" t="str">
            <v>asalariado</v>
          </cell>
          <cell r="F346" t="str">
            <v>&lt;6m</v>
          </cell>
          <cell r="G346">
            <v>0.1516043</v>
          </cell>
        </row>
        <row r="347">
          <cell r="A347" t="str">
            <v>argentina2009totalasalariado&lt;=12m</v>
          </cell>
          <cell r="B347" t="str">
            <v>argentina</v>
          </cell>
          <cell r="C347">
            <v>2009</v>
          </cell>
          <cell r="D347" t="str">
            <v>total</v>
          </cell>
          <cell r="E347" t="str">
            <v>asalariado</v>
          </cell>
          <cell r="F347" t="str">
            <v>&lt;=12m</v>
          </cell>
          <cell r="G347">
            <v>0.22715689999999999</v>
          </cell>
        </row>
        <row r="348">
          <cell r="A348" t="str">
            <v>argentina2009totalasalariado&gt;=5a</v>
          </cell>
          <cell r="B348" t="str">
            <v>argentina</v>
          </cell>
          <cell r="C348">
            <v>2009</v>
          </cell>
          <cell r="D348" t="str">
            <v>total</v>
          </cell>
          <cell r="E348" t="str">
            <v>asalariado</v>
          </cell>
          <cell r="F348" t="str">
            <v>&gt;=5a</v>
          </cell>
          <cell r="G348">
            <v>0.4092517</v>
          </cell>
        </row>
        <row r="349">
          <cell r="A349" t="str">
            <v>argentina2009totalindependiente&lt;6m</v>
          </cell>
          <cell r="B349" t="str">
            <v>argentina</v>
          </cell>
          <cell r="C349">
            <v>2009</v>
          </cell>
          <cell r="D349" t="str">
            <v>total</v>
          </cell>
          <cell r="E349" t="str">
            <v>independiente</v>
          </cell>
          <cell r="F349" t="str">
            <v>&lt;6m</v>
          </cell>
          <cell r="G349">
            <v>0.1150322</v>
          </cell>
        </row>
        <row r="350">
          <cell r="A350" t="str">
            <v>argentina2009totalindependiente&lt;=12m</v>
          </cell>
          <cell r="B350" t="str">
            <v>argentina</v>
          </cell>
          <cell r="C350">
            <v>2009</v>
          </cell>
          <cell r="D350" t="str">
            <v>total</v>
          </cell>
          <cell r="E350" t="str">
            <v>independiente</v>
          </cell>
          <cell r="F350" t="str">
            <v>&lt;=12m</v>
          </cell>
          <cell r="G350">
            <v>0.16521140000000001</v>
          </cell>
        </row>
        <row r="351">
          <cell r="A351" t="str">
            <v>argentina2009totalindependiente&gt;=5a</v>
          </cell>
          <cell r="B351" t="str">
            <v>argentina</v>
          </cell>
          <cell r="C351">
            <v>2009</v>
          </cell>
          <cell r="D351" t="str">
            <v>total</v>
          </cell>
          <cell r="E351" t="str">
            <v>independiente</v>
          </cell>
          <cell r="F351" t="str">
            <v>&gt;=5a</v>
          </cell>
          <cell r="G351">
            <v>0.57461220000000002</v>
          </cell>
        </row>
        <row r="352">
          <cell r="A352" t="str">
            <v>argentina2010oecdocupado&lt;6m</v>
          </cell>
          <cell r="B352" t="str">
            <v>argentina</v>
          </cell>
          <cell r="C352">
            <v>2010</v>
          </cell>
          <cell r="D352" t="str">
            <v>oecd</v>
          </cell>
          <cell r="E352" t="str">
            <v>ocupado</v>
          </cell>
          <cell r="F352" t="str">
            <v>&lt;6m</v>
          </cell>
          <cell r="G352">
            <v>0.48446450000000002</v>
          </cell>
          <cell r="H352">
            <v>0.30841089999999999</v>
          </cell>
          <cell r="I352">
            <v>0.1750575</v>
          </cell>
          <cell r="J352">
            <v>0.12043040000000001</v>
          </cell>
          <cell r="K352">
            <v>0.1043301</v>
          </cell>
          <cell r="L352">
            <v>9.8119700000000004E-2</v>
          </cell>
          <cell r="M352">
            <v>8.1017900000000004E-2</v>
          </cell>
          <cell r="N352">
            <v>8.4227999999999997E-2</v>
          </cell>
          <cell r="O352">
            <v>7.0008500000000001E-2</v>
          </cell>
          <cell r="P352">
            <v>5.4059299999999998E-2</v>
          </cell>
          <cell r="Q352">
            <v>6.9389400000000004E-2</v>
          </cell>
          <cell r="R352">
            <v>7.9119099999999998E-2</v>
          </cell>
        </row>
        <row r="353">
          <cell r="A353" t="str">
            <v>argentina2010oecdocupado&lt;=12m</v>
          </cell>
          <cell r="B353" t="str">
            <v>argentina</v>
          </cell>
          <cell r="C353">
            <v>2010</v>
          </cell>
          <cell r="D353" t="str">
            <v>oecd</v>
          </cell>
          <cell r="E353" t="str">
            <v>ocupado</v>
          </cell>
          <cell r="F353" t="str">
            <v>&lt;=12m</v>
          </cell>
          <cell r="G353">
            <v>0.6610975</v>
          </cell>
          <cell r="H353">
            <v>0.44230730000000001</v>
          </cell>
          <cell r="I353">
            <v>0.27048250000000001</v>
          </cell>
          <cell r="J353">
            <v>0.18853049999999999</v>
          </cell>
          <cell r="K353">
            <v>0.16375519999999999</v>
          </cell>
          <cell r="L353">
            <v>0.14414769999999999</v>
          </cell>
          <cell r="M353">
            <v>0.13215370000000001</v>
          </cell>
          <cell r="N353">
            <v>0.12245490000000001</v>
          </cell>
          <cell r="O353">
            <v>0.10198260000000001</v>
          </cell>
          <cell r="P353">
            <v>8.6264400000000005E-2</v>
          </cell>
          <cell r="Q353">
            <v>0.10294349999999999</v>
          </cell>
          <cell r="R353">
            <v>0.1024675</v>
          </cell>
        </row>
        <row r="354">
          <cell r="A354" t="str">
            <v>argentina2010oecdocupado&gt;=5a</v>
          </cell>
          <cell r="B354" t="str">
            <v>argentina</v>
          </cell>
          <cell r="C354">
            <v>2010</v>
          </cell>
          <cell r="D354" t="str">
            <v>oecd</v>
          </cell>
          <cell r="E354" t="str">
            <v>ocupado</v>
          </cell>
          <cell r="F354" t="str">
            <v>&gt;=5a</v>
          </cell>
          <cell r="G354">
            <v>2.8713499999999999E-2</v>
          </cell>
          <cell r="H354">
            <v>6.1361600000000002E-2</v>
          </cell>
          <cell r="I354">
            <v>0.19641529999999999</v>
          </cell>
          <cell r="J354">
            <v>0.39198270000000002</v>
          </cell>
          <cell r="K354">
            <v>0.50804130000000003</v>
          </cell>
          <cell r="L354">
            <v>0.60253849999999998</v>
          </cell>
          <cell r="M354">
            <v>0.6196043</v>
          </cell>
          <cell r="N354">
            <v>0.67484719999999998</v>
          </cell>
          <cell r="O354">
            <v>0.70028199999999996</v>
          </cell>
          <cell r="P354">
            <v>0.74437059999999999</v>
          </cell>
          <cell r="Q354">
            <v>0.74679859999999998</v>
          </cell>
          <cell r="R354">
            <v>0.7081189</v>
          </cell>
        </row>
        <row r="355">
          <cell r="A355" t="str">
            <v>argentina2010oecdasalariado&lt;6m</v>
          </cell>
          <cell r="B355" t="str">
            <v>argentina</v>
          </cell>
          <cell r="C355">
            <v>2010</v>
          </cell>
          <cell r="D355" t="str">
            <v>oecd</v>
          </cell>
          <cell r="E355" t="str">
            <v>asalariado</v>
          </cell>
          <cell r="F355" t="str">
            <v>&lt;6m</v>
          </cell>
          <cell r="G355">
            <v>0.49451630000000002</v>
          </cell>
          <cell r="H355">
            <v>0.31453429999999999</v>
          </cell>
          <cell r="I355">
            <v>0.17890980000000001</v>
          </cell>
          <cell r="J355">
            <v>0.12188939999999999</v>
          </cell>
          <cell r="K355">
            <v>0.1128165</v>
          </cell>
          <cell r="L355">
            <v>0.1018772</v>
          </cell>
          <cell r="M355">
            <v>8.7354699999999993E-2</v>
          </cell>
          <cell r="N355">
            <v>8.9624099999999998E-2</v>
          </cell>
          <cell r="O355">
            <v>7.1190299999999998E-2</v>
          </cell>
          <cell r="P355">
            <v>5.6411099999999999E-2</v>
          </cell>
          <cell r="Q355">
            <v>6.7860599999999993E-2</v>
          </cell>
          <cell r="R355">
            <v>0.1298617</v>
          </cell>
        </row>
        <row r="356">
          <cell r="A356" t="str">
            <v>argentina2010oecdasalariado&lt;=12m</v>
          </cell>
          <cell r="B356" t="str">
            <v>argentina</v>
          </cell>
          <cell r="C356">
            <v>2010</v>
          </cell>
          <cell r="D356" t="str">
            <v>oecd</v>
          </cell>
          <cell r="E356" t="str">
            <v>asalariado</v>
          </cell>
          <cell r="F356" t="str">
            <v>&lt;=12m</v>
          </cell>
          <cell r="G356">
            <v>0.67206940000000004</v>
          </cell>
          <cell r="H356">
            <v>0.45255089999999998</v>
          </cell>
          <cell r="I356">
            <v>0.27992240000000002</v>
          </cell>
          <cell r="J356">
            <v>0.1954108</v>
          </cell>
          <cell r="K356">
            <v>0.17518839999999999</v>
          </cell>
          <cell r="L356">
            <v>0.14800450000000001</v>
          </cell>
          <cell r="M356">
            <v>0.13964699999999999</v>
          </cell>
          <cell r="N356">
            <v>0.13462789999999999</v>
          </cell>
          <cell r="O356">
            <v>0.1106039</v>
          </cell>
          <cell r="P356">
            <v>9.7824300000000003E-2</v>
          </cell>
          <cell r="Q356">
            <v>0.117517</v>
          </cell>
          <cell r="R356">
            <v>0.1662312</v>
          </cell>
        </row>
        <row r="357">
          <cell r="A357" t="str">
            <v>argentina2010oecdasalariado&gt;=5a</v>
          </cell>
          <cell r="B357" t="str">
            <v>argentina</v>
          </cell>
          <cell r="C357">
            <v>2010</v>
          </cell>
          <cell r="D357" t="str">
            <v>oecd</v>
          </cell>
          <cell r="E357" t="str">
            <v>asalariado</v>
          </cell>
          <cell r="F357" t="str">
            <v>&gt;=5a</v>
          </cell>
          <cell r="G357">
            <v>2.3180699999999999E-2</v>
          </cell>
          <cell r="H357">
            <v>5.1658900000000001E-2</v>
          </cell>
          <cell r="I357">
            <v>0.1868956</v>
          </cell>
          <cell r="J357">
            <v>0.38395089999999998</v>
          </cell>
          <cell r="K357">
            <v>0.49901689999999999</v>
          </cell>
          <cell r="L357">
            <v>0.59294429999999998</v>
          </cell>
          <cell r="M357">
            <v>0.6001592</v>
          </cell>
          <cell r="N357">
            <v>0.6629777</v>
          </cell>
          <cell r="O357">
            <v>0.68107960000000001</v>
          </cell>
          <cell r="P357">
            <v>0.70959810000000001</v>
          </cell>
          <cell r="Q357">
            <v>0.71874590000000005</v>
          </cell>
          <cell r="R357">
            <v>0.58241109999999996</v>
          </cell>
        </row>
        <row r="358">
          <cell r="A358" t="str">
            <v>argentina2010oecdindependiente&lt;6m</v>
          </cell>
          <cell r="B358" t="str">
            <v>argentina</v>
          </cell>
          <cell r="C358">
            <v>2010</v>
          </cell>
          <cell r="D358" t="str">
            <v>oecd</v>
          </cell>
          <cell r="E358" t="str">
            <v>independiente</v>
          </cell>
          <cell r="F358" t="str">
            <v>&lt;6m</v>
          </cell>
          <cell r="G358">
            <v>0.35392069999999998</v>
          </cell>
          <cell r="H358">
            <v>0.25152400000000003</v>
          </cell>
          <cell r="I358">
            <v>0.14785180000000001</v>
          </cell>
          <cell r="J358">
            <v>0.11321340000000001</v>
          </cell>
          <cell r="K358">
            <v>7.4264200000000002E-2</v>
          </cell>
          <cell r="L358">
            <v>8.5570499999999994E-2</v>
          </cell>
          <cell r="M358">
            <v>6.4941399999999996E-2</v>
          </cell>
          <cell r="N358">
            <v>7.0799000000000001E-2</v>
          </cell>
          <cell r="O358">
            <v>6.7657900000000007E-2</v>
          </cell>
          <cell r="P358">
            <v>5.0379599999999997E-2</v>
          </cell>
          <cell r="Q358">
            <v>7.1293400000000007E-2</v>
          </cell>
          <cell r="R358">
            <v>3.7276400000000001E-2</v>
          </cell>
        </row>
        <row r="359">
          <cell r="A359" t="str">
            <v>argentina2010oecdindependiente&lt;=12m</v>
          </cell>
          <cell r="B359" t="str">
            <v>argentina</v>
          </cell>
          <cell r="C359">
            <v>2010</v>
          </cell>
          <cell r="D359" t="str">
            <v>oecd</v>
          </cell>
          <cell r="E359" t="str">
            <v>independiente</v>
          </cell>
          <cell r="F359" t="str">
            <v>&lt;=12m</v>
          </cell>
          <cell r="G359">
            <v>0.51860390000000001</v>
          </cell>
          <cell r="H359">
            <v>0.34714279999999997</v>
          </cell>
          <cell r="I359">
            <v>0.20381750000000001</v>
          </cell>
          <cell r="J359">
            <v>0.15449850000000001</v>
          </cell>
          <cell r="K359">
            <v>0.1232494</v>
          </cell>
          <cell r="L359">
            <v>0.13126669999999999</v>
          </cell>
          <cell r="M359">
            <v>0.11314340000000001</v>
          </cell>
          <cell r="N359">
            <v>9.2160500000000006E-2</v>
          </cell>
          <cell r="O359">
            <v>8.4834000000000007E-2</v>
          </cell>
          <cell r="P359">
            <v>6.81779E-2</v>
          </cell>
          <cell r="Q359">
            <v>8.4794900000000006E-2</v>
          </cell>
          <cell r="R359">
            <v>4.9887399999999998E-2</v>
          </cell>
        </row>
        <row r="360">
          <cell r="A360" t="str">
            <v>argentina2010oecdindependiente&gt;=5a</v>
          </cell>
          <cell r="B360" t="str">
            <v>argentina</v>
          </cell>
          <cell r="C360">
            <v>2010</v>
          </cell>
          <cell r="D360" t="str">
            <v>oecd</v>
          </cell>
          <cell r="E360" t="str">
            <v>independiente</v>
          </cell>
          <cell r="F360" t="str">
            <v>&gt;=5a</v>
          </cell>
          <cell r="G360">
            <v>0.1005692</v>
          </cell>
          <cell r="H360">
            <v>0.15150159999999999</v>
          </cell>
          <cell r="I360">
            <v>0.2636444</v>
          </cell>
          <cell r="J360">
            <v>0.4317107</v>
          </cell>
          <cell r="K360">
            <v>0.54001310000000002</v>
          </cell>
          <cell r="L360">
            <v>0.63458099999999995</v>
          </cell>
          <cell r="M360">
            <v>0.66893650000000004</v>
          </cell>
          <cell r="N360">
            <v>0.70438639999999997</v>
          </cell>
          <cell r="O360">
            <v>0.73847750000000001</v>
          </cell>
          <cell r="P360">
            <v>0.79877529999999997</v>
          </cell>
          <cell r="Q360">
            <v>0.78173300000000001</v>
          </cell>
          <cell r="R360">
            <v>0.81177840000000001</v>
          </cell>
        </row>
        <row r="361">
          <cell r="A361" t="str">
            <v>argentina2010lacocupado&lt;6m</v>
          </cell>
          <cell r="B361" t="str">
            <v>argentina</v>
          </cell>
          <cell r="C361">
            <v>2010</v>
          </cell>
          <cell r="D361" t="str">
            <v>lac</v>
          </cell>
          <cell r="E361" t="str">
            <v>ocupado</v>
          </cell>
          <cell r="F361" t="str">
            <v>&lt;6m</v>
          </cell>
          <cell r="G361">
            <v>0.34585870000000002</v>
          </cell>
          <cell r="H361">
            <v>0.11347459999999999</v>
          </cell>
          <cell r="I361">
            <v>6.3549499999999995E-2</v>
          </cell>
        </row>
        <row r="362">
          <cell r="A362" t="str">
            <v>argentina2010lacocupado&lt;=12m</v>
          </cell>
          <cell r="B362" t="str">
            <v>argentina</v>
          </cell>
          <cell r="C362">
            <v>2010</v>
          </cell>
          <cell r="D362" t="str">
            <v>lac</v>
          </cell>
          <cell r="E362" t="str">
            <v>ocupado</v>
          </cell>
          <cell r="F362" t="str">
            <v>&lt;=12m</v>
          </cell>
          <cell r="G362">
            <v>0.48884539999999999</v>
          </cell>
          <cell r="H362">
            <v>0.17520450000000001</v>
          </cell>
          <cell r="I362">
            <v>9.5617099999999997E-2</v>
          </cell>
        </row>
        <row r="363">
          <cell r="A363" t="str">
            <v>argentina2010lacocupado&gt;=5a</v>
          </cell>
          <cell r="B363" t="str">
            <v>argentina</v>
          </cell>
          <cell r="C363">
            <v>2010</v>
          </cell>
          <cell r="D363" t="str">
            <v>lac</v>
          </cell>
          <cell r="E363" t="str">
            <v>ocupado</v>
          </cell>
          <cell r="F363" t="str">
            <v>&gt;=5a</v>
          </cell>
          <cell r="G363">
            <v>5.4417199999999999E-2</v>
          </cell>
          <cell r="H363">
            <v>0.4799446</v>
          </cell>
          <cell r="I363">
            <v>0.71813680000000002</v>
          </cell>
        </row>
        <row r="364">
          <cell r="A364" t="str">
            <v>argentina2010lacasalariado&lt;6m</v>
          </cell>
          <cell r="B364" t="str">
            <v>argentina</v>
          </cell>
          <cell r="C364">
            <v>2010</v>
          </cell>
          <cell r="D364" t="str">
            <v>lac</v>
          </cell>
          <cell r="E364" t="str">
            <v>asalariado</v>
          </cell>
          <cell r="F364" t="str">
            <v>&lt;6m</v>
          </cell>
          <cell r="G364">
            <v>0.35366999999999998</v>
          </cell>
          <cell r="H364">
            <v>0.12026969999999999</v>
          </cell>
          <cell r="I364">
            <v>6.5511799999999995E-2</v>
          </cell>
        </row>
        <row r="365">
          <cell r="A365" t="str">
            <v>argentina2010lacasalariado&lt;=12m</v>
          </cell>
          <cell r="B365" t="str">
            <v>argentina</v>
          </cell>
          <cell r="C365">
            <v>2010</v>
          </cell>
          <cell r="D365" t="str">
            <v>lac</v>
          </cell>
          <cell r="E365" t="str">
            <v>asalariado</v>
          </cell>
          <cell r="F365" t="str">
            <v>&lt;=12m</v>
          </cell>
          <cell r="G365">
            <v>0.50028349999999999</v>
          </cell>
          <cell r="H365">
            <v>0.1869951</v>
          </cell>
          <cell r="I365">
            <v>0.1056937</v>
          </cell>
        </row>
        <row r="366">
          <cell r="A366" t="str">
            <v>argentina2010lacasalariado&gt;=5a</v>
          </cell>
          <cell r="B366" t="str">
            <v>argentina</v>
          </cell>
          <cell r="C366">
            <v>2010</v>
          </cell>
          <cell r="D366" t="str">
            <v>lac</v>
          </cell>
          <cell r="E366" t="str">
            <v>asalariado</v>
          </cell>
          <cell r="F366" t="str">
            <v>&gt;=5a</v>
          </cell>
          <cell r="G366">
            <v>4.54665E-2</v>
          </cell>
          <cell r="H366">
            <v>0.45783360000000001</v>
          </cell>
          <cell r="I366">
            <v>0.69203700000000001</v>
          </cell>
        </row>
        <row r="367">
          <cell r="A367" t="str">
            <v>argentina2010lacindependiente&lt;6m</v>
          </cell>
          <cell r="B367" t="str">
            <v>argentina</v>
          </cell>
          <cell r="C367">
            <v>2010</v>
          </cell>
          <cell r="D367" t="str">
            <v>lac</v>
          </cell>
          <cell r="E367" t="str">
            <v>independiente</v>
          </cell>
          <cell r="F367" t="str">
            <v>&lt;6m</v>
          </cell>
          <cell r="G367">
            <v>0.26850210000000002</v>
          </cell>
          <cell r="H367">
            <v>8.8088E-2</v>
          </cell>
          <cell r="I367">
            <v>6.00148E-2</v>
          </cell>
        </row>
        <row r="368">
          <cell r="A368" t="str">
            <v>argentina2010lacindependiente&lt;=12m</v>
          </cell>
          <cell r="B368" t="str">
            <v>argentina</v>
          </cell>
          <cell r="C368">
            <v>2010</v>
          </cell>
          <cell r="D368" t="str">
            <v>lac</v>
          </cell>
          <cell r="E368" t="str">
            <v>independiente</v>
          </cell>
          <cell r="F368" t="str">
            <v>&lt;=12m</v>
          </cell>
          <cell r="G368">
            <v>0.37557230000000003</v>
          </cell>
          <cell r="H368">
            <v>0.13115450000000001</v>
          </cell>
          <cell r="I368">
            <v>7.7466099999999996E-2</v>
          </cell>
        </row>
        <row r="369">
          <cell r="A369" t="str">
            <v>argentina2010lacindependiente&gt;=5a</v>
          </cell>
          <cell r="B369" t="str">
            <v>argentina</v>
          </cell>
          <cell r="C369">
            <v>2010</v>
          </cell>
          <cell r="D369" t="str">
            <v>lac</v>
          </cell>
          <cell r="E369" t="str">
            <v>independiente</v>
          </cell>
          <cell r="F369" t="str">
            <v>&gt;=5a</v>
          </cell>
          <cell r="G369">
            <v>0.14305660000000001</v>
          </cell>
          <cell r="H369">
            <v>0.56255200000000005</v>
          </cell>
          <cell r="I369">
            <v>0.76515060000000001</v>
          </cell>
        </row>
        <row r="370">
          <cell r="A370" t="str">
            <v>argentina2010totalocupado&lt;6m</v>
          </cell>
          <cell r="B370" t="str">
            <v>argentina</v>
          </cell>
          <cell r="C370">
            <v>2010</v>
          </cell>
          <cell r="D370" t="str">
            <v>total</v>
          </cell>
          <cell r="E370" t="str">
            <v>ocupado</v>
          </cell>
          <cell r="F370" t="str">
            <v>&lt;6m</v>
          </cell>
          <cell r="G370">
            <v>0.13879559999999999</v>
          </cell>
        </row>
        <row r="371">
          <cell r="A371" t="str">
            <v>argentina2010totalocupado&lt;=12m</v>
          </cell>
          <cell r="B371" t="str">
            <v>argentina</v>
          </cell>
          <cell r="C371">
            <v>2010</v>
          </cell>
          <cell r="D371" t="str">
            <v>total</v>
          </cell>
          <cell r="E371" t="str">
            <v>ocupado</v>
          </cell>
          <cell r="F371" t="str">
            <v>&lt;=12m</v>
          </cell>
          <cell r="G371">
            <v>0.2077455</v>
          </cell>
        </row>
        <row r="372">
          <cell r="A372" t="str">
            <v>argentina2010totalocupado&gt;=5a</v>
          </cell>
          <cell r="B372" t="str">
            <v>argentina</v>
          </cell>
          <cell r="C372">
            <v>2010</v>
          </cell>
          <cell r="D372" t="str">
            <v>total</v>
          </cell>
          <cell r="E372" t="str">
            <v>ocupado</v>
          </cell>
          <cell r="F372" t="str">
            <v>&gt;=5a</v>
          </cell>
          <cell r="G372">
            <v>0.45322639999999997</v>
          </cell>
        </row>
        <row r="373">
          <cell r="A373" t="str">
            <v>argentina2010totalasalariado&lt;6m</v>
          </cell>
          <cell r="B373" t="str">
            <v>argentina</v>
          </cell>
          <cell r="C373">
            <v>2010</v>
          </cell>
          <cell r="D373" t="str">
            <v>total</v>
          </cell>
          <cell r="E373" t="str">
            <v>asalariado</v>
          </cell>
          <cell r="F373" t="str">
            <v>&lt;6m</v>
          </cell>
          <cell r="G373">
            <v>0.1514267</v>
          </cell>
        </row>
        <row r="374">
          <cell r="A374" t="str">
            <v>argentina2010totalasalariado&lt;=12m</v>
          </cell>
          <cell r="B374" t="str">
            <v>argentina</v>
          </cell>
          <cell r="C374">
            <v>2010</v>
          </cell>
          <cell r="D374" t="str">
            <v>total</v>
          </cell>
          <cell r="E374" t="str">
            <v>asalariado</v>
          </cell>
          <cell r="F374" t="str">
            <v>&lt;=12m</v>
          </cell>
          <cell r="G374">
            <v>0.2279619</v>
          </cell>
        </row>
        <row r="375">
          <cell r="A375" t="str">
            <v>argentina2010totalasalariado&gt;=5a</v>
          </cell>
          <cell r="B375" t="str">
            <v>argentina</v>
          </cell>
          <cell r="C375">
            <v>2010</v>
          </cell>
          <cell r="D375" t="str">
            <v>total</v>
          </cell>
          <cell r="E375" t="str">
            <v>asalariado</v>
          </cell>
          <cell r="F375" t="str">
            <v>&gt;=5a</v>
          </cell>
          <cell r="G375">
            <v>0.4178442</v>
          </cell>
        </row>
        <row r="376">
          <cell r="A376" t="str">
            <v>argentina2010totalindependiente&lt;6m</v>
          </cell>
          <cell r="B376" t="str">
            <v>argentina</v>
          </cell>
          <cell r="C376">
            <v>2010</v>
          </cell>
          <cell r="D376" t="str">
            <v>total</v>
          </cell>
          <cell r="E376" t="str">
            <v>independiente</v>
          </cell>
          <cell r="F376" t="str">
            <v>&lt;6m</v>
          </cell>
          <cell r="G376">
            <v>9.2463600000000007E-2</v>
          </cell>
        </row>
        <row r="377">
          <cell r="A377" t="str">
            <v>argentina2010totalindependiente&lt;=12m</v>
          </cell>
          <cell r="B377" t="str">
            <v>argentina</v>
          </cell>
          <cell r="C377">
            <v>2010</v>
          </cell>
          <cell r="D377" t="str">
            <v>total</v>
          </cell>
          <cell r="E377" t="str">
            <v>independiente</v>
          </cell>
          <cell r="F377" t="str">
            <v>&lt;=12m</v>
          </cell>
          <cell r="G377">
            <v>0.13358999999999999</v>
          </cell>
        </row>
        <row r="378">
          <cell r="A378" t="str">
            <v>argentina2010totalindependiente&gt;=5a</v>
          </cell>
          <cell r="B378" t="str">
            <v>argentina</v>
          </cell>
          <cell r="C378">
            <v>2010</v>
          </cell>
          <cell r="D378" t="str">
            <v>total</v>
          </cell>
          <cell r="E378" t="str">
            <v>independiente</v>
          </cell>
          <cell r="F378" t="str">
            <v>&gt;=5a</v>
          </cell>
          <cell r="G378">
            <v>0.58301130000000001</v>
          </cell>
        </row>
        <row r="379">
          <cell r="A379" t="str">
            <v>argentina2011oecdocupado&lt;6m</v>
          </cell>
          <cell r="B379" t="str">
            <v>argentina</v>
          </cell>
          <cell r="C379">
            <v>2011</v>
          </cell>
          <cell r="D379" t="str">
            <v>oecd</v>
          </cell>
          <cell r="E379" t="str">
            <v>ocupado</v>
          </cell>
          <cell r="F379" t="str">
            <v>&lt;6m</v>
          </cell>
          <cell r="G379">
            <v>0.52967830000000005</v>
          </cell>
          <cell r="H379">
            <v>0.28798780000000002</v>
          </cell>
          <cell r="I379">
            <v>0.1785892</v>
          </cell>
          <cell r="J379">
            <v>0.1240113</v>
          </cell>
          <cell r="K379">
            <v>0.10654669999999999</v>
          </cell>
          <cell r="L379">
            <v>9.3007500000000007E-2</v>
          </cell>
          <cell r="M379">
            <v>6.8273100000000003E-2</v>
          </cell>
          <cell r="N379">
            <v>6.1830599999999999E-2</v>
          </cell>
          <cell r="O379">
            <v>6.0782500000000003E-2</v>
          </cell>
          <cell r="P379">
            <v>6.6800399999999996E-2</v>
          </cell>
          <cell r="Q379">
            <v>7.6094300000000004E-2</v>
          </cell>
          <cell r="R379">
            <v>7.2128700000000004E-2</v>
          </cell>
        </row>
        <row r="380">
          <cell r="A380" t="str">
            <v>argentina2011oecdocupado&lt;=12m</v>
          </cell>
          <cell r="B380" t="str">
            <v>argentina</v>
          </cell>
          <cell r="C380">
            <v>2011</v>
          </cell>
          <cell r="D380" t="str">
            <v>oecd</v>
          </cell>
          <cell r="E380" t="str">
            <v>ocupado</v>
          </cell>
          <cell r="F380" t="str">
            <v>&lt;=12m</v>
          </cell>
          <cell r="G380">
            <v>0.67404039999999998</v>
          </cell>
          <cell r="H380">
            <v>0.43373089999999997</v>
          </cell>
          <cell r="I380">
            <v>0.2791247</v>
          </cell>
          <cell r="J380">
            <v>0.19414890000000001</v>
          </cell>
          <cell r="K380">
            <v>0.1604283</v>
          </cell>
          <cell r="L380">
            <v>0.1450708</v>
          </cell>
          <cell r="M380">
            <v>0.12628049999999999</v>
          </cell>
          <cell r="N380">
            <v>9.9201800000000007E-2</v>
          </cell>
          <cell r="O380">
            <v>9.2179899999999995E-2</v>
          </cell>
          <cell r="P380">
            <v>9.3573000000000003E-2</v>
          </cell>
          <cell r="Q380">
            <v>0.10556840000000001</v>
          </cell>
          <cell r="R380">
            <v>9.5443399999999998E-2</v>
          </cell>
        </row>
        <row r="381">
          <cell r="A381" t="str">
            <v>argentina2011oecdocupado&gt;=5a</v>
          </cell>
          <cell r="B381" t="str">
            <v>argentina</v>
          </cell>
          <cell r="C381">
            <v>2011</v>
          </cell>
          <cell r="D381" t="str">
            <v>oecd</v>
          </cell>
          <cell r="E381" t="str">
            <v>ocupado</v>
          </cell>
          <cell r="F381" t="str">
            <v>&gt;=5a</v>
          </cell>
          <cell r="G381">
            <v>3.3057299999999998E-2</v>
          </cell>
          <cell r="H381">
            <v>7.2585499999999997E-2</v>
          </cell>
          <cell r="I381">
            <v>0.21982589999999999</v>
          </cell>
          <cell r="J381">
            <v>0.3762006</v>
          </cell>
          <cell r="K381">
            <v>0.50239120000000004</v>
          </cell>
          <cell r="L381">
            <v>0.59398300000000004</v>
          </cell>
          <cell r="M381">
            <v>0.65244080000000004</v>
          </cell>
          <cell r="N381">
            <v>0.7222539</v>
          </cell>
          <cell r="O381">
            <v>0.73045340000000003</v>
          </cell>
          <cell r="P381">
            <v>0.73412489999999997</v>
          </cell>
          <cell r="Q381">
            <v>0.74066529999999997</v>
          </cell>
          <cell r="R381">
            <v>0.74891350000000001</v>
          </cell>
        </row>
        <row r="382">
          <cell r="A382" t="str">
            <v>argentina2011oecdasalariado&lt;6m</v>
          </cell>
          <cell r="B382" t="str">
            <v>argentina</v>
          </cell>
          <cell r="C382">
            <v>2011</v>
          </cell>
          <cell r="D382" t="str">
            <v>oecd</v>
          </cell>
          <cell r="E382" t="str">
            <v>asalariado</v>
          </cell>
          <cell r="F382" t="str">
            <v>&lt;6m</v>
          </cell>
          <cell r="G382">
            <v>0.5532551</v>
          </cell>
          <cell r="H382">
            <v>0.29112179999999999</v>
          </cell>
          <cell r="I382">
            <v>0.18351719999999999</v>
          </cell>
          <cell r="J382">
            <v>0.12308089999999999</v>
          </cell>
          <cell r="K382">
            <v>0.1065623</v>
          </cell>
          <cell r="L382">
            <v>9.7207100000000005E-2</v>
          </cell>
          <cell r="M382">
            <v>7.3754200000000006E-2</v>
          </cell>
          <cell r="N382">
            <v>6.4658599999999997E-2</v>
          </cell>
          <cell r="O382">
            <v>7.2451600000000005E-2</v>
          </cell>
          <cell r="P382">
            <v>7.3224899999999996E-2</v>
          </cell>
          <cell r="Q382">
            <v>8.80523E-2</v>
          </cell>
          <cell r="R382">
            <v>0.1347082</v>
          </cell>
        </row>
        <row r="383">
          <cell r="A383" t="str">
            <v>argentina2011oecdasalariado&lt;=12m</v>
          </cell>
          <cell r="B383" t="str">
            <v>argentina</v>
          </cell>
          <cell r="C383">
            <v>2011</v>
          </cell>
          <cell r="D383" t="str">
            <v>oecd</v>
          </cell>
          <cell r="E383" t="str">
            <v>asalariado</v>
          </cell>
          <cell r="F383" t="str">
            <v>&lt;=12m</v>
          </cell>
          <cell r="G383">
            <v>0.69548239999999995</v>
          </cell>
          <cell r="H383">
            <v>0.4412565</v>
          </cell>
          <cell r="I383">
            <v>0.28603129999999999</v>
          </cell>
          <cell r="J383">
            <v>0.1947951</v>
          </cell>
          <cell r="K383">
            <v>0.16382930000000001</v>
          </cell>
          <cell r="L383">
            <v>0.15207419999999999</v>
          </cell>
          <cell r="M383">
            <v>0.14038970000000001</v>
          </cell>
          <cell r="N383">
            <v>0.1066926</v>
          </cell>
          <cell r="O383">
            <v>0.109058</v>
          </cell>
          <cell r="P383">
            <v>0.1055712</v>
          </cell>
          <cell r="Q383">
            <v>0.12944710000000001</v>
          </cell>
          <cell r="R383">
            <v>0.18271000000000001</v>
          </cell>
        </row>
        <row r="384">
          <cell r="A384" t="str">
            <v>argentina2011oecdasalariado&gt;=5a</v>
          </cell>
          <cell r="B384" t="str">
            <v>argentina</v>
          </cell>
          <cell r="C384">
            <v>2011</v>
          </cell>
          <cell r="D384" t="str">
            <v>oecd</v>
          </cell>
          <cell r="E384" t="str">
            <v>asalariado</v>
          </cell>
          <cell r="F384" t="str">
            <v>&gt;=5a</v>
          </cell>
          <cell r="G384">
            <v>3.0924E-2</v>
          </cell>
          <cell r="H384">
            <v>6.8004800000000004E-2</v>
          </cell>
          <cell r="I384">
            <v>0.2125696</v>
          </cell>
          <cell r="J384">
            <v>0.37200030000000001</v>
          </cell>
          <cell r="K384">
            <v>0.4838616</v>
          </cell>
          <cell r="L384">
            <v>0.58459269999999997</v>
          </cell>
          <cell r="M384">
            <v>0.64480329999999997</v>
          </cell>
          <cell r="N384">
            <v>0.71626939999999995</v>
          </cell>
          <cell r="O384">
            <v>0.71036149999999998</v>
          </cell>
          <cell r="P384">
            <v>0.69555610000000001</v>
          </cell>
          <cell r="Q384">
            <v>0.69622170000000005</v>
          </cell>
          <cell r="R384">
            <v>0.58769660000000001</v>
          </cell>
        </row>
        <row r="385">
          <cell r="A385" t="str">
            <v>argentina2011oecdindependiente&lt;6m</v>
          </cell>
          <cell r="B385" t="str">
            <v>argentina</v>
          </cell>
          <cell r="C385">
            <v>2011</v>
          </cell>
          <cell r="D385" t="str">
            <v>oecd</v>
          </cell>
          <cell r="E385" t="str">
            <v>independiente</v>
          </cell>
          <cell r="F385" t="str">
            <v>&lt;6m</v>
          </cell>
          <cell r="G385">
            <v>0.30570409999999998</v>
          </cell>
          <cell r="H385">
            <v>0.25631280000000001</v>
          </cell>
          <cell r="I385">
            <v>0.1473978</v>
          </cell>
          <cell r="J385">
            <v>0.12852250000000001</v>
          </cell>
          <cell r="K385">
            <v>0.1064884</v>
          </cell>
          <cell r="L385">
            <v>7.7949099999999993E-2</v>
          </cell>
          <cell r="M385">
            <v>5.3908900000000003E-2</v>
          </cell>
          <cell r="N385">
            <v>5.5588400000000003E-2</v>
          </cell>
          <cell r="O385">
            <v>3.6105900000000003E-2</v>
          </cell>
          <cell r="P385">
            <v>5.6029700000000002E-2</v>
          </cell>
          <cell r="Q385">
            <v>6.0979400000000003E-2</v>
          </cell>
          <cell r="R385">
            <v>1.30279E-2</v>
          </cell>
        </row>
        <row r="386">
          <cell r="A386" t="str">
            <v>argentina2011oecdindependiente&lt;=12m</v>
          </cell>
          <cell r="B386" t="str">
            <v>argentina</v>
          </cell>
          <cell r="C386">
            <v>2011</v>
          </cell>
          <cell r="D386" t="str">
            <v>oecd</v>
          </cell>
          <cell r="E386" t="str">
            <v>independiente</v>
          </cell>
          <cell r="F386" t="str">
            <v>&lt;=12m</v>
          </cell>
          <cell r="G386">
            <v>0.4703466</v>
          </cell>
          <cell r="H386">
            <v>0.35766809999999999</v>
          </cell>
          <cell r="I386">
            <v>0.23540949999999999</v>
          </cell>
          <cell r="J386">
            <v>0.19101580000000001</v>
          </cell>
          <cell r="K386">
            <v>0.14775730000000001</v>
          </cell>
          <cell r="L386">
            <v>0.1199586</v>
          </cell>
          <cell r="M386">
            <v>8.9304800000000004E-2</v>
          </cell>
          <cell r="N386">
            <v>8.2667500000000005E-2</v>
          </cell>
          <cell r="O386">
            <v>5.6487799999999998E-2</v>
          </cell>
          <cell r="P386">
            <v>7.3457800000000004E-2</v>
          </cell>
          <cell r="Q386">
            <v>7.5385900000000006E-2</v>
          </cell>
          <cell r="R386">
            <v>1.30279E-2</v>
          </cell>
        </row>
        <row r="387">
          <cell r="A387" t="str">
            <v>argentina2011oecdindependiente&gt;=5a</v>
          </cell>
          <cell r="B387" t="str">
            <v>argentina</v>
          </cell>
          <cell r="C387">
            <v>2011</v>
          </cell>
          <cell r="D387" t="str">
            <v>oecd</v>
          </cell>
          <cell r="E387" t="str">
            <v>independiente</v>
          </cell>
          <cell r="F387" t="str">
            <v>&gt;=5a</v>
          </cell>
          <cell r="G387">
            <v>5.3322899999999999E-2</v>
          </cell>
          <cell r="H387">
            <v>0.1188828</v>
          </cell>
          <cell r="I387">
            <v>0.26575470000000001</v>
          </cell>
          <cell r="J387">
            <v>0.39656599999999997</v>
          </cell>
          <cell r="K387">
            <v>0.57142570000000004</v>
          </cell>
          <cell r="L387">
            <v>0.62765400000000005</v>
          </cell>
          <cell r="M387">
            <v>0.6724561</v>
          </cell>
          <cell r="N387">
            <v>0.73546339999999999</v>
          </cell>
          <cell r="O387">
            <v>0.77294180000000001</v>
          </cell>
          <cell r="P387">
            <v>0.79878590000000005</v>
          </cell>
          <cell r="Q387">
            <v>0.79684169999999999</v>
          </cell>
          <cell r="R387">
            <v>0.90116850000000004</v>
          </cell>
        </row>
        <row r="388">
          <cell r="A388" t="str">
            <v>argentina2011lacocupado&lt;6m</v>
          </cell>
          <cell r="B388" t="str">
            <v>argentina</v>
          </cell>
          <cell r="C388">
            <v>2011</v>
          </cell>
          <cell r="D388" t="str">
            <v>lac</v>
          </cell>
          <cell r="E388" t="str">
            <v>ocupado</v>
          </cell>
          <cell r="F388" t="str">
            <v>&lt;6m</v>
          </cell>
          <cell r="G388">
            <v>0.34010960000000001</v>
          </cell>
          <cell r="H388">
            <v>0.1093804</v>
          </cell>
          <cell r="I388">
            <v>6.3305E-2</v>
          </cell>
        </row>
        <row r="389">
          <cell r="A389" t="str">
            <v>argentina2011lacocupado&lt;=12m</v>
          </cell>
          <cell r="B389" t="str">
            <v>argentina</v>
          </cell>
          <cell r="C389">
            <v>2011</v>
          </cell>
          <cell r="D389" t="str">
            <v>lac</v>
          </cell>
          <cell r="E389" t="str">
            <v>ocupado</v>
          </cell>
          <cell r="F389" t="str">
            <v>&lt;=12m</v>
          </cell>
          <cell r="G389">
            <v>0.48555480000000001</v>
          </cell>
          <cell r="H389">
            <v>0.17310249999999999</v>
          </cell>
          <cell r="I389">
            <v>9.2763799999999993E-2</v>
          </cell>
        </row>
        <row r="390">
          <cell r="A390" t="str">
            <v>argentina2011lacocupado&gt;=5a</v>
          </cell>
          <cell r="B390" t="str">
            <v>argentina</v>
          </cell>
          <cell r="C390">
            <v>2011</v>
          </cell>
          <cell r="D390" t="str">
            <v>lac</v>
          </cell>
          <cell r="E390" t="str">
            <v>ocupado</v>
          </cell>
          <cell r="F390" t="str">
            <v>&gt;=5a</v>
          </cell>
          <cell r="G390">
            <v>6.4061000000000007E-2</v>
          </cell>
          <cell r="H390">
            <v>0.4915948</v>
          </cell>
          <cell r="I390">
            <v>0.73199239999999999</v>
          </cell>
        </row>
        <row r="391">
          <cell r="A391" t="str">
            <v>argentina2011lacasalariado&lt;6m</v>
          </cell>
          <cell r="B391" t="str">
            <v>argentina</v>
          </cell>
          <cell r="C391">
            <v>2011</v>
          </cell>
          <cell r="D391" t="str">
            <v>lac</v>
          </cell>
          <cell r="E391" t="str">
            <v>asalariado</v>
          </cell>
          <cell r="F391" t="str">
            <v>&lt;6m</v>
          </cell>
          <cell r="G391">
            <v>0.34739799999999998</v>
          </cell>
          <cell r="H391">
            <v>0.1145079</v>
          </cell>
          <cell r="I391">
            <v>7.2760599999999995E-2</v>
          </cell>
        </row>
        <row r="392">
          <cell r="A392" t="str">
            <v>argentina2011lacasalariado&lt;=12m</v>
          </cell>
          <cell r="B392" t="str">
            <v>argentina</v>
          </cell>
          <cell r="C392">
            <v>2011</v>
          </cell>
          <cell r="D392" t="str">
            <v>lac</v>
          </cell>
          <cell r="E392" t="str">
            <v>asalariado</v>
          </cell>
          <cell r="F392" t="str">
            <v>&lt;=12m</v>
          </cell>
          <cell r="G392">
            <v>0.49583519999999998</v>
          </cell>
          <cell r="H392">
            <v>0.18291740000000001</v>
          </cell>
          <cell r="I392">
            <v>0.1076643</v>
          </cell>
        </row>
        <row r="393">
          <cell r="A393" t="str">
            <v>argentina2011lacasalariado&gt;=5a</v>
          </cell>
          <cell r="B393" t="str">
            <v>argentina</v>
          </cell>
          <cell r="C393">
            <v>2011</v>
          </cell>
          <cell r="D393" t="str">
            <v>lac</v>
          </cell>
          <cell r="E393" t="str">
            <v>asalariado</v>
          </cell>
          <cell r="F393" t="str">
            <v>&gt;=5a</v>
          </cell>
          <cell r="G393">
            <v>6.0044100000000003E-2</v>
          </cell>
          <cell r="H393">
            <v>0.47108270000000002</v>
          </cell>
          <cell r="I393">
            <v>0.70444390000000001</v>
          </cell>
        </row>
        <row r="394">
          <cell r="A394" t="str">
            <v>argentina2011lacindependiente&lt;6m</v>
          </cell>
          <cell r="B394" t="str">
            <v>argentina</v>
          </cell>
          <cell r="C394">
            <v>2011</v>
          </cell>
          <cell r="D394" t="str">
            <v>lac</v>
          </cell>
          <cell r="E394" t="str">
            <v>independiente</v>
          </cell>
          <cell r="F394" t="str">
            <v>&lt;6m</v>
          </cell>
          <cell r="G394">
            <v>0.2674416</v>
          </cell>
          <cell r="H394">
            <v>9.0458899999999995E-2</v>
          </cell>
          <cell r="I394">
            <v>4.5200499999999998E-2</v>
          </cell>
        </row>
        <row r="395">
          <cell r="A395" t="str">
            <v>argentina2011lacindependiente&lt;=12m</v>
          </cell>
          <cell r="B395" t="str">
            <v>argentina</v>
          </cell>
          <cell r="C395">
            <v>2011</v>
          </cell>
          <cell r="D395" t="str">
            <v>lac</v>
          </cell>
          <cell r="E395" t="str">
            <v>independiente</v>
          </cell>
          <cell r="F395" t="str">
            <v>&lt;=12m</v>
          </cell>
          <cell r="G395">
            <v>0.38305660000000002</v>
          </cell>
          <cell r="H395">
            <v>0.13688330000000001</v>
          </cell>
          <cell r="I395">
            <v>6.4234100000000002E-2</v>
          </cell>
        </row>
        <row r="396">
          <cell r="A396" t="str">
            <v>argentina2011lacindependiente&gt;=5a</v>
          </cell>
          <cell r="B396" t="str">
            <v>argentina</v>
          </cell>
          <cell r="C396">
            <v>2011</v>
          </cell>
          <cell r="D396" t="str">
            <v>lac</v>
          </cell>
          <cell r="E396" t="str">
            <v>independiente</v>
          </cell>
          <cell r="F396" t="str">
            <v>&gt;=5a</v>
          </cell>
          <cell r="G396">
            <v>0.104111</v>
          </cell>
          <cell r="H396">
            <v>0.56728820000000002</v>
          </cell>
          <cell r="I396">
            <v>0.78473879999999996</v>
          </cell>
        </row>
        <row r="397">
          <cell r="A397" t="str">
            <v>argentina2011totalocupado&lt;6m</v>
          </cell>
          <cell r="B397" t="str">
            <v>argentina</v>
          </cell>
          <cell r="C397">
            <v>2011</v>
          </cell>
          <cell r="D397" t="str">
            <v>total</v>
          </cell>
          <cell r="E397" t="str">
            <v>ocupado</v>
          </cell>
          <cell r="F397" t="str">
            <v>&lt;6m</v>
          </cell>
          <cell r="G397">
            <v>0.13383619999999999</v>
          </cell>
        </row>
        <row r="398">
          <cell r="A398" t="str">
            <v>argentina2011totalocupado&lt;=12m</v>
          </cell>
          <cell r="B398" t="str">
            <v>argentina</v>
          </cell>
          <cell r="C398">
            <v>2011</v>
          </cell>
          <cell r="D398" t="str">
            <v>total</v>
          </cell>
          <cell r="E398" t="str">
            <v>ocupado</v>
          </cell>
          <cell r="F398" t="str">
            <v>&lt;=12m</v>
          </cell>
          <cell r="G398">
            <v>0.20384250000000001</v>
          </cell>
        </row>
        <row r="399">
          <cell r="A399" t="str">
            <v>argentina2011totalocupado&gt;=5a</v>
          </cell>
          <cell r="B399" t="str">
            <v>argentina</v>
          </cell>
          <cell r="C399">
            <v>2011</v>
          </cell>
          <cell r="D399" t="str">
            <v>total</v>
          </cell>
          <cell r="E399" t="str">
            <v>ocupado</v>
          </cell>
          <cell r="F399" t="str">
            <v>&gt;=5a</v>
          </cell>
          <cell r="G399">
            <v>0.46682249999999997</v>
          </cell>
        </row>
        <row r="400">
          <cell r="A400" t="str">
            <v>argentina2011totalasalariado&lt;6m</v>
          </cell>
          <cell r="B400" t="str">
            <v>argentina</v>
          </cell>
          <cell r="C400">
            <v>2011</v>
          </cell>
          <cell r="D400" t="str">
            <v>total</v>
          </cell>
          <cell r="E400" t="str">
            <v>asalariado</v>
          </cell>
          <cell r="F400" t="str">
            <v>&lt;6m</v>
          </cell>
          <cell r="G400">
            <v>0.14556350000000001</v>
          </cell>
        </row>
        <row r="401">
          <cell r="A401" t="str">
            <v>argentina2011totalasalariado&lt;=12m</v>
          </cell>
          <cell r="B401" t="str">
            <v>argentina</v>
          </cell>
          <cell r="C401">
            <v>2011</v>
          </cell>
          <cell r="D401" t="str">
            <v>total</v>
          </cell>
          <cell r="E401" t="str">
            <v>asalariado</v>
          </cell>
          <cell r="F401" t="str">
            <v>&lt;=12m</v>
          </cell>
          <cell r="G401">
            <v>0.22252179999999999</v>
          </cell>
        </row>
        <row r="402">
          <cell r="A402" t="str">
            <v>argentina2011totalasalariado&gt;=5a</v>
          </cell>
          <cell r="B402" t="str">
            <v>argentina</v>
          </cell>
          <cell r="C402">
            <v>2011</v>
          </cell>
          <cell r="D402" t="str">
            <v>total</v>
          </cell>
          <cell r="E402" t="str">
            <v>asalariado</v>
          </cell>
          <cell r="F402" t="str">
            <v>&gt;=5a</v>
          </cell>
          <cell r="G402">
            <v>0.43396249999999997</v>
          </cell>
        </row>
        <row r="403">
          <cell r="A403" t="str">
            <v>argentina2011totalindependiente&lt;6m</v>
          </cell>
          <cell r="B403" t="str">
            <v>argentina</v>
          </cell>
          <cell r="C403">
            <v>2011</v>
          </cell>
          <cell r="D403" t="str">
            <v>total</v>
          </cell>
          <cell r="E403" t="str">
            <v>independiente</v>
          </cell>
          <cell r="F403" t="str">
            <v>&lt;6m</v>
          </cell>
          <cell r="G403">
            <v>9.0828400000000004E-2</v>
          </cell>
        </row>
        <row r="404">
          <cell r="A404" t="str">
            <v>argentina2011totalindependiente&lt;=12m</v>
          </cell>
          <cell r="B404" t="str">
            <v>argentina</v>
          </cell>
          <cell r="C404">
            <v>2011</v>
          </cell>
          <cell r="D404" t="str">
            <v>total</v>
          </cell>
          <cell r="E404" t="str">
            <v>independiente</v>
          </cell>
          <cell r="F404" t="str">
            <v>&lt;=12m</v>
          </cell>
          <cell r="G404">
            <v>0.1353395</v>
          </cell>
        </row>
        <row r="405">
          <cell r="A405" t="str">
            <v>argentina2011totalindependiente&gt;=5a</v>
          </cell>
          <cell r="B405" t="str">
            <v>argentina</v>
          </cell>
          <cell r="C405">
            <v>2011</v>
          </cell>
          <cell r="D405" t="str">
            <v>total</v>
          </cell>
          <cell r="E405" t="str">
            <v>independiente</v>
          </cell>
          <cell r="F405" t="str">
            <v>&gt;=5a</v>
          </cell>
          <cell r="G405">
            <v>0.58733089999999999</v>
          </cell>
        </row>
        <row r="406">
          <cell r="A406" t="str">
            <v>argentina2012oecdocupado&lt;6m</v>
          </cell>
          <cell r="B406" t="str">
            <v>argentina</v>
          </cell>
          <cell r="C406">
            <v>2012</v>
          </cell>
          <cell r="D406" t="str">
            <v>oecd</v>
          </cell>
          <cell r="E406" t="str">
            <v>ocupado</v>
          </cell>
          <cell r="F406" t="str">
            <v>&lt;6m</v>
          </cell>
          <cell r="G406">
            <v>0.42560730000000002</v>
          </cell>
          <cell r="H406">
            <v>0.27601629999999999</v>
          </cell>
          <cell r="I406">
            <v>0.171427</v>
          </cell>
          <cell r="J406">
            <v>0.1197467</v>
          </cell>
          <cell r="K406">
            <v>9.1355699999999998E-2</v>
          </cell>
          <cell r="L406">
            <v>9.8412200000000005E-2</v>
          </cell>
          <cell r="M406">
            <v>7.0517800000000005E-2</v>
          </cell>
          <cell r="N406">
            <v>5.6337999999999999E-2</v>
          </cell>
          <cell r="O406">
            <v>6.6428699999999993E-2</v>
          </cell>
          <cell r="P406">
            <v>5.2336199999999999E-2</v>
          </cell>
          <cell r="Q406">
            <v>7.0259500000000003E-2</v>
          </cell>
          <cell r="R406">
            <v>7.1466799999999997E-2</v>
          </cell>
        </row>
        <row r="407">
          <cell r="A407" t="str">
            <v>argentina2012oecdocupado&lt;=12m</v>
          </cell>
          <cell r="B407" t="str">
            <v>argentina</v>
          </cell>
          <cell r="C407">
            <v>2012</v>
          </cell>
          <cell r="D407" t="str">
            <v>oecd</v>
          </cell>
          <cell r="E407" t="str">
            <v>ocupado</v>
          </cell>
          <cell r="F407" t="str">
            <v>&lt;=12m</v>
          </cell>
          <cell r="G407">
            <v>0.62395520000000004</v>
          </cell>
          <cell r="H407">
            <v>0.41428369999999998</v>
          </cell>
          <cell r="I407">
            <v>0.2603666</v>
          </cell>
          <cell r="J407">
            <v>0.18498809999999999</v>
          </cell>
          <cell r="K407">
            <v>0.14334079999999999</v>
          </cell>
          <cell r="L407">
            <v>0.14879290000000001</v>
          </cell>
          <cell r="M407">
            <v>0.12012150000000001</v>
          </cell>
          <cell r="N407">
            <v>9.2261099999999999E-2</v>
          </cell>
          <cell r="O407">
            <v>9.5184699999999997E-2</v>
          </cell>
          <cell r="P407">
            <v>8.7114800000000006E-2</v>
          </cell>
          <cell r="Q407">
            <v>9.18741E-2</v>
          </cell>
          <cell r="R407">
            <v>9.7342700000000004E-2</v>
          </cell>
        </row>
        <row r="408">
          <cell r="A408" t="str">
            <v>argentina2012oecdocupado&gt;=5a</v>
          </cell>
          <cell r="B408" t="str">
            <v>argentina</v>
          </cell>
          <cell r="C408">
            <v>2012</v>
          </cell>
          <cell r="D408" t="str">
            <v>oecd</v>
          </cell>
          <cell r="E408" t="str">
            <v>ocupado</v>
          </cell>
          <cell r="F408" t="str">
            <v>&gt;=5a</v>
          </cell>
          <cell r="G408">
            <v>4.02157E-2</v>
          </cell>
          <cell r="H408">
            <v>7.5551900000000005E-2</v>
          </cell>
          <cell r="I408">
            <v>0.2156969</v>
          </cell>
          <cell r="J408">
            <v>0.4002136</v>
          </cell>
          <cell r="K408">
            <v>0.51688250000000002</v>
          </cell>
          <cell r="L408">
            <v>0.59859600000000002</v>
          </cell>
          <cell r="M408">
            <v>0.65786999999999995</v>
          </cell>
          <cell r="N408">
            <v>0.71429319999999996</v>
          </cell>
          <cell r="O408">
            <v>0.74466659999999996</v>
          </cell>
          <cell r="P408">
            <v>0.74211669999999996</v>
          </cell>
          <cell r="Q408">
            <v>0.71228590000000003</v>
          </cell>
          <cell r="R408">
            <v>0.74947109999999995</v>
          </cell>
        </row>
        <row r="409">
          <cell r="A409" t="str">
            <v>argentina2012oecdasalariado&lt;6m</v>
          </cell>
          <cell r="B409" t="str">
            <v>argentina</v>
          </cell>
          <cell r="C409">
            <v>2012</v>
          </cell>
          <cell r="D409" t="str">
            <v>oecd</v>
          </cell>
          <cell r="E409" t="str">
            <v>asalariado</v>
          </cell>
          <cell r="F409" t="str">
            <v>&lt;6m</v>
          </cell>
          <cell r="G409">
            <v>0.44013629999999998</v>
          </cell>
          <cell r="H409">
            <v>0.2844428</v>
          </cell>
          <cell r="I409">
            <v>0.1747621</v>
          </cell>
          <cell r="J409">
            <v>0.11979040000000001</v>
          </cell>
          <cell r="K409">
            <v>9.5232800000000006E-2</v>
          </cell>
          <cell r="L409">
            <v>0.10374849999999999</v>
          </cell>
          <cell r="M409">
            <v>6.6782400000000006E-2</v>
          </cell>
          <cell r="N409">
            <v>5.8315600000000002E-2</v>
          </cell>
          <cell r="O409">
            <v>7.22917E-2</v>
          </cell>
          <cell r="P409">
            <v>6.0582900000000002E-2</v>
          </cell>
          <cell r="Q409">
            <v>0.1035322</v>
          </cell>
          <cell r="R409">
            <v>9.7939999999999999E-2</v>
          </cell>
        </row>
        <row r="410">
          <cell r="A410" t="str">
            <v>argentina2012oecdasalariado&lt;=12m</v>
          </cell>
          <cell r="B410" t="str">
            <v>argentina</v>
          </cell>
          <cell r="C410">
            <v>2012</v>
          </cell>
          <cell r="D410" t="str">
            <v>oecd</v>
          </cell>
          <cell r="E410" t="str">
            <v>asalariado</v>
          </cell>
          <cell r="F410" t="str">
            <v>&lt;=12m</v>
          </cell>
          <cell r="G410">
            <v>0.63844369999999995</v>
          </cell>
          <cell r="H410">
            <v>0.41943809999999998</v>
          </cell>
          <cell r="I410">
            <v>0.26471169999999999</v>
          </cell>
          <cell r="J410">
            <v>0.18905169999999999</v>
          </cell>
          <cell r="K410">
            <v>0.15046470000000001</v>
          </cell>
          <cell r="L410">
            <v>0.15442439999999999</v>
          </cell>
          <cell r="M410">
            <v>0.12179470000000001</v>
          </cell>
          <cell r="N410">
            <v>0.1000389</v>
          </cell>
          <cell r="O410">
            <v>0.10875890000000001</v>
          </cell>
          <cell r="P410">
            <v>0.1105279</v>
          </cell>
          <cell r="Q410">
            <v>0.14350979999999999</v>
          </cell>
          <cell r="R410">
            <v>0.14516299999999999</v>
          </cell>
        </row>
        <row r="411">
          <cell r="A411" t="str">
            <v>argentina2012oecdasalariado&gt;=5a</v>
          </cell>
          <cell r="B411" t="str">
            <v>argentina</v>
          </cell>
          <cell r="C411">
            <v>2012</v>
          </cell>
          <cell r="D411" t="str">
            <v>oecd</v>
          </cell>
          <cell r="E411" t="str">
            <v>asalariado</v>
          </cell>
          <cell r="F411" t="str">
            <v>&gt;=5a</v>
          </cell>
          <cell r="G411">
            <v>4.0344600000000001E-2</v>
          </cell>
          <cell r="H411">
            <v>7.0744000000000001E-2</v>
          </cell>
          <cell r="I411">
            <v>0.20904200000000001</v>
          </cell>
          <cell r="J411">
            <v>0.39418989999999998</v>
          </cell>
          <cell r="K411">
            <v>0.50316300000000003</v>
          </cell>
          <cell r="L411">
            <v>0.58848849999999997</v>
          </cell>
          <cell r="M411">
            <v>0.65090530000000002</v>
          </cell>
          <cell r="N411">
            <v>0.6872007</v>
          </cell>
          <cell r="O411">
            <v>0.7231339</v>
          </cell>
          <cell r="P411">
            <v>0.69417810000000002</v>
          </cell>
          <cell r="Q411">
            <v>0.63909550000000004</v>
          </cell>
          <cell r="R411">
            <v>0.68538730000000003</v>
          </cell>
        </row>
        <row r="412">
          <cell r="A412" t="str">
            <v>argentina2012oecdindependiente&lt;6m</v>
          </cell>
          <cell r="B412" t="str">
            <v>argentina</v>
          </cell>
          <cell r="C412">
            <v>2012</v>
          </cell>
          <cell r="D412" t="str">
            <v>oecd</v>
          </cell>
          <cell r="E412" t="str">
            <v>independiente</v>
          </cell>
          <cell r="F412" t="str">
            <v>&lt;6m</v>
          </cell>
          <cell r="G412">
            <v>0.29180119999999998</v>
          </cell>
          <cell r="H412">
            <v>0.1955924</v>
          </cell>
          <cell r="I412">
            <v>0.1479676</v>
          </cell>
          <cell r="J412">
            <v>0.11953660000000001</v>
          </cell>
          <cell r="K412">
            <v>7.6445600000000002E-2</v>
          </cell>
          <cell r="L412">
            <v>8.0954300000000007E-2</v>
          </cell>
          <cell r="M412">
            <v>8.1198800000000002E-2</v>
          </cell>
          <cell r="N412">
            <v>5.1370499999999999E-2</v>
          </cell>
          <cell r="O412">
            <v>5.41986E-2</v>
          </cell>
          <cell r="P412">
            <v>4.0681200000000001E-2</v>
          </cell>
          <cell r="Q412">
            <v>3.59142E-2</v>
          </cell>
          <cell r="R412">
            <v>4.0101600000000001E-2</v>
          </cell>
        </row>
        <row r="413">
          <cell r="A413" t="str">
            <v>argentina2012oecdindependiente&lt;=12m</v>
          </cell>
          <cell r="B413" t="str">
            <v>argentina</v>
          </cell>
          <cell r="C413">
            <v>2012</v>
          </cell>
          <cell r="D413" t="str">
            <v>oecd</v>
          </cell>
          <cell r="E413" t="str">
            <v>independiente</v>
          </cell>
          <cell r="F413" t="str">
            <v>&lt;=12m</v>
          </cell>
          <cell r="G413">
            <v>0.49052180000000001</v>
          </cell>
          <cell r="H413">
            <v>0.36508859999999999</v>
          </cell>
          <cell r="I413">
            <v>0.2298018</v>
          </cell>
          <cell r="J413">
            <v>0.16549159999999999</v>
          </cell>
          <cell r="K413">
            <v>0.1159439</v>
          </cell>
          <cell r="L413">
            <v>0.13036909999999999</v>
          </cell>
          <cell r="M413">
            <v>0.115337</v>
          </cell>
          <cell r="N413">
            <v>7.2724899999999995E-2</v>
          </cell>
          <cell r="O413">
            <v>6.6869200000000004E-2</v>
          </cell>
          <cell r="P413">
            <v>5.4024799999999998E-2</v>
          </cell>
          <cell r="Q413">
            <v>3.8573900000000001E-2</v>
          </cell>
          <cell r="R413">
            <v>4.0685699999999998E-2</v>
          </cell>
        </row>
        <row r="414">
          <cell r="A414" t="str">
            <v>argentina2012oecdindependiente&gt;=5a</v>
          </cell>
          <cell r="B414" t="str">
            <v>argentina</v>
          </cell>
          <cell r="C414">
            <v>2012</v>
          </cell>
          <cell r="D414" t="str">
            <v>oecd</v>
          </cell>
          <cell r="E414" t="str">
            <v>independiente</v>
          </cell>
          <cell r="F414" t="str">
            <v>&gt;=5a</v>
          </cell>
          <cell r="G414">
            <v>3.9028100000000003E-2</v>
          </cell>
          <cell r="H414">
            <v>0.12143909999999999</v>
          </cell>
          <cell r="I414">
            <v>0.26250859999999998</v>
          </cell>
          <cell r="J414">
            <v>0.42911450000000001</v>
          </cell>
          <cell r="K414">
            <v>0.56964420000000004</v>
          </cell>
          <cell r="L414">
            <v>0.63166339999999999</v>
          </cell>
          <cell r="M414">
            <v>0.67778499999999997</v>
          </cell>
          <cell r="N414">
            <v>0.78234340000000002</v>
          </cell>
          <cell r="O414">
            <v>0.78958309999999998</v>
          </cell>
          <cell r="P414">
            <v>0.80986849999999999</v>
          </cell>
          <cell r="Q414">
            <v>0.78783550000000002</v>
          </cell>
          <cell r="R414">
            <v>0.82539680000000004</v>
          </cell>
        </row>
        <row r="415">
          <cell r="A415" t="str">
            <v>argentina2012lacocupado&lt;6m</v>
          </cell>
          <cell r="B415" t="str">
            <v>argentina</v>
          </cell>
          <cell r="C415">
            <v>2012</v>
          </cell>
          <cell r="D415" t="str">
            <v>lac</v>
          </cell>
          <cell r="E415" t="str">
            <v>ocupado</v>
          </cell>
          <cell r="F415" t="str">
            <v>&lt;6m</v>
          </cell>
          <cell r="G415">
            <v>0.31211719999999998</v>
          </cell>
          <cell r="H415">
            <v>0.1053492</v>
          </cell>
          <cell r="I415">
            <v>6.0449500000000003E-2</v>
          </cell>
        </row>
        <row r="416">
          <cell r="A416" t="str">
            <v>argentina2012lacocupado&lt;=12m</v>
          </cell>
          <cell r="B416" t="str">
            <v>argentina</v>
          </cell>
          <cell r="C416">
            <v>2012</v>
          </cell>
          <cell r="D416" t="str">
            <v>lac</v>
          </cell>
          <cell r="E416" t="str">
            <v>ocupado</v>
          </cell>
          <cell r="F416" t="str">
            <v>&lt;=12m</v>
          </cell>
          <cell r="G416">
            <v>0.46488390000000002</v>
          </cell>
          <cell r="H416">
            <v>0.16402849999999999</v>
          </cell>
          <cell r="I416">
            <v>9.1760700000000001E-2</v>
          </cell>
        </row>
        <row r="417">
          <cell r="A417" t="str">
            <v>argentina2012lacocupado&gt;=5a</v>
          </cell>
          <cell r="B417" t="str">
            <v>argentina</v>
          </cell>
          <cell r="C417">
            <v>2012</v>
          </cell>
          <cell r="D417" t="str">
            <v>lac</v>
          </cell>
          <cell r="E417" t="str">
            <v>ocupado</v>
          </cell>
          <cell r="F417" t="str">
            <v>&gt;=5a</v>
          </cell>
          <cell r="G417">
            <v>6.7024200000000006E-2</v>
          </cell>
          <cell r="H417">
            <v>0.49782739999999998</v>
          </cell>
          <cell r="I417">
            <v>0.74358480000000005</v>
          </cell>
        </row>
        <row r="418">
          <cell r="A418" t="str">
            <v>argentina2012lacasalariado&lt;6m</v>
          </cell>
          <cell r="B418" t="str">
            <v>argentina</v>
          </cell>
          <cell r="C418">
            <v>2012</v>
          </cell>
          <cell r="D418" t="str">
            <v>lac</v>
          </cell>
          <cell r="E418" t="str">
            <v>asalariado</v>
          </cell>
          <cell r="F418" t="str">
            <v>&lt;6m</v>
          </cell>
          <cell r="G418">
            <v>0.32191839999999999</v>
          </cell>
          <cell r="H418">
            <v>0.1096452</v>
          </cell>
          <cell r="I418">
            <v>6.7728999999999998E-2</v>
          </cell>
        </row>
        <row r="419">
          <cell r="A419" t="str">
            <v>argentina2012lacasalariado&lt;=12m</v>
          </cell>
          <cell r="B419" t="str">
            <v>argentina</v>
          </cell>
          <cell r="C419">
            <v>2012</v>
          </cell>
          <cell r="D419" t="str">
            <v>lac</v>
          </cell>
          <cell r="E419" t="str">
            <v>asalariado</v>
          </cell>
          <cell r="F419" t="str">
            <v>&lt;=12m</v>
          </cell>
          <cell r="G419">
            <v>0.47215309999999999</v>
          </cell>
          <cell r="H419">
            <v>0.1724041</v>
          </cell>
          <cell r="I419">
            <v>0.1094483</v>
          </cell>
        </row>
        <row r="420">
          <cell r="A420" t="str">
            <v>argentina2012lacasalariado&gt;=5a</v>
          </cell>
          <cell r="B420" t="str">
            <v>argentina</v>
          </cell>
          <cell r="C420">
            <v>2012</v>
          </cell>
          <cell r="D420" t="str">
            <v>lac</v>
          </cell>
          <cell r="E420" t="str">
            <v>asalariado</v>
          </cell>
          <cell r="F420" t="str">
            <v>&gt;=5a</v>
          </cell>
          <cell r="G420">
            <v>6.3426899999999994E-2</v>
          </cell>
          <cell r="H420">
            <v>0.47631580000000001</v>
          </cell>
          <cell r="I420">
            <v>0.71185030000000005</v>
          </cell>
        </row>
        <row r="421">
          <cell r="A421" t="str">
            <v>argentina2012lacindependiente&lt;6m</v>
          </cell>
          <cell r="B421" t="str">
            <v>argentina</v>
          </cell>
          <cell r="C421">
            <v>2012</v>
          </cell>
          <cell r="D421" t="str">
            <v>lac</v>
          </cell>
          <cell r="E421" t="str">
            <v>independiente</v>
          </cell>
          <cell r="F421" t="str">
            <v>&lt;6m</v>
          </cell>
          <cell r="G421">
            <v>0.2193833</v>
          </cell>
          <cell r="H421">
            <v>8.8870500000000005E-2</v>
          </cell>
          <cell r="I421">
            <v>4.7640399999999999E-2</v>
          </cell>
        </row>
        <row r="422">
          <cell r="A422" t="str">
            <v>argentina2012lacindependiente&lt;=12m</v>
          </cell>
          <cell r="B422" t="str">
            <v>argentina</v>
          </cell>
          <cell r="C422">
            <v>2012</v>
          </cell>
          <cell r="D422" t="str">
            <v>lac</v>
          </cell>
          <cell r="E422" t="str">
            <v>independiente</v>
          </cell>
          <cell r="F422" t="str">
            <v>&lt;=12m</v>
          </cell>
          <cell r="G422">
            <v>0.39610620000000002</v>
          </cell>
          <cell r="H422">
            <v>0.1319014</v>
          </cell>
          <cell r="I422">
            <v>6.0637499999999997E-2</v>
          </cell>
        </row>
        <row r="423">
          <cell r="A423" t="str">
            <v>argentina2012lacindependiente&gt;=5a</v>
          </cell>
          <cell r="B423" t="str">
            <v>argentina</v>
          </cell>
          <cell r="C423">
            <v>2012</v>
          </cell>
          <cell r="D423" t="str">
            <v>lac</v>
          </cell>
          <cell r="E423" t="str">
            <v>independiente</v>
          </cell>
          <cell r="F423" t="str">
            <v>&gt;=5a</v>
          </cell>
          <cell r="G423">
            <v>0.1010602</v>
          </cell>
          <cell r="H423">
            <v>0.58034090000000005</v>
          </cell>
          <cell r="I423">
            <v>0.79942500000000005</v>
          </cell>
        </row>
        <row r="424">
          <cell r="A424" t="str">
            <v>argentina2012totalocupado&lt;6m</v>
          </cell>
          <cell r="B424" t="str">
            <v>argentina</v>
          </cell>
          <cell r="C424">
            <v>2012</v>
          </cell>
          <cell r="D424" t="str">
            <v>total</v>
          </cell>
          <cell r="E424" t="str">
            <v>ocupado</v>
          </cell>
          <cell r="F424" t="str">
            <v>&lt;6m</v>
          </cell>
          <cell r="G424">
            <v>0.12772249999999999</v>
          </cell>
        </row>
        <row r="425">
          <cell r="A425" t="str">
            <v>argentina2012totalocupado&lt;=12m</v>
          </cell>
          <cell r="B425" t="str">
            <v>argentina</v>
          </cell>
          <cell r="C425">
            <v>2012</v>
          </cell>
          <cell r="D425" t="str">
            <v>total</v>
          </cell>
          <cell r="E425" t="str">
            <v>ocupado</v>
          </cell>
          <cell r="F425" t="str">
            <v>&lt;=12m</v>
          </cell>
          <cell r="G425">
            <v>0.19565930000000001</v>
          </cell>
        </row>
        <row r="426">
          <cell r="A426" t="str">
            <v>argentina2012totalocupado&gt;=5a</v>
          </cell>
          <cell r="B426" t="str">
            <v>argentina</v>
          </cell>
          <cell r="C426">
            <v>2012</v>
          </cell>
          <cell r="D426" t="str">
            <v>total</v>
          </cell>
          <cell r="E426" t="str">
            <v>ocupado</v>
          </cell>
          <cell r="F426" t="str">
            <v>&gt;=5a</v>
          </cell>
          <cell r="G426">
            <v>0.47146919999999998</v>
          </cell>
        </row>
        <row r="427">
          <cell r="A427" t="str">
            <v>argentina2012totalasalariado&lt;6m</v>
          </cell>
          <cell r="B427" t="str">
            <v>argentina</v>
          </cell>
          <cell r="C427">
            <v>2012</v>
          </cell>
          <cell r="D427" t="str">
            <v>total</v>
          </cell>
          <cell r="E427" t="str">
            <v>asalariado</v>
          </cell>
          <cell r="F427" t="str">
            <v>&lt;6m</v>
          </cell>
          <cell r="G427">
            <v>0.13854359999999999</v>
          </cell>
        </row>
        <row r="428">
          <cell r="A428" t="str">
            <v>argentina2012totalasalariado&lt;=12m</v>
          </cell>
          <cell r="B428" t="str">
            <v>argentina</v>
          </cell>
          <cell r="C428">
            <v>2012</v>
          </cell>
          <cell r="D428" t="str">
            <v>total</v>
          </cell>
          <cell r="E428" t="str">
            <v>asalariado</v>
          </cell>
          <cell r="F428" t="str">
            <v>&lt;=12m</v>
          </cell>
          <cell r="G428">
            <v>0.21280550000000001</v>
          </cell>
        </row>
        <row r="429">
          <cell r="A429" t="str">
            <v>argentina2012totalasalariado&gt;=5a</v>
          </cell>
          <cell r="B429" t="str">
            <v>argentina</v>
          </cell>
          <cell r="C429">
            <v>2012</v>
          </cell>
          <cell r="D429" t="str">
            <v>total</v>
          </cell>
          <cell r="E429" t="str">
            <v>asalariado</v>
          </cell>
          <cell r="F429" t="str">
            <v>&gt;=5a</v>
          </cell>
          <cell r="G429">
            <v>0.43669609999999998</v>
          </cell>
        </row>
        <row r="430">
          <cell r="A430" t="str">
            <v>argentina2012totalindependiente&lt;6m</v>
          </cell>
          <cell r="B430" t="str">
            <v>argentina</v>
          </cell>
          <cell r="C430">
            <v>2012</v>
          </cell>
          <cell r="D430" t="str">
            <v>total</v>
          </cell>
          <cell r="E430" t="str">
            <v>independiente</v>
          </cell>
          <cell r="F430" t="str">
            <v>&lt;6m</v>
          </cell>
          <cell r="G430">
            <v>8.7561100000000003E-2</v>
          </cell>
        </row>
        <row r="431">
          <cell r="A431" t="str">
            <v>argentina2012totalindependiente&lt;=12m</v>
          </cell>
          <cell r="B431" t="str">
            <v>argentina</v>
          </cell>
          <cell r="C431">
            <v>2012</v>
          </cell>
          <cell r="D431" t="str">
            <v>total</v>
          </cell>
          <cell r="E431" t="str">
            <v>independiente</v>
          </cell>
          <cell r="F431" t="str">
            <v>&lt;=12m</v>
          </cell>
          <cell r="G431">
            <v>0.1320229</v>
          </cell>
        </row>
        <row r="432">
          <cell r="A432" t="str">
            <v>argentina2012totalindependiente&gt;=5a</v>
          </cell>
          <cell r="B432" t="str">
            <v>argentina</v>
          </cell>
          <cell r="C432">
            <v>2012</v>
          </cell>
          <cell r="D432" t="str">
            <v>total</v>
          </cell>
          <cell r="E432" t="str">
            <v>independiente</v>
          </cell>
          <cell r="F432" t="str">
            <v>&gt;=5a</v>
          </cell>
          <cell r="G432">
            <v>0.60052620000000001</v>
          </cell>
        </row>
        <row r="433">
          <cell r="A433" t="str">
            <v>argentina2013oecdocupado&lt;6m</v>
          </cell>
          <cell r="B433" t="str">
            <v>argentina</v>
          </cell>
          <cell r="C433">
            <v>2013</v>
          </cell>
          <cell r="D433" t="str">
            <v>oecd</v>
          </cell>
          <cell r="E433" t="str">
            <v>ocupado</v>
          </cell>
          <cell r="F433" t="str">
            <v>&lt;6m</v>
          </cell>
          <cell r="G433">
            <v>0.46999639999999998</v>
          </cell>
          <cell r="H433">
            <v>0.28914630000000002</v>
          </cell>
          <cell r="I433">
            <v>0.1662554</v>
          </cell>
          <cell r="J433">
            <v>0.12390130000000001</v>
          </cell>
          <cell r="K433">
            <v>8.6457800000000001E-2</v>
          </cell>
          <cell r="L433">
            <v>7.9423599999999997E-2</v>
          </cell>
          <cell r="M433">
            <v>5.8408300000000003E-2</v>
          </cell>
          <cell r="N433">
            <v>5.1796700000000001E-2</v>
          </cell>
          <cell r="O433">
            <v>6.1974300000000003E-2</v>
          </cell>
          <cell r="P433">
            <v>5.4594299999999998E-2</v>
          </cell>
          <cell r="Q433">
            <v>4.7828900000000001E-2</v>
          </cell>
          <cell r="R433">
            <v>3.8737000000000001E-2</v>
          </cell>
        </row>
        <row r="434">
          <cell r="A434" t="str">
            <v>argentina2013oecdocupado&lt;=12m</v>
          </cell>
          <cell r="B434" t="str">
            <v>argentina</v>
          </cell>
          <cell r="C434">
            <v>2013</v>
          </cell>
          <cell r="D434" t="str">
            <v>oecd</v>
          </cell>
          <cell r="E434" t="str">
            <v>ocupado</v>
          </cell>
          <cell r="F434" t="str">
            <v>&lt;=12m</v>
          </cell>
          <cell r="G434">
            <v>0.63062200000000002</v>
          </cell>
          <cell r="H434">
            <v>0.4180275</v>
          </cell>
          <cell r="I434">
            <v>0.25521359999999998</v>
          </cell>
          <cell r="J434">
            <v>0.19506390000000001</v>
          </cell>
          <cell r="K434">
            <v>0.1306532</v>
          </cell>
          <cell r="L434">
            <v>0.1209327</v>
          </cell>
          <cell r="M434">
            <v>9.6107899999999996E-2</v>
          </cell>
          <cell r="N434">
            <v>8.4483900000000001E-2</v>
          </cell>
          <cell r="O434">
            <v>9.4494999999999996E-2</v>
          </cell>
          <cell r="P434">
            <v>7.5372400000000006E-2</v>
          </cell>
          <cell r="Q434">
            <v>7.5848399999999996E-2</v>
          </cell>
          <cell r="R434">
            <v>6.7125599999999994E-2</v>
          </cell>
        </row>
        <row r="435">
          <cell r="A435" t="str">
            <v>argentina2013oecdocupado&gt;=5a</v>
          </cell>
          <cell r="B435" t="str">
            <v>argentina</v>
          </cell>
          <cell r="C435">
            <v>2013</v>
          </cell>
          <cell r="D435" t="str">
            <v>oecd</v>
          </cell>
          <cell r="E435" t="str">
            <v>ocupado</v>
          </cell>
          <cell r="F435" t="str">
            <v>&gt;=5a</v>
          </cell>
          <cell r="G435">
            <v>2.5861499999999999E-2</v>
          </cell>
          <cell r="H435">
            <v>7.0210400000000006E-2</v>
          </cell>
          <cell r="I435">
            <v>0.2295797</v>
          </cell>
          <cell r="J435">
            <v>0.41064050000000002</v>
          </cell>
          <cell r="K435">
            <v>0.54970180000000002</v>
          </cell>
          <cell r="L435">
            <v>0.62545470000000003</v>
          </cell>
          <cell r="M435">
            <v>0.6708248</v>
          </cell>
          <cell r="N435">
            <v>0.72721820000000004</v>
          </cell>
          <cell r="O435">
            <v>0.72444580000000003</v>
          </cell>
          <cell r="P435">
            <v>0.76234100000000005</v>
          </cell>
          <cell r="Q435">
            <v>0.78450609999999998</v>
          </cell>
          <cell r="R435">
            <v>0.74950830000000002</v>
          </cell>
        </row>
        <row r="436">
          <cell r="A436" t="str">
            <v>argentina2013oecdasalariado&lt;6m</v>
          </cell>
          <cell r="B436" t="str">
            <v>argentina</v>
          </cell>
          <cell r="C436">
            <v>2013</v>
          </cell>
          <cell r="D436" t="str">
            <v>oecd</v>
          </cell>
          <cell r="E436" t="str">
            <v>asalariado</v>
          </cell>
          <cell r="F436" t="str">
            <v>&lt;6m</v>
          </cell>
          <cell r="G436">
            <v>0.49375859999999999</v>
          </cell>
          <cell r="H436">
            <v>0.2951145</v>
          </cell>
          <cell r="I436">
            <v>0.16681489999999999</v>
          </cell>
          <cell r="J436">
            <v>0.12537680000000001</v>
          </cell>
          <cell r="K436">
            <v>9.3878199999999995E-2</v>
          </cell>
          <cell r="L436">
            <v>8.2628999999999994E-2</v>
          </cell>
          <cell r="M436">
            <v>5.8615300000000002E-2</v>
          </cell>
          <cell r="N436">
            <v>4.7558999999999997E-2</v>
          </cell>
          <cell r="O436">
            <v>5.0654100000000001E-2</v>
          </cell>
          <cell r="P436">
            <v>4.6552999999999997E-2</v>
          </cell>
          <cell r="Q436">
            <v>5.9722699999999997E-2</v>
          </cell>
          <cell r="R436">
            <v>6.2552899999999995E-2</v>
          </cell>
        </row>
        <row r="437">
          <cell r="A437" t="str">
            <v>argentina2013oecdasalariado&lt;=12m</v>
          </cell>
          <cell r="B437" t="str">
            <v>argentina</v>
          </cell>
          <cell r="C437">
            <v>2013</v>
          </cell>
          <cell r="D437" t="str">
            <v>oecd</v>
          </cell>
          <cell r="E437" t="str">
            <v>asalariado</v>
          </cell>
          <cell r="F437" t="str">
            <v>&lt;=12m</v>
          </cell>
          <cell r="G437">
            <v>0.65023980000000003</v>
          </cell>
          <cell r="H437">
            <v>0.42564459999999998</v>
          </cell>
          <cell r="I437">
            <v>0.2539612</v>
          </cell>
          <cell r="J437">
            <v>0.19952539999999999</v>
          </cell>
          <cell r="K437">
            <v>0.1411065</v>
          </cell>
          <cell r="L437">
            <v>0.1281969</v>
          </cell>
          <cell r="M437">
            <v>9.82822E-2</v>
          </cell>
          <cell r="N437">
            <v>8.2914600000000005E-2</v>
          </cell>
          <cell r="O437">
            <v>9.2064999999999994E-2</v>
          </cell>
          <cell r="P437">
            <v>6.9762199999999996E-2</v>
          </cell>
          <cell r="Q437">
            <v>9.1707899999999995E-2</v>
          </cell>
          <cell r="R437">
            <v>0.13324730000000001</v>
          </cell>
        </row>
        <row r="438">
          <cell r="A438" t="str">
            <v>argentina2013oecdasalariado&gt;=5a</v>
          </cell>
          <cell r="B438" t="str">
            <v>argentina</v>
          </cell>
          <cell r="C438">
            <v>2013</v>
          </cell>
          <cell r="D438" t="str">
            <v>oecd</v>
          </cell>
          <cell r="E438" t="str">
            <v>asalariado</v>
          </cell>
          <cell r="F438" t="str">
            <v>&gt;=5a</v>
          </cell>
          <cell r="G438">
            <v>1.7417800000000001E-2</v>
          </cell>
          <cell r="H438">
            <v>5.7787199999999997E-2</v>
          </cell>
          <cell r="I438">
            <v>0.222027</v>
          </cell>
          <cell r="J438">
            <v>0.4040878</v>
          </cell>
          <cell r="K438">
            <v>0.53386330000000004</v>
          </cell>
          <cell r="L438">
            <v>0.61749209999999999</v>
          </cell>
          <cell r="M438">
            <v>0.66173369999999998</v>
          </cell>
          <cell r="N438">
            <v>0.72433639999999999</v>
          </cell>
          <cell r="O438">
            <v>0.71690370000000003</v>
          </cell>
          <cell r="P438">
            <v>0.73163279999999997</v>
          </cell>
          <cell r="Q438">
            <v>0.7493206</v>
          </cell>
          <cell r="R438">
            <v>0.55414940000000001</v>
          </cell>
        </row>
        <row r="439">
          <cell r="A439" t="str">
            <v>argentina2013oecdindependiente&lt;6m</v>
          </cell>
          <cell r="B439" t="str">
            <v>argentina</v>
          </cell>
          <cell r="C439">
            <v>2013</v>
          </cell>
          <cell r="D439" t="str">
            <v>oecd</v>
          </cell>
          <cell r="E439" t="str">
            <v>independiente</v>
          </cell>
          <cell r="F439" t="str">
            <v>&lt;6m</v>
          </cell>
          <cell r="G439">
            <v>0.25957160000000001</v>
          </cell>
          <cell r="H439">
            <v>0.23987900000000001</v>
          </cell>
          <cell r="I439">
            <v>0.16295019999999999</v>
          </cell>
          <cell r="J439">
            <v>0.1168505</v>
          </cell>
          <cell r="K439">
            <v>6.0243100000000001E-2</v>
          </cell>
          <cell r="L439">
            <v>6.9493100000000002E-2</v>
          </cell>
          <cell r="M439">
            <v>5.7782800000000002E-2</v>
          </cell>
          <cell r="N439">
            <v>6.1852600000000001E-2</v>
          </cell>
          <cell r="O439">
            <v>8.6149199999999995E-2</v>
          </cell>
          <cell r="P439">
            <v>6.61693E-2</v>
          </cell>
          <cell r="Q439">
            <v>3.50783E-2</v>
          </cell>
          <cell r="R439">
            <v>2.5095200000000002E-2</v>
          </cell>
        </row>
        <row r="440">
          <cell r="A440" t="str">
            <v>argentina2013oecdindependiente&lt;=12m</v>
          </cell>
          <cell r="B440" t="str">
            <v>argentina</v>
          </cell>
          <cell r="C440">
            <v>2013</v>
          </cell>
          <cell r="D440" t="str">
            <v>oecd</v>
          </cell>
          <cell r="E440" t="str">
            <v>independiente</v>
          </cell>
          <cell r="F440" t="str">
            <v>&lt;=12m</v>
          </cell>
          <cell r="G440">
            <v>0.45689800000000003</v>
          </cell>
          <cell r="H440">
            <v>0.35514770000000001</v>
          </cell>
          <cell r="I440">
            <v>0.26261180000000001</v>
          </cell>
          <cell r="J440">
            <v>0.1737445</v>
          </cell>
          <cell r="K440">
            <v>9.3723699999999993E-2</v>
          </cell>
          <cell r="L440">
            <v>9.8428100000000004E-2</v>
          </cell>
          <cell r="M440">
            <v>8.9539300000000002E-2</v>
          </cell>
          <cell r="N440">
            <v>8.82077E-2</v>
          </cell>
          <cell r="O440">
            <v>9.9684400000000006E-2</v>
          </cell>
          <cell r="P440">
            <v>8.3447999999999994E-2</v>
          </cell>
          <cell r="Q440">
            <v>5.8846500000000003E-2</v>
          </cell>
          <cell r="R440">
            <v>2.92508E-2</v>
          </cell>
        </row>
        <row r="441">
          <cell r="A441" t="str">
            <v>argentina2013oecdindependiente&gt;=5a</v>
          </cell>
          <cell r="B441" t="str">
            <v>argentina</v>
          </cell>
          <cell r="C441">
            <v>2013</v>
          </cell>
          <cell r="D441" t="str">
            <v>oecd</v>
          </cell>
          <cell r="E441" t="str">
            <v>independiente</v>
          </cell>
          <cell r="F441" t="str">
            <v>&gt;=5a</v>
          </cell>
          <cell r="G441">
            <v>0.1006341</v>
          </cell>
          <cell r="H441">
            <v>0.17276430000000001</v>
          </cell>
          <cell r="I441">
            <v>0.27419549999999998</v>
          </cell>
          <cell r="J441">
            <v>0.44195190000000001</v>
          </cell>
          <cell r="K441">
            <v>0.60565610000000003</v>
          </cell>
          <cell r="L441">
            <v>0.65012289999999995</v>
          </cell>
          <cell r="M441">
            <v>0.69828959999999995</v>
          </cell>
          <cell r="N441">
            <v>0.7340565</v>
          </cell>
          <cell r="O441">
            <v>0.74055210000000005</v>
          </cell>
          <cell r="P441">
            <v>0.80654320000000002</v>
          </cell>
          <cell r="Q441">
            <v>0.82222640000000002</v>
          </cell>
          <cell r="R441">
            <v>0.86141060000000003</v>
          </cell>
        </row>
        <row r="442">
          <cell r="A442" t="str">
            <v>argentina2013lacocupado&lt;6m</v>
          </cell>
          <cell r="B442" t="str">
            <v>argentina</v>
          </cell>
          <cell r="C442">
            <v>2013</v>
          </cell>
          <cell r="D442" t="str">
            <v>lac</v>
          </cell>
          <cell r="E442" t="str">
            <v>ocupado</v>
          </cell>
          <cell r="F442" t="str">
            <v>&lt;6m</v>
          </cell>
          <cell r="G442">
            <v>0.32657789999999998</v>
          </cell>
          <cell r="H442">
            <v>9.8409399999999994E-2</v>
          </cell>
          <cell r="I442">
            <v>5.8812499999999997E-2</v>
          </cell>
        </row>
        <row r="443">
          <cell r="A443" t="str">
            <v>argentina2013lacocupado&lt;=12m</v>
          </cell>
          <cell r="B443" t="str">
            <v>argentina</v>
          </cell>
          <cell r="C443">
            <v>2013</v>
          </cell>
          <cell r="D443" t="str">
            <v>lac</v>
          </cell>
          <cell r="E443" t="str">
            <v>ocupado</v>
          </cell>
          <cell r="F443" t="str">
            <v>&lt;=12m</v>
          </cell>
          <cell r="G443">
            <v>0.46202939999999998</v>
          </cell>
          <cell r="H443">
            <v>0.1530233</v>
          </cell>
          <cell r="I443">
            <v>8.6302400000000001E-2</v>
          </cell>
        </row>
        <row r="444">
          <cell r="A444" t="str">
            <v>argentina2013lacocupado&gt;=5a</v>
          </cell>
          <cell r="B444" t="str">
            <v>argentina</v>
          </cell>
          <cell r="C444">
            <v>2013</v>
          </cell>
          <cell r="D444" t="str">
            <v>lac</v>
          </cell>
          <cell r="E444" t="str">
            <v>ocupado</v>
          </cell>
          <cell r="F444" t="str">
            <v>&gt;=5a</v>
          </cell>
          <cell r="G444">
            <v>6.1031299999999997E-2</v>
          </cell>
          <cell r="H444">
            <v>0.51814740000000004</v>
          </cell>
          <cell r="I444">
            <v>0.74068100000000003</v>
          </cell>
        </row>
        <row r="445">
          <cell r="A445" t="str">
            <v>argentina2013lacasalariado&lt;6m</v>
          </cell>
          <cell r="B445" t="str">
            <v>argentina</v>
          </cell>
          <cell r="C445">
            <v>2013</v>
          </cell>
          <cell r="D445" t="str">
            <v>lac</v>
          </cell>
          <cell r="E445" t="str">
            <v>asalariado</v>
          </cell>
          <cell r="F445" t="str">
            <v>&lt;6m</v>
          </cell>
          <cell r="G445">
            <v>0.33646930000000003</v>
          </cell>
          <cell r="H445">
            <v>0.10260469999999999</v>
          </cell>
          <cell r="I445">
            <v>4.9039399999999997E-2</v>
          </cell>
        </row>
        <row r="446">
          <cell r="A446" t="str">
            <v>argentina2013lacasalariado&lt;=12m</v>
          </cell>
          <cell r="B446" t="str">
            <v>argentina</v>
          </cell>
          <cell r="C446">
            <v>2013</v>
          </cell>
          <cell r="D446" t="str">
            <v>lac</v>
          </cell>
          <cell r="E446" t="str">
            <v>asalariado</v>
          </cell>
          <cell r="F446" t="str">
            <v>&lt;=12m</v>
          </cell>
          <cell r="G446">
            <v>0.47240199999999999</v>
          </cell>
          <cell r="H446">
            <v>0.16049540000000001</v>
          </cell>
          <cell r="I446">
            <v>8.3283999999999997E-2</v>
          </cell>
        </row>
        <row r="447">
          <cell r="A447" t="str">
            <v>argentina2013lacasalariado&gt;=5a</v>
          </cell>
          <cell r="B447" t="str">
            <v>argentina</v>
          </cell>
          <cell r="C447">
            <v>2013</v>
          </cell>
          <cell r="D447" t="str">
            <v>lac</v>
          </cell>
          <cell r="E447" t="str">
            <v>asalariado</v>
          </cell>
          <cell r="F447" t="str">
            <v>&gt;=5a</v>
          </cell>
          <cell r="G447">
            <v>4.93829E-2</v>
          </cell>
          <cell r="H447">
            <v>0.49945929999999999</v>
          </cell>
          <cell r="I447">
            <v>0.72270290000000004</v>
          </cell>
        </row>
        <row r="448">
          <cell r="A448" t="str">
            <v>argentina2013lacindependiente&lt;6m</v>
          </cell>
          <cell r="B448" t="str">
            <v>argentina</v>
          </cell>
          <cell r="C448">
            <v>2013</v>
          </cell>
          <cell r="D448" t="str">
            <v>lac</v>
          </cell>
          <cell r="E448" t="str">
            <v>independiente</v>
          </cell>
          <cell r="F448" t="str">
            <v>&lt;6m</v>
          </cell>
          <cell r="G448">
            <v>0.24375550000000001</v>
          </cell>
          <cell r="H448">
            <v>8.31181E-2</v>
          </cell>
          <cell r="I448">
            <v>7.6345200000000002E-2</v>
          </cell>
        </row>
        <row r="449">
          <cell r="A449" t="str">
            <v>argentina2013lacindependiente&lt;=12m</v>
          </cell>
          <cell r="B449" t="str">
            <v>argentina</v>
          </cell>
          <cell r="C449">
            <v>2013</v>
          </cell>
          <cell r="D449" t="str">
            <v>lac</v>
          </cell>
          <cell r="E449" t="str">
            <v>independiente</v>
          </cell>
          <cell r="F449" t="str">
            <v>&lt;=12m</v>
          </cell>
          <cell r="G449">
            <v>0.37517709999999999</v>
          </cell>
          <cell r="H449">
            <v>0.12578900000000001</v>
          </cell>
          <cell r="I449">
            <v>9.1717400000000004E-2</v>
          </cell>
        </row>
        <row r="450">
          <cell r="A450" t="str">
            <v>argentina2013lacindependiente&gt;=5a</v>
          </cell>
          <cell r="B450" t="str">
            <v>argentina</v>
          </cell>
          <cell r="C450">
            <v>2013</v>
          </cell>
          <cell r="D450" t="str">
            <v>lac</v>
          </cell>
          <cell r="E450" t="str">
            <v>independiente</v>
          </cell>
          <cell r="F450" t="str">
            <v>&gt;=5a</v>
          </cell>
          <cell r="G450">
            <v>0.1585656</v>
          </cell>
          <cell r="H450">
            <v>0.58626230000000001</v>
          </cell>
          <cell r="I450">
            <v>0.77293339999999999</v>
          </cell>
        </row>
        <row r="451">
          <cell r="A451" t="str">
            <v>argentina2013totalocupado&lt;6m</v>
          </cell>
          <cell r="B451" t="str">
            <v>argentina</v>
          </cell>
          <cell r="C451">
            <v>2013</v>
          </cell>
          <cell r="D451" t="str">
            <v>total</v>
          </cell>
          <cell r="E451" t="str">
            <v>ocupado</v>
          </cell>
          <cell r="F451" t="str">
            <v>&lt;6m</v>
          </cell>
          <cell r="G451">
            <v>0.1233211</v>
          </cell>
        </row>
        <row r="452">
          <cell r="A452" t="str">
            <v>argentina2013totalocupado&lt;=12m</v>
          </cell>
          <cell r="B452" t="str">
            <v>argentina</v>
          </cell>
          <cell r="C452">
            <v>2013</v>
          </cell>
          <cell r="D452" t="str">
            <v>total</v>
          </cell>
          <cell r="E452" t="str">
            <v>ocupado</v>
          </cell>
          <cell r="F452" t="str">
            <v>&lt;=12m</v>
          </cell>
          <cell r="G452">
            <v>0.1850417</v>
          </cell>
        </row>
        <row r="453">
          <cell r="A453" t="str">
            <v>argentina2013totalocupado&gt;=5a</v>
          </cell>
          <cell r="B453" t="str">
            <v>argentina</v>
          </cell>
          <cell r="C453">
            <v>2013</v>
          </cell>
          <cell r="D453" t="str">
            <v>total</v>
          </cell>
          <cell r="E453" t="str">
            <v>ocupado</v>
          </cell>
          <cell r="F453" t="str">
            <v>&gt;=5a</v>
          </cell>
          <cell r="G453">
            <v>0.48703990000000003</v>
          </cell>
        </row>
        <row r="454">
          <cell r="A454" t="str">
            <v>argentina2013totalasalariado&lt;6m</v>
          </cell>
          <cell r="B454" t="str">
            <v>argentina</v>
          </cell>
          <cell r="C454">
            <v>2013</v>
          </cell>
          <cell r="D454" t="str">
            <v>total</v>
          </cell>
          <cell r="E454" t="str">
            <v>asalariado</v>
          </cell>
          <cell r="F454" t="str">
            <v>&lt;6m</v>
          </cell>
          <cell r="G454">
            <v>0.13214909999999999</v>
          </cell>
        </row>
        <row r="455">
          <cell r="A455" t="str">
            <v>argentina2013totalasalariado&lt;=12m</v>
          </cell>
          <cell r="B455" t="str">
            <v>argentina</v>
          </cell>
          <cell r="C455">
            <v>2013</v>
          </cell>
          <cell r="D455" t="str">
            <v>total</v>
          </cell>
          <cell r="E455" t="str">
            <v>asalariado</v>
          </cell>
          <cell r="F455" t="str">
            <v>&lt;=12m</v>
          </cell>
          <cell r="G455">
            <v>0.19927549999999999</v>
          </cell>
        </row>
        <row r="456">
          <cell r="A456" t="str">
            <v>argentina2013totalasalariado&gt;=5a</v>
          </cell>
          <cell r="B456" t="str">
            <v>argentina</v>
          </cell>
          <cell r="C456">
            <v>2013</v>
          </cell>
          <cell r="D456" t="str">
            <v>total</v>
          </cell>
          <cell r="E456" t="str">
            <v>asalariado</v>
          </cell>
          <cell r="F456" t="str">
            <v>&gt;=5a</v>
          </cell>
          <cell r="G456">
            <v>0.45558100000000001</v>
          </cell>
        </row>
        <row r="457">
          <cell r="A457" t="str">
            <v>argentina2013totalindependiente&lt;6m</v>
          </cell>
          <cell r="B457" t="str">
            <v>argentina</v>
          </cell>
          <cell r="C457">
            <v>2013</v>
          </cell>
          <cell r="D457" t="str">
            <v>total</v>
          </cell>
          <cell r="E457" t="str">
            <v>independiente</v>
          </cell>
          <cell r="F457" t="str">
            <v>&lt;6m</v>
          </cell>
          <cell r="G457">
            <v>9.1964199999999996E-2</v>
          </cell>
        </row>
        <row r="458">
          <cell r="A458" t="str">
            <v>argentina2013totalindependiente&lt;=12m</v>
          </cell>
          <cell r="B458" t="str">
            <v>argentina</v>
          </cell>
          <cell r="C458">
            <v>2013</v>
          </cell>
          <cell r="D458" t="str">
            <v>total</v>
          </cell>
          <cell r="E458" t="str">
            <v>independiente</v>
          </cell>
          <cell r="F458" t="str">
            <v>&lt;=12m</v>
          </cell>
          <cell r="G458">
            <v>0.13448379999999999</v>
          </cell>
        </row>
        <row r="459">
          <cell r="A459" t="str">
            <v>argentina2013totalindependiente&gt;=5a</v>
          </cell>
          <cell r="B459" t="str">
            <v>argentina</v>
          </cell>
          <cell r="C459">
            <v>2013</v>
          </cell>
          <cell r="D459" t="str">
            <v>total</v>
          </cell>
          <cell r="E459" t="str">
            <v>independiente</v>
          </cell>
          <cell r="F459" t="str">
            <v>&gt;=5a</v>
          </cell>
          <cell r="G459">
            <v>0.59878030000000004</v>
          </cell>
        </row>
        <row r="460">
          <cell r="A460" t="str">
            <v>bolivia1999oecdocupado&lt;6m</v>
          </cell>
          <cell r="B460" t="str">
            <v>bolivia</v>
          </cell>
          <cell r="C460">
            <v>1999</v>
          </cell>
          <cell r="D460" t="str">
            <v>oecd</v>
          </cell>
          <cell r="E460" t="str">
            <v>ocupado</v>
          </cell>
          <cell r="F460" t="str">
            <v>&lt;6m</v>
          </cell>
          <cell r="G460">
            <v>0.26641150000000002</v>
          </cell>
          <cell r="H460">
            <v>0.17738190000000001</v>
          </cell>
          <cell r="I460">
            <v>0.18314820000000001</v>
          </cell>
          <cell r="J460">
            <v>8.4161200000000005E-2</v>
          </cell>
          <cell r="K460">
            <v>5.27573E-2</v>
          </cell>
          <cell r="L460">
            <v>6.1739000000000002E-2</v>
          </cell>
          <cell r="M460">
            <v>7.2113899999999995E-2</v>
          </cell>
          <cell r="N460">
            <v>7.4015800000000007E-2</v>
          </cell>
          <cell r="O460">
            <v>4.7396800000000003E-2</v>
          </cell>
          <cell r="P460">
            <v>2.34007E-2</v>
          </cell>
          <cell r="Q460">
            <v>0.1103282</v>
          </cell>
          <cell r="R460">
            <v>0</v>
          </cell>
        </row>
        <row r="461">
          <cell r="A461" t="str">
            <v>bolivia1999oecdocupado&lt;=12m</v>
          </cell>
          <cell r="B461" t="str">
            <v>bolivia</v>
          </cell>
          <cell r="C461">
            <v>1999</v>
          </cell>
          <cell r="D461" t="str">
            <v>oecd</v>
          </cell>
          <cell r="E461" t="str">
            <v>ocupado</v>
          </cell>
          <cell r="F461" t="str">
            <v>&lt;=12m</v>
          </cell>
          <cell r="G461">
            <v>0.52684410000000004</v>
          </cell>
          <cell r="H461">
            <v>0.4566694</v>
          </cell>
          <cell r="I461">
            <v>0.41254020000000002</v>
          </cell>
          <cell r="J461">
            <v>0.25566800000000001</v>
          </cell>
          <cell r="K461">
            <v>0.23926049999999999</v>
          </cell>
          <cell r="L461">
            <v>0.1680952</v>
          </cell>
          <cell r="M461">
            <v>0.1750825</v>
          </cell>
          <cell r="N461">
            <v>0.2013566</v>
          </cell>
          <cell r="O461">
            <v>0.1195537</v>
          </cell>
          <cell r="P461">
            <v>0.1124354</v>
          </cell>
          <cell r="Q461">
            <v>0.22967399999999999</v>
          </cell>
          <cell r="R461">
            <v>0.1791045</v>
          </cell>
        </row>
        <row r="462">
          <cell r="A462" t="str">
            <v>bolivia1999oecdocupado&gt;=5a</v>
          </cell>
          <cell r="B462" t="str">
            <v>bolivia</v>
          </cell>
          <cell r="C462">
            <v>1999</v>
          </cell>
          <cell r="D462" t="str">
            <v>oecd</v>
          </cell>
          <cell r="E462" t="str">
            <v>ocupado</v>
          </cell>
          <cell r="F462" t="str">
            <v>&gt;=5a</v>
          </cell>
          <cell r="G462">
            <v>0.1307267</v>
          </cell>
          <cell r="H462">
            <v>0.15813740000000001</v>
          </cell>
          <cell r="I462">
            <v>0.2888945</v>
          </cell>
          <cell r="J462">
            <v>0.43035519999999999</v>
          </cell>
          <cell r="K462">
            <v>0.54650089999999996</v>
          </cell>
          <cell r="L462">
            <v>0.59100109999999995</v>
          </cell>
          <cell r="M462">
            <v>0.70028480000000004</v>
          </cell>
          <cell r="N462">
            <v>0.59390730000000003</v>
          </cell>
          <cell r="O462">
            <v>0.66294379999999997</v>
          </cell>
          <cell r="P462">
            <v>0.69520979999999999</v>
          </cell>
          <cell r="Q462">
            <v>0.63703410000000005</v>
          </cell>
          <cell r="R462">
            <v>0.59260959999999996</v>
          </cell>
        </row>
        <row r="463">
          <cell r="A463" t="str">
            <v>bolivia1999oecdasalariado&lt;6m</v>
          </cell>
          <cell r="B463" t="str">
            <v>bolivia</v>
          </cell>
          <cell r="C463">
            <v>1999</v>
          </cell>
          <cell r="D463" t="str">
            <v>oecd</v>
          </cell>
          <cell r="E463" t="str">
            <v>asalariado</v>
          </cell>
          <cell r="F463" t="str">
            <v>&lt;6m</v>
          </cell>
          <cell r="G463">
            <v>0.29161690000000001</v>
          </cell>
          <cell r="H463">
            <v>0.1960074</v>
          </cell>
          <cell r="I463">
            <v>0.19441040000000001</v>
          </cell>
          <cell r="J463">
            <v>9.2902200000000004E-2</v>
          </cell>
          <cell r="K463">
            <v>6.0803099999999999E-2</v>
          </cell>
          <cell r="L463">
            <v>7.8781000000000004E-2</v>
          </cell>
          <cell r="M463">
            <v>6.1272699999999999E-2</v>
          </cell>
          <cell r="N463">
            <v>8.98838E-2</v>
          </cell>
          <cell r="O463">
            <v>5.8981400000000003E-2</v>
          </cell>
          <cell r="P463">
            <v>2.18427E-2</v>
          </cell>
          <cell r="Q463">
            <v>0</v>
          </cell>
          <cell r="R463">
            <v>0</v>
          </cell>
        </row>
        <row r="464">
          <cell r="A464" t="str">
            <v>bolivia1999oecdasalariado&lt;=12m</v>
          </cell>
          <cell r="B464" t="str">
            <v>bolivia</v>
          </cell>
          <cell r="C464">
            <v>1999</v>
          </cell>
          <cell r="D464" t="str">
            <v>oecd</v>
          </cell>
          <cell r="E464" t="str">
            <v>asalariado</v>
          </cell>
          <cell r="F464" t="str">
            <v>&lt;=12m</v>
          </cell>
          <cell r="G464">
            <v>0.54850639999999995</v>
          </cell>
          <cell r="H464">
            <v>0.51594410000000002</v>
          </cell>
          <cell r="I464">
            <v>0.41539330000000002</v>
          </cell>
          <cell r="J464">
            <v>0.26289639999999997</v>
          </cell>
          <cell r="K464">
            <v>0.29609089999999999</v>
          </cell>
          <cell r="L464">
            <v>0.23154739999999999</v>
          </cell>
          <cell r="M464">
            <v>0.18773239999999999</v>
          </cell>
          <cell r="N464">
            <v>0.1976135</v>
          </cell>
          <cell r="O464">
            <v>0.20911879999999999</v>
          </cell>
          <cell r="P464">
            <v>0.16394690000000001</v>
          </cell>
          <cell r="Q464">
            <v>0.14583009999999999</v>
          </cell>
          <cell r="R464">
            <v>0.30220550000000002</v>
          </cell>
        </row>
        <row r="465">
          <cell r="A465" t="str">
            <v>bolivia1999oecdasalariado&gt;=5a</v>
          </cell>
          <cell r="B465" t="str">
            <v>bolivia</v>
          </cell>
          <cell r="C465">
            <v>1999</v>
          </cell>
          <cell r="D465" t="str">
            <v>oecd</v>
          </cell>
          <cell r="E465" t="str">
            <v>asalariado</v>
          </cell>
          <cell r="F465" t="str">
            <v>&gt;=5a</v>
          </cell>
          <cell r="G465">
            <v>0.15565880000000001</v>
          </cell>
          <cell r="H465">
            <v>0.13848170000000001</v>
          </cell>
          <cell r="I465">
            <v>0.26991989999999999</v>
          </cell>
          <cell r="J465">
            <v>0.43207849999999998</v>
          </cell>
          <cell r="K465">
            <v>0.46862939999999997</v>
          </cell>
          <cell r="L465">
            <v>0.51313940000000002</v>
          </cell>
          <cell r="M465">
            <v>0.69190430000000003</v>
          </cell>
          <cell r="N465">
            <v>0.59138329999999995</v>
          </cell>
          <cell r="O465">
            <v>0.47379139999999997</v>
          </cell>
          <cell r="P465">
            <v>0.59806970000000004</v>
          </cell>
          <cell r="Q465">
            <v>0.82631829999999995</v>
          </cell>
          <cell r="R465">
            <v>0.54246830000000001</v>
          </cell>
        </row>
        <row r="466">
          <cell r="A466" t="str">
            <v>bolivia1999oecdindependiente&lt;6m</v>
          </cell>
          <cell r="B466" t="str">
            <v>bolivia</v>
          </cell>
          <cell r="C466">
            <v>1999</v>
          </cell>
          <cell r="D466" t="str">
            <v>oecd</v>
          </cell>
          <cell r="E466" t="str">
            <v>independiente</v>
          </cell>
          <cell r="F466" t="str">
            <v>&lt;6m</v>
          </cell>
          <cell r="G466">
            <v>0.13425139999999999</v>
          </cell>
          <cell r="H466">
            <v>0.12650020000000001</v>
          </cell>
          <cell r="I466">
            <v>0.164322</v>
          </cell>
          <cell r="J466">
            <v>7.3097300000000004E-2</v>
          </cell>
          <cell r="K466">
            <v>4.5407299999999998E-2</v>
          </cell>
          <cell r="L466">
            <v>4.7490400000000002E-2</v>
          </cell>
          <cell r="M466">
            <v>8.4520200000000004E-2</v>
          </cell>
          <cell r="N466">
            <v>6.4433000000000004E-2</v>
          </cell>
          <cell r="O466">
            <v>4.0564500000000003E-2</v>
          </cell>
          <cell r="P466">
            <v>2.4157700000000001E-2</v>
          </cell>
          <cell r="Q466">
            <v>0.1439048</v>
          </cell>
          <cell r="R466">
            <v>0</v>
          </cell>
        </row>
        <row r="467">
          <cell r="A467" t="str">
            <v>bolivia1999oecdindependiente&lt;=12m</v>
          </cell>
          <cell r="B467" t="str">
            <v>bolivia</v>
          </cell>
          <cell r="C467">
            <v>1999</v>
          </cell>
          <cell r="D467" t="str">
            <v>oecd</v>
          </cell>
          <cell r="E467" t="str">
            <v>independiente</v>
          </cell>
          <cell r="F467" t="str">
            <v>&lt;=12m</v>
          </cell>
          <cell r="G467">
            <v>0.41326200000000002</v>
          </cell>
          <cell r="H467">
            <v>0.29474060000000002</v>
          </cell>
          <cell r="I467">
            <v>0.40777099999999999</v>
          </cell>
          <cell r="J467">
            <v>0.2465186</v>
          </cell>
          <cell r="K467">
            <v>0.1873445</v>
          </cell>
          <cell r="L467">
            <v>0.1150436</v>
          </cell>
          <cell r="M467">
            <v>0.16060650000000001</v>
          </cell>
          <cell r="N467">
            <v>0.20361699999999999</v>
          </cell>
          <cell r="O467">
            <v>6.6730200000000003E-2</v>
          </cell>
          <cell r="P467">
            <v>8.7405899999999995E-2</v>
          </cell>
          <cell r="Q467">
            <v>0.25519049999999999</v>
          </cell>
          <cell r="R467">
            <v>0.15904570000000001</v>
          </cell>
        </row>
        <row r="468">
          <cell r="A468" t="str">
            <v>bolivia1999oecdindependiente&gt;=5a</v>
          </cell>
          <cell r="B468" t="str">
            <v>bolivia</v>
          </cell>
          <cell r="C468">
            <v>1999</v>
          </cell>
          <cell r="D468" t="str">
            <v>oecd</v>
          </cell>
          <cell r="E468" t="str">
            <v>independiente</v>
          </cell>
          <cell r="F468" t="str">
            <v>&gt;=5a</v>
          </cell>
          <cell r="G468">
            <v>0</v>
          </cell>
          <cell r="H468">
            <v>0.21183370000000001</v>
          </cell>
          <cell r="I468">
            <v>0.32061269999999997</v>
          </cell>
          <cell r="J468">
            <v>0.4281741</v>
          </cell>
          <cell r="K468">
            <v>0.61763849999999998</v>
          </cell>
          <cell r="L468">
            <v>0.65610040000000003</v>
          </cell>
          <cell r="M468">
            <v>0.70987520000000004</v>
          </cell>
          <cell r="N468">
            <v>0.5954315</v>
          </cell>
          <cell r="O468">
            <v>0.77450169999999996</v>
          </cell>
          <cell r="P468">
            <v>0.74241020000000002</v>
          </cell>
          <cell r="Q468">
            <v>0.57942859999999996</v>
          </cell>
          <cell r="R468">
            <v>0.60077999999999998</v>
          </cell>
        </row>
        <row r="469">
          <cell r="A469" t="str">
            <v>bolivia1999lacocupado&lt;6m</v>
          </cell>
          <cell r="B469" t="str">
            <v>bolivia</v>
          </cell>
          <cell r="C469">
            <v>1999</v>
          </cell>
          <cell r="D469" t="str">
            <v>lac</v>
          </cell>
          <cell r="E469" t="str">
            <v>ocupado</v>
          </cell>
          <cell r="F469" t="str">
            <v>&lt;6m</v>
          </cell>
          <cell r="G469">
            <v>0.2124093</v>
          </cell>
          <cell r="H469">
            <v>9.0296500000000002E-2</v>
          </cell>
          <cell r="I469">
            <v>3.86098E-2</v>
          </cell>
        </row>
        <row r="470">
          <cell r="A470" t="str">
            <v>bolivia1999lacocupado&lt;=12m</v>
          </cell>
          <cell r="B470" t="str">
            <v>bolivia</v>
          </cell>
          <cell r="C470">
            <v>1999</v>
          </cell>
          <cell r="D470" t="str">
            <v>lac</v>
          </cell>
          <cell r="E470" t="str">
            <v>ocupado</v>
          </cell>
          <cell r="F470" t="str">
            <v>&lt;=12m</v>
          </cell>
          <cell r="G470">
            <v>0.4842786</v>
          </cell>
          <cell r="H470">
            <v>0.24951699999999999</v>
          </cell>
          <cell r="I470">
            <v>0.1169471</v>
          </cell>
        </row>
        <row r="471">
          <cell r="A471" t="str">
            <v>bolivia1999lacocupado&gt;=5a</v>
          </cell>
          <cell r="B471" t="str">
            <v>bolivia</v>
          </cell>
          <cell r="C471">
            <v>1999</v>
          </cell>
          <cell r="D471" t="str">
            <v>lac</v>
          </cell>
          <cell r="E471" t="str">
            <v>ocupado</v>
          </cell>
          <cell r="F471" t="str">
            <v>&gt;=5a</v>
          </cell>
          <cell r="G471">
            <v>0.14735309999999999</v>
          </cell>
          <cell r="H471">
            <v>0.51104260000000001</v>
          </cell>
          <cell r="I471">
            <v>0.67475909999999995</v>
          </cell>
        </row>
        <row r="472">
          <cell r="A472" t="str">
            <v>bolivia1999lacasalariado&lt;6m</v>
          </cell>
          <cell r="B472" t="str">
            <v>bolivia</v>
          </cell>
          <cell r="C472">
            <v>1999</v>
          </cell>
          <cell r="D472" t="str">
            <v>lac</v>
          </cell>
          <cell r="E472" t="str">
            <v>asalariado</v>
          </cell>
          <cell r="F472" t="str">
            <v>&lt;6m</v>
          </cell>
          <cell r="G472">
            <v>0.23679939999999999</v>
          </cell>
          <cell r="H472">
            <v>0.1034317</v>
          </cell>
          <cell r="I472">
            <v>4.6449799999999999E-2</v>
          </cell>
        </row>
        <row r="473">
          <cell r="A473" t="str">
            <v>bolivia1999lacasalariado&lt;=12m</v>
          </cell>
          <cell r="B473" t="str">
            <v>bolivia</v>
          </cell>
          <cell r="C473">
            <v>1999</v>
          </cell>
          <cell r="D473" t="str">
            <v>lac</v>
          </cell>
          <cell r="E473" t="str">
            <v>asalariado</v>
          </cell>
          <cell r="F473" t="str">
            <v>&lt;=12m</v>
          </cell>
          <cell r="G473">
            <v>0.5298368</v>
          </cell>
          <cell r="H473">
            <v>0.28315079999999998</v>
          </cell>
          <cell r="I473">
            <v>0.19387670000000001</v>
          </cell>
        </row>
        <row r="474">
          <cell r="A474" t="str">
            <v>bolivia1999lacasalariado&gt;=5a</v>
          </cell>
          <cell r="B474" t="str">
            <v>bolivia</v>
          </cell>
          <cell r="C474">
            <v>1999</v>
          </cell>
          <cell r="D474" t="str">
            <v>lac</v>
          </cell>
          <cell r="E474" t="str">
            <v>asalariado</v>
          </cell>
          <cell r="F474" t="str">
            <v>&gt;=5a</v>
          </cell>
          <cell r="G474">
            <v>0.1458103</v>
          </cell>
          <cell r="H474">
            <v>0.46542060000000002</v>
          </cell>
          <cell r="I474">
            <v>0.51572609999999997</v>
          </cell>
        </row>
        <row r="475">
          <cell r="A475" t="str">
            <v>bolivia1999lacindependiente&lt;6m</v>
          </cell>
          <cell r="B475" t="str">
            <v>bolivia</v>
          </cell>
          <cell r="C475">
            <v>1999</v>
          </cell>
          <cell r="D475" t="str">
            <v>lac</v>
          </cell>
          <cell r="E475" t="str">
            <v>independiente</v>
          </cell>
          <cell r="F475" t="str">
            <v>&lt;6m</v>
          </cell>
          <cell r="G475">
            <v>0.1286658</v>
          </cell>
          <cell r="H475">
            <v>7.6289499999999996E-2</v>
          </cell>
          <cell r="I475">
            <v>3.4297000000000001E-2</v>
          </cell>
        </row>
        <row r="476">
          <cell r="A476" t="str">
            <v>bolivia1999lacindependiente&lt;=12m</v>
          </cell>
          <cell r="B476" t="str">
            <v>bolivia</v>
          </cell>
          <cell r="C476">
            <v>1999</v>
          </cell>
          <cell r="D476" t="str">
            <v>lac</v>
          </cell>
          <cell r="E476" t="str">
            <v>independiente</v>
          </cell>
          <cell r="F476" t="str">
            <v>&lt;=12m</v>
          </cell>
          <cell r="G476">
            <v>0.32785389999999998</v>
          </cell>
          <cell r="H476">
            <v>0.2136506</v>
          </cell>
          <cell r="I476">
            <v>7.4628399999999998E-2</v>
          </cell>
        </row>
        <row r="477">
          <cell r="A477" t="str">
            <v>bolivia1999lacindependiente&gt;=5a</v>
          </cell>
          <cell r="B477" t="str">
            <v>bolivia</v>
          </cell>
          <cell r="C477">
            <v>1999</v>
          </cell>
          <cell r="D477" t="str">
            <v>lac</v>
          </cell>
          <cell r="E477" t="str">
            <v>independiente</v>
          </cell>
          <cell r="F477" t="str">
            <v>&gt;=5a</v>
          </cell>
          <cell r="G477">
            <v>0.15265010000000001</v>
          </cell>
          <cell r="H477">
            <v>0.55969290000000005</v>
          </cell>
          <cell r="I477">
            <v>0.76224259999999999</v>
          </cell>
        </row>
        <row r="478">
          <cell r="A478" t="str">
            <v>bolivia1999totalocupado&lt;6m</v>
          </cell>
          <cell r="B478" t="str">
            <v>bolivia</v>
          </cell>
          <cell r="C478">
            <v>1999</v>
          </cell>
          <cell r="D478" t="str">
            <v>total</v>
          </cell>
          <cell r="E478" t="str">
            <v>ocupado</v>
          </cell>
          <cell r="F478" t="str">
            <v>&lt;6m</v>
          </cell>
          <cell r="G478">
            <v>0.113956</v>
          </cell>
        </row>
        <row r="479">
          <cell r="A479" t="str">
            <v>bolivia1999totalocupado&lt;=12m</v>
          </cell>
          <cell r="B479" t="str">
            <v>bolivia</v>
          </cell>
          <cell r="C479">
            <v>1999</v>
          </cell>
          <cell r="D479" t="str">
            <v>total</v>
          </cell>
          <cell r="E479" t="str">
            <v>ocupado</v>
          </cell>
          <cell r="F479" t="str">
            <v>&lt;=12m</v>
          </cell>
          <cell r="G479">
            <v>0.29266920000000002</v>
          </cell>
        </row>
        <row r="480">
          <cell r="A480" t="str">
            <v>bolivia1999totalocupado&gt;=5a</v>
          </cell>
          <cell r="B480" t="str">
            <v>bolivia</v>
          </cell>
          <cell r="C480">
            <v>1999</v>
          </cell>
          <cell r="D480" t="str">
            <v>total</v>
          </cell>
          <cell r="E480" t="str">
            <v>ocupado</v>
          </cell>
          <cell r="F480" t="str">
            <v>&gt;=5a</v>
          </cell>
          <cell r="G480">
            <v>0.4412645</v>
          </cell>
        </row>
        <row r="481">
          <cell r="A481" t="str">
            <v>bolivia1999totalasalariado&lt;6m</v>
          </cell>
          <cell r="B481" t="str">
            <v>bolivia</v>
          </cell>
          <cell r="C481">
            <v>1999</v>
          </cell>
          <cell r="D481" t="str">
            <v>total</v>
          </cell>
          <cell r="E481" t="str">
            <v>asalariado</v>
          </cell>
          <cell r="F481" t="str">
            <v>&lt;6m</v>
          </cell>
          <cell r="G481">
            <v>0.1419445</v>
          </cell>
        </row>
        <row r="482">
          <cell r="A482" t="str">
            <v>bolivia1999totalasalariado&lt;=12m</v>
          </cell>
          <cell r="B482" t="str">
            <v>bolivia</v>
          </cell>
          <cell r="C482">
            <v>1999</v>
          </cell>
          <cell r="D482" t="str">
            <v>total</v>
          </cell>
          <cell r="E482" t="str">
            <v>asalariado</v>
          </cell>
          <cell r="F482" t="str">
            <v>&lt;=12m</v>
          </cell>
          <cell r="G482">
            <v>0.35510150000000001</v>
          </cell>
        </row>
        <row r="483">
          <cell r="A483" t="str">
            <v>bolivia1999totalasalariado&gt;=5a</v>
          </cell>
          <cell r="B483" t="str">
            <v>bolivia</v>
          </cell>
          <cell r="C483">
            <v>1999</v>
          </cell>
          <cell r="D483" t="str">
            <v>total</v>
          </cell>
          <cell r="E483" t="str">
            <v>asalariado</v>
          </cell>
          <cell r="F483" t="str">
            <v>&gt;=5a</v>
          </cell>
          <cell r="G483">
            <v>0.36930259999999998</v>
          </cell>
        </row>
        <row r="484">
          <cell r="A484" t="str">
            <v>bolivia1999totalindependiente&lt;6m</v>
          </cell>
          <cell r="B484" t="str">
            <v>bolivia</v>
          </cell>
          <cell r="C484">
            <v>1999</v>
          </cell>
          <cell r="D484" t="str">
            <v>total</v>
          </cell>
          <cell r="E484" t="str">
            <v>independiente</v>
          </cell>
          <cell r="F484" t="str">
            <v>&lt;6m</v>
          </cell>
          <cell r="G484">
            <v>7.7973399999999998E-2</v>
          </cell>
        </row>
        <row r="485">
          <cell r="A485" t="str">
            <v>bolivia1999totalindependiente&lt;=12m</v>
          </cell>
          <cell r="B485" t="str">
            <v>bolivia</v>
          </cell>
          <cell r="C485">
            <v>1999</v>
          </cell>
          <cell r="D485" t="str">
            <v>total</v>
          </cell>
          <cell r="E485" t="str">
            <v>independiente</v>
          </cell>
          <cell r="F485" t="str">
            <v>&lt;=12m</v>
          </cell>
          <cell r="G485">
            <v>0.2124048</v>
          </cell>
        </row>
        <row r="486">
          <cell r="A486" t="str">
            <v>bolivia1999totalindependiente&gt;=5a</v>
          </cell>
          <cell r="B486" t="str">
            <v>bolivia</v>
          </cell>
          <cell r="C486">
            <v>1999</v>
          </cell>
          <cell r="D486" t="str">
            <v>total</v>
          </cell>
          <cell r="E486" t="str">
            <v>independiente</v>
          </cell>
          <cell r="F486" t="str">
            <v>&gt;=5a</v>
          </cell>
          <cell r="G486">
            <v>0.53378029999999999</v>
          </cell>
        </row>
        <row r="487">
          <cell r="A487" t="str">
            <v>bolivia2000oecdocupado&lt;6m</v>
          </cell>
          <cell r="B487" t="str">
            <v>bolivia</v>
          </cell>
          <cell r="C487">
            <v>2000</v>
          </cell>
          <cell r="D487" t="str">
            <v>oecd</v>
          </cell>
          <cell r="E487" t="str">
            <v>ocupado</v>
          </cell>
          <cell r="F487" t="str">
            <v>&lt;6m</v>
          </cell>
          <cell r="G487">
            <v>0.26137199999999999</v>
          </cell>
          <cell r="H487">
            <v>0.21950910000000001</v>
          </cell>
          <cell r="I487">
            <v>0.1686762</v>
          </cell>
          <cell r="J487">
            <v>0.1103871</v>
          </cell>
          <cell r="K487">
            <v>8.2753400000000005E-2</v>
          </cell>
          <cell r="L487">
            <v>0.1026922</v>
          </cell>
          <cell r="M487">
            <v>5.4517200000000002E-2</v>
          </cell>
          <cell r="N487">
            <v>5.5103899999999997E-2</v>
          </cell>
          <cell r="O487">
            <v>4.4198000000000001E-2</v>
          </cell>
          <cell r="P487">
            <v>8.4511699999999995E-2</v>
          </cell>
          <cell r="Q487">
            <v>9.9748799999999999E-2</v>
          </cell>
          <cell r="R487">
            <v>0</v>
          </cell>
        </row>
        <row r="488">
          <cell r="A488" t="str">
            <v>bolivia2000oecdocupado&lt;=12m</v>
          </cell>
          <cell r="B488" t="str">
            <v>bolivia</v>
          </cell>
          <cell r="C488">
            <v>2000</v>
          </cell>
          <cell r="D488" t="str">
            <v>oecd</v>
          </cell>
          <cell r="E488" t="str">
            <v>ocupado</v>
          </cell>
          <cell r="F488" t="str">
            <v>&lt;=12m</v>
          </cell>
          <cell r="G488">
            <v>0.57775620000000005</v>
          </cell>
          <cell r="H488">
            <v>0.49569459999999999</v>
          </cell>
          <cell r="I488">
            <v>0.40616180000000002</v>
          </cell>
          <cell r="J488">
            <v>0.28133950000000002</v>
          </cell>
          <cell r="K488">
            <v>0.2125147</v>
          </cell>
          <cell r="L488">
            <v>0.22472719999999999</v>
          </cell>
          <cell r="M488">
            <v>0.13929079999999999</v>
          </cell>
          <cell r="N488">
            <v>0.14067389999999999</v>
          </cell>
          <cell r="O488">
            <v>0.17298289999999999</v>
          </cell>
          <cell r="P488">
            <v>0.16340470000000001</v>
          </cell>
          <cell r="Q488">
            <v>0.22351119999999999</v>
          </cell>
          <cell r="R488">
            <v>7.3848700000000003E-2</v>
          </cell>
        </row>
        <row r="489">
          <cell r="A489" t="str">
            <v>bolivia2000oecdocupado&gt;=5a</v>
          </cell>
          <cell r="B489" t="str">
            <v>bolivia</v>
          </cell>
          <cell r="C489">
            <v>2000</v>
          </cell>
          <cell r="D489" t="str">
            <v>oecd</v>
          </cell>
          <cell r="E489" t="str">
            <v>ocupado</v>
          </cell>
          <cell r="F489" t="str">
            <v>&gt;=5a</v>
          </cell>
          <cell r="G489">
            <v>0.14311180000000001</v>
          </cell>
          <cell r="H489">
            <v>0.14076610000000001</v>
          </cell>
          <cell r="I489">
            <v>0.2305847</v>
          </cell>
          <cell r="J489">
            <v>0.42720459999999999</v>
          </cell>
          <cell r="K489">
            <v>0.50958320000000001</v>
          </cell>
          <cell r="L489">
            <v>0.58043719999999999</v>
          </cell>
          <cell r="M489">
            <v>0.64825200000000005</v>
          </cell>
          <cell r="N489">
            <v>0.64503679999999997</v>
          </cell>
          <cell r="O489">
            <v>0.62556299999999998</v>
          </cell>
          <cell r="P489">
            <v>0.70220360000000004</v>
          </cell>
          <cell r="Q489">
            <v>0.72509970000000001</v>
          </cell>
          <cell r="R489">
            <v>0.86627600000000005</v>
          </cell>
        </row>
        <row r="490">
          <cell r="A490" t="str">
            <v>bolivia2000oecdasalariado&lt;6m</v>
          </cell>
          <cell r="B490" t="str">
            <v>bolivia</v>
          </cell>
          <cell r="C490">
            <v>2000</v>
          </cell>
          <cell r="D490" t="str">
            <v>oecd</v>
          </cell>
          <cell r="E490" t="str">
            <v>asalariado</v>
          </cell>
          <cell r="F490" t="str">
            <v>&lt;6m</v>
          </cell>
          <cell r="G490">
            <v>0.25369750000000002</v>
          </cell>
          <cell r="H490">
            <v>0.25859749999999998</v>
          </cell>
          <cell r="I490">
            <v>0.18332760000000001</v>
          </cell>
          <cell r="J490">
            <v>0.1184414</v>
          </cell>
          <cell r="K490">
            <v>0.10068340000000001</v>
          </cell>
          <cell r="L490">
            <v>0.14339189999999999</v>
          </cell>
          <cell r="M490">
            <v>7.3629E-2</v>
          </cell>
          <cell r="N490">
            <v>8.6468100000000006E-2</v>
          </cell>
          <cell r="O490">
            <v>0.1175496</v>
          </cell>
          <cell r="P490">
            <v>0.11555650000000001</v>
          </cell>
          <cell r="Q490">
            <v>0.25072889999999998</v>
          </cell>
          <cell r="R490">
            <v>0</v>
          </cell>
        </row>
        <row r="491">
          <cell r="A491" t="str">
            <v>bolivia2000oecdasalariado&lt;=12m</v>
          </cell>
          <cell r="B491" t="str">
            <v>bolivia</v>
          </cell>
          <cell r="C491">
            <v>2000</v>
          </cell>
          <cell r="D491" t="str">
            <v>oecd</v>
          </cell>
          <cell r="E491" t="str">
            <v>asalariado</v>
          </cell>
          <cell r="F491" t="str">
            <v>&lt;=12m</v>
          </cell>
          <cell r="G491">
            <v>0.55583210000000005</v>
          </cell>
          <cell r="H491">
            <v>0.54669400000000001</v>
          </cell>
          <cell r="I491">
            <v>0.45782410000000001</v>
          </cell>
          <cell r="J491">
            <v>0.30651840000000002</v>
          </cell>
          <cell r="K491">
            <v>0.2236322</v>
          </cell>
          <cell r="L491">
            <v>0.24603050000000001</v>
          </cell>
          <cell r="M491">
            <v>0.15080959999999999</v>
          </cell>
          <cell r="N491">
            <v>0.1989252</v>
          </cell>
          <cell r="O491">
            <v>0.26106210000000002</v>
          </cell>
          <cell r="P491">
            <v>0.160243</v>
          </cell>
          <cell r="Q491">
            <v>0.35703069999999998</v>
          </cell>
          <cell r="R491">
            <v>0.2009851</v>
          </cell>
        </row>
        <row r="492">
          <cell r="A492" t="str">
            <v>bolivia2000oecdasalariado&gt;=5a</v>
          </cell>
          <cell r="B492" t="str">
            <v>bolivia</v>
          </cell>
          <cell r="C492">
            <v>2000</v>
          </cell>
          <cell r="D492" t="str">
            <v>oecd</v>
          </cell>
          <cell r="E492" t="str">
            <v>asalariado</v>
          </cell>
          <cell r="F492" t="str">
            <v>&gt;=5a</v>
          </cell>
          <cell r="G492">
            <v>0.1578292</v>
          </cell>
          <cell r="H492">
            <v>0.12678519999999999</v>
          </cell>
          <cell r="I492">
            <v>0.1964699</v>
          </cell>
          <cell r="J492">
            <v>0.39096389999999998</v>
          </cell>
          <cell r="K492">
            <v>0.47158420000000001</v>
          </cell>
          <cell r="L492">
            <v>0.51776480000000003</v>
          </cell>
          <cell r="M492">
            <v>0.55329039999999996</v>
          </cell>
          <cell r="N492">
            <v>0.54886060000000003</v>
          </cell>
          <cell r="O492">
            <v>0.50899939999999999</v>
          </cell>
          <cell r="P492">
            <v>0.63531629999999994</v>
          </cell>
          <cell r="Q492">
            <v>0.61179640000000002</v>
          </cell>
          <cell r="R492">
            <v>0.59421670000000004</v>
          </cell>
        </row>
        <row r="493">
          <cell r="A493" t="str">
            <v>bolivia2000oecdindependiente&lt;6m</v>
          </cell>
          <cell r="B493" t="str">
            <v>bolivia</v>
          </cell>
          <cell r="C493">
            <v>2000</v>
          </cell>
          <cell r="D493" t="str">
            <v>oecd</v>
          </cell>
          <cell r="E493" t="str">
            <v>independiente</v>
          </cell>
          <cell r="F493" t="str">
            <v>&lt;6m</v>
          </cell>
          <cell r="G493">
            <v>0.31022569999999999</v>
          </cell>
          <cell r="H493">
            <v>0.1153252</v>
          </cell>
          <cell r="I493">
            <v>0.13906060000000001</v>
          </cell>
          <cell r="J493">
            <v>0.1015925</v>
          </cell>
          <cell r="K493">
            <v>6.7268099999999997E-2</v>
          </cell>
          <cell r="L493">
            <v>5.9628399999999998E-2</v>
          </cell>
          <cell r="M493">
            <v>4.0011400000000003E-2</v>
          </cell>
          <cell r="N493">
            <v>3.0245000000000001E-2</v>
          </cell>
          <cell r="O493">
            <v>0</v>
          </cell>
          <cell r="P493">
            <v>7.1260400000000002E-2</v>
          </cell>
          <cell r="Q493">
            <v>6.9972099999999995E-2</v>
          </cell>
          <cell r="R493">
            <v>0</v>
          </cell>
        </row>
        <row r="494">
          <cell r="A494" t="str">
            <v>bolivia2000oecdindependiente&lt;=12m</v>
          </cell>
          <cell r="B494" t="str">
            <v>bolivia</v>
          </cell>
          <cell r="C494">
            <v>2000</v>
          </cell>
          <cell r="D494" t="str">
            <v>oecd</v>
          </cell>
          <cell r="E494" t="str">
            <v>independiente</v>
          </cell>
          <cell r="F494" t="str">
            <v>&lt;=12m</v>
          </cell>
          <cell r="G494">
            <v>0.71731920000000005</v>
          </cell>
          <cell r="H494">
            <v>0.35976429999999998</v>
          </cell>
          <cell r="I494">
            <v>0.30173359999999999</v>
          </cell>
          <cell r="J494">
            <v>0.25384610000000002</v>
          </cell>
          <cell r="K494">
            <v>0.20291310000000001</v>
          </cell>
          <cell r="L494">
            <v>0.20218649999999999</v>
          </cell>
          <cell r="M494">
            <v>0.1305481</v>
          </cell>
          <cell r="N494">
            <v>9.4504599999999994E-2</v>
          </cell>
          <cell r="O494">
            <v>0.1199109</v>
          </cell>
          <cell r="P494">
            <v>0.16475429999999999</v>
          </cell>
          <cell r="Q494">
            <v>0.1971781</v>
          </cell>
          <cell r="R494">
            <v>3.4484500000000001E-2</v>
          </cell>
        </row>
        <row r="495">
          <cell r="A495" t="str">
            <v>bolivia2000oecdindependiente&gt;=5a</v>
          </cell>
          <cell r="B495" t="str">
            <v>bolivia</v>
          </cell>
          <cell r="C495">
            <v>2000</v>
          </cell>
          <cell r="D495" t="str">
            <v>oecd</v>
          </cell>
          <cell r="E495" t="str">
            <v>independiente</v>
          </cell>
          <cell r="F495" t="str">
            <v>&gt;=5a</v>
          </cell>
          <cell r="G495">
            <v>4.9424200000000001E-2</v>
          </cell>
          <cell r="H495">
            <v>0.17802970000000001</v>
          </cell>
          <cell r="I495">
            <v>0.2995428</v>
          </cell>
          <cell r="J495">
            <v>0.46677649999999998</v>
          </cell>
          <cell r="K495">
            <v>0.54240109999999997</v>
          </cell>
          <cell r="L495">
            <v>0.64674989999999999</v>
          </cell>
          <cell r="M495">
            <v>0.72032739999999995</v>
          </cell>
          <cell r="N495">
            <v>0.72126500000000004</v>
          </cell>
          <cell r="O495">
            <v>0.69579820000000003</v>
          </cell>
          <cell r="P495">
            <v>0.73075429999999997</v>
          </cell>
          <cell r="Q495">
            <v>0.74744569999999999</v>
          </cell>
          <cell r="R495">
            <v>0.95051160000000001</v>
          </cell>
        </row>
        <row r="496">
          <cell r="A496" t="str">
            <v>bolivia2000lacocupado&lt;6m</v>
          </cell>
          <cell r="B496" t="str">
            <v>bolivia</v>
          </cell>
          <cell r="C496">
            <v>2000</v>
          </cell>
          <cell r="D496" t="str">
            <v>lac</v>
          </cell>
          <cell r="E496" t="str">
            <v>ocupado</v>
          </cell>
          <cell r="F496" t="str">
            <v>&lt;6m</v>
          </cell>
          <cell r="G496">
            <v>0.23533219999999999</v>
          </cell>
          <cell r="H496">
            <v>0.102299</v>
          </cell>
          <cell r="I496">
            <v>5.8890199999999997E-2</v>
          </cell>
        </row>
        <row r="497">
          <cell r="A497" t="str">
            <v>bolivia2000lacocupado&lt;=12m</v>
          </cell>
          <cell r="B497" t="str">
            <v>bolivia</v>
          </cell>
          <cell r="C497">
            <v>2000</v>
          </cell>
          <cell r="D497" t="str">
            <v>lac</v>
          </cell>
          <cell r="E497" t="str">
            <v>ocupado</v>
          </cell>
          <cell r="F497" t="str">
            <v>&lt;=12m</v>
          </cell>
          <cell r="G497">
            <v>0.52671190000000001</v>
          </cell>
          <cell r="H497">
            <v>0.2494876</v>
          </cell>
          <cell r="I497">
            <v>0.16949220000000001</v>
          </cell>
        </row>
        <row r="498">
          <cell r="A498" t="str">
            <v>bolivia2000lacocupado&gt;=5a</v>
          </cell>
          <cell r="B498" t="str">
            <v>bolivia</v>
          </cell>
          <cell r="C498">
            <v>2000</v>
          </cell>
          <cell r="D498" t="str">
            <v>lac</v>
          </cell>
          <cell r="E498" t="str">
            <v>ocupado</v>
          </cell>
          <cell r="F498" t="str">
            <v>&gt;=5a</v>
          </cell>
          <cell r="G498">
            <v>0.14165269999999999</v>
          </cell>
          <cell r="H498">
            <v>0.48343160000000002</v>
          </cell>
          <cell r="I498">
            <v>0.65349449999999998</v>
          </cell>
        </row>
        <row r="499">
          <cell r="A499" t="str">
            <v>bolivia2000lacasalariado&lt;6m</v>
          </cell>
          <cell r="B499" t="str">
            <v>bolivia</v>
          </cell>
          <cell r="C499">
            <v>2000</v>
          </cell>
          <cell r="D499" t="str">
            <v>lac</v>
          </cell>
          <cell r="E499" t="str">
            <v>asalariado</v>
          </cell>
          <cell r="F499" t="str">
            <v>&lt;6m</v>
          </cell>
          <cell r="G499">
            <v>0.25654270000000001</v>
          </cell>
          <cell r="H499">
            <v>0.1289931</v>
          </cell>
          <cell r="I499">
            <v>0.11692520000000001</v>
          </cell>
        </row>
        <row r="500">
          <cell r="A500" t="str">
            <v>bolivia2000lacasalariado&lt;=12m</v>
          </cell>
          <cell r="B500" t="str">
            <v>bolivia</v>
          </cell>
          <cell r="C500">
            <v>2000</v>
          </cell>
          <cell r="D500" t="str">
            <v>lac</v>
          </cell>
          <cell r="E500" t="str">
            <v>asalariado</v>
          </cell>
          <cell r="F500" t="str">
            <v>&lt;=12m</v>
          </cell>
          <cell r="G500">
            <v>0.55052599999999996</v>
          </cell>
          <cell r="H500">
            <v>0.2937013</v>
          </cell>
          <cell r="I500">
            <v>0.22947519999999999</v>
          </cell>
        </row>
        <row r="501">
          <cell r="A501" t="str">
            <v>bolivia2000lacasalariado&gt;=5a</v>
          </cell>
          <cell r="B501" t="str">
            <v>bolivia</v>
          </cell>
          <cell r="C501">
            <v>2000</v>
          </cell>
          <cell r="D501" t="str">
            <v>lac</v>
          </cell>
          <cell r="E501" t="str">
            <v>asalariado</v>
          </cell>
          <cell r="F501" t="str">
            <v>&gt;=5a</v>
          </cell>
          <cell r="G501">
            <v>0.13980329999999999</v>
          </cell>
          <cell r="H501">
            <v>0.40852769999999999</v>
          </cell>
          <cell r="I501">
            <v>0.54857480000000003</v>
          </cell>
        </row>
        <row r="502">
          <cell r="A502" t="str">
            <v>bolivia2000lacindependiente&lt;6m</v>
          </cell>
          <cell r="B502" t="str">
            <v>bolivia</v>
          </cell>
          <cell r="C502">
            <v>2000</v>
          </cell>
          <cell r="D502" t="str">
            <v>lac</v>
          </cell>
          <cell r="E502" t="str">
            <v>independiente</v>
          </cell>
          <cell r="F502" t="str">
            <v>&lt;6m</v>
          </cell>
          <cell r="G502">
            <v>0.1605762</v>
          </cell>
          <cell r="H502">
            <v>7.3522299999999999E-2</v>
          </cell>
          <cell r="I502">
            <v>2.79159E-2</v>
          </cell>
        </row>
        <row r="503">
          <cell r="A503" t="str">
            <v>bolivia2000lacindependiente&lt;=12m</v>
          </cell>
          <cell r="B503" t="str">
            <v>bolivia</v>
          </cell>
          <cell r="C503">
            <v>2000</v>
          </cell>
          <cell r="D503" t="str">
            <v>lac</v>
          </cell>
          <cell r="E503" t="str">
            <v>independiente</v>
          </cell>
          <cell r="F503" t="str">
            <v>&lt;=12m</v>
          </cell>
          <cell r="G503">
            <v>0.4427797</v>
          </cell>
          <cell r="H503">
            <v>0.20182449999999999</v>
          </cell>
          <cell r="I503">
            <v>0.13747809999999999</v>
          </cell>
        </row>
        <row r="504">
          <cell r="A504" t="str">
            <v>bolivia2000lacindependiente&gt;=5a</v>
          </cell>
          <cell r="B504" t="str">
            <v>bolivia</v>
          </cell>
          <cell r="C504">
            <v>2000</v>
          </cell>
          <cell r="D504" t="str">
            <v>lac</v>
          </cell>
          <cell r="E504" t="str">
            <v>independiente</v>
          </cell>
          <cell r="F504" t="str">
            <v>&gt;=5a</v>
          </cell>
          <cell r="G504">
            <v>0.14817069999999999</v>
          </cell>
          <cell r="H504">
            <v>0.56417949999999994</v>
          </cell>
          <cell r="I504">
            <v>0.70949209999999996</v>
          </cell>
        </row>
        <row r="505">
          <cell r="A505" t="str">
            <v>bolivia2000totalocupado&lt;6m</v>
          </cell>
          <cell r="B505" t="str">
            <v>bolivia</v>
          </cell>
          <cell r="C505">
            <v>2000</v>
          </cell>
          <cell r="D505" t="str">
            <v>total</v>
          </cell>
          <cell r="E505" t="str">
            <v>ocupado</v>
          </cell>
          <cell r="F505" t="str">
            <v>&lt;6m</v>
          </cell>
          <cell r="G505">
            <v>0.12829080000000001</v>
          </cell>
        </row>
        <row r="506">
          <cell r="A506" t="str">
            <v>bolivia2000totalocupado&lt;=12m</v>
          </cell>
          <cell r="B506" t="str">
            <v>bolivia</v>
          </cell>
          <cell r="C506">
            <v>2000</v>
          </cell>
          <cell r="D506" t="str">
            <v>total</v>
          </cell>
          <cell r="E506" t="str">
            <v>ocupado</v>
          </cell>
          <cell r="F506" t="str">
            <v>&lt;=12m</v>
          </cell>
          <cell r="G506">
            <v>0.3043575</v>
          </cell>
        </row>
        <row r="507">
          <cell r="A507" t="str">
            <v>bolivia2000totalocupado&gt;=5a</v>
          </cell>
          <cell r="B507" t="str">
            <v>bolivia</v>
          </cell>
          <cell r="C507">
            <v>2000</v>
          </cell>
          <cell r="D507" t="str">
            <v>total</v>
          </cell>
          <cell r="E507" t="str">
            <v>ocupado</v>
          </cell>
          <cell r="F507" t="str">
            <v>&gt;=5a</v>
          </cell>
          <cell r="G507">
            <v>0.42060720000000001</v>
          </cell>
        </row>
        <row r="508">
          <cell r="A508" t="str">
            <v>bolivia2000totalasalariado&lt;6m</v>
          </cell>
          <cell r="B508" t="str">
            <v>bolivia</v>
          </cell>
          <cell r="C508">
            <v>2000</v>
          </cell>
          <cell r="D508" t="str">
            <v>total</v>
          </cell>
          <cell r="E508" t="str">
            <v>asalariado</v>
          </cell>
          <cell r="F508" t="str">
            <v>&lt;6m</v>
          </cell>
          <cell r="G508">
            <v>0.1668026</v>
          </cell>
        </row>
        <row r="509">
          <cell r="A509" t="str">
            <v>bolivia2000totalasalariado&lt;=12m</v>
          </cell>
          <cell r="B509" t="str">
            <v>bolivia</v>
          </cell>
          <cell r="C509">
            <v>2000</v>
          </cell>
          <cell r="D509" t="str">
            <v>total</v>
          </cell>
          <cell r="E509" t="str">
            <v>asalariado</v>
          </cell>
          <cell r="F509" t="str">
            <v>&lt;=12m</v>
          </cell>
          <cell r="G509">
            <v>0.3681683</v>
          </cell>
        </row>
        <row r="510">
          <cell r="A510" t="str">
            <v>bolivia2000totalasalariado&gt;=5a</v>
          </cell>
          <cell r="B510" t="str">
            <v>bolivia</v>
          </cell>
          <cell r="C510">
            <v>2000</v>
          </cell>
          <cell r="D510" t="str">
            <v>total</v>
          </cell>
          <cell r="E510" t="str">
            <v>asalariado</v>
          </cell>
          <cell r="F510" t="str">
            <v>&gt;=5a</v>
          </cell>
          <cell r="G510">
            <v>0.33364529999999998</v>
          </cell>
        </row>
        <row r="511">
          <cell r="A511" t="str">
            <v>bolivia2000totalindependiente&lt;6m</v>
          </cell>
          <cell r="B511" t="str">
            <v>bolivia</v>
          </cell>
          <cell r="C511">
            <v>2000</v>
          </cell>
          <cell r="D511" t="str">
            <v>total</v>
          </cell>
          <cell r="E511" t="str">
            <v>independiente</v>
          </cell>
          <cell r="F511" t="str">
            <v>&lt;6m</v>
          </cell>
          <cell r="G511">
            <v>7.8510399999999994E-2</v>
          </cell>
        </row>
        <row r="512">
          <cell r="A512" t="str">
            <v>bolivia2000totalindependiente&lt;=12m</v>
          </cell>
          <cell r="B512" t="str">
            <v>bolivia</v>
          </cell>
          <cell r="C512">
            <v>2000</v>
          </cell>
          <cell r="D512" t="str">
            <v>total</v>
          </cell>
          <cell r="E512" t="str">
            <v>independiente</v>
          </cell>
          <cell r="F512" t="str">
            <v>&lt;=12m</v>
          </cell>
          <cell r="G512">
            <v>0.22187560000000001</v>
          </cell>
        </row>
        <row r="513">
          <cell r="A513" t="str">
            <v>bolivia2000totalindependiente&gt;=5a</v>
          </cell>
          <cell r="B513" t="str">
            <v>bolivia</v>
          </cell>
          <cell r="C513">
            <v>2000</v>
          </cell>
          <cell r="D513" t="str">
            <v>total</v>
          </cell>
          <cell r="E513" t="str">
            <v>independiente</v>
          </cell>
          <cell r="F513" t="str">
            <v>&gt;=5a</v>
          </cell>
          <cell r="G513">
            <v>0.53301410000000005</v>
          </cell>
        </row>
        <row r="514">
          <cell r="A514" t="str">
            <v>bolivia2001oecdocupado&lt;6m</v>
          </cell>
          <cell r="B514" t="str">
            <v>bolivia</v>
          </cell>
          <cell r="C514">
            <v>2001</v>
          </cell>
          <cell r="D514" t="str">
            <v>oecd</v>
          </cell>
          <cell r="E514" t="str">
            <v>ocupado</v>
          </cell>
          <cell r="F514" t="str">
            <v>&lt;6m</v>
          </cell>
          <cell r="G514">
            <v>0.27772059999999998</v>
          </cell>
          <cell r="H514">
            <v>0.26697729999999997</v>
          </cell>
          <cell r="I514">
            <v>0.19509270000000001</v>
          </cell>
          <cell r="J514">
            <v>0.1467387</v>
          </cell>
          <cell r="K514">
            <v>0.12506729999999999</v>
          </cell>
          <cell r="L514">
            <v>7.95183E-2</v>
          </cell>
          <cell r="M514">
            <v>0.11216370000000001</v>
          </cell>
          <cell r="N514">
            <v>8.6284899999999998E-2</v>
          </cell>
          <cell r="O514">
            <v>0.10314719999999999</v>
          </cell>
          <cell r="P514">
            <v>9.0060699999999994E-2</v>
          </cell>
          <cell r="Q514">
            <v>0.12526519999999999</v>
          </cell>
          <cell r="R514">
            <v>1.4174300000000001E-2</v>
          </cell>
        </row>
        <row r="515">
          <cell r="A515" t="str">
            <v>bolivia2001oecdocupado&lt;=12m</v>
          </cell>
          <cell r="B515" t="str">
            <v>bolivia</v>
          </cell>
          <cell r="C515">
            <v>2001</v>
          </cell>
          <cell r="D515" t="str">
            <v>oecd</v>
          </cell>
          <cell r="E515" t="str">
            <v>ocupado</v>
          </cell>
          <cell r="F515" t="str">
            <v>&lt;=12m</v>
          </cell>
          <cell r="G515">
            <v>0.59506650000000005</v>
          </cell>
          <cell r="H515">
            <v>0.5608436</v>
          </cell>
          <cell r="I515">
            <v>0.40976240000000003</v>
          </cell>
          <cell r="J515">
            <v>0.35790349999999999</v>
          </cell>
          <cell r="K515">
            <v>0.28485820000000001</v>
          </cell>
          <cell r="L515">
            <v>0.24596019999999999</v>
          </cell>
          <cell r="M515">
            <v>0.22613939999999999</v>
          </cell>
          <cell r="N515">
            <v>0.19128909999999999</v>
          </cell>
          <cell r="O515">
            <v>0.20056209999999999</v>
          </cell>
          <cell r="P515">
            <v>0.1651717</v>
          </cell>
          <cell r="Q515">
            <v>0.2686596</v>
          </cell>
          <cell r="R515">
            <v>6.5334900000000001E-2</v>
          </cell>
        </row>
        <row r="516">
          <cell r="A516" t="str">
            <v>bolivia2001oecdocupado&gt;=5a</v>
          </cell>
          <cell r="B516" t="str">
            <v>bolivia</v>
          </cell>
          <cell r="C516">
            <v>2001</v>
          </cell>
          <cell r="D516" t="str">
            <v>oecd</v>
          </cell>
          <cell r="E516" t="str">
            <v>ocupado</v>
          </cell>
          <cell r="F516" t="str">
            <v>&gt;=5a</v>
          </cell>
          <cell r="G516">
            <v>0.1081598</v>
          </cell>
          <cell r="H516">
            <v>0.11013240000000001</v>
          </cell>
          <cell r="I516">
            <v>0.25232830000000001</v>
          </cell>
          <cell r="J516">
            <v>0.35367989999999999</v>
          </cell>
          <cell r="K516">
            <v>0.44216660000000002</v>
          </cell>
          <cell r="L516">
            <v>0.51857529999999996</v>
          </cell>
          <cell r="M516">
            <v>0.56474259999999998</v>
          </cell>
          <cell r="N516">
            <v>0.57487759999999999</v>
          </cell>
          <cell r="O516">
            <v>0.55831679999999995</v>
          </cell>
          <cell r="P516">
            <v>0.62970009999999998</v>
          </cell>
          <cell r="Q516">
            <v>0.60591450000000002</v>
          </cell>
          <cell r="R516">
            <v>0.7450833</v>
          </cell>
        </row>
        <row r="517">
          <cell r="A517" t="str">
            <v>bolivia2001oecdasalariado&lt;6m</v>
          </cell>
          <cell r="B517" t="str">
            <v>bolivia</v>
          </cell>
          <cell r="C517">
            <v>2001</v>
          </cell>
          <cell r="D517" t="str">
            <v>oecd</v>
          </cell>
          <cell r="E517" t="str">
            <v>asalariado</v>
          </cell>
          <cell r="F517" t="str">
            <v>&lt;6m</v>
          </cell>
          <cell r="G517">
            <v>0.27414359999999999</v>
          </cell>
          <cell r="H517">
            <v>0.26874320000000002</v>
          </cell>
          <cell r="I517">
            <v>0.20816019999999999</v>
          </cell>
          <cell r="J517">
            <v>0.1628308</v>
          </cell>
          <cell r="K517">
            <v>0.13407469999999999</v>
          </cell>
          <cell r="L517">
            <v>7.0470900000000003E-2</v>
          </cell>
          <cell r="M517">
            <v>0.12691939999999999</v>
          </cell>
          <cell r="N517">
            <v>0.12287919999999999</v>
          </cell>
          <cell r="O517">
            <v>0.12569230000000001</v>
          </cell>
          <cell r="P517">
            <v>0.14028309999999999</v>
          </cell>
          <cell r="Q517">
            <v>0.1044404</v>
          </cell>
          <cell r="R517">
            <v>3.5441399999999998E-2</v>
          </cell>
        </row>
        <row r="518">
          <cell r="A518" t="str">
            <v>bolivia2001oecdasalariado&lt;=12m</v>
          </cell>
          <cell r="B518" t="str">
            <v>bolivia</v>
          </cell>
          <cell r="C518">
            <v>2001</v>
          </cell>
          <cell r="D518" t="str">
            <v>oecd</v>
          </cell>
          <cell r="E518" t="str">
            <v>asalariado</v>
          </cell>
          <cell r="F518" t="str">
            <v>&lt;=12m</v>
          </cell>
          <cell r="G518">
            <v>0.59016780000000002</v>
          </cell>
          <cell r="H518">
            <v>0.56601210000000002</v>
          </cell>
          <cell r="I518">
            <v>0.4331913</v>
          </cell>
          <cell r="J518">
            <v>0.36636930000000001</v>
          </cell>
          <cell r="K518">
            <v>0.29182140000000001</v>
          </cell>
          <cell r="L518">
            <v>0.26652680000000001</v>
          </cell>
          <cell r="M518">
            <v>0.26125140000000002</v>
          </cell>
          <cell r="N518">
            <v>0.21017669999999999</v>
          </cell>
          <cell r="O518">
            <v>0.2142059</v>
          </cell>
          <cell r="P518">
            <v>0.22532579999999999</v>
          </cell>
          <cell r="Q518">
            <v>0.34152700000000003</v>
          </cell>
          <cell r="R518">
            <v>0.13866429999999999</v>
          </cell>
        </row>
        <row r="519">
          <cell r="A519" t="str">
            <v>bolivia2001oecdasalariado&gt;=5a</v>
          </cell>
          <cell r="B519" t="str">
            <v>bolivia</v>
          </cell>
          <cell r="C519">
            <v>2001</v>
          </cell>
          <cell r="D519" t="str">
            <v>oecd</v>
          </cell>
          <cell r="E519" t="str">
            <v>asalariado</v>
          </cell>
          <cell r="F519" t="str">
            <v>&gt;=5a</v>
          </cell>
          <cell r="G519">
            <v>0.1125269</v>
          </cell>
          <cell r="H519">
            <v>0.10548589999999999</v>
          </cell>
          <cell r="I519">
            <v>0.23839669999999999</v>
          </cell>
          <cell r="J519">
            <v>0.31239220000000001</v>
          </cell>
          <cell r="K519">
            <v>0.42405870000000001</v>
          </cell>
          <cell r="L519">
            <v>0.50948550000000004</v>
          </cell>
          <cell r="M519">
            <v>0.49045539999999999</v>
          </cell>
          <cell r="N519">
            <v>0.56054879999999996</v>
          </cell>
          <cell r="O519">
            <v>0.51421830000000002</v>
          </cell>
          <cell r="P519">
            <v>0.52640439999999999</v>
          </cell>
          <cell r="Q519">
            <v>0.48108289999999998</v>
          </cell>
          <cell r="R519">
            <v>0.70749810000000002</v>
          </cell>
        </row>
        <row r="520">
          <cell r="A520" t="str">
            <v>bolivia2001oecdindependiente&lt;6m</v>
          </cell>
          <cell r="B520" t="str">
            <v>bolivia</v>
          </cell>
          <cell r="C520">
            <v>2001</v>
          </cell>
          <cell r="D520" t="str">
            <v>oecd</v>
          </cell>
          <cell r="E520" t="str">
            <v>independiente</v>
          </cell>
          <cell r="F520" t="str">
            <v>&lt;6m</v>
          </cell>
          <cell r="G520">
            <v>0.31843310000000002</v>
          </cell>
          <cell r="H520">
            <v>0.2584475</v>
          </cell>
          <cell r="I520">
            <v>0.16436709999999999</v>
          </cell>
          <cell r="J520">
            <v>0.12574199999999999</v>
          </cell>
          <cell r="K520">
            <v>0.1156827</v>
          </cell>
          <cell r="L520">
            <v>8.9756799999999998E-2</v>
          </cell>
          <cell r="M520">
            <v>9.8251199999999997E-2</v>
          </cell>
          <cell r="N520">
            <v>5.4261200000000002E-2</v>
          </cell>
          <cell r="O520">
            <v>8.4901099999999993E-2</v>
          </cell>
          <cell r="P520">
            <v>6.1403800000000001E-2</v>
          </cell>
          <cell r="Q520">
            <v>0.13351579999999999</v>
          </cell>
          <cell r="R520">
            <v>0</v>
          </cell>
        </row>
        <row r="521">
          <cell r="A521" t="str">
            <v>bolivia2001oecdindependiente&lt;=12m</v>
          </cell>
          <cell r="B521" t="str">
            <v>bolivia</v>
          </cell>
          <cell r="C521">
            <v>2001</v>
          </cell>
          <cell r="D521" t="str">
            <v>oecd</v>
          </cell>
          <cell r="E521" t="str">
            <v>independiente</v>
          </cell>
          <cell r="F521" t="str">
            <v>&lt;=12m</v>
          </cell>
          <cell r="G521">
            <v>0.65082249999999997</v>
          </cell>
          <cell r="H521">
            <v>0.53587879999999999</v>
          </cell>
          <cell r="I521">
            <v>0.35467379999999998</v>
          </cell>
          <cell r="J521">
            <v>0.34685749999999999</v>
          </cell>
          <cell r="K521">
            <v>0.2776034</v>
          </cell>
          <cell r="L521">
            <v>0.2226861</v>
          </cell>
          <cell r="M521">
            <v>0.19303400000000001</v>
          </cell>
          <cell r="N521">
            <v>0.17476069999999999</v>
          </cell>
          <cell r="O521">
            <v>0.18951999999999999</v>
          </cell>
          <cell r="P521">
            <v>0.13084779999999999</v>
          </cell>
          <cell r="Q521">
            <v>0.23979</v>
          </cell>
          <cell r="R521">
            <v>1.6461199999999999E-2</v>
          </cell>
        </row>
        <row r="522">
          <cell r="A522" t="str">
            <v>bolivia2001oecdindependiente&gt;=5a</v>
          </cell>
          <cell r="B522" t="str">
            <v>bolivia</v>
          </cell>
          <cell r="C522">
            <v>2001</v>
          </cell>
          <cell r="D522" t="str">
            <v>oecd</v>
          </cell>
          <cell r="E522" t="str">
            <v>independiente</v>
          </cell>
          <cell r="F522" t="str">
            <v>&gt;=5a</v>
          </cell>
          <cell r="G522">
            <v>5.8454699999999998E-2</v>
          </cell>
          <cell r="H522">
            <v>0.13257550000000001</v>
          </cell>
          <cell r="I522">
            <v>0.2850859</v>
          </cell>
          <cell r="J522">
            <v>0.40755130000000001</v>
          </cell>
          <cell r="K522">
            <v>0.46103260000000001</v>
          </cell>
          <cell r="L522">
            <v>0.52886180000000005</v>
          </cell>
          <cell r="M522">
            <v>0.63478420000000002</v>
          </cell>
          <cell r="N522">
            <v>0.58741679999999996</v>
          </cell>
          <cell r="O522">
            <v>0.59400629999999999</v>
          </cell>
          <cell r="P522">
            <v>0.68864069999999999</v>
          </cell>
          <cell r="Q522">
            <v>0.65537199999999995</v>
          </cell>
          <cell r="R522">
            <v>0.77013359999999997</v>
          </cell>
        </row>
        <row r="523">
          <cell r="A523" t="str">
            <v>bolivia2001lacocupado&lt;6m</v>
          </cell>
          <cell r="B523" t="str">
            <v>bolivia</v>
          </cell>
          <cell r="C523">
            <v>2001</v>
          </cell>
          <cell r="D523" t="str">
            <v>lac</v>
          </cell>
          <cell r="E523" t="str">
            <v>ocupado</v>
          </cell>
          <cell r="F523" t="str">
            <v>&lt;6m</v>
          </cell>
          <cell r="G523">
            <v>0.27105620000000002</v>
          </cell>
          <cell r="H523">
            <v>0.1315578</v>
          </cell>
          <cell r="I523">
            <v>9.8840999999999998E-2</v>
          </cell>
        </row>
        <row r="524">
          <cell r="A524" t="str">
            <v>bolivia2001lacocupado&lt;=12m</v>
          </cell>
          <cell r="B524" t="str">
            <v>bolivia</v>
          </cell>
          <cell r="C524">
            <v>2001</v>
          </cell>
          <cell r="D524" t="str">
            <v>lac</v>
          </cell>
          <cell r="E524" t="str">
            <v>ocupado</v>
          </cell>
          <cell r="F524" t="str">
            <v>&lt;=12m</v>
          </cell>
          <cell r="G524">
            <v>0.57383709999999999</v>
          </cell>
          <cell r="H524">
            <v>0.30303950000000002</v>
          </cell>
          <cell r="I524">
            <v>0.18891659999999999</v>
          </cell>
        </row>
        <row r="525">
          <cell r="A525" t="str">
            <v>bolivia2001lacocupado&gt;=5a</v>
          </cell>
          <cell r="B525" t="str">
            <v>bolivia</v>
          </cell>
          <cell r="C525">
            <v>2001</v>
          </cell>
          <cell r="D525" t="str">
            <v>lac</v>
          </cell>
          <cell r="E525" t="str">
            <v>ocupado</v>
          </cell>
          <cell r="F525" t="str">
            <v>&gt;=5a</v>
          </cell>
          <cell r="G525">
            <v>0.10938340000000001</v>
          </cell>
          <cell r="H525">
            <v>0.42557610000000001</v>
          </cell>
          <cell r="I525">
            <v>0.58180600000000005</v>
          </cell>
        </row>
        <row r="526">
          <cell r="A526" t="str">
            <v>bolivia2001lacasalariado&lt;6m</v>
          </cell>
          <cell r="B526" t="str">
            <v>bolivia</v>
          </cell>
          <cell r="C526">
            <v>2001</v>
          </cell>
          <cell r="D526" t="str">
            <v>lac</v>
          </cell>
          <cell r="E526" t="str">
            <v>asalariado</v>
          </cell>
          <cell r="F526" t="str">
            <v>&lt;6m</v>
          </cell>
          <cell r="G526">
            <v>0.27092739999999998</v>
          </cell>
          <cell r="H526">
            <v>0.14831050000000001</v>
          </cell>
          <cell r="I526">
            <v>0.12984870000000001</v>
          </cell>
        </row>
        <row r="527">
          <cell r="A527" t="str">
            <v>bolivia2001lacasalariado&lt;=12m</v>
          </cell>
          <cell r="B527" t="str">
            <v>bolivia</v>
          </cell>
          <cell r="C527">
            <v>2001</v>
          </cell>
          <cell r="D527" t="str">
            <v>lac</v>
          </cell>
          <cell r="E527" t="str">
            <v>asalariado</v>
          </cell>
          <cell r="F527" t="str">
            <v>&lt;=12m</v>
          </cell>
          <cell r="G527">
            <v>0.57578180000000001</v>
          </cell>
          <cell r="H527">
            <v>0.33138200000000001</v>
          </cell>
          <cell r="I527">
            <v>0.2173735</v>
          </cell>
        </row>
        <row r="528">
          <cell r="A528" t="str">
            <v>bolivia2001lacasalariado&gt;=5a</v>
          </cell>
          <cell r="B528" t="str">
            <v>bolivia</v>
          </cell>
          <cell r="C528">
            <v>2001</v>
          </cell>
          <cell r="D528" t="str">
            <v>lac</v>
          </cell>
          <cell r="E528" t="str">
            <v>asalariado</v>
          </cell>
          <cell r="F528" t="str">
            <v>&gt;=5a</v>
          </cell>
          <cell r="G528">
            <v>0.1083336</v>
          </cell>
          <cell r="H528">
            <v>0.3831697</v>
          </cell>
          <cell r="I528">
            <v>0.51768970000000003</v>
          </cell>
        </row>
        <row r="529">
          <cell r="A529" t="str">
            <v>bolivia2001lacindependiente&lt;6m</v>
          </cell>
          <cell r="B529" t="str">
            <v>bolivia</v>
          </cell>
          <cell r="C529">
            <v>2001</v>
          </cell>
          <cell r="D529" t="str">
            <v>lac</v>
          </cell>
          <cell r="E529" t="str">
            <v>independiente</v>
          </cell>
          <cell r="F529" t="str">
            <v>&lt;6m</v>
          </cell>
          <cell r="G529">
            <v>0.27186749999999998</v>
          </cell>
          <cell r="H529">
            <v>0.11031630000000001</v>
          </cell>
          <cell r="I529">
            <v>7.6418200000000006E-2</v>
          </cell>
        </row>
        <row r="530">
          <cell r="A530" t="str">
            <v>bolivia2001lacindependiente&lt;=12m</v>
          </cell>
          <cell r="B530" t="str">
            <v>bolivia</v>
          </cell>
          <cell r="C530">
            <v>2001</v>
          </cell>
          <cell r="D530" t="str">
            <v>lac</v>
          </cell>
          <cell r="E530" t="str">
            <v>independiente</v>
          </cell>
          <cell r="F530" t="str">
            <v>&lt;=12m</v>
          </cell>
          <cell r="G530">
            <v>0.56159400000000004</v>
          </cell>
          <cell r="H530">
            <v>0.26710270000000003</v>
          </cell>
          <cell r="I530">
            <v>0.1683384</v>
          </cell>
        </row>
        <row r="531">
          <cell r="A531" t="str">
            <v>bolivia2001lacindependiente&gt;=5a</v>
          </cell>
          <cell r="B531" t="str">
            <v>bolivia</v>
          </cell>
          <cell r="C531">
            <v>2001</v>
          </cell>
          <cell r="D531" t="str">
            <v>lac</v>
          </cell>
          <cell r="E531" t="str">
            <v>independiente</v>
          </cell>
          <cell r="F531" t="str">
            <v>&gt;=5a</v>
          </cell>
          <cell r="G531">
            <v>0.1159932</v>
          </cell>
          <cell r="H531">
            <v>0.47934510000000002</v>
          </cell>
          <cell r="I531">
            <v>0.62817069999999997</v>
          </cell>
        </row>
        <row r="532">
          <cell r="A532" t="str">
            <v>bolivia2001totalocupado&lt;6m</v>
          </cell>
          <cell r="B532" t="str">
            <v>bolivia</v>
          </cell>
          <cell r="C532">
            <v>2001</v>
          </cell>
          <cell r="D532" t="str">
            <v>total</v>
          </cell>
          <cell r="E532" t="str">
            <v>ocupado</v>
          </cell>
          <cell r="F532" t="str">
            <v>&lt;6m</v>
          </cell>
          <cell r="G532">
            <v>0.16365640000000001</v>
          </cell>
        </row>
        <row r="533">
          <cell r="A533" t="str">
            <v>bolivia2001totalocupado&lt;=12m</v>
          </cell>
          <cell r="B533" t="str">
            <v>bolivia</v>
          </cell>
          <cell r="C533">
            <v>2001</v>
          </cell>
          <cell r="D533" t="str">
            <v>total</v>
          </cell>
          <cell r="E533" t="str">
            <v>ocupado</v>
          </cell>
          <cell r="F533" t="str">
            <v>&lt;=12m</v>
          </cell>
          <cell r="G533">
            <v>0.36189500000000002</v>
          </cell>
        </row>
        <row r="534">
          <cell r="A534" t="str">
            <v>bolivia2001totalocupado&gt;=5a</v>
          </cell>
          <cell r="B534" t="str">
            <v>bolivia</v>
          </cell>
          <cell r="C534">
            <v>2001</v>
          </cell>
          <cell r="D534" t="str">
            <v>total</v>
          </cell>
          <cell r="E534" t="str">
            <v>ocupado</v>
          </cell>
          <cell r="F534" t="str">
            <v>&gt;=5a</v>
          </cell>
          <cell r="G534">
            <v>0.35842279999999999</v>
          </cell>
        </row>
        <row r="535">
          <cell r="A535" t="str">
            <v>bolivia2001totalasalariado&lt;6m</v>
          </cell>
          <cell r="B535" t="str">
            <v>bolivia</v>
          </cell>
          <cell r="C535">
            <v>2001</v>
          </cell>
          <cell r="D535" t="str">
            <v>total</v>
          </cell>
          <cell r="E535" t="str">
            <v>asalariado</v>
          </cell>
          <cell r="F535" t="str">
            <v>&lt;6m</v>
          </cell>
          <cell r="G535">
            <v>0.18917320000000001</v>
          </cell>
        </row>
        <row r="536">
          <cell r="A536" t="str">
            <v>bolivia2001totalasalariado&lt;=12m</v>
          </cell>
          <cell r="B536" t="str">
            <v>bolivia</v>
          </cell>
          <cell r="C536">
            <v>2001</v>
          </cell>
          <cell r="D536" t="str">
            <v>total</v>
          </cell>
          <cell r="E536" t="str">
            <v>asalariado</v>
          </cell>
          <cell r="F536" t="str">
            <v>&lt;=12m</v>
          </cell>
          <cell r="G536">
            <v>0.4092865</v>
          </cell>
        </row>
        <row r="537">
          <cell r="A537" t="str">
            <v>bolivia2001totalasalariado&gt;=5a</v>
          </cell>
          <cell r="B537" t="str">
            <v>bolivia</v>
          </cell>
          <cell r="C537">
            <v>2001</v>
          </cell>
          <cell r="D537" t="str">
            <v>total</v>
          </cell>
          <cell r="E537" t="str">
            <v>asalariado</v>
          </cell>
          <cell r="F537" t="str">
            <v>&gt;=5a</v>
          </cell>
          <cell r="G537">
            <v>0.29585299999999998</v>
          </cell>
        </row>
        <row r="538">
          <cell r="A538" t="str">
            <v>bolivia2001totalindependiente&lt;6m</v>
          </cell>
          <cell r="B538" t="str">
            <v>bolivia</v>
          </cell>
          <cell r="C538">
            <v>2001</v>
          </cell>
          <cell r="D538" t="str">
            <v>total</v>
          </cell>
          <cell r="E538" t="str">
            <v>independiente</v>
          </cell>
          <cell r="F538" t="str">
            <v>&lt;6m</v>
          </cell>
          <cell r="G538">
            <v>0.1212482</v>
          </cell>
        </row>
        <row r="539">
          <cell r="A539" t="str">
            <v>bolivia2001totalindependiente&lt;=12m</v>
          </cell>
          <cell r="B539" t="str">
            <v>bolivia</v>
          </cell>
          <cell r="C539">
            <v>2001</v>
          </cell>
          <cell r="D539" t="str">
            <v>total</v>
          </cell>
          <cell r="E539" t="str">
            <v>independiente</v>
          </cell>
          <cell r="F539" t="str">
            <v>&lt;=12m</v>
          </cell>
          <cell r="G539">
            <v>0.28313129999999997</v>
          </cell>
        </row>
        <row r="540">
          <cell r="A540" t="str">
            <v>bolivia2001totalindependiente&gt;=5a</v>
          </cell>
          <cell r="B540" t="str">
            <v>bolivia</v>
          </cell>
          <cell r="C540">
            <v>2001</v>
          </cell>
          <cell r="D540" t="str">
            <v>total</v>
          </cell>
          <cell r="E540" t="str">
            <v>independiente</v>
          </cell>
          <cell r="F540" t="str">
            <v>&gt;=5a</v>
          </cell>
          <cell r="G540">
            <v>0.4624125</v>
          </cell>
        </row>
        <row r="541">
          <cell r="A541" t="str">
            <v>bolivia2002oecdocupado&lt;6m</v>
          </cell>
          <cell r="B541" t="str">
            <v>bolivia</v>
          </cell>
          <cell r="C541">
            <v>2002</v>
          </cell>
          <cell r="D541" t="str">
            <v>oecd</v>
          </cell>
          <cell r="E541" t="str">
            <v>ocupado</v>
          </cell>
          <cell r="F541" t="str">
            <v>&lt;6m</v>
          </cell>
          <cell r="G541">
            <v>0.30127530000000002</v>
          </cell>
          <cell r="H541">
            <v>0.2505213</v>
          </cell>
          <cell r="I541">
            <v>0.16884730000000001</v>
          </cell>
          <cell r="J541">
            <v>0.1831286</v>
          </cell>
          <cell r="K541">
            <v>0.158439</v>
          </cell>
          <cell r="L541">
            <v>0.13003429999999999</v>
          </cell>
          <cell r="M541">
            <v>0.1135717</v>
          </cell>
          <cell r="N541">
            <v>0.13486139999999999</v>
          </cell>
          <cell r="O541">
            <v>0.121283</v>
          </cell>
          <cell r="P541">
            <v>0.12907469999999999</v>
          </cell>
          <cell r="Q541">
            <v>0.12230729999999999</v>
          </cell>
          <cell r="R541">
            <v>5.0800999999999999E-2</v>
          </cell>
        </row>
        <row r="542">
          <cell r="A542" t="str">
            <v>bolivia2002oecdocupado&lt;=12m</v>
          </cell>
          <cell r="B542" t="str">
            <v>bolivia</v>
          </cell>
          <cell r="C542">
            <v>2002</v>
          </cell>
          <cell r="D542" t="str">
            <v>oecd</v>
          </cell>
          <cell r="E542" t="str">
            <v>ocupado</v>
          </cell>
          <cell r="F542" t="str">
            <v>&lt;=12m</v>
          </cell>
          <cell r="G542">
            <v>0.56125970000000003</v>
          </cell>
          <cell r="H542">
            <v>0.54828569999999999</v>
          </cell>
          <cell r="I542">
            <v>0.39724480000000001</v>
          </cell>
          <cell r="J542">
            <v>0.34751589999999999</v>
          </cell>
          <cell r="K542">
            <v>0.28496719999999998</v>
          </cell>
          <cell r="L542">
            <v>0.2399085</v>
          </cell>
          <cell r="M542">
            <v>0.23305200000000001</v>
          </cell>
          <cell r="N542">
            <v>0.2132916</v>
          </cell>
          <cell r="O542">
            <v>0.1989533</v>
          </cell>
          <cell r="P542">
            <v>0.26157859999999999</v>
          </cell>
          <cell r="Q542">
            <v>0.2011887</v>
          </cell>
          <cell r="R542">
            <v>6.0951600000000002E-2</v>
          </cell>
        </row>
        <row r="543">
          <cell r="A543" t="str">
            <v>bolivia2002oecdocupado&gt;=5a</v>
          </cell>
          <cell r="B543" t="str">
            <v>bolivia</v>
          </cell>
          <cell r="C543">
            <v>2002</v>
          </cell>
          <cell r="D543" t="str">
            <v>oecd</v>
          </cell>
          <cell r="E543" t="str">
            <v>ocupado</v>
          </cell>
          <cell r="F543" t="str">
            <v>&gt;=5a</v>
          </cell>
          <cell r="G543">
            <v>0.1181094</v>
          </cell>
          <cell r="H543">
            <v>0.13648660000000001</v>
          </cell>
          <cell r="I543">
            <v>0.25928329999999999</v>
          </cell>
          <cell r="J543">
            <v>0.33799990000000002</v>
          </cell>
          <cell r="K543">
            <v>0.48911769999999999</v>
          </cell>
          <cell r="L543">
            <v>0.55124030000000002</v>
          </cell>
          <cell r="M543">
            <v>0.54832590000000003</v>
          </cell>
          <cell r="N543">
            <v>0.57215340000000003</v>
          </cell>
          <cell r="O543">
            <v>0.59164919999999999</v>
          </cell>
          <cell r="P543">
            <v>0.59277179999999996</v>
          </cell>
          <cell r="Q543">
            <v>0.64884730000000002</v>
          </cell>
          <cell r="R543">
            <v>0.7956415</v>
          </cell>
        </row>
        <row r="544">
          <cell r="A544" t="str">
            <v>bolivia2002oecdasalariado&lt;6m</v>
          </cell>
          <cell r="B544" t="str">
            <v>bolivia</v>
          </cell>
          <cell r="C544">
            <v>2002</v>
          </cell>
          <cell r="D544" t="str">
            <v>oecd</v>
          </cell>
          <cell r="E544" t="str">
            <v>asalariado</v>
          </cell>
          <cell r="F544" t="str">
            <v>&lt;6m</v>
          </cell>
          <cell r="G544">
            <v>0.29408479999999998</v>
          </cell>
          <cell r="H544">
            <v>0.2492636</v>
          </cell>
          <cell r="I544">
            <v>0.19011639999999999</v>
          </cell>
          <cell r="J544">
            <v>0.1819403</v>
          </cell>
          <cell r="K544">
            <v>0.1941668</v>
          </cell>
          <cell r="L544">
            <v>0.19057180000000001</v>
          </cell>
          <cell r="M544">
            <v>0.160666</v>
          </cell>
          <cell r="N544">
            <v>0.16451399999999999</v>
          </cell>
          <cell r="O544">
            <v>0.2028701</v>
          </cell>
          <cell r="P544">
            <v>0.2455956</v>
          </cell>
          <cell r="Q544">
            <v>0.28292790000000001</v>
          </cell>
          <cell r="R544">
            <v>0.18013609999999999</v>
          </cell>
        </row>
        <row r="545">
          <cell r="A545" t="str">
            <v>bolivia2002oecdasalariado&lt;=12m</v>
          </cell>
          <cell r="B545" t="str">
            <v>bolivia</v>
          </cell>
          <cell r="C545">
            <v>2002</v>
          </cell>
          <cell r="D545" t="str">
            <v>oecd</v>
          </cell>
          <cell r="E545" t="str">
            <v>asalariado</v>
          </cell>
          <cell r="F545" t="str">
            <v>&lt;=12m</v>
          </cell>
          <cell r="G545">
            <v>0.54781489999999999</v>
          </cell>
          <cell r="H545">
            <v>0.54319969999999995</v>
          </cell>
          <cell r="I545">
            <v>0.41906149999999998</v>
          </cell>
          <cell r="J545">
            <v>0.35170210000000002</v>
          </cell>
          <cell r="K545">
            <v>0.3337736</v>
          </cell>
          <cell r="L545">
            <v>0.3036121</v>
          </cell>
          <cell r="M545">
            <v>0.29757820000000001</v>
          </cell>
          <cell r="N545">
            <v>0.25292959999999998</v>
          </cell>
          <cell r="O545">
            <v>0.31574410000000003</v>
          </cell>
          <cell r="P545">
            <v>0.33571030000000002</v>
          </cell>
          <cell r="Q545">
            <v>0.48601440000000001</v>
          </cell>
          <cell r="R545">
            <v>0.18013609999999999</v>
          </cell>
        </row>
        <row r="546">
          <cell r="A546" t="str">
            <v>bolivia2002oecdasalariado&gt;=5a</v>
          </cell>
          <cell r="B546" t="str">
            <v>bolivia</v>
          </cell>
          <cell r="C546">
            <v>2002</v>
          </cell>
          <cell r="D546" t="str">
            <v>oecd</v>
          </cell>
          <cell r="E546" t="str">
            <v>asalariado</v>
          </cell>
          <cell r="F546" t="str">
            <v>&gt;=5a</v>
          </cell>
          <cell r="G546">
            <v>0.12785920000000001</v>
          </cell>
          <cell r="H546">
            <v>0.13051779999999999</v>
          </cell>
          <cell r="I546">
            <v>0.231348</v>
          </cell>
          <cell r="J546">
            <v>0.32574239999999999</v>
          </cell>
          <cell r="K546">
            <v>0.43513059999999998</v>
          </cell>
          <cell r="L546">
            <v>0.48221700000000001</v>
          </cell>
          <cell r="M546">
            <v>0.46784759999999997</v>
          </cell>
          <cell r="N546">
            <v>0.49994300000000003</v>
          </cell>
          <cell r="O546">
            <v>0.52580450000000001</v>
          </cell>
          <cell r="P546">
            <v>0.46833049999999998</v>
          </cell>
          <cell r="Q546">
            <v>0.46800989999999998</v>
          </cell>
          <cell r="R546">
            <v>0.61142859999999999</v>
          </cell>
        </row>
        <row r="547">
          <cell r="A547" t="str">
            <v>bolivia2002oecdindependiente&lt;6m</v>
          </cell>
          <cell r="B547" t="str">
            <v>bolivia</v>
          </cell>
          <cell r="C547">
            <v>2002</v>
          </cell>
          <cell r="D547" t="str">
            <v>oecd</v>
          </cell>
          <cell r="E547" t="str">
            <v>independiente</v>
          </cell>
          <cell r="F547" t="str">
            <v>&lt;6m</v>
          </cell>
          <cell r="G547">
            <v>0.34035690000000002</v>
          </cell>
          <cell r="H547">
            <v>0.25446079999999999</v>
          </cell>
          <cell r="I547">
            <v>0.1292925</v>
          </cell>
          <cell r="J547">
            <v>0.18482170000000001</v>
          </cell>
          <cell r="K547">
            <v>0.1195787</v>
          </cell>
          <cell r="L547">
            <v>7.3868000000000003E-2</v>
          </cell>
          <cell r="M547">
            <v>7.4868699999999996E-2</v>
          </cell>
          <cell r="N547">
            <v>0.108682</v>
          </cell>
          <cell r="O547">
            <v>7.0475700000000002E-2</v>
          </cell>
          <cell r="P547">
            <v>8.5426199999999994E-2</v>
          </cell>
          <cell r="Q547">
            <v>4.6521E-2</v>
          </cell>
          <cell r="R547">
            <v>2.3024800000000002E-2</v>
          </cell>
        </row>
        <row r="548">
          <cell r="A548" t="str">
            <v>bolivia2002oecdindependiente&lt;=12m</v>
          </cell>
          <cell r="B548" t="str">
            <v>bolivia</v>
          </cell>
          <cell r="C548">
            <v>2002</v>
          </cell>
          <cell r="D548" t="str">
            <v>oecd</v>
          </cell>
          <cell r="E548" t="str">
            <v>independiente</v>
          </cell>
          <cell r="F548" t="str">
            <v>&lt;=12m</v>
          </cell>
          <cell r="G548">
            <v>0.63433499999999998</v>
          </cell>
          <cell r="H548">
            <v>0.56421659999999996</v>
          </cell>
          <cell r="I548">
            <v>0.35667149999999997</v>
          </cell>
          <cell r="J548">
            <v>0.3415512</v>
          </cell>
          <cell r="K548">
            <v>0.23188149999999999</v>
          </cell>
          <cell r="L548">
            <v>0.18080479999999999</v>
          </cell>
          <cell r="M548">
            <v>0.18002319999999999</v>
          </cell>
          <cell r="N548">
            <v>0.17829629999999999</v>
          </cell>
          <cell r="O548">
            <v>0.12622349999999999</v>
          </cell>
          <cell r="P548">
            <v>0.23380909999999999</v>
          </cell>
          <cell r="Q548">
            <v>6.6798099999999999E-2</v>
          </cell>
          <cell r="R548">
            <v>3.5355299999999999E-2</v>
          </cell>
        </row>
        <row r="549">
          <cell r="A549" t="str">
            <v>bolivia2002oecdindependiente&gt;=5a</v>
          </cell>
          <cell r="B549" t="str">
            <v>bolivia</v>
          </cell>
          <cell r="C549">
            <v>2002</v>
          </cell>
          <cell r="D549" t="str">
            <v>oecd</v>
          </cell>
          <cell r="E549" t="str">
            <v>independiente</v>
          </cell>
          <cell r="F549" t="str">
            <v>&gt;=5a</v>
          </cell>
          <cell r="G549">
            <v>6.5116800000000002E-2</v>
          </cell>
          <cell r="H549">
            <v>0.1551824</v>
          </cell>
          <cell r="I549">
            <v>0.3112355</v>
          </cell>
          <cell r="J549">
            <v>0.35546499999999998</v>
          </cell>
          <cell r="K549">
            <v>0.54783839999999995</v>
          </cell>
          <cell r="L549">
            <v>0.61527949999999998</v>
          </cell>
          <cell r="M549">
            <v>0.61446429999999996</v>
          </cell>
          <cell r="N549">
            <v>0.63590599999999997</v>
          </cell>
          <cell r="O549">
            <v>0.63265309999999997</v>
          </cell>
          <cell r="P549">
            <v>0.63938720000000004</v>
          </cell>
          <cell r="Q549">
            <v>0.73417279999999996</v>
          </cell>
          <cell r="R549">
            <v>0.83520329999999998</v>
          </cell>
        </row>
        <row r="550">
          <cell r="A550" t="str">
            <v>bolivia2002lacocupado&lt;6m</v>
          </cell>
          <cell r="B550" t="str">
            <v>bolivia</v>
          </cell>
          <cell r="C550">
            <v>2002</v>
          </cell>
          <cell r="D550" t="str">
            <v>lac</v>
          </cell>
          <cell r="E550" t="str">
            <v>ocupado</v>
          </cell>
          <cell r="F550" t="str">
            <v>&lt;6m</v>
          </cell>
          <cell r="G550">
            <v>0.2697484</v>
          </cell>
          <cell r="H550">
            <v>0.15237729999999999</v>
          </cell>
          <cell r="I550">
            <v>0.1242002</v>
          </cell>
        </row>
        <row r="551">
          <cell r="A551" t="str">
            <v>bolivia2002lacocupado&lt;=12m</v>
          </cell>
          <cell r="B551" t="str">
            <v>bolivia</v>
          </cell>
          <cell r="C551">
            <v>2002</v>
          </cell>
          <cell r="D551" t="str">
            <v>lac</v>
          </cell>
          <cell r="E551" t="str">
            <v>ocupado</v>
          </cell>
          <cell r="F551" t="str">
            <v>&lt;=12m</v>
          </cell>
          <cell r="G551">
            <v>0.55320069999999999</v>
          </cell>
          <cell r="H551">
            <v>0.2994407</v>
          </cell>
          <cell r="I551">
            <v>0.2224005</v>
          </cell>
        </row>
        <row r="552">
          <cell r="A552" t="str">
            <v>bolivia2002lacocupado&gt;=5a</v>
          </cell>
          <cell r="B552" t="str">
            <v>bolivia</v>
          </cell>
          <cell r="C552">
            <v>2002</v>
          </cell>
          <cell r="D552" t="str">
            <v>lac</v>
          </cell>
          <cell r="E552" t="str">
            <v>ocupado</v>
          </cell>
          <cell r="F552" t="str">
            <v>&gt;=5a</v>
          </cell>
          <cell r="G552">
            <v>0.12952469999999999</v>
          </cell>
          <cell r="H552">
            <v>0.43707629999999997</v>
          </cell>
          <cell r="I552">
            <v>0.59206950000000003</v>
          </cell>
        </row>
        <row r="553">
          <cell r="A553" t="str">
            <v>bolivia2002lacasalariado&lt;6m</v>
          </cell>
          <cell r="B553" t="str">
            <v>bolivia</v>
          </cell>
          <cell r="C553">
            <v>2002</v>
          </cell>
          <cell r="D553" t="str">
            <v>lac</v>
          </cell>
          <cell r="E553" t="str">
            <v>asalariado</v>
          </cell>
          <cell r="F553" t="str">
            <v>&lt;6m</v>
          </cell>
          <cell r="G553">
            <v>0.26739819999999997</v>
          </cell>
          <cell r="H553">
            <v>0.1834298</v>
          </cell>
          <cell r="I553">
            <v>0.21561269999999999</v>
          </cell>
        </row>
        <row r="554">
          <cell r="A554" t="str">
            <v>bolivia2002lacasalariado&lt;=12m</v>
          </cell>
          <cell r="B554" t="str">
            <v>bolivia</v>
          </cell>
          <cell r="C554">
            <v>2002</v>
          </cell>
          <cell r="D554" t="str">
            <v>lac</v>
          </cell>
          <cell r="E554" t="str">
            <v>asalariado</v>
          </cell>
          <cell r="F554" t="str">
            <v>&lt;=12m</v>
          </cell>
          <cell r="G554">
            <v>0.54506699999999997</v>
          </cell>
          <cell r="H554">
            <v>0.34377279999999999</v>
          </cell>
          <cell r="I554">
            <v>0.32169890000000001</v>
          </cell>
        </row>
        <row r="555">
          <cell r="A555" t="str">
            <v>bolivia2002lacasalariado&gt;=5a</v>
          </cell>
          <cell r="B555" t="str">
            <v>bolivia</v>
          </cell>
          <cell r="C555">
            <v>2002</v>
          </cell>
          <cell r="D555" t="str">
            <v>lac</v>
          </cell>
          <cell r="E555" t="str">
            <v>asalariado</v>
          </cell>
          <cell r="F555" t="str">
            <v>&gt;=5a</v>
          </cell>
          <cell r="G555">
            <v>0.12944220000000001</v>
          </cell>
          <cell r="H555">
            <v>0.37567719999999999</v>
          </cell>
          <cell r="I555">
            <v>0.50866330000000004</v>
          </cell>
        </row>
        <row r="556">
          <cell r="A556" t="str">
            <v>bolivia2002lacindependiente&lt;6m</v>
          </cell>
          <cell r="B556" t="str">
            <v>bolivia</v>
          </cell>
          <cell r="C556">
            <v>2002</v>
          </cell>
          <cell r="D556" t="str">
            <v>lac</v>
          </cell>
          <cell r="E556" t="str">
            <v>independiente</v>
          </cell>
          <cell r="F556" t="str">
            <v>&lt;6m</v>
          </cell>
          <cell r="G556">
            <v>0.27863290000000002</v>
          </cell>
          <cell r="H556">
            <v>0.1158792</v>
          </cell>
          <cell r="I556">
            <v>7.6665399999999995E-2</v>
          </cell>
        </row>
        <row r="557">
          <cell r="A557" t="str">
            <v>bolivia2002lacindependiente&lt;=12m</v>
          </cell>
          <cell r="B557" t="str">
            <v>bolivia</v>
          </cell>
          <cell r="C557">
            <v>2002</v>
          </cell>
          <cell r="D557" t="str">
            <v>lac</v>
          </cell>
          <cell r="E557" t="str">
            <v>independiente</v>
          </cell>
          <cell r="F557" t="str">
            <v>&lt;=12m</v>
          </cell>
          <cell r="G557">
            <v>0.58394869999999999</v>
          </cell>
          <cell r="H557">
            <v>0.24733430000000001</v>
          </cell>
          <cell r="I557">
            <v>0.170765</v>
          </cell>
        </row>
        <row r="558">
          <cell r="A558" t="str">
            <v>bolivia2002lacindependiente&gt;=5a</v>
          </cell>
          <cell r="B558" t="str">
            <v>bolivia</v>
          </cell>
          <cell r="C558">
            <v>2002</v>
          </cell>
          <cell r="D558" t="str">
            <v>lac</v>
          </cell>
          <cell r="E558" t="str">
            <v>independiente</v>
          </cell>
          <cell r="F558" t="str">
            <v>&gt;=5a</v>
          </cell>
          <cell r="G558">
            <v>0.12983690000000001</v>
          </cell>
          <cell r="H558">
            <v>0.50924270000000005</v>
          </cell>
          <cell r="I558">
            <v>0.63544109999999998</v>
          </cell>
        </row>
        <row r="559">
          <cell r="A559" t="str">
            <v>bolivia2002totalocupado&lt;6m</v>
          </cell>
          <cell r="B559" t="str">
            <v>bolivia</v>
          </cell>
          <cell r="C559">
            <v>2002</v>
          </cell>
          <cell r="D559" t="str">
            <v>total</v>
          </cell>
          <cell r="E559" t="str">
            <v>ocupado</v>
          </cell>
          <cell r="F559" t="str">
            <v>&lt;6m</v>
          </cell>
          <cell r="G559">
            <v>0.17617949999999999</v>
          </cell>
        </row>
        <row r="560">
          <cell r="A560" t="str">
            <v>bolivia2002totalocupado&lt;=12m</v>
          </cell>
          <cell r="B560" t="str">
            <v>bolivia</v>
          </cell>
          <cell r="C560">
            <v>2002</v>
          </cell>
          <cell r="D560" t="str">
            <v>total</v>
          </cell>
          <cell r="E560" t="str">
            <v>ocupado</v>
          </cell>
          <cell r="F560" t="str">
            <v>&lt;=12m</v>
          </cell>
          <cell r="G560">
            <v>0.3497654</v>
          </cell>
        </row>
        <row r="561">
          <cell r="A561" t="str">
            <v>bolivia2002totalocupado&gt;=5a</v>
          </cell>
          <cell r="B561" t="str">
            <v>bolivia</v>
          </cell>
          <cell r="C561">
            <v>2002</v>
          </cell>
          <cell r="D561" t="str">
            <v>total</v>
          </cell>
          <cell r="E561" t="str">
            <v>ocupado</v>
          </cell>
          <cell r="F561" t="str">
            <v>&gt;=5a</v>
          </cell>
          <cell r="G561">
            <v>0.38042779999999998</v>
          </cell>
        </row>
        <row r="562">
          <cell r="A562" t="str">
            <v>bolivia2002totalasalariado&lt;6m</v>
          </cell>
          <cell r="B562" t="str">
            <v>bolivia</v>
          </cell>
          <cell r="C562">
            <v>2002</v>
          </cell>
          <cell r="D562" t="str">
            <v>total</v>
          </cell>
          <cell r="E562" t="str">
            <v>asalariado</v>
          </cell>
          <cell r="F562" t="str">
            <v>&lt;6m</v>
          </cell>
          <cell r="G562">
            <v>0.2098604</v>
          </cell>
        </row>
        <row r="563">
          <cell r="A563" t="str">
            <v>bolivia2002totalasalariado&lt;=12m</v>
          </cell>
          <cell r="B563" t="str">
            <v>bolivia</v>
          </cell>
          <cell r="C563">
            <v>2002</v>
          </cell>
          <cell r="D563" t="str">
            <v>total</v>
          </cell>
          <cell r="E563" t="str">
            <v>asalariado</v>
          </cell>
          <cell r="F563" t="str">
            <v>&lt;=12m</v>
          </cell>
          <cell r="G563">
            <v>0.40301779999999998</v>
          </cell>
        </row>
        <row r="564">
          <cell r="A564" t="str">
            <v>bolivia2002totalasalariado&gt;=5a</v>
          </cell>
          <cell r="B564" t="str">
            <v>bolivia</v>
          </cell>
          <cell r="C564">
            <v>2002</v>
          </cell>
          <cell r="D564" t="str">
            <v>total</v>
          </cell>
          <cell r="E564" t="str">
            <v>asalariado</v>
          </cell>
          <cell r="F564" t="str">
            <v>&gt;=5a</v>
          </cell>
          <cell r="G564">
            <v>0.30760159999999998</v>
          </cell>
        </row>
        <row r="565">
          <cell r="A565" t="str">
            <v>bolivia2002totalindependiente&lt;6m</v>
          </cell>
          <cell r="B565" t="str">
            <v>bolivia</v>
          </cell>
          <cell r="C565">
            <v>2002</v>
          </cell>
          <cell r="D565" t="str">
            <v>total</v>
          </cell>
          <cell r="E565" t="str">
            <v>independiente</v>
          </cell>
          <cell r="F565" t="str">
            <v>&lt;6m</v>
          </cell>
          <cell r="G565">
            <v>0.1294044</v>
          </cell>
        </row>
        <row r="566">
          <cell r="A566" t="str">
            <v>bolivia2002totalindependiente&lt;=12m</v>
          </cell>
          <cell r="B566" t="str">
            <v>bolivia</v>
          </cell>
          <cell r="C566">
            <v>2002</v>
          </cell>
          <cell r="D566" t="str">
            <v>total</v>
          </cell>
          <cell r="E566" t="str">
            <v>independiente</v>
          </cell>
          <cell r="F566" t="str">
            <v>&lt;=12m</v>
          </cell>
          <cell r="G566">
            <v>0.2758099</v>
          </cell>
        </row>
        <row r="567">
          <cell r="A567" t="str">
            <v>bolivia2002totalindependiente&gt;=5a</v>
          </cell>
          <cell r="B567" t="str">
            <v>bolivia</v>
          </cell>
          <cell r="C567">
            <v>2002</v>
          </cell>
          <cell r="D567" t="str">
            <v>total</v>
          </cell>
          <cell r="E567" t="str">
            <v>independiente</v>
          </cell>
          <cell r="F567" t="str">
            <v>&gt;=5a</v>
          </cell>
          <cell r="G567">
            <v>0.48156700000000002</v>
          </cell>
        </row>
        <row r="568">
          <cell r="A568" t="str">
            <v>bolivia2005oecdocupado&lt;6m</v>
          </cell>
          <cell r="B568" t="str">
            <v>bolivia</v>
          </cell>
          <cell r="C568">
            <v>2005</v>
          </cell>
          <cell r="D568" t="str">
            <v>oecd</v>
          </cell>
          <cell r="E568" t="str">
            <v>ocupado</v>
          </cell>
          <cell r="F568" t="str">
            <v>&lt;6m</v>
          </cell>
          <cell r="G568">
            <v>0.3277024</v>
          </cell>
          <cell r="H568">
            <v>0.23790849999999999</v>
          </cell>
          <cell r="I568">
            <v>0.14949409999999999</v>
          </cell>
          <cell r="J568">
            <v>0.1080444</v>
          </cell>
          <cell r="K568">
            <v>8.9711299999999994E-2</v>
          </cell>
          <cell r="L568">
            <v>0.1004283</v>
          </cell>
          <cell r="M568">
            <v>8.2716200000000004E-2</v>
          </cell>
          <cell r="N568">
            <v>4.6663299999999998E-2</v>
          </cell>
          <cell r="O568">
            <v>4.7622999999999999E-2</v>
          </cell>
          <cell r="P568">
            <v>5.0785900000000002E-2</v>
          </cell>
          <cell r="Q568">
            <v>5.50374E-2</v>
          </cell>
          <cell r="R568">
            <v>0</v>
          </cell>
        </row>
        <row r="569">
          <cell r="A569" t="str">
            <v>bolivia2005oecdocupado&lt;=12m</v>
          </cell>
          <cell r="B569" t="str">
            <v>bolivia</v>
          </cell>
          <cell r="C569">
            <v>2005</v>
          </cell>
          <cell r="D569" t="str">
            <v>oecd</v>
          </cell>
          <cell r="E569" t="str">
            <v>ocupado</v>
          </cell>
          <cell r="F569" t="str">
            <v>&lt;=12m</v>
          </cell>
          <cell r="G569">
            <v>0.5891478</v>
          </cell>
          <cell r="H569">
            <v>0.4986466</v>
          </cell>
          <cell r="I569">
            <v>0.37316369999999999</v>
          </cell>
          <cell r="J569">
            <v>0.28596070000000001</v>
          </cell>
          <cell r="K569">
            <v>0.20387830000000001</v>
          </cell>
          <cell r="L569">
            <v>0.20484050000000001</v>
          </cell>
          <cell r="M569">
            <v>0.1472338</v>
          </cell>
          <cell r="N569">
            <v>0.12728709999999999</v>
          </cell>
          <cell r="O569">
            <v>0.19487470000000001</v>
          </cell>
          <cell r="P569">
            <v>9.5116800000000001E-2</v>
          </cell>
          <cell r="Q569">
            <v>9.8497699999999994E-2</v>
          </cell>
          <cell r="R569">
            <v>8.7314000000000003E-2</v>
          </cell>
        </row>
        <row r="570">
          <cell r="A570" t="str">
            <v>bolivia2005oecdocupado&gt;=5a</v>
          </cell>
          <cell r="B570" t="str">
            <v>bolivia</v>
          </cell>
          <cell r="C570">
            <v>2005</v>
          </cell>
          <cell r="D570" t="str">
            <v>oecd</v>
          </cell>
          <cell r="E570" t="str">
            <v>ocupado</v>
          </cell>
          <cell r="F570" t="str">
            <v>&gt;=5a</v>
          </cell>
          <cell r="G570">
            <v>0.168652</v>
          </cell>
          <cell r="H570">
            <v>0.15967999999999999</v>
          </cell>
          <cell r="I570">
            <v>0.28789700000000001</v>
          </cell>
          <cell r="J570">
            <v>0.3962927</v>
          </cell>
          <cell r="K570">
            <v>0.54741960000000001</v>
          </cell>
          <cell r="L570">
            <v>0.5831828</v>
          </cell>
          <cell r="M570">
            <v>0.62154330000000002</v>
          </cell>
          <cell r="N570">
            <v>0.71963290000000002</v>
          </cell>
          <cell r="O570">
            <v>0.67887379999999997</v>
          </cell>
          <cell r="P570">
            <v>0.77073259999999999</v>
          </cell>
          <cell r="Q570">
            <v>0.78501860000000001</v>
          </cell>
          <cell r="R570">
            <v>0.70503190000000004</v>
          </cell>
        </row>
        <row r="571">
          <cell r="A571" t="str">
            <v>bolivia2005oecdasalariado&lt;6m</v>
          </cell>
          <cell r="B571" t="str">
            <v>bolivia</v>
          </cell>
          <cell r="C571">
            <v>2005</v>
          </cell>
          <cell r="D571" t="str">
            <v>oecd</v>
          </cell>
          <cell r="E571" t="str">
            <v>asalariado</v>
          </cell>
          <cell r="F571" t="str">
            <v>&lt;6m</v>
          </cell>
          <cell r="G571">
            <v>0.3228548</v>
          </cell>
          <cell r="H571">
            <v>0.2644744</v>
          </cell>
          <cell r="I571">
            <v>0.16982849999999999</v>
          </cell>
          <cell r="J571">
            <v>0.13766410000000001</v>
          </cell>
          <cell r="K571">
            <v>7.7371200000000001E-2</v>
          </cell>
          <cell r="L571">
            <v>0.1338715</v>
          </cell>
          <cell r="M571">
            <v>0.15817320000000001</v>
          </cell>
          <cell r="N571">
            <v>5.1041799999999998E-2</v>
          </cell>
          <cell r="O571">
            <v>7.0284799999999995E-2</v>
          </cell>
          <cell r="P571">
            <v>0.1116212</v>
          </cell>
          <cell r="Q571">
            <v>0.16525860000000001</v>
          </cell>
          <cell r="R571">
            <v>0</v>
          </cell>
        </row>
        <row r="572">
          <cell r="A572" t="str">
            <v>bolivia2005oecdasalariado&lt;=12m</v>
          </cell>
          <cell r="B572" t="str">
            <v>bolivia</v>
          </cell>
          <cell r="C572">
            <v>2005</v>
          </cell>
          <cell r="D572" t="str">
            <v>oecd</v>
          </cell>
          <cell r="E572" t="str">
            <v>asalariado</v>
          </cell>
          <cell r="F572" t="str">
            <v>&lt;=12m</v>
          </cell>
          <cell r="G572">
            <v>0.57779150000000001</v>
          </cell>
          <cell r="H572">
            <v>0.5397362</v>
          </cell>
          <cell r="I572">
            <v>0.42285780000000001</v>
          </cell>
          <cell r="J572">
            <v>0.32830860000000001</v>
          </cell>
          <cell r="K572">
            <v>0.1748837</v>
          </cell>
          <cell r="L572">
            <v>0.27891739999999998</v>
          </cell>
          <cell r="M572">
            <v>0.2330207</v>
          </cell>
          <cell r="N572">
            <v>0.1259303</v>
          </cell>
          <cell r="O572">
            <v>0.31955410000000001</v>
          </cell>
          <cell r="P572">
            <v>0.20680290000000001</v>
          </cell>
          <cell r="Q572">
            <v>0.22857669999999999</v>
          </cell>
          <cell r="R572">
            <v>7.7211799999999997E-2</v>
          </cell>
        </row>
        <row r="573">
          <cell r="A573" t="str">
            <v>bolivia2005oecdasalariado&gt;=5a</v>
          </cell>
          <cell r="B573" t="str">
            <v>bolivia</v>
          </cell>
          <cell r="C573">
            <v>2005</v>
          </cell>
          <cell r="D573" t="str">
            <v>oecd</v>
          </cell>
          <cell r="E573" t="str">
            <v>asalariado</v>
          </cell>
          <cell r="F573" t="str">
            <v>&gt;=5a</v>
          </cell>
          <cell r="G573">
            <v>0.17565939999999999</v>
          </cell>
          <cell r="H573">
            <v>0.154723</v>
          </cell>
          <cell r="I573">
            <v>0.2203753</v>
          </cell>
          <cell r="J573">
            <v>0.3342137</v>
          </cell>
          <cell r="K573">
            <v>0.52001070000000005</v>
          </cell>
          <cell r="L573">
            <v>0.52875910000000004</v>
          </cell>
          <cell r="M573">
            <v>0.49479790000000001</v>
          </cell>
          <cell r="N573">
            <v>0.72081770000000001</v>
          </cell>
          <cell r="O573">
            <v>0.58458739999999998</v>
          </cell>
          <cell r="P573">
            <v>0.66321090000000005</v>
          </cell>
          <cell r="Q573">
            <v>0.72073160000000003</v>
          </cell>
          <cell r="R573">
            <v>0.55731900000000001</v>
          </cell>
        </row>
        <row r="574">
          <cell r="A574" t="str">
            <v>bolivia2005oecdindependiente&lt;6m</v>
          </cell>
          <cell r="B574" t="str">
            <v>bolivia</v>
          </cell>
          <cell r="C574">
            <v>2005</v>
          </cell>
          <cell r="D574" t="str">
            <v>oecd</v>
          </cell>
          <cell r="E574" t="str">
            <v>independiente</v>
          </cell>
          <cell r="F574" t="str">
            <v>&lt;6m</v>
          </cell>
          <cell r="G574">
            <v>0.37718590000000002</v>
          </cell>
          <cell r="H574">
            <v>0.1543368</v>
          </cell>
          <cell r="I574">
            <v>0.10187010000000001</v>
          </cell>
          <cell r="J574">
            <v>6.3612299999999997E-2</v>
          </cell>
          <cell r="K574">
            <v>0.10203</v>
          </cell>
          <cell r="L574">
            <v>6.6592499999999999E-2</v>
          </cell>
          <cell r="M574">
            <v>9.8375000000000008E-3</v>
          </cell>
          <cell r="N574">
            <v>4.3355299999999999E-2</v>
          </cell>
          <cell r="O574">
            <v>2.92175E-2</v>
          </cell>
          <cell r="P574">
            <v>2.5553900000000001E-2</v>
          </cell>
          <cell r="Q574">
            <v>1.8801700000000001E-2</v>
          </cell>
          <cell r="R574">
            <v>0</v>
          </cell>
        </row>
        <row r="575">
          <cell r="A575" t="str">
            <v>bolivia2005oecdindependiente&lt;=12m</v>
          </cell>
          <cell r="B575" t="str">
            <v>bolivia</v>
          </cell>
          <cell r="C575">
            <v>2005</v>
          </cell>
          <cell r="D575" t="str">
            <v>oecd</v>
          </cell>
          <cell r="E575" t="str">
            <v>independiente</v>
          </cell>
          <cell r="F575" t="str">
            <v>&lt;=12m</v>
          </cell>
          <cell r="G575">
            <v>0.70507129999999996</v>
          </cell>
          <cell r="H575">
            <v>0.36938559999999998</v>
          </cell>
          <cell r="I575">
            <v>0.25677879999999997</v>
          </cell>
          <cell r="J575">
            <v>0.2224352</v>
          </cell>
          <cell r="K575">
            <v>0.2328229</v>
          </cell>
          <cell r="L575">
            <v>0.12989419999999999</v>
          </cell>
          <cell r="M575">
            <v>6.4378000000000005E-2</v>
          </cell>
          <cell r="N575">
            <v>0.12831219999999999</v>
          </cell>
          <cell r="O575">
            <v>9.3612299999999996E-2</v>
          </cell>
          <cell r="P575">
            <v>4.8793999999999997E-2</v>
          </cell>
          <cell r="Q575">
            <v>5.5733600000000001E-2</v>
          </cell>
          <cell r="R575">
            <v>9.5270300000000002E-2</v>
          </cell>
        </row>
        <row r="576">
          <cell r="A576" t="str">
            <v>bolivia2005oecdindependiente&gt;=5a</v>
          </cell>
          <cell r="B576" t="str">
            <v>bolivia</v>
          </cell>
          <cell r="C576">
            <v>2005</v>
          </cell>
          <cell r="D576" t="str">
            <v>oecd</v>
          </cell>
          <cell r="E576" t="str">
            <v>independiente</v>
          </cell>
          <cell r="F576" t="str">
            <v>&gt;=5a</v>
          </cell>
          <cell r="G576">
            <v>9.7121299999999994E-2</v>
          </cell>
          <cell r="H576">
            <v>0.17527380000000001</v>
          </cell>
          <cell r="I576">
            <v>0.4460346</v>
          </cell>
          <cell r="J576">
            <v>0.48941659999999998</v>
          </cell>
          <cell r="K576">
            <v>0.57478119999999999</v>
          </cell>
          <cell r="L576">
            <v>0.63824519999999996</v>
          </cell>
          <cell r="M576">
            <v>0.74395820000000001</v>
          </cell>
          <cell r="N576">
            <v>0.71873770000000003</v>
          </cell>
          <cell r="O576">
            <v>0.7554514</v>
          </cell>
          <cell r="P576">
            <v>0.81532819999999995</v>
          </cell>
          <cell r="Q576">
            <v>0.80615329999999996</v>
          </cell>
          <cell r="R576">
            <v>0.82136819999999999</v>
          </cell>
        </row>
        <row r="577">
          <cell r="A577" t="str">
            <v>bolivia2005lacocupado&lt;6m</v>
          </cell>
          <cell r="B577" t="str">
            <v>bolivia</v>
          </cell>
          <cell r="C577">
            <v>2005</v>
          </cell>
          <cell r="D577" t="str">
            <v>lac</v>
          </cell>
          <cell r="E577" t="str">
            <v>ocupado</v>
          </cell>
          <cell r="F577" t="str">
            <v>&lt;6m</v>
          </cell>
          <cell r="G577">
            <v>0.26942660000000002</v>
          </cell>
          <cell r="H577">
            <v>0.1017497</v>
          </cell>
          <cell r="I577">
            <v>4.8650899999999997E-2</v>
          </cell>
        </row>
        <row r="578">
          <cell r="A578" t="str">
            <v>bolivia2005lacocupado&lt;=12m</v>
          </cell>
          <cell r="B578" t="str">
            <v>bolivia</v>
          </cell>
          <cell r="C578">
            <v>2005</v>
          </cell>
          <cell r="D578" t="str">
            <v>lac</v>
          </cell>
          <cell r="E578" t="str">
            <v>ocupado</v>
          </cell>
          <cell r="F578" t="str">
            <v>&lt;=12m</v>
          </cell>
          <cell r="G578">
            <v>0.53041289999999996</v>
          </cell>
          <cell r="H578">
            <v>0.2383605</v>
          </cell>
          <cell r="I578">
            <v>0.1624564</v>
          </cell>
        </row>
        <row r="579">
          <cell r="A579" t="str">
            <v>bolivia2005lacocupado&gt;=5a</v>
          </cell>
          <cell r="B579" t="str">
            <v>bolivia</v>
          </cell>
          <cell r="C579">
            <v>2005</v>
          </cell>
          <cell r="D579" t="str">
            <v>lac</v>
          </cell>
          <cell r="E579" t="str">
            <v>ocupado</v>
          </cell>
          <cell r="F579" t="str">
            <v>&gt;=5a</v>
          </cell>
          <cell r="G579">
            <v>0.16282920000000001</v>
          </cell>
          <cell r="H579">
            <v>0.49919449999999999</v>
          </cell>
          <cell r="I579">
            <v>0.7087251</v>
          </cell>
        </row>
        <row r="580">
          <cell r="A580" t="str">
            <v>bolivia2005lacasalariado&lt;6m</v>
          </cell>
          <cell r="B580" t="str">
            <v>bolivia</v>
          </cell>
          <cell r="C580">
            <v>2005</v>
          </cell>
          <cell r="D580" t="str">
            <v>lac</v>
          </cell>
          <cell r="E580" t="str">
            <v>asalariado</v>
          </cell>
          <cell r="F580" t="str">
            <v>&lt;6m</v>
          </cell>
          <cell r="G580">
            <v>0.28745500000000002</v>
          </cell>
          <cell r="H580">
            <v>0.13109090000000001</v>
          </cell>
          <cell r="I580">
            <v>8.0184400000000003E-2</v>
          </cell>
        </row>
        <row r="581">
          <cell r="A581" t="str">
            <v>bolivia2005lacasalariado&lt;=12m</v>
          </cell>
          <cell r="B581" t="str">
            <v>bolivia</v>
          </cell>
          <cell r="C581">
            <v>2005</v>
          </cell>
          <cell r="D581" t="str">
            <v>lac</v>
          </cell>
          <cell r="E581" t="str">
            <v>asalariado</v>
          </cell>
          <cell r="F581" t="str">
            <v>&lt;=12m</v>
          </cell>
          <cell r="G581">
            <v>0.55471610000000005</v>
          </cell>
          <cell r="H581">
            <v>0.29080719999999999</v>
          </cell>
          <cell r="I581">
            <v>0.29255140000000002</v>
          </cell>
        </row>
        <row r="582">
          <cell r="A582" t="str">
            <v>bolivia2005lacasalariado&gt;=5a</v>
          </cell>
          <cell r="B582" t="str">
            <v>bolivia</v>
          </cell>
          <cell r="C582">
            <v>2005</v>
          </cell>
          <cell r="D582" t="str">
            <v>lac</v>
          </cell>
          <cell r="E582" t="str">
            <v>asalariado</v>
          </cell>
          <cell r="F582" t="str">
            <v>&gt;=5a</v>
          </cell>
          <cell r="G582">
            <v>0.16296430000000001</v>
          </cell>
          <cell r="H582">
            <v>0.41654039999999998</v>
          </cell>
          <cell r="I582">
            <v>0.60341690000000003</v>
          </cell>
        </row>
        <row r="583">
          <cell r="A583" t="str">
            <v>bolivia2005lacindependiente&lt;6m</v>
          </cell>
          <cell r="B583" t="str">
            <v>bolivia</v>
          </cell>
          <cell r="C583">
            <v>2005</v>
          </cell>
          <cell r="D583" t="str">
            <v>lac</v>
          </cell>
          <cell r="E583" t="str">
            <v>independiente</v>
          </cell>
          <cell r="F583" t="str">
            <v>&lt;6m</v>
          </cell>
          <cell r="G583">
            <v>0.1914874</v>
          </cell>
          <cell r="H583">
            <v>6.5500199999999995E-2</v>
          </cell>
          <cell r="I583">
            <v>2.78201E-2</v>
          </cell>
        </row>
        <row r="584">
          <cell r="A584" t="str">
            <v>bolivia2005lacindependiente&lt;=12m</v>
          </cell>
          <cell r="B584" t="str">
            <v>bolivia</v>
          </cell>
          <cell r="C584">
            <v>2005</v>
          </cell>
          <cell r="D584" t="str">
            <v>lac</v>
          </cell>
          <cell r="E584" t="str">
            <v>independiente</v>
          </cell>
          <cell r="F584" t="str">
            <v>&lt;=12m</v>
          </cell>
          <cell r="G584">
            <v>0.42534699999999998</v>
          </cell>
          <cell r="H584">
            <v>0.1735652</v>
          </cell>
          <cell r="I584">
            <v>7.6516899999999999E-2</v>
          </cell>
        </row>
        <row r="585">
          <cell r="A585" t="str">
            <v>bolivia2005lacindependiente&gt;=5a</v>
          </cell>
          <cell r="B585" t="str">
            <v>bolivia</v>
          </cell>
          <cell r="C585">
            <v>2005</v>
          </cell>
          <cell r="D585" t="str">
            <v>lac</v>
          </cell>
          <cell r="E585" t="str">
            <v>independiente</v>
          </cell>
          <cell r="F585" t="str">
            <v>&gt;=5a</v>
          </cell>
          <cell r="G585">
            <v>0.16224520000000001</v>
          </cell>
          <cell r="H585">
            <v>0.60130950000000005</v>
          </cell>
          <cell r="I585">
            <v>0.77829060000000005</v>
          </cell>
        </row>
        <row r="586">
          <cell r="A586" t="str">
            <v>bolivia2005totalocupado&lt;6m</v>
          </cell>
          <cell r="B586" t="str">
            <v>bolivia</v>
          </cell>
          <cell r="C586">
            <v>2005</v>
          </cell>
          <cell r="D586" t="str">
            <v>total</v>
          </cell>
          <cell r="E586" t="str">
            <v>ocupado</v>
          </cell>
          <cell r="F586" t="str">
            <v>&lt;6m</v>
          </cell>
          <cell r="G586">
            <v>0.1316359</v>
          </cell>
        </row>
        <row r="587">
          <cell r="A587" t="str">
            <v>bolivia2005totalocupado&lt;=12m</v>
          </cell>
          <cell r="B587" t="str">
            <v>bolivia</v>
          </cell>
          <cell r="C587">
            <v>2005</v>
          </cell>
          <cell r="D587" t="str">
            <v>total</v>
          </cell>
          <cell r="E587" t="str">
            <v>ocupado</v>
          </cell>
          <cell r="F587" t="str">
            <v>&lt;=12m</v>
          </cell>
          <cell r="G587">
            <v>0.29195729999999998</v>
          </cell>
        </row>
        <row r="588">
          <cell r="A588" t="str">
            <v>bolivia2005totalocupado&gt;=5a</v>
          </cell>
          <cell r="B588" t="str">
            <v>bolivia</v>
          </cell>
          <cell r="C588">
            <v>2005</v>
          </cell>
          <cell r="D588" t="str">
            <v>total</v>
          </cell>
          <cell r="E588" t="str">
            <v>ocupado</v>
          </cell>
          <cell r="F588" t="str">
            <v>&gt;=5a</v>
          </cell>
          <cell r="G588">
            <v>0.44882349999999999</v>
          </cell>
        </row>
        <row r="589">
          <cell r="A589" t="str">
            <v>bolivia2005totalasalariado&lt;6m</v>
          </cell>
          <cell r="B589" t="str">
            <v>bolivia</v>
          </cell>
          <cell r="C589">
            <v>2005</v>
          </cell>
          <cell r="D589" t="str">
            <v>total</v>
          </cell>
          <cell r="E589" t="str">
            <v>asalariado</v>
          </cell>
          <cell r="F589" t="str">
            <v>&lt;6m</v>
          </cell>
          <cell r="G589">
            <v>0.17245060000000001</v>
          </cell>
        </row>
        <row r="590">
          <cell r="A590" t="str">
            <v>bolivia2005totalasalariado&lt;=12m</v>
          </cell>
          <cell r="B590" t="str">
            <v>bolivia</v>
          </cell>
          <cell r="C590">
            <v>2005</v>
          </cell>
          <cell r="D590" t="str">
            <v>total</v>
          </cell>
          <cell r="E590" t="str">
            <v>asalariado</v>
          </cell>
          <cell r="F590" t="str">
            <v>&lt;=12m</v>
          </cell>
          <cell r="G590">
            <v>0.36609130000000001</v>
          </cell>
        </row>
        <row r="591">
          <cell r="A591" t="str">
            <v>bolivia2005totalasalariado&gt;=5a</v>
          </cell>
          <cell r="B591" t="str">
            <v>bolivia</v>
          </cell>
          <cell r="C591">
            <v>2005</v>
          </cell>
          <cell r="D591" t="str">
            <v>total</v>
          </cell>
          <cell r="E591" t="str">
            <v>asalariado</v>
          </cell>
          <cell r="F591" t="str">
            <v>&gt;=5a</v>
          </cell>
          <cell r="G591">
            <v>0.35598610000000003</v>
          </cell>
        </row>
        <row r="592">
          <cell r="A592" t="str">
            <v>bolivia2005totalindependiente&lt;6m</v>
          </cell>
          <cell r="B592" t="str">
            <v>bolivia</v>
          </cell>
          <cell r="C592">
            <v>2005</v>
          </cell>
          <cell r="D592" t="str">
            <v>total</v>
          </cell>
          <cell r="E592" t="str">
            <v>independiente</v>
          </cell>
          <cell r="F592" t="str">
            <v>&lt;6m</v>
          </cell>
          <cell r="G592">
            <v>7.2377899999999995E-2</v>
          </cell>
        </row>
        <row r="593">
          <cell r="A593" t="str">
            <v>bolivia2005totalindependiente&lt;=12m</v>
          </cell>
          <cell r="B593" t="str">
            <v>bolivia</v>
          </cell>
          <cell r="C593">
            <v>2005</v>
          </cell>
          <cell r="D593" t="str">
            <v>total</v>
          </cell>
          <cell r="E593" t="str">
            <v>independiente</v>
          </cell>
          <cell r="F593" t="str">
            <v>&lt;=12m</v>
          </cell>
          <cell r="G593">
            <v>0.1843235</v>
          </cell>
        </row>
        <row r="594">
          <cell r="A594" t="str">
            <v>bolivia2005totalindependiente&gt;=5a</v>
          </cell>
          <cell r="B594" t="str">
            <v>bolivia</v>
          </cell>
          <cell r="C594">
            <v>2005</v>
          </cell>
          <cell r="D594" t="str">
            <v>total</v>
          </cell>
          <cell r="E594" t="str">
            <v>independiente</v>
          </cell>
          <cell r="F594" t="str">
            <v>&gt;=5a</v>
          </cell>
          <cell r="G594">
            <v>0.58361269999999998</v>
          </cell>
        </row>
        <row r="595">
          <cell r="A595" t="str">
            <v>bolivia2006oecdocupado&lt;6m</v>
          </cell>
          <cell r="B595" t="str">
            <v>bolivia</v>
          </cell>
          <cell r="C595">
            <v>2006</v>
          </cell>
          <cell r="D595" t="str">
            <v>oecd</v>
          </cell>
          <cell r="E595" t="str">
            <v>ocupado</v>
          </cell>
          <cell r="F595" t="str">
            <v>&lt;6m</v>
          </cell>
          <cell r="G595">
            <v>0.34266980000000002</v>
          </cell>
          <cell r="H595">
            <v>0.2417667</v>
          </cell>
          <cell r="I595">
            <v>0.14265130000000001</v>
          </cell>
          <cell r="J595">
            <v>8.4225900000000006E-2</v>
          </cell>
          <cell r="K595">
            <v>8.6538100000000007E-2</v>
          </cell>
          <cell r="L595">
            <v>4.82E-2</v>
          </cell>
          <cell r="M595">
            <v>6.0943700000000003E-2</v>
          </cell>
          <cell r="N595">
            <v>8.7800400000000001E-2</v>
          </cell>
          <cell r="O595">
            <v>3.8941999999999997E-2</v>
          </cell>
          <cell r="P595">
            <v>4.5943299999999999E-2</v>
          </cell>
          <cell r="Q595">
            <v>5.5505499999999999E-2</v>
          </cell>
          <cell r="R595">
            <v>0</v>
          </cell>
        </row>
        <row r="596">
          <cell r="A596" t="str">
            <v>bolivia2006oecdocupado&lt;=12m</v>
          </cell>
          <cell r="B596" t="str">
            <v>bolivia</v>
          </cell>
          <cell r="C596">
            <v>2006</v>
          </cell>
          <cell r="D596" t="str">
            <v>oecd</v>
          </cell>
          <cell r="E596" t="str">
            <v>ocupado</v>
          </cell>
          <cell r="F596" t="str">
            <v>&lt;=12m</v>
          </cell>
          <cell r="G596">
            <v>0.66576760000000001</v>
          </cell>
          <cell r="H596">
            <v>0.5348541</v>
          </cell>
          <cell r="I596">
            <v>0.36664590000000002</v>
          </cell>
          <cell r="J596">
            <v>0.23000129999999999</v>
          </cell>
          <cell r="K596">
            <v>0.2050449</v>
          </cell>
          <cell r="L596">
            <v>0.1385072</v>
          </cell>
          <cell r="M596">
            <v>0.16311210000000001</v>
          </cell>
          <cell r="N596">
            <v>0.2043925</v>
          </cell>
          <cell r="O596">
            <v>0.1008541</v>
          </cell>
          <cell r="P596">
            <v>0.1120979</v>
          </cell>
          <cell r="Q596">
            <v>6.5056799999999998E-2</v>
          </cell>
          <cell r="R596">
            <v>4.5004599999999999E-2</v>
          </cell>
        </row>
        <row r="597">
          <cell r="A597" t="str">
            <v>bolivia2006oecdocupado&gt;=5a</v>
          </cell>
          <cell r="B597" t="str">
            <v>bolivia</v>
          </cell>
          <cell r="C597">
            <v>2006</v>
          </cell>
          <cell r="D597" t="str">
            <v>oecd</v>
          </cell>
          <cell r="E597" t="str">
            <v>ocupado</v>
          </cell>
          <cell r="F597" t="str">
            <v>&gt;=5a</v>
          </cell>
          <cell r="G597">
            <v>0.1022285</v>
          </cell>
          <cell r="H597">
            <v>0.1055113</v>
          </cell>
          <cell r="I597">
            <v>0.3076951</v>
          </cell>
          <cell r="J597">
            <v>0.44767620000000002</v>
          </cell>
          <cell r="K597">
            <v>0.56532559999999998</v>
          </cell>
          <cell r="L597">
            <v>0.60753230000000003</v>
          </cell>
          <cell r="M597">
            <v>0.64746130000000002</v>
          </cell>
          <cell r="N597">
            <v>0.63869699999999996</v>
          </cell>
          <cell r="O597">
            <v>0.72651259999999995</v>
          </cell>
          <cell r="P597">
            <v>0.77470919999999999</v>
          </cell>
          <cell r="Q597">
            <v>0.76659889999999997</v>
          </cell>
          <cell r="R597">
            <v>0.74334829999999996</v>
          </cell>
        </row>
        <row r="598">
          <cell r="A598" t="str">
            <v>bolivia2006oecdasalariado&lt;6m</v>
          </cell>
          <cell r="B598" t="str">
            <v>bolivia</v>
          </cell>
          <cell r="C598">
            <v>2006</v>
          </cell>
          <cell r="D598" t="str">
            <v>oecd</v>
          </cell>
          <cell r="E598" t="str">
            <v>asalariado</v>
          </cell>
          <cell r="F598" t="str">
            <v>&lt;6m</v>
          </cell>
          <cell r="G598">
            <v>0.3502266</v>
          </cell>
          <cell r="H598">
            <v>0.26147710000000002</v>
          </cell>
          <cell r="I598">
            <v>0.1444066</v>
          </cell>
          <cell r="J598">
            <v>0.1061087</v>
          </cell>
          <cell r="K598">
            <v>0.1242263</v>
          </cell>
          <cell r="L598">
            <v>6.1219000000000003E-2</v>
          </cell>
          <cell r="M598">
            <v>8.1038700000000005E-2</v>
          </cell>
          <cell r="N598">
            <v>7.1511699999999997E-2</v>
          </cell>
          <cell r="O598">
            <v>6.7472000000000004E-2</v>
          </cell>
          <cell r="P598">
            <v>8.5731000000000002E-2</v>
          </cell>
          <cell r="Q598">
            <v>0.10968890000000001</v>
          </cell>
          <cell r="R598">
            <v>0</v>
          </cell>
        </row>
        <row r="599">
          <cell r="A599" t="str">
            <v>bolivia2006oecdasalariado&lt;=12m</v>
          </cell>
          <cell r="B599" t="str">
            <v>bolivia</v>
          </cell>
          <cell r="C599">
            <v>2006</v>
          </cell>
          <cell r="D599" t="str">
            <v>oecd</v>
          </cell>
          <cell r="E599" t="str">
            <v>asalariado</v>
          </cell>
          <cell r="F599" t="str">
            <v>&lt;=12m</v>
          </cell>
          <cell r="G599">
            <v>0.66330250000000002</v>
          </cell>
          <cell r="H599">
            <v>0.54500729999999997</v>
          </cell>
          <cell r="I599">
            <v>0.38365169999999998</v>
          </cell>
          <cell r="J599">
            <v>0.2460241</v>
          </cell>
          <cell r="K599">
            <v>0.2560537</v>
          </cell>
          <cell r="L599">
            <v>0.18629960000000001</v>
          </cell>
          <cell r="M599">
            <v>0.20078850000000001</v>
          </cell>
          <cell r="N599">
            <v>0.2182481</v>
          </cell>
          <cell r="O599">
            <v>0.14518429999999999</v>
          </cell>
          <cell r="P599">
            <v>0.22044520000000001</v>
          </cell>
          <cell r="Q599">
            <v>0.1411376</v>
          </cell>
          <cell r="R599">
            <v>2.1645000000000001E-2</v>
          </cell>
        </row>
        <row r="600">
          <cell r="A600" t="str">
            <v>bolivia2006oecdasalariado&gt;=5a</v>
          </cell>
          <cell r="B600" t="str">
            <v>bolivia</v>
          </cell>
          <cell r="C600">
            <v>2006</v>
          </cell>
          <cell r="D600" t="str">
            <v>oecd</v>
          </cell>
          <cell r="E600" t="str">
            <v>asalariado</v>
          </cell>
          <cell r="F600" t="str">
            <v>&gt;=5a</v>
          </cell>
          <cell r="G600">
            <v>0.1013651</v>
          </cell>
          <cell r="H600">
            <v>9.0728799999999998E-2</v>
          </cell>
          <cell r="I600">
            <v>0.284941</v>
          </cell>
          <cell r="J600">
            <v>0.44224780000000002</v>
          </cell>
          <cell r="K600">
            <v>0.48233350000000003</v>
          </cell>
          <cell r="L600">
            <v>0.57243759999999999</v>
          </cell>
          <cell r="M600">
            <v>0.61348860000000005</v>
          </cell>
          <cell r="N600">
            <v>0.6270635</v>
          </cell>
          <cell r="O600">
            <v>0.70146649999999999</v>
          </cell>
          <cell r="P600">
            <v>0.69557769999999997</v>
          </cell>
          <cell r="Q600">
            <v>0.64414680000000002</v>
          </cell>
          <cell r="R600">
            <v>0.76053769999999998</v>
          </cell>
        </row>
        <row r="601">
          <cell r="A601" t="str">
            <v>bolivia2006oecdindependiente&lt;6m</v>
          </cell>
          <cell r="B601" t="str">
            <v>bolivia</v>
          </cell>
          <cell r="C601">
            <v>2006</v>
          </cell>
          <cell r="D601" t="str">
            <v>oecd</v>
          </cell>
          <cell r="E601" t="str">
            <v>independiente</v>
          </cell>
          <cell r="F601" t="str">
            <v>&lt;6m</v>
          </cell>
          <cell r="G601">
            <v>0.26286120000000002</v>
          </cell>
          <cell r="H601">
            <v>0.1723372</v>
          </cell>
          <cell r="I601">
            <v>0.1385844</v>
          </cell>
          <cell r="J601">
            <v>4.4793100000000002E-2</v>
          </cell>
          <cell r="K601">
            <v>4.2316199999999998E-2</v>
          </cell>
          <cell r="L601">
            <v>3.4595599999999997E-2</v>
          </cell>
          <cell r="M601">
            <v>4.2222099999999999E-2</v>
          </cell>
          <cell r="N601">
            <v>0.10345459999999999</v>
          </cell>
          <cell r="O601">
            <v>1.2563599999999999E-2</v>
          </cell>
          <cell r="P601">
            <v>2.31535E-2</v>
          </cell>
          <cell r="Q601">
            <v>3.18716E-2</v>
          </cell>
          <cell r="R601">
            <v>0</v>
          </cell>
        </row>
        <row r="602">
          <cell r="A602" t="str">
            <v>bolivia2006oecdindependiente&lt;=12m</v>
          </cell>
          <cell r="B602" t="str">
            <v>bolivia</v>
          </cell>
          <cell r="C602">
            <v>2006</v>
          </cell>
          <cell r="D602" t="str">
            <v>oecd</v>
          </cell>
          <cell r="E602" t="str">
            <v>independiente</v>
          </cell>
          <cell r="F602" t="str">
            <v>&lt;=12m</v>
          </cell>
          <cell r="G602">
            <v>0.69180169999999996</v>
          </cell>
          <cell r="H602">
            <v>0.49908979999999997</v>
          </cell>
          <cell r="I602">
            <v>0.32724370000000003</v>
          </cell>
          <cell r="J602">
            <v>0.20112820000000001</v>
          </cell>
          <cell r="K602">
            <v>0.14519299999999999</v>
          </cell>
          <cell r="L602">
            <v>8.8565599999999994E-2</v>
          </cell>
          <cell r="M602">
            <v>0.12801090000000001</v>
          </cell>
          <cell r="N602">
            <v>0.19107660000000001</v>
          </cell>
          <cell r="O602">
            <v>5.9867099999999999E-2</v>
          </cell>
          <cell r="P602">
            <v>5.0038300000000001E-2</v>
          </cell>
          <cell r="Q602">
            <v>3.18716E-2</v>
          </cell>
          <cell r="R602">
            <v>5.12868E-2</v>
          </cell>
        </row>
        <row r="603">
          <cell r="A603" t="str">
            <v>bolivia2006oecdindependiente&gt;=5a</v>
          </cell>
          <cell r="B603" t="str">
            <v>bolivia</v>
          </cell>
          <cell r="C603">
            <v>2006</v>
          </cell>
          <cell r="D603" t="str">
            <v>oecd</v>
          </cell>
          <cell r="E603" t="str">
            <v>independiente</v>
          </cell>
          <cell r="F603" t="str">
            <v>&gt;=5a</v>
          </cell>
          <cell r="G603">
            <v>0.111346</v>
          </cell>
          <cell r="H603">
            <v>0.15758240000000001</v>
          </cell>
          <cell r="I603">
            <v>0.36041610000000002</v>
          </cell>
          <cell r="J603">
            <v>0.45745809999999998</v>
          </cell>
          <cell r="K603">
            <v>0.66270519999999999</v>
          </cell>
          <cell r="L603">
            <v>0.64420509999999997</v>
          </cell>
          <cell r="M603">
            <v>0.67911200000000005</v>
          </cell>
          <cell r="N603">
            <v>0.6498775</v>
          </cell>
          <cell r="O603">
            <v>0.74966960000000005</v>
          </cell>
          <cell r="P603">
            <v>0.82003440000000005</v>
          </cell>
          <cell r="Q603">
            <v>0.82001040000000003</v>
          </cell>
          <cell r="R603">
            <v>0.73872550000000003</v>
          </cell>
        </row>
        <row r="604">
          <cell r="A604" t="str">
            <v>bolivia2006lacocupado&lt;6m</v>
          </cell>
          <cell r="B604" t="str">
            <v>bolivia</v>
          </cell>
          <cell r="C604">
            <v>2006</v>
          </cell>
          <cell r="D604" t="str">
            <v>lac</v>
          </cell>
          <cell r="E604" t="str">
            <v>ocupado</v>
          </cell>
          <cell r="F604" t="str">
            <v>&lt;6m</v>
          </cell>
          <cell r="G604">
            <v>0.28130110000000003</v>
          </cell>
          <cell r="H604">
            <v>8.8256000000000001E-2</v>
          </cell>
          <cell r="I604">
            <v>4.1617500000000002E-2</v>
          </cell>
        </row>
        <row r="605">
          <cell r="A605" t="str">
            <v>bolivia2006lacocupado&lt;=12m</v>
          </cell>
          <cell r="B605" t="str">
            <v>bolivia</v>
          </cell>
          <cell r="C605">
            <v>2006</v>
          </cell>
          <cell r="D605" t="str">
            <v>lac</v>
          </cell>
          <cell r="E605" t="str">
            <v>ocupado</v>
          </cell>
          <cell r="F605" t="str">
            <v>&lt;=12m</v>
          </cell>
          <cell r="G605">
            <v>0.58614670000000002</v>
          </cell>
          <cell r="H605">
            <v>0.227437</v>
          </cell>
          <cell r="I605">
            <v>0.10515090000000001</v>
          </cell>
        </row>
        <row r="606">
          <cell r="A606" t="str">
            <v>bolivia2006lacocupado&gt;=5a</v>
          </cell>
          <cell r="B606" t="str">
            <v>bolivia</v>
          </cell>
          <cell r="C606">
            <v>2006</v>
          </cell>
          <cell r="D606" t="str">
            <v>lac</v>
          </cell>
          <cell r="E606" t="str">
            <v>ocupado</v>
          </cell>
          <cell r="F606" t="str">
            <v>&gt;=5a</v>
          </cell>
          <cell r="G606">
            <v>0.1042251</v>
          </cell>
          <cell r="H606">
            <v>0.51388069999999997</v>
          </cell>
          <cell r="I606">
            <v>0.74493069999999995</v>
          </cell>
        </row>
        <row r="607">
          <cell r="A607" t="str">
            <v>bolivia2006lacasalariado&lt;6m</v>
          </cell>
          <cell r="B607" t="str">
            <v>bolivia</v>
          </cell>
          <cell r="C607">
            <v>2006</v>
          </cell>
          <cell r="D607" t="str">
            <v>lac</v>
          </cell>
          <cell r="E607" t="str">
            <v>asalariado</v>
          </cell>
          <cell r="F607" t="str">
            <v>&lt;6m</v>
          </cell>
          <cell r="G607">
            <v>0.29967310000000003</v>
          </cell>
          <cell r="H607">
            <v>0.10625469999999999</v>
          </cell>
          <cell r="I607">
            <v>7.3300500000000005E-2</v>
          </cell>
        </row>
        <row r="608">
          <cell r="A608" t="str">
            <v>bolivia2006lacasalariado&lt;=12m</v>
          </cell>
          <cell r="B608" t="str">
            <v>bolivia</v>
          </cell>
          <cell r="C608">
            <v>2006</v>
          </cell>
          <cell r="D608" t="str">
            <v>lac</v>
          </cell>
          <cell r="E608" t="str">
            <v>asalariado</v>
          </cell>
          <cell r="F608" t="str">
            <v>&lt;=12m</v>
          </cell>
          <cell r="G608">
            <v>0.59591910000000003</v>
          </cell>
          <cell r="H608">
            <v>0.2666309</v>
          </cell>
          <cell r="I608">
            <v>0.1692082</v>
          </cell>
        </row>
        <row r="609">
          <cell r="A609" t="str">
            <v>bolivia2006lacasalariado&gt;=5a</v>
          </cell>
          <cell r="B609" t="str">
            <v>bolivia</v>
          </cell>
          <cell r="C609">
            <v>2006</v>
          </cell>
          <cell r="D609" t="str">
            <v>lac</v>
          </cell>
          <cell r="E609" t="str">
            <v>asalariado</v>
          </cell>
          <cell r="F609" t="str">
            <v>&gt;=5a</v>
          </cell>
          <cell r="G609">
            <v>9.5306500000000002E-2</v>
          </cell>
          <cell r="H609">
            <v>0.46460129999999999</v>
          </cell>
          <cell r="I609">
            <v>0.69958670000000001</v>
          </cell>
        </row>
        <row r="610">
          <cell r="A610" t="str">
            <v>bolivia2006lacindependiente&lt;6m</v>
          </cell>
          <cell r="B610" t="str">
            <v>bolivia</v>
          </cell>
          <cell r="C610">
            <v>2006</v>
          </cell>
          <cell r="D610" t="str">
            <v>lac</v>
          </cell>
          <cell r="E610" t="str">
            <v>independiente</v>
          </cell>
          <cell r="F610" t="str">
            <v>&lt;6m</v>
          </cell>
          <cell r="G610">
            <v>0.1905578</v>
          </cell>
          <cell r="H610">
            <v>6.3843399999999995E-2</v>
          </cell>
          <cell r="I610">
            <v>1.7125700000000001E-2</v>
          </cell>
        </row>
        <row r="611">
          <cell r="A611" t="str">
            <v>bolivia2006lacindependiente&lt;=12m</v>
          </cell>
          <cell r="B611" t="str">
            <v>bolivia</v>
          </cell>
          <cell r="C611">
            <v>2006</v>
          </cell>
          <cell r="D611" t="str">
            <v>lac</v>
          </cell>
          <cell r="E611" t="str">
            <v>independiente</v>
          </cell>
          <cell r="F611" t="str">
            <v>&lt;=12m</v>
          </cell>
          <cell r="G611">
            <v>0.53787870000000004</v>
          </cell>
          <cell r="H611">
            <v>0.17427609999999999</v>
          </cell>
          <cell r="I611">
            <v>5.5632800000000003E-2</v>
          </cell>
        </row>
        <row r="612">
          <cell r="A612" t="str">
            <v>bolivia2006lacindependiente&gt;=5a</v>
          </cell>
          <cell r="B612" t="str">
            <v>bolivia</v>
          </cell>
          <cell r="C612">
            <v>2006</v>
          </cell>
          <cell r="D612" t="str">
            <v>lac</v>
          </cell>
          <cell r="E612" t="str">
            <v>independiente</v>
          </cell>
          <cell r="F612" t="str">
            <v>&gt;=5a</v>
          </cell>
          <cell r="G612">
            <v>0.14827599999999999</v>
          </cell>
          <cell r="H612">
            <v>0.58072109999999999</v>
          </cell>
          <cell r="I612">
            <v>0.77998290000000003</v>
          </cell>
        </row>
        <row r="613">
          <cell r="A613" t="str">
            <v>bolivia2006totalocupado&lt;6m</v>
          </cell>
          <cell r="B613" t="str">
            <v>bolivia</v>
          </cell>
          <cell r="C613">
            <v>2006</v>
          </cell>
          <cell r="D613" t="str">
            <v>total</v>
          </cell>
          <cell r="E613" t="str">
            <v>ocupado</v>
          </cell>
          <cell r="F613" t="str">
            <v>&lt;6m</v>
          </cell>
          <cell r="G613">
            <v>0.12616749999999999</v>
          </cell>
        </row>
        <row r="614">
          <cell r="A614" t="str">
            <v>bolivia2006totalocupado&lt;=12m</v>
          </cell>
          <cell r="B614" t="str">
            <v>bolivia</v>
          </cell>
          <cell r="C614">
            <v>2006</v>
          </cell>
          <cell r="D614" t="str">
            <v>total</v>
          </cell>
          <cell r="E614" t="str">
            <v>ocupado</v>
          </cell>
          <cell r="F614" t="str">
            <v>&lt;=12m</v>
          </cell>
          <cell r="G614">
            <v>0.2952709</v>
          </cell>
        </row>
        <row r="615">
          <cell r="A615" t="str">
            <v>bolivia2006totalocupado&gt;=5a</v>
          </cell>
          <cell r="B615" t="str">
            <v>bolivia</v>
          </cell>
          <cell r="C615">
            <v>2006</v>
          </cell>
          <cell r="D615" t="str">
            <v>total</v>
          </cell>
          <cell r="E615" t="str">
            <v>ocupado</v>
          </cell>
          <cell r="F615" t="str">
            <v>&gt;=5a</v>
          </cell>
          <cell r="G615">
            <v>0.4431138</v>
          </cell>
        </row>
        <row r="616">
          <cell r="A616" t="str">
            <v>bolivia2006totalasalariado&lt;6m</v>
          </cell>
          <cell r="B616" t="str">
            <v>bolivia</v>
          </cell>
          <cell r="C616">
            <v>2006</v>
          </cell>
          <cell r="D616" t="str">
            <v>total</v>
          </cell>
          <cell r="E616" t="str">
            <v>asalariado</v>
          </cell>
          <cell r="F616" t="str">
            <v>&lt;6m</v>
          </cell>
          <cell r="G616">
            <v>0.1600849</v>
          </cell>
        </row>
        <row r="617">
          <cell r="A617" t="str">
            <v>bolivia2006totalasalariado&lt;=12m</v>
          </cell>
          <cell r="B617" t="str">
            <v>bolivia</v>
          </cell>
          <cell r="C617">
            <v>2006</v>
          </cell>
          <cell r="D617" t="str">
            <v>total</v>
          </cell>
          <cell r="E617" t="str">
            <v>asalariado</v>
          </cell>
          <cell r="F617" t="str">
            <v>&lt;=12m</v>
          </cell>
          <cell r="G617">
            <v>0.3561453</v>
          </cell>
        </row>
        <row r="618">
          <cell r="A618" t="str">
            <v>bolivia2006totalasalariado&gt;=5a</v>
          </cell>
          <cell r="B618" t="str">
            <v>bolivia</v>
          </cell>
          <cell r="C618">
            <v>2006</v>
          </cell>
          <cell r="D618" t="str">
            <v>total</v>
          </cell>
          <cell r="E618" t="str">
            <v>asalariado</v>
          </cell>
          <cell r="F618" t="str">
            <v>&gt;=5a</v>
          </cell>
          <cell r="G618">
            <v>0.37069180000000002</v>
          </cell>
        </row>
        <row r="619">
          <cell r="A619" t="str">
            <v>bolivia2006totalindependiente&lt;6m</v>
          </cell>
          <cell r="B619" t="str">
            <v>bolivia</v>
          </cell>
          <cell r="C619">
            <v>2006</v>
          </cell>
          <cell r="D619" t="str">
            <v>total</v>
          </cell>
          <cell r="E619" t="str">
            <v>independiente</v>
          </cell>
          <cell r="F619" t="str">
            <v>&lt;6m</v>
          </cell>
          <cell r="G619">
            <v>7.0783600000000002E-2</v>
          </cell>
        </row>
        <row r="620">
          <cell r="A620" t="str">
            <v>bolivia2006totalindependiente&lt;=12m</v>
          </cell>
          <cell r="B620" t="str">
            <v>bolivia</v>
          </cell>
          <cell r="C620">
            <v>2006</v>
          </cell>
          <cell r="D620" t="str">
            <v>total</v>
          </cell>
          <cell r="E620" t="str">
            <v>independiente</v>
          </cell>
          <cell r="F620" t="str">
            <v>&lt;=12m</v>
          </cell>
          <cell r="G620">
            <v>0.19586890000000001</v>
          </cell>
        </row>
        <row r="621">
          <cell r="A621" t="str">
            <v>bolivia2006totalindependiente&gt;=5a</v>
          </cell>
          <cell r="B621" t="str">
            <v>bolivia</v>
          </cell>
          <cell r="C621">
            <v>2006</v>
          </cell>
          <cell r="D621" t="str">
            <v>total</v>
          </cell>
          <cell r="E621" t="str">
            <v>independiente</v>
          </cell>
          <cell r="F621" t="str">
            <v>&gt;=5a</v>
          </cell>
          <cell r="G621">
            <v>0.56137190000000003</v>
          </cell>
        </row>
        <row r="622">
          <cell r="A622" t="str">
            <v>bolivia2007oecdocupado&lt;6m</v>
          </cell>
          <cell r="B622" t="str">
            <v>bolivia</v>
          </cell>
          <cell r="C622">
            <v>2007</v>
          </cell>
          <cell r="D622" t="str">
            <v>oecd</v>
          </cell>
          <cell r="E622" t="str">
            <v>ocupado</v>
          </cell>
          <cell r="F622" t="str">
            <v>&lt;6m</v>
          </cell>
          <cell r="G622">
            <v>0.3304376</v>
          </cell>
          <cell r="H622">
            <v>0.20678079999999999</v>
          </cell>
          <cell r="I622">
            <v>0.1206656</v>
          </cell>
          <cell r="J622">
            <v>0.1092944</v>
          </cell>
          <cell r="K622">
            <v>8.2937999999999998E-2</v>
          </cell>
          <cell r="L622">
            <v>5.2954399999999999E-2</v>
          </cell>
          <cell r="M622">
            <v>4.9972000000000003E-2</v>
          </cell>
          <cell r="N622">
            <v>4.3158700000000001E-2</v>
          </cell>
          <cell r="O622">
            <v>4.5488099999999997E-2</v>
          </cell>
          <cell r="P622">
            <v>5.7409500000000002E-2</v>
          </cell>
          <cell r="Q622">
            <v>7.9978300000000002E-2</v>
          </cell>
          <cell r="R622">
            <v>3.4627199999999997E-2</v>
          </cell>
        </row>
        <row r="623">
          <cell r="A623" t="str">
            <v>bolivia2007oecdocupado&lt;=12m</v>
          </cell>
          <cell r="B623" t="str">
            <v>bolivia</v>
          </cell>
          <cell r="C623">
            <v>2007</v>
          </cell>
          <cell r="D623" t="str">
            <v>oecd</v>
          </cell>
          <cell r="E623" t="str">
            <v>ocupado</v>
          </cell>
          <cell r="F623" t="str">
            <v>&lt;=12m</v>
          </cell>
          <cell r="G623">
            <v>0.62479750000000001</v>
          </cell>
          <cell r="H623">
            <v>0.49292350000000001</v>
          </cell>
          <cell r="I623">
            <v>0.32024409999999998</v>
          </cell>
          <cell r="J623">
            <v>0.27901209999999999</v>
          </cell>
          <cell r="K623">
            <v>0.20666129999999999</v>
          </cell>
          <cell r="L623">
            <v>0.1667304</v>
          </cell>
          <cell r="M623">
            <v>0.1234765</v>
          </cell>
          <cell r="N623">
            <v>0.13683970000000001</v>
          </cell>
          <cell r="O623">
            <v>0.1030899</v>
          </cell>
          <cell r="P623">
            <v>0.1328049</v>
          </cell>
          <cell r="Q623">
            <v>0.13305839999999999</v>
          </cell>
          <cell r="R623">
            <v>3.4627199999999997E-2</v>
          </cell>
        </row>
        <row r="624">
          <cell r="A624" t="str">
            <v>bolivia2007oecdocupado&gt;=5a</v>
          </cell>
          <cell r="B624" t="str">
            <v>bolivia</v>
          </cell>
          <cell r="C624">
            <v>2007</v>
          </cell>
          <cell r="D624" t="str">
            <v>oecd</v>
          </cell>
          <cell r="E624" t="str">
            <v>ocupado</v>
          </cell>
          <cell r="F624" t="str">
            <v>&gt;=5a</v>
          </cell>
          <cell r="G624">
            <v>0.1351666</v>
          </cell>
          <cell r="H624">
            <v>0.14177380000000001</v>
          </cell>
          <cell r="I624">
            <v>0.2819604</v>
          </cell>
          <cell r="J624">
            <v>0.4199833</v>
          </cell>
          <cell r="K624">
            <v>0.49596659999999998</v>
          </cell>
          <cell r="L624">
            <v>0.66229780000000005</v>
          </cell>
          <cell r="M624">
            <v>0.68592969999999998</v>
          </cell>
          <cell r="N624">
            <v>0.70941200000000004</v>
          </cell>
          <cell r="O624">
            <v>0.75367099999999998</v>
          </cell>
          <cell r="P624">
            <v>0.70539580000000002</v>
          </cell>
          <cell r="Q624">
            <v>0.73703980000000002</v>
          </cell>
          <cell r="R624">
            <v>0.74797409999999998</v>
          </cell>
        </row>
        <row r="625">
          <cell r="A625" t="str">
            <v>bolivia2007oecdasalariado&lt;6m</v>
          </cell>
          <cell r="B625" t="str">
            <v>bolivia</v>
          </cell>
          <cell r="C625">
            <v>2007</v>
          </cell>
          <cell r="D625" t="str">
            <v>oecd</v>
          </cell>
          <cell r="E625" t="str">
            <v>asalariado</v>
          </cell>
          <cell r="F625" t="str">
            <v>&lt;6m</v>
          </cell>
          <cell r="G625">
            <v>0.35712100000000002</v>
          </cell>
          <cell r="H625">
            <v>0.2175762</v>
          </cell>
          <cell r="I625">
            <v>0.13135450000000001</v>
          </cell>
          <cell r="J625">
            <v>0.1281381</v>
          </cell>
          <cell r="K625">
            <v>9.8051600000000003E-2</v>
          </cell>
          <cell r="L625">
            <v>7.7166399999999996E-2</v>
          </cell>
          <cell r="M625">
            <v>7.6380600000000007E-2</v>
          </cell>
          <cell r="N625">
            <v>5.2623099999999999E-2</v>
          </cell>
          <cell r="O625">
            <v>7.1255100000000002E-2</v>
          </cell>
          <cell r="P625">
            <v>9.0143500000000001E-2</v>
          </cell>
          <cell r="Q625">
            <v>8.0517400000000003E-2</v>
          </cell>
          <cell r="R625">
            <v>6.3122899999999996E-2</v>
          </cell>
        </row>
        <row r="626">
          <cell r="A626" t="str">
            <v>bolivia2007oecdasalariado&lt;=12m</v>
          </cell>
          <cell r="B626" t="str">
            <v>bolivia</v>
          </cell>
          <cell r="C626">
            <v>2007</v>
          </cell>
          <cell r="D626" t="str">
            <v>oecd</v>
          </cell>
          <cell r="E626" t="str">
            <v>asalariado</v>
          </cell>
          <cell r="F626" t="str">
            <v>&lt;=12m</v>
          </cell>
          <cell r="G626">
            <v>0.62807769999999996</v>
          </cell>
          <cell r="H626">
            <v>0.51863570000000003</v>
          </cell>
          <cell r="I626">
            <v>0.35881410000000002</v>
          </cell>
          <cell r="J626">
            <v>0.32190940000000001</v>
          </cell>
          <cell r="K626">
            <v>0.2189825</v>
          </cell>
          <cell r="L626">
            <v>0.23173830000000001</v>
          </cell>
          <cell r="M626">
            <v>0.16391169999999999</v>
          </cell>
          <cell r="N626">
            <v>0.19884009999999999</v>
          </cell>
          <cell r="O626">
            <v>0.16252169999999999</v>
          </cell>
          <cell r="P626">
            <v>0.21677859999999999</v>
          </cell>
          <cell r="Q626">
            <v>0.14107710000000001</v>
          </cell>
          <cell r="R626">
            <v>6.3122899999999996E-2</v>
          </cell>
        </row>
        <row r="627">
          <cell r="A627" t="str">
            <v>bolivia2007oecdasalariado&gt;=5a</v>
          </cell>
          <cell r="B627" t="str">
            <v>bolivia</v>
          </cell>
          <cell r="C627">
            <v>2007</v>
          </cell>
          <cell r="D627" t="str">
            <v>oecd</v>
          </cell>
          <cell r="E627" t="str">
            <v>asalariado</v>
          </cell>
          <cell r="F627" t="str">
            <v>&gt;=5a</v>
          </cell>
          <cell r="G627">
            <v>0.1410573</v>
          </cell>
          <cell r="H627">
            <v>0.1203751</v>
          </cell>
          <cell r="I627">
            <v>0.23474139999999999</v>
          </cell>
          <cell r="J627">
            <v>0.36626229999999999</v>
          </cell>
          <cell r="K627">
            <v>0.44894990000000001</v>
          </cell>
          <cell r="L627">
            <v>0.56978110000000004</v>
          </cell>
          <cell r="M627">
            <v>0.64873119999999995</v>
          </cell>
          <cell r="N627">
            <v>0.64040859999999999</v>
          </cell>
          <cell r="O627">
            <v>0.69749369999999999</v>
          </cell>
          <cell r="P627">
            <v>0.57197019999999998</v>
          </cell>
          <cell r="Q627">
            <v>0.71620910000000004</v>
          </cell>
          <cell r="R627">
            <v>0.56573329999999999</v>
          </cell>
        </row>
        <row r="628">
          <cell r="A628" t="str">
            <v>bolivia2007oecdindependiente&lt;6m</v>
          </cell>
          <cell r="B628" t="str">
            <v>bolivia</v>
          </cell>
          <cell r="C628">
            <v>2007</v>
          </cell>
          <cell r="D628" t="str">
            <v>oecd</v>
          </cell>
          <cell r="E628" t="str">
            <v>independiente</v>
          </cell>
          <cell r="F628" t="str">
            <v>&lt;6m</v>
          </cell>
          <cell r="G628">
            <v>0.1393684</v>
          </cell>
          <cell r="H628">
            <v>0.17329339999999999</v>
          </cell>
          <cell r="I628">
            <v>9.3324799999999999E-2</v>
          </cell>
          <cell r="J628">
            <v>7.30711E-2</v>
          </cell>
          <cell r="K628">
            <v>6.1176700000000001E-2</v>
          </cell>
          <cell r="L628">
            <v>2.9978299999999999E-2</v>
          </cell>
          <cell r="M628">
            <v>2.3414399999999998E-2</v>
          </cell>
          <cell r="N628">
            <v>3.3415399999999998E-2</v>
          </cell>
          <cell r="O628">
            <v>2.74719E-2</v>
          </cell>
          <cell r="P628">
            <v>3.3116399999999997E-2</v>
          </cell>
          <cell r="Q628">
            <v>7.9666000000000001E-2</v>
          </cell>
          <cell r="R628">
            <v>2.98537E-2</v>
          </cell>
        </row>
        <row r="629">
          <cell r="A629" t="str">
            <v>bolivia2007oecdindependiente&lt;=12m</v>
          </cell>
          <cell r="B629" t="str">
            <v>bolivia</v>
          </cell>
          <cell r="C629">
            <v>2007</v>
          </cell>
          <cell r="D629" t="str">
            <v>oecd</v>
          </cell>
          <cell r="E629" t="str">
            <v>independiente</v>
          </cell>
          <cell r="F629" t="str">
            <v>&lt;=12m</v>
          </cell>
          <cell r="G629">
            <v>0.60130890000000004</v>
          </cell>
          <cell r="H629">
            <v>0.41316429999999998</v>
          </cell>
          <cell r="I629">
            <v>0.2215868</v>
          </cell>
          <cell r="J629">
            <v>0.19655069999999999</v>
          </cell>
          <cell r="K629">
            <v>0.1889208</v>
          </cell>
          <cell r="L629">
            <v>0.1050407</v>
          </cell>
          <cell r="M629">
            <v>8.2813200000000003E-2</v>
          </cell>
          <cell r="N629">
            <v>7.3012300000000002E-2</v>
          </cell>
          <cell r="O629">
            <v>6.1535399999999997E-2</v>
          </cell>
          <cell r="P629">
            <v>7.0485199999999998E-2</v>
          </cell>
          <cell r="Q629">
            <v>0.12841369999999999</v>
          </cell>
          <cell r="R629">
            <v>2.98537E-2</v>
          </cell>
        </row>
        <row r="630">
          <cell r="A630" t="str">
            <v>bolivia2007oecdindependiente&gt;=5a</v>
          </cell>
          <cell r="B630" t="str">
            <v>bolivia</v>
          </cell>
          <cell r="C630">
            <v>2007</v>
          </cell>
          <cell r="D630" t="str">
            <v>oecd</v>
          </cell>
          <cell r="E630" t="str">
            <v>independiente</v>
          </cell>
          <cell r="F630" t="str">
            <v>&gt;=5a</v>
          </cell>
          <cell r="G630">
            <v>9.2985499999999999E-2</v>
          </cell>
          <cell r="H630">
            <v>0.2081528</v>
          </cell>
          <cell r="I630">
            <v>0.40274090000000001</v>
          </cell>
          <cell r="J630">
            <v>0.52325109999999997</v>
          </cell>
          <cell r="K630">
            <v>0.56366309999999997</v>
          </cell>
          <cell r="L630">
            <v>0.75009239999999999</v>
          </cell>
          <cell r="M630">
            <v>0.72333789999999998</v>
          </cell>
          <cell r="N630">
            <v>0.78044860000000005</v>
          </cell>
          <cell r="O630">
            <v>0.79295000000000004</v>
          </cell>
          <cell r="P630">
            <v>0.80441549999999995</v>
          </cell>
          <cell r="Q630">
            <v>0.74910549999999998</v>
          </cell>
          <cell r="R630">
            <v>0.77850220000000003</v>
          </cell>
        </row>
        <row r="631">
          <cell r="A631" t="str">
            <v>bolivia2007lacocupado&lt;6m</v>
          </cell>
          <cell r="B631" t="str">
            <v>bolivia</v>
          </cell>
          <cell r="C631">
            <v>2007</v>
          </cell>
          <cell r="D631" t="str">
            <v>lac</v>
          </cell>
          <cell r="E631" t="str">
            <v>ocupado</v>
          </cell>
          <cell r="F631" t="str">
            <v>&lt;6m</v>
          </cell>
          <cell r="G631">
            <v>0.25588699999999998</v>
          </cell>
          <cell r="H631">
            <v>8.1464499999999995E-2</v>
          </cell>
          <cell r="I631">
            <v>5.0155900000000003E-2</v>
          </cell>
        </row>
        <row r="632">
          <cell r="A632" t="str">
            <v>bolivia2007lacocupado&lt;=12m</v>
          </cell>
          <cell r="B632" t="str">
            <v>bolivia</v>
          </cell>
          <cell r="C632">
            <v>2007</v>
          </cell>
          <cell r="D632" t="str">
            <v>lac</v>
          </cell>
          <cell r="E632" t="str">
            <v>ocupado</v>
          </cell>
          <cell r="F632" t="str">
            <v>&lt;=12m</v>
          </cell>
          <cell r="G632">
            <v>0.54529289999999997</v>
          </cell>
          <cell r="H632">
            <v>0.21739749999999999</v>
          </cell>
          <cell r="I632">
            <v>0.1147248</v>
          </cell>
        </row>
        <row r="633">
          <cell r="A633" t="str">
            <v>bolivia2007lacocupado&gt;=5a</v>
          </cell>
          <cell r="B633" t="str">
            <v>bolivia</v>
          </cell>
          <cell r="C633">
            <v>2007</v>
          </cell>
          <cell r="D633" t="str">
            <v>lac</v>
          </cell>
          <cell r="E633" t="str">
            <v>ocupado</v>
          </cell>
          <cell r="F633" t="str">
            <v>&gt;=5a</v>
          </cell>
          <cell r="G633">
            <v>0.13914989999999999</v>
          </cell>
          <cell r="H633">
            <v>0.51648660000000002</v>
          </cell>
          <cell r="I633">
            <v>0.73476889999999995</v>
          </cell>
        </row>
        <row r="634">
          <cell r="A634" t="str">
            <v>bolivia2007lacasalariado&lt;6m</v>
          </cell>
          <cell r="B634" t="str">
            <v>bolivia</v>
          </cell>
          <cell r="C634">
            <v>2007</v>
          </cell>
          <cell r="D634" t="str">
            <v>lac</v>
          </cell>
          <cell r="E634" t="str">
            <v>asalariado</v>
          </cell>
          <cell r="F634" t="str">
            <v>&lt;6m</v>
          </cell>
          <cell r="G634">
            <v>0.27802759999999999</v>
          </cell>
          <cell r="H634">
            <v>0.1025833</v>
          </cell>
          <cell r="I634">
            <v>7.8807299999999997E-2</v>
          </cell>
        </row>
        <row r="635">
          <cell r="A635" t="str">
            <v>bolivia2007lacasalariado&lt;=12m</v>
          </cell>
          <cell r="B635" t="str">
            <v>bolivia</v>
          </cell>
          <cell r="C635">
            <v>2007</v>
          </cell>
          <cell r="D635" t="str">
            <v>lac</v>
          </cell>
          <cell r="E635" t="str">
            <v>asalariado</v>
          </cell>
          <cell r="F635" t="str">
            <v>&lt;=12m</v>
          </cell>
          <cell r="G635">
            <v>0.56604650000000001</v>
          </cell>
          <cell r="H635">
            <v>0.26860539999999999</v>
          </cell>
          <cell r="I635">
            <v>0.1842154</v>
          </cell>
        </row>
        <row r="636">
          <cell r="A636" t="str">
            <v>bolivia2007lacasalariado&gt;=5a</v>
          </cell>
          <cell r="B636" t="str">
            <v>bolivia</v>
          </cell>
          <cell r="C636">
            <v>2007</v>
          </cell>
          <cell r="D636" t="str">
            <v>lac</v>
          </cell>
          <cell r="E636" t="str">
            <v>asalariado</v>
          </cell>
          <cell r="F636" t="str">
            <v>&gt;=5a</v>
          </cell>
          <cell r="G636">
            <v>0.1293347</v>
          </cell>
          <cell r="H636">
            <v>0.4373454</v>
          </cell>
          <cell r="I636">
            <v>0.64730520000000003</v>
          </cell>
        </row>
        <row r="637">
          <cell r="A637" t="str">
            <v>bolivia2007lacindependiente&lt;6m</v>
          </cell>
          <cell r="B637" t="str">
            <v>bolivia</v>
          </cell>
          <cell r="C637">
            <v>2007</v>
          </cell>
          <cell r="D637" t="str">
            <v>lac</v>
          </cell>
          <cell r="E637" t="str">
            <v>independiente</v>
          </cell>
          <cell r="F637" t="str">
            <v>&lt;6m</v>
          </cell>
          <cell r="G637">
            <v>0.1648549</v>
          </cell>
          <cell r="H637">
            <v>5.1041200000000002E-2</v>
          </cell>
          <cell r="I637">
            <v>2.9648500000000001E-2</v>
          </cell>
        </row>
        <row r="638">
          <cell r="A638" t="str">
            <v>bolivia2007lacindependiente&lt;=12m</v>
          </cell>
          <cell r="B638" t="str">
            <v>bolivia</v>
          </cell>
          <cell r="C638">
            <v>2007</v>
          </cell>
          <cell r="D638" t="str">
            <v>lac</v>
          </cell>
          <cell r="E638" t="str">
            <v>independiente</v>
          </cell>
          <cell r="F638" t="str">
            <v>&lt;=12m</v>
          </cell>
          <cell r="G638">
            <v>0.45996350000000003</v>
          </cell>
          <cell r="H638">
            <v>0.14362849999999999</v>
          </cell>
          <cell r="I638">
            <v>6.4986600000000005E-2</v>
          </cell>
        </row>
        <row r="639">
          <cell r="A639" t="str">
            <v>bolivia2007lacindependiente&gt;=5a</v>
          </cell>
          <cell r="B639" t="str">
            <v>bolivia</v>
          </cell>
          <cell r="C639">
            <v>2007</v>
          </cell>
          <cell r="D639" t="str">
            <v>lac</v>
          </cell>
          <cell r="E639" t="str">
            <v>independiente</v>
          </cell>
          <cell r="F639" t="str">
            <v>&gt;=5a</v>
          </cell>
          <cell r="G639">
            <v>0.1795059</v>
          </cell>
          <cell r="H639">
            <v>0.63049580000000005</v>
          </cell>
          <cell r="I639">
            <v>0.79737139999999995</v>
          </cell>
        </row>
        <row r="640">
          <cell r="A640" t="str">
            <v>bolivia2007totalocupado&lt;6m</v>
          </cell>
          <cell r="B640" t="str">
            <v>bolivia</v>
          </cell>
          <cell r="C640">
            <v>2007</v>
          </cell>
          <cell r="D640" t="str">
            <v>total</v>
          </cell>
          <cell r="E640" t="str">
            <v>ocupado</v>
          </cell>
          <cell r="F640" t="str">
            <v>&lt;6m</v>
          </cell>
          <cell r="G640">
            <v>0.11164549999999999</v>
          </cell>
        </row>
        <row r="641">
          <cell r="A641" t="str">
            <v>bolivia2007totalocupado&lt;=12m</v>
          </cell>
          <cell r="B641" t="str">
            <v>bolivia</v>
          </cell>
          <cell r="C641">
            <v>2007</v>
          </cell>
          <cell r="D641" t="str">
            <v>total</v>
          </cell>
          <cell r="E641" t="str">
            <v>ocupado</v>
          </cell>
          <cell r="F641" t="str">
            <v>&lt;=12m</v>
          </cell>
          <cell r="G641">
            <v>0.27048729999999999</v>
          </cell>
        </row>
        <row r="642">
          <cell r="A642" t="str">
            <v>bolivia2007totalocupado&gt;=5a</v>
          </cell>
          <cell r="B642" t="str">
            <v>bolivia</v>
          </cell>
          <cell r="C642">
            <v>2007</v>
          </cell>
          <cell r="D642" t="str">
            <v>total</v>
          </cell>
          <cell r="E642" t="str">
            <v>ocupado</v>
          </cell>
          <cell r="F642" t="str">
            <v>&gt;=5a</v>
          </cell>
          <cell r="G642">
            <v>0.46372629999999998</v>
          </cell>
        </row>
        <row r="643">
          <cell r="A643" t="str">
            <v>bolivia2007totalasalariado&lt;6m</v>
          </cell>
          <cell r="B643" t="str">
            <v>bolivia</v>
          </cell>
          <cell r="C643">
            <v>2007</v>
          </cell>
          <cell r="D643" t="str">
            <v>total</v>
          </cell>
          <cell r="E643" t="str">
            <v>asalariado</v>
          </cell>
          <cell r="F643" t="str">
            <v>&lt;6m</v>
          </cell>
          <cell r="G643">
            <v>0.14430000000000001</v>
          </cell>
        </row>
        <row r="644">
          <cell r="A644" t="str">
            <v>bolivia2007totalasalariado&lt;=12m</v>
          </cell>
          <cell r="B644" t="str">
            <v>bolivia</v>
          </cell>
          <cell r="C644">
            <v>2007</v>
          </cell>
          <cell r="D644" t="str">
            <v>total</v>
          </cell>
          <cell r="E644" t="str">
            <v>asalariado</v>
          </cell>
          <cell r="F644" t="str">
            <v>&lt;=12m</v>
          </cell>
          <cell r="G644">
            <v>0.33684570000000003</v>
          </cell>
        </row>
        <row r="645">
          <cell r="A645" t="str">
            <v>bolivia2007totalasalariado&gt;=5a</v>
          </cell>
          <cell r="B645" t="str">
            <v>bolivia</v>
          </cell>
          <cell r="C645">
            <v>2007</v>
          </cell>
          <cell r="D645" t="str">
            <v>total</v>
          </cell>
          <cell r="E645" t="str">
            <v>asalariado</v>
          </cell>
          <cell r="F645" t="str">
            <v>&gt;=5a</v>
          </cell>
          <cell r="G645">
            <v>0.37358839999999999</v>
          </cell>
        </row>
        <row r="646">
          <cell r="A646" t="str">
            <v>bolivia2007totalindependiente&lt;6m</v>
          </cell>
          <cell r="B646" t="str">
            <v>bolivia</v>
          </cell>
          <cell r="C646">
            <v>2007</v>
          </cell>
          <cell r="D646" t="str">
            <v>total</v>
          </cell>
          <cell r="E646" t="str">
            <v>independiente</v>
          </cell>
          <cell r="F646" t="str">
            <v>&lt;6m</v>
          </cell>
          <cell r="G646">
            <v>5.92402E-2</v>
          </cell>
        </row>
        <row r="647">
          <cell r="A647" t="str">
            <v>bolivia2007totalindependiente&lt;=12m</v>
          </cell>
          <cell r="B647" t="str">
            <v>bolivia</v>
          </cell>
          <cell r="C647">
            <v>2007</v>
          </cell>
          <cell r="D647" t="str">
            <v>total</v>
          </cell>
          <cell r="E647" t="str">
            <v>independiente</v>
          </cell>
          <cell r="F647" t="str">
            <v>&lt;=12m</v>
          </cell>
          <cell r="G647">
            <v>0.16399269999999999</v>
          </cell>
        </row>
        <row r="648">
          <cell r="A648" t="str">
            <v>bolivia2007totalindependiente&gt;=5a</v>
          </cell>
          <cell r="B648" t="str">
            <v>bolivia</v>
          </cell>
          <cell r="C648">
            <v>2007</v>
          </cell>
          <cell r="D648" t="str">
            <v>total</v>
          </cell>
          <cell r="E648" t="str">
            <v>independiente</v>
          </cell>
          <cell r="F648" t="str">
            <v>&gt;=5a</v>
          </cell>
          <cell r="G648">
            <v>0.60838309999999995</v>
          </cell>
        </row>
        <row r="649">
          <cell r="A649" t="str">
            <v>bolivia2008oecdocupado&lt;6m</v>
          </cell>
          <cell r="B649" t="str">
            <v>bolivia</v>
          </cell>
          <cell r="C649">
            <v>2008</v>
          </cell>
          <cell r="D649" t="str">
            <v>oecd</v>
          </cell>
          <cell r="E649" t="str">
            <v>ocupado</v>
          </cell>
          <cell r="F649" t="str">
            <v>&lt;6m</v>
          </cell>
          <cell r="G649">
            <v>0.31362099999999998</v>
          </cell>
          <cell r="H649">
            <v>0.19602049999999999</v>
          </cell>
          <cell r="I649">
            <v>0.14081170000000001</v>
          </cell>
          <cell r="J649">
            <v>8.4679599999999994E-2</v>
          </cell>
          <cell r="K649">
            <v>7.1999800000000003E-2</v>
          </cell>
          <cell r="L649">
            <v>6.8611800000000001E-2</v>
          </cell>
          <cell r="M649">
            <v>6.4341800000000005E-2</v>
          </cell>
          <cell r="N649">
            <v>3.7424600000000002E-2</v>
          </cell>
          <cell r="O649">
            <v>3.8091800000000002E-2</v>
          </cell>
          <cell r="P649">
            <v>5.2630400000000001E-2</v>
          </cell>
          <cell r="Q649">
            <v>1.8547000000000001E-2</v>
          </cell>
          <cell r="R649">
            <v>0</v>
          </cell>
        </row>
        <row r="650">
          <cell r="A650" t="str">
            <v>bolivia2008oecdocupado&lt;=12m</v>
          </cell>
          <cell r="B650" t="str">
            <v>bolivia</v>
          </cell>
          <cell r="C650">
            <v>2008</v>
          </cell>
          <cell r="D650" t="str">
            <v>oecd</v>
          </cell>
          <cell r="E650" t="str">
            <v>ocupado</v>
          </cell>
          <cell r="F650" t="str">
            <v>&lt;=12m</v>
          </cell>
          <cell r="G650">
            <v>0.60436310000000004</v>
          </cell>
          <cell r="H650">
            <v>0.49617099999999997</v>
          </cell>
          <cell r="I650">
            <v>0.31824249999999998</v>
          </cell>
          <cell r="J650">
            <v>0.27012920000000001</v>
          </cell>
          <cell r="K650">
            <v>0.19524459999999999</v>
          </cell>
          <cell r="L650">
            <v>0.1201214</v>
          </cell>
          <cell r="M650">
            <v>0.15552240000000001</v>
          </cell>
          <cell r="N650">
            <v>7.0747900000000002E-2</v>
          </cell>
          <cell r="O650">
            <v>7.59991E-2</v>
          </cell>
          <cell r="P650">
            <v>8.3488599999999996E-2</v>
          </cell>
          <cell r="Q650">
            <v>5.5232299999999998E-2</v>
          </cell>
          <cell r="R650">
            <v>6.0555999999999999E-2</v>
          </cell>
        </row>
        <row r="651">
          <cell r="A651" t="str">
            <v>bolivia2008oecdocupado&gt;=5a</v>
          </cell>
          <cell r="B651" t="str">
            <v>bolivia</v>
          </cell>
          <cell r="C651">
            <v>2008</v>
          </cell>
          <cell r="D651" t="str">
            <v>oecd</v>
          </cell>
          <cell r="E651" t="str">
            <v>ocupado</v>
          </cell>
          <cell r="F651" t="str">
            <v>&gt;=5a</v>
          </cell>
          <cell r="G651">
            <v>0.118682</v>
          </cell>
          <cell r="H651">
            <v>0.16078339999999999</v>
          </cell>
          <cell r="I651">
            <v>0.28050399999999998</v>
          </cell>
          <cell r="J651">
            <v>0.39201209999999997</v>
          </cell>
          <cell r="K651">
            <v>0.55333089999999996</v>
          </cell>
          <cell r="L651">
            <v>0.64643930000000005</v>
          </cell>
          <cell r="M651">
            <v>0.67454919999999996</v>
          </cell>
          <cell r="N651">
            <v>0.76683829999999997</v>
          </cell>
          <cell r="O651">
            <v>0.78639460000000005</v>
          </cell>
          <cell r="P651">
            <v>0.73628099999999996</v>
          </cell>
          <cell r="Q651">
            <v>0.77665759999999995</v>
          </cell>
          <cell r="R651">
            <v>0.82029560000000001</v>
          </cell>
        </row>
        <row r="652">
          <cell r="A652" t="str">
            <v>bolivia2008oecdasalariado&lt;6m</v>
          </cell>
          <cell r="B652" t="str">
            <v>bolivia</v>
          </cell>
          <cell r="C652">
            <v>2008</v>
          </cell>
          <cell r="D652" t="str">
            <v>oecd</v>
          </cell>
          <cell r="E652" t="str">
            <v>asalariado</v>
          </cell>
          <cell r="F652" t="str">
            <v>&lt;6m</v>
          </cell>
          <cell r="G652">
            <v>0.31856780000000001</v>
          </cell>
          <cell r="H652">
            <v>0.20243459999999999</v>
          </cell>
          <cell r="I652">
            <v>0.15684980000000001</v>
          </cell>
          <cell r="J652">
            <v>0.11247939999999999</v>
          </cell>
          <cell r="K652">
            <v>8.9716400000000002E-2</v>
          </cell>
          <cell r="L652">
            <v>7.6973700000000006E-2</v>
          </cell>
          <cell r="M652">
            <v>7.2361200000000001E-2</v>
          </cell>
          <cell r="N652">
            <v>3.8775200000000003E-2</v>
          </cell>
          <cell r="O652">
            <v>5.6929100000000003E-2</v>
          </cell>
          <cell r="P652">
            <v>0.1202338</v>
          </cell>
          <cell r="Q652">
            <v>7.0119899999999999E-2</v>
          </cell>
          <cell r="R652">
            <v>0</v>
          </cell>
        </row>
        <row r="653">
          <cell r="A653" t="str">
            <v>bolivia2008oecdasalariado&lt;=12m</v>
          </cell>
          <cell r="B653" t="str">
            <v>bolivia</v>
          </cell>
          <cell r="C653">
            <v>2008</v>
          </cell>
          <cell r="D653" t="str">
            <v>oecd</v>
          </cell>
          <cell r="E653" t="str">
            <v>asalariado</v>
          </cell>
          <cell r="F653" t="str">
            <v>&lt;=12m</v>
          </cell>
          <cell r="G653">
            <v>0.60688229999999999</v>
          </cell>
          <cell r="H653">
            <v>0.50959779999999999</v>
          </cell>
          <cell r="I653">
            <v>0.3404935</v>
          </cell>
          <cell r="J653">
            <v>0.32061279999999998</v>
          </cell>
          <cell r="K653">
            <v>0.2068006</v>
          </cell>
          <cell r="L653">
            <v>0.14879990000000001</v>
          </cell>
          <cell r="M653">
            <v>0.1723846</v>
          </cell>
          <cell r="N653">
            <v>7.8839000000000006E-2</v>
          </cell>
          <cell r="O653">
            <v>0.1122365</v>
          </cell>
          <cell r="P653">
            <v>0.16724240000000001</v>
          </cell>
          <cell r="Q653">
            <v>0.11691559999999999</v>
          </cell>
          <cell r="R653">
            <v>0.329121</v>
          </cell>
        </row>
        <row r="654">
          <cell r="A654" t="str">
            <v>bolivia2008oecdasalariado&gt;=5a</v>
          </cell>
          <cell r="B654" t="str">
            <v>bolivia</v>
          </cell>
          <cell r="C654">
            <v>2008</v>
          </cell>
          <cell r="D654" t="str">
            <v>oecd</v>
          </cell>
          <cell r="E654" t="str">
            <v>asalariado</v>
          </cell>
          <cell r="F654" t="str">
            <v>&gt;=5a</v>
          </cell>
          <cell r="G654">
            <v>0.1244889</v>
          </cell>
          <cell r="H654">
            <v>0.15317800000000001</v>
          </cell>
          <cell r="I654">
            <v>0.237398</v>
          </cell>
          <cell r="J654">
            <v>0.3227025</v>
          </cell>
          <cell r="K654">
            <v>0.52370510000000003</v>
          </cell>
          <cell r="L654">
            <v>0.55125210000000002</v>
          </cell>
          <cell r="M654">
            <v>0.63513660000000005</v>
          </cell>
          <cell r="N654">
            <v>0.73869280000000004</v>
          </cell>
          <cell r="O654">
            <v>0.7288945</v>
          </cell>
          <cell r="P654">
            <v>0.693249</v>
          </cell>
          <cell r="Q654">
            <v>0.71429620000000005</v>
          </cell>
          <cell r="R654">
            <v>0.67087889999999994</v>
          </cell>
        </row>
        <row r="655">
          <cell r="A655" t="str">
            <v>bolivia2008oecdindependiente&lt;6m</v>
          </cell>
          <cell r="B655" t="str">
            <v>bolivia</v>
          </cell>
          <cell r="C655">
            <v>2008</v>
          </cell>
          <cell r="D655" t="str">
            <v>oecd</v>
          </cell>
          <cell r="E655" t="str">
            <v>independiente</v>
          </cell>
          <cell r="F655" t="str">
            <v>&lt;6m</v>
          </cell>
          <cell r="G655">
            <v>0.21251909999999999</v>
          </cell>
          <cell r="H655">
            <v>0.16193279999999999</v>
          </cell>
          <cell r="I655">
            <v>0.10278519999999999</v>
          </cell>
          <cell r="J655">
            <v>3.6190300000000002E-2</v>
          </cell>
          <cell r="K655">
            <v>5.22081E-2</v>
          </cell>
          <cell r="L655">
            <v>6.0533499999999997E-2</v>
          </cell>
          <cell r="M655">
            <v>5.5312600000000003E-2</v>
          </cell>
          <cell r="N655">
            <v>3.6172200000000002E-2</v>
          </cell>
          <cell r="O655">
            <v>2.4681100000000001E-2</v>
          </cell>
          <cell r="P655">
            <v>1.48497E-2</v>
          </cell>
          <cell r="Q655">
            <v>0</v>
          </cell>
          <cell r="R655">
            <v>0</v>
          </cell>
        </row>
        <row r="656">
          <cell r="A656" t="str">
            <v>bolivia2008oecdindependiente&lt;=12m</v>
          </cell>
          <cell r="B656" t="str">
            <v>bolivia</v>
          </cell>
          <cell r="C656">
            <v>2008</v>
          </cell>
          <cell r="D656" t="str">
            <v>oecd</v>
          </cell>
          <cell r="E656" t="str">
            <v>independiente</v>
          </cell>
          <cell r="F656" t="str">
            <v>&lt;=12m</v>
          </cell>
          <cell r="G656">
            <v>0.55287529999999996</v>
          </cell>
          <cell r="H656">
            <v>0.42481360000000001</v>
          </cell>
          <cell r="I656">
            <v>0.26548500000000003</v>
          </cell>
          <cell r="J656">
            <v>0.18207409999999999</v>
          </cell>
          <cell r="K656">
            <v>0.1823351</v>
          </cell>
          <cell r="L656">
            <v>9.2415499999999998E-2</v>
          </cell>
          <cell r="M656">
            <v>0.13653699999999999</v>
          </cell>
          <cell r="N656">
            <v>6.3244999999999996E-2</v>
          </cell>
          <cell r="O656">
            <v>5.0201000000000003E-2</v>
          </cell>
          <cell r="P656">
            <v>3.6682199999999998E-2</v>
          </cell>
          <cell r="Q656">
            <v>3.3049299999999997E-2</v>
          </cell>
          <cell r="R656">
            <v>0</v>
          </cell>
        </row>
        <row r="657">
          <cell r="A657" t="str">
            <v>bolivia2008oecdindependiente&gt;=5a</v>
          </cell>
          <cell r="B657" t="str">
            <v>bolivia</v>
          </cell>
          <cell r="C657">
            <v>2008</v>
          </cell>
          <cell r="D657" t="str">
            <v>oecd</v>
          </cell>
          <cell r="E657" t="str">
            <v>independiente</v>
          </cell>
          <cell r="F657" t="str">
            <v>&gt;=5a</v>
          </cell>
          <cell r="G657">
            <v>0</v>
          </cell>
          <cell r="H657">
            <v>0.20120279999999999</v>
          </cell>
          <cell r="I657">
            <v>0.38270890000000002</v>
          </cell>
          <cell r="J657">
            <v>0.51290420000000003</v>
          </cell>
          <cell r="K657">
            <v>0.58642660000000002</v>
          </cell>
          <cell r="L657">
            <v>0.73839809999999995</v>
          </cell>
          <cell r="M657">
            <v>0.71892449999999997</v>
          </cell>
          <cell r="N657">
            <v>0.79293789999999997</v>
          </cell>
          <cell r="O657">
            <v>0.82733009999999996</v>
          </cell>
          <cell r="P657">
            <v>0.76032979999999994</v>
          </cell>
          <cell r="Q657">
            <v>0.79908449999999998</v>
          </cell>
          <cell r="R657">
            <v>0.85398600000000002</v>
          </cell>
        </row>
        <row r="658">
          <cell r="A658" t="str">
            <v>bolivia2008lacocupado&lt;6m</v>
          </cell>
          <cell r="B658" t="str">
            <v>bolivia</v>
          </cell>
          <cell r="C658">
            <v>2008</v>
          </cell>
          <cell r="D658" t="str">
            <v>lac</v>
          </cell>
          <cell r="E658" t="str">
            <v>ocupado</v>
          </cell>
          <cell r="F658" t="str">
            <v>&lt;6m</v>
          </cell>
          <cell r="G658">
            <v>0.24124960000000001</v>
          </cell>
          <cell r="H658">
            <v>8.3301700000000006E-2</v>
          </cell>
          <cell r="I658">
            <v>4.3248700000000001E-2</v>
          </cell>
        </row>
        <row r="659">
          <cell r="A659" t="str">
            <v>bolivia2008lacocupado&lt;=12m</v>
          </cell>
          <cell r="B659" t="str">
            <v>bolivia</v>
          </cell>
          <cell r="C659">
            <v>2008</v>
          </cell>
          <cell r="D659" t="str">
            <v>lac</v>
          </cell>
          <cell r="E659" t="str">
            <v>ocupado</v>
          </cell>
          <cell r="F659" t="str">
            <v>&lt;=12m</v>
          </cell>
          <cell r="G659">
            <v>0.53778159999999997</v>
          </cell>
          <cell r="H659">
            <v>0.20288629999999999</v>
          </cell>
          <cell r="I659">
            <v>7.8655699999999995E-2</v>
          </cell>
        </row>
        <row r="660">
          <cell r="A660" t="str">
            <v>bolivia2008lacocupado&gt;=5a</v>
          </cell>
          <cell r="B660" t="str">
            <v>bolivia</v>
          </cell>
          <cell r="C660">
            <v>2008</v>
          </cell>
          <cell r="D660" t="str">
            <v>lac</v>
          </cell>
          <cell r="E660" t="str">
            <v>ocupado</v>
          </cell>
          <cell r="F660" t="str">
            <v>&gt;=5a</v>
          </cell>
          <cell r="G660">
            <v>0.14459130000000001</v>
          </cell>
          <cell r="H660">
            <v>0.52318960000000003</v>
          </cell>
          <cell r="I660">
            <v>0.76861900000000005</v>
          </cell>
        </row>
        <row r="661">
          <cell r="A661" t="str">
            <v>bolivia2008lacasalariado&lt;6m</v>
          </cell>
          <cell r="B661" t="str">
            <v>bolivia</v>
          </cell>
          <cell r="C661">
            <v>2008</v>
          </cell>
          <cell r="D661" t="str">
            <v>lac</v>
          </cell>
          <cell r="E661" t="str">
            <v>asalariado</v>
          </cell>
          <cell r="F661" t="str">
            <v>&lt;6m</v>
          </cell>
          <cell r="G661">
            <v>0.25057069999999998</v>
          </cell>
          <cell r="H661">
            <v>0.102754</v>
          </cell>
          <cell r="I661">
            <v>7.7282400000000001E-2</v>
          </cell>
        </row>
        <row r="662">
          <cell r="A662" t="str">
            <v>bolivia2008lacasalariado&lt;=12m</v>
          </cell>
          <cell r="B662" t="str">
            <v>bolivia</v>
          </cell>
          <cell r="C662">
            <v>2008</v>
          </cell>
          <cell r="D662" t="str">
            <v>lac</v>
          </cell>
          <cell r="E662" t="str">
            <v>asalariado</v>
          </cell>
          <cell r="F662" t="str">
            <v>&lt;=12m</v>
          </cell>
          <cell r="G662">
            <v>0.54992129999999995</v>
          </cell>
          <cell r="H662">
            <v>0.23906740000000001</v>
          </cell>
          <cell r="I662">
            <v>0.1299216</v>
          </cell>
        </row>
        <row r="663">
          <cell r="A663" t="str">
            <v>bolivia2008lacasalariado&gt;=5a</v>
          </cell>
          <cell r="B663" t="str">
            <v>bolivia</v>
          </cell>
          <cell r="C663">
            <v>2008</v>
          </cell>
          <cell r="D663" t="str">
            <v>lac</v>
          </cell>
          <cell r="E663" t="str">
            <v>asalariado</v>
          </cell>
          <cell r="F663" t="str">
            <v>&gt;=5a</v>
          </cell>
          <cell r="G663">
            <v>0.14128660000000001</v>
          </cell>
          <cell r="H663">
            <v>0.44883830000000002</v>
          </cell>
          <cell r="I663">
            <v>0.71743389999999996</v>
          </cell>
        </row>
        <row r="664">
          <cell r="A664" t="str">
            <v>bolivia2008lacindependiente&lt;6m</v>
          </cell>
          <cell r="B664" t="str">
            <v>bolivia</v>
          </cell>
          <cell r="C664">
            <v>2008</v>
          </cell>
          <cell r="D664" t="str">
            <v>lac</v>
          </cell>
          <cell r="E664" t="str">
            <v>independiente</v>
          </cell>
          <cell r="F664" t="str">
            <v>&lt;6m</v>
          </cell>
          <cell r="G664">
            <v>0.169797</v>
          </cell>
          <cell r="H664">
            <v>5.7268899999999998E-2</v>
          </cell>
          <cell r="I664">
            <v>2.09804E-2</v>
          </cell>
        </row>
        <row r="665">
          <cell r="A665" t="str">
            <v>bolivia2008lacindependiente&lt;=12m</v>
          </cell>
          <cell r="B665" t="str">
            <v>bolivia</v>
          </cell>
          <cell r="C665">
            <v>2008</v>
          </cell>
          <cell r="D665" t="str">
            <v>lac</v>
          </cell>
          <cell r="E665" t="str">
            <v>independiente</v>
          </cell>
          <cell r="F665" t="str">
            <v>&lt;=12m</v>
          </cell>
          <cell r="G665">
            <v>0.44472220000000001</v>
          </cell>
          <cell r="H665">
            <v>0.1544652</v>
          </cell>
          <cell r="I665">
            <v>4.5112199999999998E-2</v>
          </cell>
        </row>
        <row r="666">
          <cell r="A666" t="str">
            <v>bolivia2008lacindependiente&gt;=5a</v>
          </cell>
          <cell r="B666" t="str">
            <v>bolivia</v>
          </cell>
          <cell r="C666">
            <v>2008</v>
          </cell>
          <cell r="D666" t="str">
            <v>lac</v>
          </cell>
          <cell r="E666" t="str">
            <v>independiente</v>
          </cell>
          <cell r="F666" t="str">
            <v>&gt;=5a</v>
          </cell>
          <cell r="G666">
            <v>0.16992360000000001</v>
          </cell>
          <cell r="H666">
            <v>0.62269370000000002</v>
          </cell>
          <cell r="I666">
            <v>0.80210959999999998</v>
          </cell>
        </row>
        <row r="667">
          <cell r="A667" t="str">
            <v>bolivia2008totalocupado&lt;6m</v>
          </cell>
          <cell r="B667" t="str">
            <v>bolivia</v>
          </cell>
          <cell r="C667">
            <v>2008</v>
          </cell>
          <cell r="D667" t="str">
            <v>total</v>
          </cell>
          <cell r="E667" t="str">
            <v>ocupado</v>
          </cell>
          <cell r="F667" t="str">
            <v>&lt;6m</v>
          </cell>
          <cell r="G667">
            <v>0.1114492</v>
          </cell>
        </row>
        <row r="668">
          <cell r="A668" t="str">
            <v>bolivia2008totalocupado&lt;=12m</v>
          </cell>
          <cell r="B668" t="str">
            <v>bolivia</v>
          </cell>
          <cell r="C668">
            <v>2008</v>
          </cell>
          <cell r="D668" t="str">
            <v>total</v>
          </cell>
          <cell r="E668" t="str">
            <v>ocupado</v>
          </cell>
          <cell r="F668" t="str">
            <v>&lt;=12m</v>
          </cell>
          <cell r="G668">
            <v>0.2590558</v>
          </cell>
        </row>
        <row r="669">
          <cell r="A669" t="str">
            <v>bolivia2008totalocupado&gt;=5a</v>
          </cell>
          <cell r="B669" t="str">
            <v>bolivia</v>
          </cell>
          <cell r="C669">
            <v>2008</v>
          </cell>
          <cell r="D669" t="str">
            <v>total</v>
          </cell>
          <cell r="E669" t="str">
            <v>ocupado</v>
          </cell>
          <cell r="F669" t="str">
            <v>&gt;=5a</v>
          </cell>
          <cell r="G669">
            <v>0.46906870000000001</v>
          </cell>
        </row>
        <row r="670">
          <cell r="A670" t="str">
            <v>bolivia2008totalasalariado&lt;6m</v>
          </cell>
          <cell r="B670" t="str">
            <v>bolivia</v>
          </cell>
          <cell r="C670">
            <v>2008</v>
          </cell>
          <cell r="D670" t="str">
            <v>total</v>
          </cell>
          <cell r="E670" t="str">
            <v>asalariado</v>
          </cell>
          <cell r="F670" t="str">
            <v>&lt;6m</v>
          </cell>
          <cell r="G670">
            <v>0.1437128</v>
          </cell>
        </row>
        <row r="671">
          <cell r="A671" t="str">
            <v>bolivia2008totalasalariado&lt;=12m</v>
          </cell>
          <cell r="B671" t="str">
            <v>bolivia</v>
          </cell>
          <cell r="C671">
            <v>2008</v>
          </cell>
          <cell r="D671" t="str">
            <v>total</v>
          </cell>
          <cell r="E671" t="str">
            <v>asalariado</v>
          </cell>
          <cell r="F671" t="str">
            <v>&lt;=12m</v>
          </cell>
          <cell r="G671">
            <v>0.32203140000000002</v>
          </cell>
        </row>
        <row r="672">
          <cell r="A672" t="str">
            <v>bolivia2008totalasalariado&gt;=5a</v>
          </cell>
          <cell r="B672" t="str">
            <v>bolivia</v>
          </cell>
          <cell r="C672">
            <v>2008</v>
          </cell>
          <cell r="D672" t="str">
            <v>total</v>
          </cell>
          <cell r="E672" t="str">
            <v>asalariado</v>
          </cell>
          <cell r="F672" t="str">
            <v>&gt;=5a</v>
          </cell>
          <cell r="G672">
            <v>0.37591920000000001</v>
          </cell>
        </row>
        <row r="673">
          <cell r="A673" t="str">
            <v>bolivia2008totalindependiente&lt;6m</v>
          </cell>
          <cell r="B673" t="str">
            <v>bolivia</v>
          </cell>
          <cell r="C673">
            <v>2008</v>
          </cell>
          <cell r="D673" t="str">
            <v>total</v>
          </cell>
          <cell r="E673" t="str">
            <v>independiente</v>
          </cell>
          <cell r="F673" t="str">
            <v>&lt;6m</v>
          </cell>
          <cell r="G673">
            <v>5.8972700000000003E-2</v>
          </cell>
        </row>
        <row r="674">
          <cell r="A674" t="str">
            <v>bolivia2008totalindependiente&lt;=12m</v>
          </cell>
          <cell r="B674" t="str">
            <v>bolivia</v>
          </cell>
          <cell r="C674">
            <v>2008</v>
          </cell>
          <cell r="D674" t="str">
            <v>total</v>
          </cell>
          <cell r="E674" t="str">
            <v>independiente</v>
          </cell>
          <cell r="F674" t="str">
            <v>&lt;=12m</v>
          </cell>
          <cell r="G674">
            <v>0.1566264</v>
          </cell>
        </row>
        <row r="675">
          <cell r="A675" t="str">
            <v>bolivia2008totalindependiente&gt;=5a</v>
          </cell>
          <cell r="B675" t="str">
            <v>bolivia</v>
          </cell>
          <cell r="C675">
            <v>2008</v>
          </cell>
          <cell r="D675" t="str">
            <v>total</v>
          </cell>
          <cell r="E675" t="str">
            <v>independiente</v>
          </cell>
          <cell r="F675" t="str">
            <v>&gt;=5a</v>
          </cell>
          <cell r="G675">
            <v>0.62057569999999995</v>
          </cell>
        </row>
        <row r="676">
          <cell r="A676" t="str">
            <v>bolivia2009oecdocupado&lt;6m</v>
          </cell>
          <cell r="B676" t="str">
            <v>bolivia</v>
          </cell>
          <cell r="C676">
            <v>2009</v>
          </cell>
          <cell r="D676" t="str">
            <v>oecd</v>
          </cell>
          <cell r="E676" t="str">
            <v>ocupado</v>
          </cell>
          <cell r="F676" t="str">
            <v>&lt;6m</v>
          </cell>
          <cell r="G676">
            <v>0.29294209999999998</v>
          </cell>
          <cell r="H676">
            <v>0.1996877</v>
          </cell>
          <cell r="I676">
            <v>0.15384909999999999</v>
          </cell>
          <cell r="J676">
            <v>0.1059037</v>
          </cell>
          <cell r="K676">
            <v>8.8611899999999993E-2</v>
          </cell>
          <cell r="L676">
            <v>4.1820999999999997E-2</v>
          </cell>
          <cell r="M676">
            <v>7.2176000000000004E-2</v>
          </cell>
          <cell r="N676">
            <v>5.32737E-2</v>
          </cell>
          <cell r="O676">
            <v>3.5384100000000002E-2</v>
          </cell>
          <cell r="P676">
            <v>4.2555999999999997E-2</v>
          </cell>
          <cell r="Q676">
            <v>4.2137599999999997E-2</v>
          </cell>
          <cell r="R676">
            <v>0</v>
          </cell>
        </row>
        <row r="677">
          <cell r="A677" t="str">
            <v>bolivia2009oecdocupado&lt;=12m</v>
          </cell>
          <cell r="B677" t="str">
            <v>bolivia</v>
          </cell>
          <cell r="C677">
            <v>2009</v>
          </cell>
          <cell r="D677" t="str">
            <v>oecd</v>
          </cell>
          <cell r="E677" t="str">
            <v>ocupado</v>
          </cell>
          <cell r="F677" t="str">
            <v>&lt;=12m</v>
          </cell>
          <cell r="G677">
            <v>0.55032190000000003</v>
          </cell>
          <cell r="H677">
            <v>0.51859129999999998</v>
          </cell>
          <cell r="I677">
            <v>0.39508460000000001</v>
          </cell>
          <cell r="J677">
            <v>0.2785666</v>
          </cell>
          <cell r="K677">
            <v>0.24093680000000001</v>
          </cell>
          <cell r="L677">
            <v>0.13822590000000001</v>
          </cell>
          <cell r="M677">
            <v>0.19242090000000001</v>
          </cell>
          <cell r="N677">
            <v>0.1217355</v>
          </cell>
          <cell r="O677">
            <v>0.16497139999999999</v>
          </cell>
          <cell r="P677">
            <v>0.10412009999999999</v>
          </cell>
          <cell r="Q677">
            <v>0.1484761</v>
          </cell>
          <cell r="R677">
            <v>1.7931099999999998E-2</v>
          </cell>
        </row>
        <row r="678">
          <cell r="A678" t="str">
            <v>bolivia2009oecdocupado&gt;=5a</v>
          </cell>
          <cell r="B678" t="str">
            <v>bolivia</v>
          </cell>
          <cell r="C678">
            <v>2009</v>
          </cell>
          <cell r="D678" t="str">
            <v>oecd</v>
          </cell>
          <cell r="E678" t="str">
            <v>ocupado</v>
          </cell>
          <cell r="F678" t="str">
            <v>&gt;=5a</v>
          </cell>
          <cell r="G678">
            <v>0.15796360000000001</v>
          </cell>
          <cell r="H678">
            <v>0.17670749999999999</v>
          </cell>
          <cell r="I678">
            <v>0.24531420000000001</v>
          </cell>
          <cell r="J678">
            <v>0.40751359999999998</v>
          </cell>
          <cell r="K678">
            <v>0.51357589999999997</v>
          </cell>
          <cell r="L678">
            <v>0.66391960000000005</v>
          </cell>
          <cell r="M678">
            <v>0.62896110000000005</v>
          </cell>
          <cell r="N678">
            <v>0.71176620000000002</v>
          </cell>
          <cell r="O678">
            <v>0.73413969999999995</v>
          </cell>
          <cell r="P678">
            <v>0.75181229999999999</v>
          </cell>
          <cell r="Q678">
            <v>0.75155959999999999</v>
          </cell>
          <cell r="R678">
            <v>0.86038389999999998</v>
          </cell>
        </row>
        <row r="679">
          <cell r="A679" t="str">
            <v>bolivia2009oecdasalariado&lt;6m</v>
          </cell>
          <cell r="B679" t="str">
            <v>bolivia</v>
          </cell>
          <cell r="C679">
            <v>2009</v>
          </cell>
          <cell r="D679" t="str">
            <v>oecd</v>
          </cell>
          <cell r="E679" t="str">
            <v>asalariado</v>
          </cell>
          <cell r="F679" t="str">
            <v>&lt;6m</v>
          </cell>
          <cell r="G679">
            <v>0.28359800000000002</v>
          </cell>
          <cell r="H679">
            <v>0.2129539</v>
          </cell>
          <cell r="I679">
            <v>0.17721200000000001</v>
          </cell>
          <cell r="J679">
            <v>0.1204837</v>
          </cell>
          <cell r="K679">
            <v>0.10190100000000001</v>
          </cell>
          <cell r="L679">
            <v>6.8799299999999994E-2</v>
          </cell>
          <cell r="M679">
            <v>0.1009352</v>
          </cell>
          <cell r="N679">
            <v>7.6378699999999994E-2</v>
          </cell>
          <cell r="O679">
            <v>5.2213000000000002E-2</v>
          </cell>
          <cell r="P679">
            <v>7.9677100000000001E-2</v>
          </cell>
          <cell r="Q679">
            <v>6.5806199999999995E-2</v>
          </cell>
          <cell r="R679">
            <v>0</v>
          </cell>
        </row>
        <row r="680">
          <cell r="A680" t="str">
            <v>bolivia2009oecdasalariado&lt;=12m</v>
          </cell>
          <cell r="B680" t="str">
            <v>bolivia</v>
          </cell>
          <cell r="C680">
            <v>2009</v>
          </cell>
          <cell r="D680" t="str">
            <v>oecd</v>
          </cell>
          <cell r="E680" t="str">
            <v>asalariado</v>
          </cell>
          <cell r="F680" t="str">
            <v>&lt;=12m</v>
          </cell>
          <cell r="G680">
            <v>0.54957149999999999</v>
          </cell>
          <cell r="H680">
            <v>0.5371821</v>
          </cell>
          <cell r="I680">
            <v>0.42986190000000002</v>
          </cell>
          <cell r="J680">
            <v>0.3186155</v>
          </cell>
          <cell r="K680">
            <v>0.25340869999999999</v>
          </cell>
          <cell r="L680">
            <v>0.16157850000000001</v>
          </cell>
          <cell r="M680">
            <v>0.237265</v>
          </cell>
          <cell r="N680">
            <v>0.1330382</v>
          </cell>
          <cell r="O680">
            <v>0.17786840000000001</v>
          </cell>
          <cell r="P680">
            <v>0.16367190000000001</v>
          </cell>
          <cell r="Q680">
            <v>0.29209410000000002</v>
          </cell>
          <cell r="R680">
            <v>0</v>
          </cell>
        </row>
        <row r="681">
          <cell r="A681" t="str">
            <v>bolivia2009oecdasalariado&gt;=5a</v>
          </cell>
          <cell r="B681" t="str">
            <v>bolivia</v>
          </cell>
          <cell r="C681">
            <v>2009</v>
          </cell>
          <cell r="D681" t="str">
            <v>oecd</v>
          </cell>
          <cell r="E681" t="str">
            <v>asalariado</v>
          </cell>
          <cell r="F681" t="str">
            <v>&gt;=5a</v>
          </cell>
          <cell r="G681">
            <v>0.15863759999999999</v>
          </cell>
          <cell r="H681">
            <v>0.18075720000000001</v>
          </cell>
          <cell r="I681">
            <v>0.2033519</v>
          </cell>
          <cell r="J681">
            <v>0.36775289999999999</v>
          </cell>
          <cell r="K681">
            <v>0.49225459999999999</v>
          </cell>
          <cell r="L681">
            <v>0.60456620000000005</v>
          </cell>
          <cell r="M681">
            <v>0.54256230000000005</v>
          </cell>
          <cell r="N681">
            <v>0.70658639999999995</v>
          </cell>
          <cell r="O681">
            <v>0.72732439999999998</v>
          </cell>
          <cell r="P681">
            <v>0.69761850000000003</v>
          </cell>
          <cell r="Q681">
            <v>0.48259770000000002</v>
          </cell>
          <cell r="R681">
            <v>1</v>
          </cell>
        </row>
        <row r="682">
          <cell r="A682" t="str">
            <v>bolivia2009oecdindependiente&lt;6m</v>
          </cell>
          <cell r="B682" t="str">
            <v>bolivia</v>
          </cell>
          <cell r="C682">
            <v>2009</v>
          </cell>
          <cell r="D682" t="str">
            <v>oecd</v>
          </cell>
          <cell r="E682" t="str">
            <v>independiente</v>
          </cell>
          <cell r="F682" t="str">
            <v>&lt;6m</v>
          </cell>
          <cell r="G682">
            <v>0.37907030000000003</v>
          </cell>
          <cell r="H682">
            <v>0.15080579999999999</v>
          </cell>
          <cell r="I682">
            <v>8.2192399999999999E-2</v>
          </cell>
          <cell r="J682">
            <v>8.0480399999999994E-2</v>
          </cell>
          <cell r="K682">
            <v>6.4890400000000001E-2</v>
          </cell>
          <cell r="L682">
            <v>1.17924E-2</v>
          </cell>
          <cell r="M682">
            <v>4.3983700000000001E-2</v>
          </cell>
          <cell r="N682">
            <v>3.28969E-2</v>
          </cell>
          <cell r="O682">
            <v>2.0540800000000001E-2</v>
          </cell>
          <cell r="P682">
            <v>1.2234099999999999E-2</v>
          </cell>
          <cell r="Q682">
            <v>3.2234699999999998E-2</v>
          </cell>
          <cell r="R682">
            <v>0</v>
          </cell>
        </row>
        <row r="683">
          <cell r="A683" t="str">
            <v>bolivia2009oecdindependiente&lt;=12m</v>
          </cell>
          <cell r="B683" t="str">
            <v>bolivia</v>
          </cell>
          <cell r="C683">
            <v>2009</v>
          </cell>
          <cell r="D683" t="str">
            <v>oecd</v>
          </cell>
          <cell r="E683" t="str">
            <v>independiente</v>
          </cell>
          <cell r="F683" t="str">
            <v>&lt;=12m</v>
          </cell>
          <cell r="G683">
            <v>0.55723940000000005</v>
          </cell>
          <cell r="H683">
            <v>0.4500903</v>
          </cell>
          <cell r="I683">
            <v>0.28841869999999997</v>
          </cell>
          <cell r="J683">
            <v>0.2087328</v>
          </cell>
          <cell r="K683">
            <v>0.21867410000000001</v>
          </cell>
          <cell r="L683">
            <v>0.112233</v>
          </cell>
          <cell r="M683">
            <v>0.1484606</v>
          </cell>
          <cell r="N683">
            <v>0.1117673</v>
          </cell>
          <cell r="O683">
            <v>0.15359610000000001</v>
          </cell>
          <cell r="P683">
            <v>5.5475999999999998E-2</v>
          </cell>
          <cell r="Q683">
            <v>8.8386300000000001E-2</v>
          </cell>
          <cell r="R683">
            <v>2.47625E-2</v>
          </cell>
        </row>
        <row r="684">
          <cell r="A684" t="str">
            <v>bolivia2009oecdindependiente&gt;=5a</v>
          </cell>
          <cell r="B684" t="str">
            <v>bolivia</v>
          </cell>
          <cell r="C684">
            <v>2009</v>
          </cell>
          <cell r="D684" t="str">
            <v>oecd</v>
          </cell>
          <cell r="E684" t="str">
            <v>independiente</v>
          </cell>
          <cell r="F684" t="str">
            <v>&gt;=5a</v>
          </cell>
          <cell r="G684">
            <v>0.151751</v>
          </cell>
          <cell r="H684">
            <v>0.1617855</v>
          </cell>
          <cell r="I684">
            <v>0.37401760000000001</v>
          </cell>
          <cell r="J684">
            <v>0.47684480000000001</v>
          </cell>
          <cell r="K684">
            <v>0.55163499999999999</v>
          </cell>
          <cell r="L684">
            <v>0.72998339999999995</v>
          </cell>
          <cell r="M684">
            <v>0.71365699999999999</v>
          </cell>
          <cell r="N684">
            <v>0.71633449999999999</v>
          </cell>
          <cell r="O684">
            <v>0.7401508</v>
          </cell>
          <cell r="P684">
            <v>0.79607989999999995</v>
          </cell>
          <cell r="Q684">
            <v>0.86409340000000001</v>
          </cell>
          <cell r="R684">
            <v>0.80719249999999998</v>
          </cell>
        </row>
        <row r="685">
          <cell r="A685" t="str">
            <v>bolivia2009lacocupado&lt;6m</v>
          </cell>
          <cell r="B685" t="str">
            <v>bolivia</v>
          </cell>
          <cell r="C685">
            <v>2009</v>
          </cell>
          <cell r="D685" t="str">
            <v>lac</v>
          </cell>
          <cell r="E685" t="str">
            <v>ocupado</v>
          </cell>
          <cell r="F685" t="str">
            <v>&lt;6m</v>
          </cell>
          <cell r="G685">
            <v>0.23188429999999999</v>
          </cell>
          <cell r="H685">
            <v>9.3091900000000005E-2</v>
          </cell>
          <cell r="I685">
            <v>3.81506E-2</v>
          </cell>
        </row>
        <row r="686">
          <cell r="A686" t="str">
            <v>bolivia2009lacocupado&lt;=12m</v>
          </cell>
          <cell r="B686" t="str">
            <v>bolivia</v>
          </cell>
          <cell r="C686">
            <v>2009</v>
          </cell>
          <cell r="D686" t="str">
            <v>lac</v>
          </cell>
          <cell r="E686" t="str">
            <v>ocupado</v>
          </cell>
          <cell r="F686" t="str">
            <v>&lt;=12m</v>
          </cell>
          <cell r="G686">
            <v>0.52954650000000003</v>
          </cell>
          <cell r="H686">
            <v>0.2467239</v>
          </cell>
          <cell r="I686">
            <v>0.14149880000000001</v>
          </cell>
        </row>
        <row r="687">
          <cell r="A687" t="str">
            <v>bolivia2009lacocupado&gt;=5a</v>
          </cell>
          <cell r="B687" t="str">
            <v>bolivia</v>
          </cell>
          <cell r="C687">
            <v>2009</v>
          </cell>
          <cell r="D687" t="str">
            <v>lac</v>
          </cell>
          <cell r="E687" t="str">
            <v>ocupado</v>
          </cell>
          <cell r="F687" t="str">
            <v>&gt;=5a</v>
          </cell>
          <cell r="G687">
            <v>0.170236</v>
          </cell>
          <cell r="H687">
            <v>0.49416739999999998</v>
          </cell>
          <cell r="I687">
            <v>0.74095670000000002</v>
          </cell>
        </row>
        <row r="688">
          <cell r="A688" t="str">
            <v>bolivia2009lacasalariado&lt;6m</v>
          </cell>
          <cell r="B688" t="str">
            <v>bolivia</v>
          </cell>
          <cell r="C688">
            <v>2009</v>
          </cell>
          <cell r="D688" t="str">
            <v>lac</v>
          </cell>
          <cell r="E688" t="str">
            <v>asalariado</v>
          </cell>
          <cell r="F688" t="str">
            <v>&lt;6m</v>
          </cell>
          <cell r="G688">
            <v>0.2395777</v>
          </cell>
          <cell r="H688">
            <v>0.1195881</v>
          </cell>
          <cell r="I688">
            <v>6.2537999999999996E-2</v>
          </cell>
        </row>
        <row r="689">
          <cell r="A689" t="str">
            <v>bolivia2009lacasalariado&lt;=12m</v>
          </cell>
          <cell r="B689" t="str">
            <v>bolivia</v>
          </cell>
          <cell r="C689">
            <v>2009</v>
          </cell>
          <cell r="D689" t="str">
            <v>lac</v>
          </cell>
          <cell r="E689" t="str">
            <v>asalariado</v>
          </cell>
          <cell r="F689" t="str">
            <v>&lt;=12m</v>
          </cell>
          <cell r="G689">
            <v>0.54185130000000004</v>
          </cell>
          <cell r="H689">
            <v>0.29089500000000001</v>
          </cell>
          <cell r="I689">
            <v>0.1725313</v>
          </cell>
        </row>
        <row r="690">
          <cell r="A690" t="str">
            <v>bolivia2009lacasalariado&gt;=5a</v>
          </cell>
          <cell r="B690" t="str">
            <v>bolivia</v>
          </cell>
          <cell r="C690">
            <v>2009</v>
          </cell>
          <cell r="D690" t="str">
            <v>lac</v>
          </cell>
          <cell r="E690" t="str">
            <v>asalariado</v>
          </cell>
          <cell r="F690" t="str">
            <v>&gt;=5a</v>
          </cell>
          <cell r="G690">
            <v>0.17242089999999999</v>
          </cell>
          <cell r="H690">
            <v>0.42629210000000001</v>
          </cell>
          <cell r="I690">
            <v>0.71615660000000003</v>
          </cell>
        </row>
        <row r="691">
          <cell r="A691" t="str">
            <v>bolivia2009lacindependiente&lt;6m</v>
          </cell>
          <cell r="B691" t="str">
            <v>bolivia</v>
          </cell>
          <cell r="C691">
            <v>2009</v>
          </cell>
          <cell r="D691" t="str">
            <v>lac</v>
          </cell>
          <cell r="E691" t="str">
            <v>independiente</v>
          </cell>
          <cell r="F691" t="str">
            <v>&lt;6m</v>
          </cell>
          <cell r="G691">
            <v>0.19524910000000001</v>
          </cell>
          <cell r="H691">
            <v>5.2036100000000002E-2</v>
          </cell>
          <cell r="I691">
            <v>1.7267000000000001E-2</v>
          </cell>
        </row>
        <row r="692">
          <cell r="A692" t="str">
            <v>bolivia2009lacindependiente&lt;=12m</v>
          </cell>
          <cell r="B692" t="str">
            <v>bolivia</v>
          </cell>
          <cell r="C692">
            <v>2009</v>
          </cell>
          <cell r="D692" t="str">
            <v>lac</v>
          </cell>
          <cell r="E692" t="str">
            <v>independiente</v>
          </cell>
          <cell r="F692" t="str">
            <v>&lt;=12m</v>
          </cell>
          <cell r="G692">
            <v>0.47095239999999999</v>
          </cell>
          <cell r="H692">
            <v>0.17828089999999999</v>
          </cell>
          <cell r="I692">
            <v>0.1149249</v>
          </cell>
        </row>
        <row r="693">
          <cell r="A693" t="str">
            <v>bolivia2009lacindependiente&gt;=5a</v>
          </cell>
          <cell r="B693" t="str">
            <v>bolivia</v>
          </cell>
          <cell r="C693">
            <v>2009</v>
          </cell>
          <cell r="D693" t="str">
            <v>lac</v>
          </cell>
          <cell r="E693" t="str">
            <v>independiente</v>
          </cell>
          <cell r="F693" t="str">
            <v>&gt;=5a</v>
          </cell>
          <cell r="G693">
            <v>0.15983169999999999</v>
          </cell>
          <cell r="H693">
            <v>0.59934030000000005</v>
          </cell>
          <cell r="I693">
            <v>0.76219369999999997</v>
          </cell>
        </row>
        <row r="694">
          <cell r="A694" t="str">
            <v>bolivia2009totalocupado&lt;6m</v>
          </cell>
          <cell r="B694" t="str">
            <v>bolivia</v>
          </cell>
          <cell r="C694">
            <v>2009</v>
          </cell>
          <cell r="D694" t="str">
            <v>total</v>
          </cell>
          <cell r="E694" t="str">
            <v>ocupado</v>
          </cell>
          <cell r="F694" t="str">
            <v>&lt;6m</v>
          </cell>
          <cell r="G694">
            <v>0.1162347</v>
          </cell>
        </row>
        <row r="695">
          <cell r="A695" t="str">
            <v>bolivia2009totalocupado&lt;=12m</v>
          </cell>
          <cell r="B695" t="str">
            <v>bolivia</v>
          </cell>
          <cell r="C695">
            <v>2009</v>
          </cell>
          <cell r="D695" t="str">
            <v>total</v>
          </cell>
          <cell r="E695" t="str">
            <v>ocupado</v>
          </cell>
          <cell r="F695" t="str">
            <v>&lt;=12m</v>
          </cell>
          <cell r="G695">
            <v>0.29448669999999999</v>
          </cell>
        </row>
        <row r="696">
          <cell r="A696" t="str">
            <v>bolivia2009totalocupado&gt;=5a</v>
          </cell>
          <cell r="B696" t="str">
            <v>bolivia</v>
          </cell>
          <cell r="C696">
            <v>2009</v>
          </cell>
          <cell r="D696" t="str">
            <v>total</v>
          </cell>
          <cell r="E696" t="str">
            <v>ocupado</v>
          </cell>
          <cell r="F696" t="str">
            <v>&gt;=5a</v>
          </cell>
          <cell r="G696">
            <v>0.4507912</v>
          </cell>
        </row>
        <row r="697">
          <cell r="A697" t="str">
            <v>bolivia2009totalasalariado&lt;6m</v>
          </cell>
          <cell r="B697" t="str">
            <v>bolivia</v>
          </cell>
          <cell r="C697">
            <v>2009</v>
          </cell>
          <cell r="D697" t="str">
            <v>total</v>
          </cell>
          <cell r="E697" t="str">
            <v>asalariado</v>
          </cell>
          <cell r="F697" t="str">
            <v>&lt;6m</v>
          </cell>
          <cell r="G697">
            <v>0.14728749999999999</v>
          </cell>
        </row>
        <row r="698">
          <cell r="A698" t="str">
            <v>bolivia2009totalasalariado&lt;=12m</v>
          </cell>
          <cell r="B698" t="str">
            <v>bolivia</v>
          </cell>
          <cell r="C698">
            <v>2009</v>
          </cell>
          <cell r="D698" t="str">
            <v>total</v>
          </cell>
          <cell r="E698" t="str">
            <v>asalariado</v>
          </cell>
          <cell r="F698" t="str">
            <v>&lt;=12m</v>
          </cell>
          <cell r="G698">
            <v>0.34888970000000002</v>
          </cell>
        </row>
        <row r="699">
          <cell r="A699" t="str">
            <v>bolivia2009totalasalariado&gt;=5a</v>
          </cell>
          <cell r="B699" t="str">
            <v>bolivia</v>
          </cell>
          <cell r="C699">
            <v>2009</v>
          </cell>
          <cell r="D699" t="str">
            <v>total</v>
          </cell>
          <cell r="E699" t="str">
            <v>asalariado</v>
          </cell>
          <cell r="F699" t="str">
            <v>&gt;=5a</v>
          </cell>
          <cell r="G699">
            <v>0.37864540000000002</v>
          </cell>
        </row>
        <row r="700">
          <cell r="A700" t="str">
            <v>bolivia2009totalindependiente&lt;6m</v>
          </cell>
          <cell r="B700" t="str">
            <v>bolivia</v>
          </cell>
          <cell r="C700">
            <v>2009</v>
          </cell>
          <cell r="D700" t="str">
            <v>total</v>
          </cell>
          <cell r="E700" t="str">
            <v>independiente</v>
          </cell>
          <cell r="F700" t="str">
            <v>&lt;6m</v>
          </cell>
          <cell r="G700">
            <v>6.1303099999999999E-2</v>
          </cell>
        </row>
        <row r="701">
          <cell r="A701" t="str">
            <v>bolivia2009totalindependiente&lt;=12m</v>
          </cell>
          <cell r="B701" t="str">
            <v>bolivia</v>
          </cell>
          <cell r="C701">
            <v>2009</v>
          </cell>
          <cell r="D701" t="str">
            <v>total</v>
          </cell>
          <cell r="E701" t="str">
            <v>independiente</v>
          </cell>
          <cell r="F701" t="str">
            <v>&lt;=12m</v>
          </cell>
          <cell r="G701">
            <v>0.19824939999999999</v>
          </cell>
        </row>
        <row r="702">
          <cell r="A702" t="str">
            <v>bolivia2009totalindependiente&gt;=5a</v>
          </cell>
          <cell r="B702" t="str">
            <v>bolivia</v>
          </cell>
          <cell r="C702">
            <v>2009</v>
          </cell>
          <cell r="D702" t="str">
            <v>total</v>
          </cell>
          <cell r="E702" t="str">
            <v>independiente</v>
          </cell>
          <cell r="F702" t="str">
            <v>&gt;=5a</v>
          </cell>
          <cell r="G702">
            <v>0.57841520000000002</v>
          </cell>
        </row>
        <row r="703">
          <cell r="A703" t="str">
            <v>bolivia2011oecdocupado&lt;6m</v>
          </cell>
          <cell r="B703" t="str">
            <v>bolivia</v>
          </cell>
          <cell r="C703">
            <v>2011</v>
          </cell>
          <cell r="D703" t="str">
            <v>oecd</v>
          </cell>
          <cell r="E703" t="str">
            <v>ocupado</v>
          </cell>
          <cell r="F703" t="str">
            <v>&lt;6m</v>
          </cell>
          <cell r="G703">
            <v>0.26896429999999999</v>
          </cell>
          <cell r="H703">
            <v>0.2083364</v>
          </cell>
          <cell r="I703">
            <v>0.13048969999999999</v>
          </cell>
          <cell r="J703">
            <v>8.7656200000000004E-2</v>
          </cell>
          <cell r="K703">
            <v>7.2280800000000006E-2</v>
          </cell>
          <cell r="L703">
            <v>6.3011499999999998E-2</v>
          </cell>
          <cell r="M703">
            <v>5.1862699999999998E-2</v>
          </cell>
          <cell r="N703">
            <v>3.4727800000000003E-2</v>
          </cell>
          <cell r="O703">
            <v>4.83267E-2</v>
          </cell>
          <cell r="P703">
            <v>4.9510499999999999E-2</v>
          </cell>
          <cell r="Q703">
            <v>3.5154699999999997E-2</v>
          </cell>
          <cell r="R703">
            <v>5.2404600000000003E-2</v>
          </cell>
        </row>
        <row r="704">
          <cell r="A704" t="str">
            <v>bolivia2011oecdocupado&lt;=12m</v>
          </cell>
          <cell r="B704" t="str">
            <v>bolivia</v>
          </cell>
          <cell r="C704">
            <v>2011</v>
          </cell>
          <cell r="D704" t="str">
            <v>oecd</v>
          </cell>
          <cell r="E704" t="str">
            <v>ocupado</v>
          </cell>
          <cell r="F704" t="str">
            <v>&lt;=12m</v>
          </cell>
          <cell r="G704">
            <v>0.55707960000000001</v>
          </cell>
          <cell r="H704">
            <v>0.49404419999999999</v>
          </cell>
          <cell r="I704">
            <v>0.35336820000000002</v>
          </cell>
          <cell r="J704">
            <v>0.2218724</v>
          </cell>
          <cell r="K704">
            <v>0.19110559999999999</v>
          </cell>
          <cell r="L704">
            <v>0.15619379999999999</v>
          </cell>
          <cell r="M704">
            <v>0.1151809</v>
          </cell>
          <cell r="N704">
            <v>9.6528000000000003E-2</v>
          </cell>
          <cell r="O704">
            <v>9.9290900000000001E-2</v>
          </cell>
          <cell r="P704">
            <v>8.5386799999999999E-2</v>
          </cell>
          <cell r="Q704">
            <v>9.3469399999999994E-2</v>
          </cell>
          <cell r="R704">
            <v>0.1095792</v>
          </cell>
        </row>
        <row r="705">
          <cell r="A705" t="str">
            <v>bolivia2011oecdocupado&gt;=5a</v>
          </cell>
          <cell r="B705" t="str">
            <v>bolivia</v>
          </cell>
          <cell r="C705">
            <v>2011</v>
          </cell>
          <cell r="D705" t="str">
            <v>oecd</v>
          </cell>
          <cell r="E705" t="str">
            <v>ocupado</v>
          </cell>
          <cell r="F705" t="str">
            <v>&gt;=5a</v>
          </cell>
          <cell r="G705">
            <v>0.1234734</v>
          </cell>
          <cell r="H705">
            <v>0.13961670000000001</v>
          </cell>
          <cell r="I705">
            <v>0.26990760000000003</v>
          </cell>
          <cell r="J705">
            <v>0.45624310000000001</v>
          </cell>
          <cell r="K705">
            <v>0.56125329999999996</v>
          </cell>
          <cell r="L705">
            <v>0.64061679999999999</v>
          </cell>
          <cell r="M705">
            <v>0.71207310000000001</v>
          </cell>
          <cell r="N705">
            <v>0.74290120000000004</v>
          </cell>
          <cell r="O705">
            <v>0.78235549999999998</v>
          </cell>
          <cell r="P705">
            <v>0.77771400000000002</v>
          </cell>
          <cell r="Q705">
            <v>0.76767609999999997</v>
          </cell>
          <cell r="R705">
            <v>0.73990460000000002</v>
          </cell>
        </row>
        <row r="706">
          <cell r="A706" t="str">
            <v>bolivia2011oecdasalariado&lt;6m</v>
          </cell>
          <cell r="B706" t="str">
            <v>bolivia</v>
          </cell>
          <cell r="C706">
            <v>2011</v>
          </cell>
          <cell r="D706" t="str">
            <v>oecd</v>
          </cell>
          <cell r="E706" t="str">
            <v>asalariado</v>
          </cell>
          <cell r="F706" t="str">
            <v>&lt;6m</v>
          </cell>
          <cell r="G706">
            <v>0.28014299999999998</v>
          </cell>
          <cell r="H706">
            <v>0.22249910000000001</v>
          </cell>
          <cell r="I706">
            <v>0.14803730000000001</v>
          </cell>
          <cell r="J706">
            <v>0.1010098</v>
          </cell>
          <cell r="K706">
            <v>8.1492400000000006E-2</v>
          </cell>
          <cell r="L706">
            <v>7.6722899999999997E-2</v>
          </cell>
          <cell r="M706">
            <v>7.0430099999999995E-2</v>
          </cell>
          <cell r="N706">
            <v>3.6429200000000002E-2</v>
          </cell>
          <cell r="O706">
            <v>7.0623099999999994E-2</v>
          </cell>
          <cell r="P706">
            <v>6.1854600000000003E-2</v>
          </cell>
          <cell r="Q706">
            <v>4.9120700000000003E-2</v>
          </cell>
          <cell r="R706">
            <v>0.1080462</v>
          </cell>
        </row>
        <row r="707">
          <cell r="A707" t="str">
            <v>bolivia2011oecdasalariado&lt;=12m</v>
          </cell>
          <cell r="B707" t="str">
            <v>bolivia</v>
          </cell>
          <cell r="C707">
            <v>2011</v>
          </cell>
          <cell r="D707" t="str">
            <v>oecd</v>
          </cell>
          <cell r="E707" t="str">
            <v>asalariado</v>
          </cell>
          <cell r="F707" t="str">
            <v>&lt;=12m</v>
          </cell>
          <cell r="G707">
            <v>0.56319770000000002</v>
          </cell>
          <cell r="H707">
            <v>0.51331000000000004</v>
          </cell>
          <cell r="I707">
            <v>0.36708930000000001</v>
          </cell>
          <cell r="J707">
            <v>0.24013880000000001</v>
          </cell>
          <cell r="K707">
            <v>0.21107039999999999</v>
          </cell>
          <cell r="L707">
            <v>0.18314150000000001</v>
          </cell>
          <cell r="M707">
            <v>0.1439338</v>
          </cell>
          <cell r="N707">
            <v>0.1341408</v>
          </cell>
          <cell r="O707">
            <v>0.14066519999999999</v>
          </cell>
          <cell r="P707">
            <v>0.12048730000000001</v>
          </cell>
          <cell r="Q707">
            <v>0.1176227</v>
          </cell>
          <cell r="R707">
            <v>0.26691090000000001</v>
          </cell>
        </row>
        <row r="708">
          <cell r="A708" t="str">
            <v>bolivia2011oecdasalariado&gt;=5a</v>
          </cell>
          <cell r="B708" t="str">
            <v>bolivia</v>
          </cell>
          <cell r="C708">
            <v>2011</v>
          </cell>
          <cell r="D708" t="str">
            <v>oecd</v>
          </cell>
          <cell r="E708" t="str">
            <v>asalariado</v>
          </cell>
          <cell r="F708" t="str">
            <v>&gt;=5a</v>
          </cell>
          <cell r="G708">
            <v>0.1251333</v>
          </cell>
          <cell r="H708">
            <v>0.13510179999999999</v>
          </cell>
          <cell r="I708">
            <v>0.24668370000000001</v>
          </cell>
          <cell r="J708">
            <v>0.4212129</v>
          </cell>
          <cell r="K708">
            <v>0.53880629999999996</v>
          </cell>
          <cell r="L708">
            <v>0.59570239999999997</v>
          </cell>
          <cell r="M708">
            <v>0.66534280000000001</v>
          </cell>
          <cell r="N708">
            <v>0.70250630000000003</v>
          </cell>
          <cell r="O708">
            <v>0.73653040000000003</v>
          </cell>
          <cell r="P708">
            <v>0.74276690000000001</v>
          </cell>
          <cell r="Q708">
            <v>0.72115830000000003</v>
          </cell>
          <cell r="R708">
            <v>0.57433900000000004</v>
          </cell>
        </row>
        <row r="709">
          <cell r="A709" t="str">
            <v>bolivia2011oecdindependiente&lt;6m</v>
          </cell>
          <cell r="B709" t="str">
            <v>bolivia</v>
          </cell>
          <cell r="C709">
            <v>2011</v>
          </cell>
          <cell r="D709" t="str">
            <v>oecd</v>
          </cell>
          <cell r="E709" t="str">
            <v>independiente</v>
          </cell>
          <cell r="F709" t="str">
            <v>&lt;6m</v>
          </cell>
          <cell r="G709">
            <v>0.15320520000000001</v>
          </cell>
          <cell r="H709">
            <v>0.15580479999999999</v>
          </cell>
          <cell r="I709">
            <v>9.0234499999999995E-2</v>
          </cell>
          <cell r="J709">
            <v>6.6935700000000001E-2</v>
          </cell>
          <cell r="K709">
            <v>6.0264100000000001E-2</v>
          </cell>
          <cell r="L709">
            <v>4.7499199999999998E-2</v>
          </cell>
          <cell r="M709">
            <v>3.4546599999999997E-2</v>
          </cell>
          <cell r="N709">
            <v>3.3122100000000002E-2</v>
          </cell>
          <cell r="O709">
            <v>3.00489E-2</v>
          </cell>
          <cell r="P709">
            <v>4.1420199999999997E-2</v>
          </cell>
          <cell r="Q709">
            <v>2.9560400000000001E-2</v>
          </cell>
          <cell r="R709">
            <v>3.01769E-2</v>
          </cell>
        </row>
        <row r="710">
          <cell r="A710" t="str">
            <v>bolivia2011oecdindependiente&lt;=12m</v>
          </cell>
          <cell r="B710" t="str">
            <v>bolivia</v>
          </cell>
          <cell r="C710">
            <v>2011</v>
          </cell>
          <cell r="D710" t="str">
            <v>oecd</v>
          </cell>
          <cell r="E710" t="str">
            <v>independiente</v>
          </cell>
          <cell r="F710" t="str">
            <v>&lt;=12m</v>
          </cell>
          <cell r="G710">
            <v>0.49372490000000002</v>
          </cell>
          <cell r="H710">
            <v>0.42258469999999998</v>
          </cell>
          <cell r="I710">
            <v>0.32189109999999999</v>
          </cell>
          <cell r="J710">
            <v>0.1935289</v>
          </cell>
          <cell r="K710">
            <v>0.16506100000000001</v>
          </cell>
          <cell r="L710">
            <v>0.12570690000000001</v>
          </cell>
          <cell r="M710">
            <v>8.8365799999999994E-2</v>
          </cell>
          <cell r="N710">
            <v>6.1031099999999998E-2</v>
          </cell>
          <cell r="O710">
            <v>6.5373700000000007E-2</v>
          </cell>
          <cell r="P710">
            <v>6.2382E-2</v>
          </cell>
          <cell r="Q710">
            <v>8.3794300000000002E-2</v>
          </cell>
          <cell r="R710">
            <v>4.6728499999999999E-2</v>
          </cell>
        </row>
        <row r="711">
          <cell r="A711" t="str">
            <v>bolivia2011oecdindependiente&gt;=5a</v>
          </cell>
          <cell r="B711" t="str">
            <v>bolivia</v>
          </cell>
          <cell r="C711">
            <v>2011</v>
          </cell>
          <cell r="D711" t="str">
            <v>oecd</v>
          </cell>
          <cell r="E711" t="str">
            <v>independiente</v>
          </cell>
          <cell r="F711" t="str">
            <v>&gt;=5a</v>
          </cell>
          <cell r="G711">
            <v>0.1062855</v>
          </cell>
          <cell r="H711">
            <v>0.15636320000000001</v>
          </cell>
          <cell r="I711">
            <v>0.32318459999999999</v>
          </cell>
          <cell r="J711">
            <v>0.51059880000000002</v>
          </cell>
          <cell r="K711">
            <v>0.59053610000000001</v>
          </cell>
          <cell r="L711">
            <v>0.69143010000000005</v>
          </cell>
          <cell r="M711">
            <v>0.75565420000000005</v>
          </cell>
          <cell r="N711">
            <v>0.78102380000000005</v>
          </cell>
          <cell r="O711">
            <v>0.81992120000000002</v>
          </cell>
          <cell r="P711">
            <v>0.8006181</v>
          </cell>
          <cell r="Q711">
            <v>0.7863097</v>
          </cell>
          <cell r="R711">
            <v>0.80604450000000005</v>
          </cell>
        </row>
        <row r="712">
          <cell r="A712" t="str">
            <v>bolivia2011lacocupado&lt;6m</v>
          </cell>
          <cell r="B712" t="str">
            <v>bolivia</v>
          </cell>
          <cell r="C712">
            <v>2011</v>
          </cell>
          <cell r="D712" t="str">
            <v>lac</v>
          </cell>
          <cell r="E712" t="str">
            <v>ocupado</v>
          </cell>
          <cell r="F712" t="str">
            <v>&lt;6m</v>
          </cell>
          <cell r="G712">
            <v>0.229854</v>
          </cell>
          <cell r="H712">
            <v>7.9008599999999998E-2</v>
          </cell>
          <cell r="I712">
            <v>4.8773999999999998E-2</v>
          </cell>
        </row>
        <row r="713">
          <cell r="A713" t="str">
            <v>bolivia2011lacocupado&lt;=12m</v>
          </cell>
          <cell r="B713" t="str">
            <v>bolivia</v>
          </cell>
          <cell r="C713">
            <v>2011</v>
          </cell>
          <cell r="D713" t="str">
            <v>lac</v>
          </cell>
          <cell r="E713" t="str">
            <v>ocupado</v>
          </cell>
          <cell r="F713" t="str">
            <v>&lt;=12m</v>
          </cell>
          <cell r="G713">
            <v>0.51641630000000005</v>
          </cell>
          <cell r="H713">
            <v>0.20448830000000001</v>
          </cell>
          <cell r="I713">
            <v>9.4036599999999998E-2</v>
          </cell>
        </row>
        <row r="714">
          <cell r="A714" t="str">
            <v>bolivia2011lacocupado&gt;=5a</v>
          </cell>
          <cell r="B714" t="str">
            <v>bolivia</v>
          </cell>
          <cell r="C714">
            <v>2011</v>
          </cell>
          <cell r="D714" t="str">
            <v>lac</v>
          </cell>
          <cell r="E714" t="str">
            <v>ocupado</v>
          </cell>
          <cell r="F714" t="str">
            <v>&gt;=5a</v>
          </cell>
          <cell r="G714">
            <v>0.13388729999999999</v>
          </cell>
          <cell r="H714">
            <v>0.53230160000000004</v>
          </cell>
          <cell r="I714">
            <v>0.78060149999999995</v>
          </cell>
        </row>
        <row r="715">
          <cell r="A715" t="str">
            <v>bolivia2011lacasalariado&lt;6m</v>
          </cell>
          <cell r="B715" t="str">
            <v>bolivia</v>
          </cell>
          <cell r="C715">
            <v>2011</v>
          </cell>
          <cell r="D715" t="str">
            <v>lac</v>
          </cell>
          <cell r="E715" t="str">
            <v>asalariado</v>
          </cell>
          <cell r="F715" t="str">
            <v>&lt;6m</v>
          </cell>
          <cell r="G715">
            <v>0.2449298</v>
          </cell>
          <cell r="H715">
            <v>9.6107100000000001E-2</v>
          </cell>
          <cell r="I715">
            <v>6.7571199999999998E-2</v>
          </cell>
        </row>
        <row r="716">
          <cell r="A716" t="str">
            <v>bolivia2011lacasalariado&lt;=12m</v>
          </cell>
          <cell r="B716" t="str">
            <v>bolivia</v>
          </cell>
          <cell r="C716">
            <v>2011</v>
          </cell>
          <cell r="D716" t="str">
            <v>lac</v>
          </cell>
          <cell r="E716" t="str">
            <v>asalariado</v>
          </cell>
          <cell r="F716" t="str">
            <v>&lt;=12m</v>
          </cell>
          <cell r="G716">
            <v>0.53272249999999999</v>
          </cell>
          <cell r="H716">
            <v>0.23733879999999999</v>
          </cell>
          <cell r="I716">
            <v>0.13364229999999999</v>
          </cell>
        </row>
        <row r="717">
          <cell r="A717" t="str">
            <v>bolivia2011lacasalariado&gt;=5a</v>
          </cell>
          <cell r="B717" t="str">
            <v>bolivia</v>
          </cell>
          <cell r="C717">
            <v>2011</v>
          </cell>
          <cell r="D717" t="str">
            <v>lac</v>
          </cell>
          <cell r="E717" t="str">
            <v>asalariado</v>
          </cell>
          <cell r="F717" t="str">
            <v>&gt;=5a</v>
          </cell>
          <cell r="G717">
            <v>0.1312228</v>
          </cell>
          <cell r="H717">
            <v>0.47791020000000001</v>
          </cell>
          <cell r="I717">
            <v>0.73870100000000005</v>
          </cell>
        </row>
        <row r="718">
          <cell r="A718" t="str">
            <v>bolivia2011lacindependiente&lt;6m</v>
          </cell>
          <cell r="B718" t="str">
            <v>bolivia</v>
          </cell>
          <cell r="C718">
            <v>2011</v>
          </cell>
          <cell r="D718" t="str">
            <v>lac</v>
          </cell>
          <cell r="E718" t="str">
            <v>independiente</v>
          </cell>
          <cell r="F718" t="str">
            <v>&lt;6m</v>
          </cell>
          <cell r="G718">
            <v>0.15532190000000001</v>
          </cell>
          <cell r="H718">
            <v>5.57946E-2</v>
          </cell>
          <cell r="I718">
            <v>3.4601899999999998E-2</v>
          </cell>
        </row>
        <row r="719">
          <cell r="A719" t="str">
            <v>bolivia2011lacindependiente&lt;=12m</v>
          </cell>
          <cell r="B719" t="str">
            <v>bolivia</v>
          </cell>
          <cell r="C719">
            <v>2011</v>
          </cell>
          <cell r="D719" t="str">
            <v>lac</v>
          </cell>
          <cell r="E719" t="str">
            <v>independiente</v>
          </cell>
          <cell r="F719" t="str">
            <v>&lt;=12m</v>
          </cell>
          <cell r="G719">
            <v>0.43580089999999999</v>
          </cell>
          <cell r="H719">
            <v>0.15988830000000001</v>
          </cell>
          <cell r="I719">
            <v>6.4175899999999994E-2</v>
          </cell>
        </row>
        <row r="720">
          <cell r="A720" t="str">
            <v>bolivia2011lacindependiente&gt;=5a</v>
          </cell>
          <cell r="B720" t="str">
            <v>bolivia</v>
          </cell>
          <cell r="C720">
            <v>2011</v>
          </cell>
          <cell r="D720" t="str">
            <v>lac</v>
          </cell>
          <cell r="E720" t="str">
            <v>independiente</v>
          </cell>
          <cell r="F720" t="str">
            <v>&gt;=5a</v>
          </cell>
          <cell r="G720">
            <v>0.14706</v>
          </cell>
          <cell r="H720">
            <v>0.60614710000000005</v>
          </cell>
          <cell r="I720">
            <v>0.81219240000000004</v>
          </cell>
        </row>
        <row r="721">
          <cell r="A721" t="str">
            <v>bolivia2011totalocupado&lt;6m</v>
          </cell>
          <cell r="B721" t="str">
            <v>bolivia</v>
          </cell>
          <cell r="C721">
            <v>2011</v>
          </cell>
          <cell r="D721" t="str">
            <v>total</v>
          </cell>
          <cell r="E721" t="str">
            <v>ocupado</v>
          </cell>
          <cell r="F721" t="str">
            <v>&lt;6m</v>
          </cell>
          <cell r="G721">
            <v>0.10627350000000001</v>
          </cell>
        </row>
        <row r="722">
          <cell r="A722" t="str">
            <v>bolivia2011totalocupado&lt;=12m</v>
          </cell>
          <cell r="B722" t="str">
            <v>bolivia</v>
          </cell>
          <cell r="C722">
            <v>2011</v>
          </cell>
          <cell r="D722" t="str">
            <v>total</v>
          </cell>
          <cell r="E722" t="str">
            <v>ocupado</v>
          </cell>
          <cell r="F722" t="str">
            <v>&lt;=12m</v>
          </cell>
          <cell r="G722">
            <v>0.25594840000000002</v>
          </cell>
        </row>
        <row r="723">
          <cell r="A723" t="str">
            <v>bolivia2011totalocupado&gt;=5a</v>
          </cell>
          <cell r="B723" t="str">
            <v>bolivia</v>
          </cell>
          <cell r="C723">
            <v>2011</v>
          </cell>
          <cell r="D723" t="str">
            <v>total</v>
          </cell>
          <cell r="E723" t="str">
            <v>ocupado</v>
          </cell>
          <cell r="F723" t="str">
            <v>&gt;=5a</v>
          </cell>
          <cell r="G723">
            <v>0.4775799</v>
          </cell>
        </row>
        <row r="724">
          <cell r="A724" t="str">
            <v>bolivia2011totalasalariado&lt;6m</v>
          </cell>
          <cell r="B724" t="str">
            <v>bolivia</v>
          </cell>
          <cell r="C724">
            <v>2011</v>
          </cell>
          <cell r="D724" t="str">
            <v>total</v>
          </cell>
          <cell r="E724" t="str">
            <v>asalariado</v>
          </cell>
          <cell r="F724" t="str">
            <v>&lt;6m</v>
          </cell>
          <cell r="G724">
            <v>0.13474510000000001</v>
          </cell>
        </row>
        <row r="725">
          <cell r="A725" t="str">
            <v>bolivia2011totalasalariado&lt;=12m</v>
          </cell>
          <cell r="B725" t="str">
            <v>bolivia</v>
          </cell>
          <cell r="C725">
            <v>2011</v>
          </cell>
          <cell r="D725" t="str">
            <v>total</v>
          </cell>
          <cell r="E725" t="str">
            <v>asalariado</v>
          </cell>
          <cell r="F725" t="str">
            <v>&lt;=12m</v>
          </cell>
          <cell r="G725">
            <v>0.31063689999999999</v>
          </cell>
        </row>
        <row r="726">
          <cell r="A726" t="str">
            <v>bolivia2011totalasalariado&gt;=5a</v>
          </cell>
          <cell r="B726" t="str">
            <v>bolivia</v>
          </cell>
          <cell r="C726">
            <v>2011</v>
          </cell>
          <cell r="D726" t="str">
            <v>total</v>
          </cell>
          <cell r="E726" t="str">
            <v>asalariado</v>
          </cell>
          <cell r="F726" t="str">
            <v>&gt;=5a</v>
          </cell>
          <cell r="G726">
            <v>0.4019028</v>
          </cell>
        </row>
        <row r="727">
          <cell r="A727" t="str">
            <v>bolivia2011totalindependiente&lt;6m</v>
          </cell>
          <cell r="B727" t="str">
            <v>bolivia</v>
          </cell>
          <cell r="C727">
            <v>2011</v>
          </cell>
          <cell r="D727" t="str">
            <v>total</v>
          </cell>
          <cell r="E727" t="str">
            <v>independiente</v>
          </cell>
          <cell r="F727" t="str">
            <v>&lt;6m</v>
          </cell>
          <cell r="G727">
            <v>6.1291699999999998E-2</v>
          </cell>
        </row>
        <row r="728">
          <cell r="A728" t="str">
            <v>bolivia2011totalindependiente&lt;=12m</v>
          </cell>
          <cell r="B728" t="str">
            <v>bolivia</v>
          </cell>
          <cell r="C728">
            <v>2011</v>
          </cell>
          <cell r="D728" t="str">
            <v>total</v>
          </cell>
          <cell r="E728" t="str">
            <v>independiente</v>
          </cell>
          <cell r="F728" t="str">
            <v>&lt;=12m</v>
          </cell>
          <cell r="G728">
            <v>0.169547</v>
          </cell>
        </row>
        <row r="729">
          <cell r="A729" t="str">
            <v>bolivia2011totalindependiente&gt;=5a</v>
          </cell>
          <cell r="B729" t="str">
            <v>bolivia</v>
          </cell>
          <cell r="C729">
            <v>2011</v>
          </cell>
          <cell r="D729" t="str">
            <v>total</v>
          </cell>
          <cell r="E729" t="str">
            <v>independiente</v>
          </cell>
          <cell r="F729" t="str">
            <v>&gt;=5a</v>
          </cell>
          <cell r="G729">
            <v>0.59714080000000003</v>
          </cell>
        </row>
        <row r="730">
          <cell r="A730" t="str">
            <v>bolivia2012oecdocupado&lt;6m</v>
          </cell>
          <cell r="B730" t="str">
            <v>bolivia</v>
          </cell>
          <cell r="C730">
            <v>2012</v>
          </cell>
          <cell r="D730" t="str">
            <v>oecd</v>
          </cell>
          <cell r="E730" t="str">
            <v>ocupado</v>
          </cell>
          <cell r="F730" t="str">
            <v>&lt;6m</v>
          </cell>
          <cell r="G730">
            <v>0.23047139999999999</v>
          </cell>
          <cell r="H730">
            <v>0.18001700000000001</v>
          </cell>
          <cell r="I730">
            <v>0.1222453</v>
          </cell>
          <cell r="J730">
            <v>7.7389799999999995E-2</v>
          </cell>
          <cell r="K730">
            <v>7.4579900000000005E-2</v>
          </cell>
          <cell r="L730">
            <v>5.7049299999999997E-2</v>
          </cell>
          <cell r="M730">
            <v>5.17262E-2</v>
          </cell>
          <cell r="N730">
            <v>4.0606099999999999E-2</v>
          </cell>
          <cell r="O730">
            <v>3.1455499999999997E-2</v>
          </cell>
          <cell r="P730">
            <v>4.8167000000000001E-2</v>
          </cell>
          <cell r="Q730">
            <v>2.7686599999999999E-2</v>
          </cell>
          <cell r="R730">
            <v>3.9218700000000002E-2</v>
          </cell>
        </row>
        <row r="731">
          <cell r="A731" t="str">
            <v>bolivia2012oecdocupado&lt;=12m</v>
          </cell>
          <cell r="B731" t="str">
            <v>bolivia</v>
          </cell>
          <cell r="C731">
            <v>2012</v>
          </cell>
          <cell r="D731" t="str">
            <v>oecd</v>
          </cell>
          <cell r="E731" t="str">
            <v>ocupado</v>
          </cell>
          <cell r="F731" t="str">
            <v>&lt;=12m</v>
          </cell>
          <cell r="G731">
            <v>0.55872509999999997</v>
          </cell>
          <cell r="H731">
            <v>0.49450139999999998</v>
          </cell>
          <cell r="I731">
            <v>0.33486490000000002</v>
          </cell>
          <cell r="J731">
            <v>0.2104983</v>
          </cell>
          <cell r="K731">
            <v>0.18306819999999999</v>
          </cell>
          <cell r="L731">
            <v>0.15424189999999999</v>
          </cell>
          <cell r="M731">
            <v>0.1286881</v>
          </cell>
          <cell r="N731">
            <v>0.1042884</v>
          </cell>
          <cell r="O731">
            <v>9.4842399999999993E-2</v>
          </cell>
          <cell r="P731">
            <v>8.7779999999999997E-2</v>
          </cell>
          <cell r="Q731">
            <v>6.6141099999999994E-2</v>
          </cell>
          <cell r="R731">
            <v>0.1250076</v>
          </cell>
        </row>
        <row r="732">
          <cell r="A732" t="str">
            <v>bolivia2012oecdocupado&gt;=5a</v>
          </cell>
          <cell r="B732" t="str">
            <v>bolivia</v>
          </cell>
          <cell r="C732">
            <v>2012</v>
          </cell>
          <cell r="D732" t="str">
            <v>oecd</v>
          </cell>
          <cell r="E732" t="str">
            <v>ocupado</v>
          </cell>
          <cell r="F732" t="str">
            <v>&gt;=5a</v>
          </cell>
          <cell r="G732">
            <v>0.1167503</v>
          </cell>
          <cell r="H732">
            <v>0.15276590000000001</v>
          </cell>
          <cell r="I732">
            <v>0.27423239999999999</v>
          </cell>
          <cell r="J732">
            <v>0.44770779999999999</v>
          </cell>
          <cell r="K732">
            <v>0.56484570000000001</v>
          </cell>
          <cell r="L732">
            <v>0.62223910000000004</v>
          </cell>
          <cell r="M732">
            <v>0.68207110000000004</v>
          </cell>
          <cell r="N732">
            <v>0.755911</v>
          </cell>
          <cell r="O732">
            <v>0.77137149999999999</v>
          </cell>
          <cell r="P732">
            <v>0.78553030000000001</v>
          </cell>
          <cell r="Q732">
            <v>0.86200730000000003</v>
          </cell>
          <cell r="R732">
            <v>0.80952670000000004</v>
          </cell>
        </row>
        <row r="733">
          <cell r="A733" t="str">
            <v>bolivia2012oecdasalariado&lt;6m</v>
          </cell>
          <cell r="B733" t="str">
            <v>bolivia</v>
          </cell>
          <cell r="C733">
            <v>2012</v>
          </cell>
          <cell r="D733" t="str">
            <v>oecd</v>
          </cell>
          <cell r="E733" t="str">
            <v>asalariado</v>
          </cell>
          <cell r="F733" t="str">
            <v>&lt;6m</v>
          </cell>
          <cell r="G733">
            <v>0.21714410000000001</v>
          </cell>
          <cell r="H733">
            <v>0.19676099999999999</v>
          </cell>
          <cell r="I733">
            <v>0.13930500000000001</v>
          </cell>
          <cell r="J733">
            <v>8.7632600000000005E-2</v>
          </cell>
          <cell r="K733">
            <v>9.3140700000000007E-2</v>
          </cell>
          <cell r="L733">
            <v>8.5090399999999997E-2</v>
          </cell>
          <cell r="M733">
            <v>7.3978799999999997E-2</v>
          </cell>
          <cell r="N733">
            <v>5.6200199999999999E-2</v>
          </cell>
          <cell r="O733">
            <v>3.8055600000000002E-2</v>
          </cell>
          <cell r="P733">
            <v>6.8354200000000004E-2</v>
          </cell>
          <cell r="Q733">
            <v>4.8181500000000002E-2</v>
          </cell>
          <cell r="R733">
            <v>0.13509840000000001</v>
          </cell>
        </row>
        <row r="734">
          <cell r="A734" t="str">
            <v>bolivia2012oecdasalariado&lt;=12m</v>
          </cell>
          <cell r="B734" t="str">
            <v>bolivia</v>
          </cell>
          <cell r="C734">
            <v>2012</v>
          </cell>
          <cell r="D734" t="str">
            <v>oecd</v>
          </cell>
          <cell r="E734" t="str">
            <v>asalariado</v>
          </cell>
          <cell r="F734" t="str">
            <v>&lt;=12m</v>
          </cell>
          <cell r="G734">
            <v>0.54240100000000002</v>
          </cell>
          <cell r="H734">
            <v>0.51196039999999998</v>
          </cell>
          <cell r="I734">
            <v>0.35875420000000002</v>
          </cell>
          <cell r="J734">
            <v>0.235321</v>
          </cell>
          <cell r="K734">
            <v>0.20995279999999999</v>
          </cell>
          <cell r="L734">
            <v>0.1919641</v>
          </cell>
          <cell r="M734">
            <v>0.14755570000000001</v>
          </cell>
          <cell r="N734">
            <v>0.13431090000000001</v>
          </cell>
          <cell r="O734">
            <v>0.10099279999999999</v>
          </cell>
          <cell r="P734">
            <v>0.1168131</v>
          </cell>
          <cell r="Q734">
            <v>0.15626799999999999</v>
          </cell>
          <cell r="R734">
            <v>0.24393049999999999</v>
          </cell>
        </row>
        <row r="735">
          <cell r="A735" t="str">
            <v>bolivia2012oecdasalariado&gt;=5a</v>
          </cell>
          <cell r="B735" t="str">
            <v>bolivia</v>
          </cell>
          <cell r="C735">
            <v>2012</v>
          </cell>
          <cell r="D735" t="str">
            <v>oecd</v>
          </cell>
          <cell r="E735" t="str">
            <v>asalariado</v>
          </cell>
          <cell r="F735" t="str">
            <v>&gt;=5a</v>
          </cell>
          <cell r="G735">
            <v>0.12864249999999999</v>
          </cell>
          <cell r="H735">
            <v>0.15427840000000001</v>
          </cell>
          <cell r="I735">
            <v>0.26818649999999999</v>
          </cell>
          <cell r="J735">
            <v>0.43220589999999998</v>
          </cell>
          <cell r="K735">
            <v>0.49997599999999998</v>
          </cell>
          <cell r="L735">
            <v>0.57088910000000004</v>
          </cell>
          <cell r="M735">
            <v>0.64628660000000004</v>
          </cell>
          <cell r="N735">
            <v>0.72400929999999997</v>
          </cell>
          <cell r="O735">
            <v>0.76068630000000004</v>
          </cell>
          <cell r="P735">
            <v>0.74366600000000005</v>
          </cell>
          <cell r="Q735">
            <v>0.73853190000000002</v>
          </cell>
          <cell r="R735">
            <v>0.68009629999999999</v>
          </cell>
        </row>
        <row r="736">
          <cell r="A736" t="str">
            <v>bolivia2012oecdindependiente&lt;6m</v>
          </cell>
          <cell r="B736" t="str">
            <v>bolivia</v>
          </cell>
          <cell r="C736">
            <v>2012</v>
          </cell>
          <cell r="D736" t="str">
            <v>oecd</v>
          </cell>
          <cell r="E736" t="str">
            <v>independiente</v>
          </cell>
          <cell r="F736" t="str">
            <v>&lt;6m</v>
          </cell>
          <cell r="G736">
            <v>0.30018400000000001</v>
          </cell>
          <cell r="H736">
            <v>0.1228118</v>
          </cell>
          <cell r="I736">
            <v>8.8135400000000003E-2</v>
          </cell>
          <cell r="J736">
            <v>6.0103700000000003E-2</v>
          </cell>
          <cell r="K736">
            <v>4.9245200000000003E-2</v>
          </cell>
          <cell r="L736">
            <v>2.9381899999999999E-2</v>
          </cell>
          <cell r="M736">
            <v>2.8434000000000001E-2</v>
          </cell>
          <cell r="N736">
            <v>2.7605999999999999E-2</v>
          </cell>
          <cell r="O736">
            <v>2.61097E-2</v>
          </cell>
          <cell r="P736">
            <v>3.7069400000000002E-2</v>
          </cell>
          <cell r="Q736">
            <v>1.8046599999999999E-2</v>
          </cell>
          <cell r="R736">
            <v>0</v>
          </cell>
        </row>
        <row r="737">
          <cell r="A737" t="str">
            <v>bolivia2012oecdindependiente&lt;=12m</v>
          </cell>
          <cell r="B737" t="str">
            <v>bolivia</v>
          </cell>
          <cell r="C737">
            <v>2012</v>
          </cell>
          <cell r="D737" t="str">
            <v>oecd</v>
          </cell>
          <cell r="E737" t="str">
            <v>independiente</v>
          </cell>
          <cell r="F737" t="str">
            <v>&lt;=12m</v>
          </cell>
          <cell r="G737">
            <v>0.64411280000000004</v>
          </cell>
          <cell r="H737">
            <v>0.43485299999999999</v>
          </cell>
          <cell r="I737">
            <v>0.28709970000000001</v>
          </cell>
          <cell r="J737">
            <v>0.16860710000000001</v>
          </cell>
          <cell r="K737">
            <v>0.1463721</v>
          </cell>
          <cell r="L737">
            <v>0.1170223</v>
          </cell>
          <cell r="M737">
            <v>0.10893899999999999</v>
          </cell>
          <cell r="N737">
            <v>7.92601E-2</v>
          </cell>
          <cell r="O737">
            <v>8.9860700000000002E-2</v>
          </cell>
          <cell r="P737">
            <v>7.1819599999999997E-2</v>
          </cell>
          <cell r="Q737">
            <v>2.37489E-2</v>
          </cell>
          <cell r="R737">
            <v>7.6363299999999995E-2</v>
          </cell>
        </row>
        <row r="738">
          <cell r="A738" t="str">
            <v>bolivia2012oecdindependiente&gt;=5a</v>
          </cell>
          <cell r="B738" t="str">
            <v>bolivia</v>
          </cell>
          <cell r="C738">
            <v>2012</v>
          </cell>
          <cell r="D738" t="str">
            <v>oecd</v>
          </cell>
          <cell r="E738" t="str">
            <v>independiente</v>
          </cell>
          <cell r="F738" t="str">
            <v>&gt;=5a</v>
          </cell>
          <cell r="G738">
            <v>5.4544799999999997E-2</v>
          </cell>
          <cell r="H738">
            <v>0.1475987</v>
          </cell>
          <cell r="I738">
            <v>0.28632079999999999</v>
          </cell>
          <cell r="J738">
            <v>0.47386899999999998</v>
          </cell>
          <cell r="K738">
            <v>0.65338969999999996</v>
          </cell>
          <cell r="L738">
            <v>0.67290479999999997</v>
          </cell>
          <cell r="M738">
            <v>0.71952740000000004</v>
          </cell>
          <cell r="N738">
            <v>0.78250580000000003</v>
          </cell>
          <cell r="O738">
            <v>0.78002609999999994</v>
          </cell>
          <cell r="P738">
            <v>0.80854429999999999</v>
          </cell>
          <cell r="Q738">
            <v>0.92008520000000005</v>
          </cell>
          <cell r="R738">
            <v>0.86246900000000004</v>
          </cell>
        </row>
        <row r="739">
          <cell r="A739" t="str">
            <v>bolivia2012lacocupado&lt;6m</v>
          </cell>
          <cell r="B739" t="str">
            <v>bolivia</v>
          </cell>
          <cell r="C739">
            <v>2012</v>
          </cell>
          <cell r="D739" t="str">
            <v>lac</v>
          </cell>
          <cell r="E739" t="str">
            <v>ocupado</v>
          </cell>
          <cell r="F739" t="str">
            <v>&lt;6m</v>
          </cell>
          <cell r="G739">
            <v>0.19659740000000001</v>
          </cell>
          <cell r="H739">
            <v>7.4344999999999994E-2</v>
          </cell>
          <cell r="I739">
            <v>3.7803200000000002E-2</v>
          </cell>
        </row>
        <row r="740">
          <cell r="A740" t="str">
            <v>bolivia2012lacocupado&lt;=12m</v>
          </cell>
          <cell r="B740" t="str">
            <v>bolivia</v>
          </cell>
          <cell r="C740">
            <v>2012</v>
          </cell>
          <cell r="D740" t="str">
            <v>lac</v>
          </cell>
          <cell r="E740" t="str">
            <v>ocupado</v>
          </cell>
          <cell r="F740" t="str">
            <v>&lt;=12m</v>
          </cell>
          <cell r="G740">
            <v>0.51560669999999997</v>
          </cell>
          <cell r="H740">
            <v>0.19663810000000001</v>
          </cell>
          <cell r="I740">
            <v>9.21598E-2</v>
          </cell>
        </row>
        <row r="741">
          <cell r="A741" t="str">
            <v>bolivia2012lacocupado&gt;=5a</v>
          </cell>
          <cell r="B741" t="str">
            <v>bolivia</v>
          </cell>
          <cell r="C741">
            <v>2012</v>
          </cell>
          <cell r="D741" t="str">
            <v>lac</v>
          </cell>
          <cell r="E741" t="str">
            <v>ocupado</v>
          </cell>
          <cell r="F741" t="str">
            <v>&gt;=5a</v>
          </cell>
          <cell r="G741">
            <v>0.14093040000000001</v>
          </cell>
          <cell r="H741">
            <v>0.53297329999999998</v>
          </cell>
          <cell r="I741">
            <v>0.77674960000000004</v>
          </cell>
        </row>
        <row r="742">
          <cell r="A742" t="str">
            <v>bolivia2012lacasalariado&lt;6m</v>
          </cell>
          <cell r="B742" t="str">
            <v>bolivia</v>
          </cell>
          <cell r="C742">
            <v>2012</v>
          </cell>
          <cell r="D742" t="str">
            <v>lac</v>
          </cell>
          <cell r="E742" t="str">
            <v>asalariado</v>
          </cell>
          <cell r="F742" t="str">
            <v>&lt;6m</v>
          </cell>
          <cell r="G742">
            <v>0.20383219999999999</v>
          </cell>
          <cell r="H742">
            <v>9.5472000000000001E-2</v>
          </cell>
          <cell r="I742">
            <v>4.7958099999999997E-2</v>
          </cell>
        </row>
        <row r="743">
          <cell r="A743" t="str">
            <v>bolivia2012lacasalariado&lt;=12m</v>
          </cell>
          <cell r="B743" t="str">
            <v>bolivia</v>
          </cell>
          <cell r="C743">
            <v>2012</v>
          </cell>
          <cell r="D743" t="str">
            <v>lac</v>
          </cell>
          <cell r="E743" t="str">
            <v>asalariado</v>
          </cell>
          <cell r="F743" t="str">
            <v>&lt;=12m</v>
          </cell>
          <cell r="G743">
            <v>0.52252069999999995</v>
          </cell>
          <cell r="H743">
            <v>0.23241790000000001</v>
          </cell>
          <cell r="I743">
            <v>0.1061634</v>
          </cell>
        </row>
        <row r="744">
          <cell r="A744" t="str">
            <v>bolivia2012lacasalariado&gt;=5a</v>
          </cell>
          <cell r="B744" t="str">
            <v>bolivia</v>
          </cell>
          <cell r="C744">
            <v>2012</v>
          </cell>
          <cell r="D744" t="str">
            <v>lac</v>
          </cell>
          <cell r="E744" t="str">
            <v>asalariado</v>
          </cell>
          <cell r="F744" t="str">
            <v>&gt;=5a</v>
          </cell>
          <cell r="G744">
            <v>0.14538490000000001</v>
          </cell>
          <cell r="H744">
            <v>0.4813385</v>
          </cell>
          <cell r="I744">
            <v>0.75512360000000001</v>
          </cell>
        </row>
        <row r="745">
          <cell r="A745" t="str">
            <v>bolivia2012lacindependiente&lt;6m</v>
          </cell>
          <cell r="B745" t="str">
            <v>bolivia</v>
          </cell>
          <cell r="C745">
            <v>2012</v>
          </cell>
          <cell r="D745" t="str">
            <v>lac</v>
          </cell>
          <cell r="E745" t="str">
            <v>independiente</v>
          </cell>
          <cell r="F745" t="str">
            <v>&lt;6m</v>
          </cell>
          <cell r="G745">
            <v>0.16849929999999999</v>
          </cell>
          <cell r="H745">
            <v>4.6631899999999997E-2</v>
          </cell>
          <cell r="I745">
            <v>3.0680200000000001E-2</v>
          </cell>
        </row>
        <row r="746">
          <cell r="A746" t="str">
            <v>bolivia2012lacindependiente&lt;=12m</v>
          </cell>
          <cell r="B746" t="str">
            <v>bolivia</v>
          </cell>
          <cell r="C746">
            <v>2012</v>
          </cell>
          <cell r="D746" t="str">
            <v>lac</v>
          </cell>
          <cell r="E746" t="str">
            <v>independiente</v>
          </cell>
          <cell r="F746" t="str">
            <v>&lt;=12m</v>
          </cell>
          <cell r="G746">
            <v>0.48875410000000002</v>
          </cell>
          <cell r="H746">
            <v>0.14970410000000001</v>
          </cell>
          <cell r="I746">
            <v>8.2337099999999996E-2</v>
          </cell>
        </row>
        <row r="747">
          <cell r="A747" t="str">
            <v>bolivia2012lacindependiente&gt;=5a</v>
          </cell>
          <cell r="B747" t="str">
            <v>bolivia</v>
          </cell>
          <cell r="C747">
            <v>2012</v>
          </cell>
          <cell r="D747" t="str">
            <v>lac</v>
          </cell>
          <cell r="E747" t="str">
            <v>independiente</v>
          </cell>
          <cell r="F747" t="str">
            <v>&gt;=5a</v>
          </cell>
          <cell r="G747">
            <v>0.1236299</v>
          </cell>
          <cell r="H747">
            <v>0.60070469999999998</v>
          </cell>
          <cell r="I747">
            <v>0.79191909999999999</v>
          </cell>
        </row>
        <row r="748">
          <cell r="A748" t="str">
            <v>bolivia2012totalocupado&lt;6m</v>
          </cell>
          <cell r="B748" t="str">
            <v>bolivia</v>
          </cell>
          <cell r="C748">
            <v>2012</v>
          </cell>
          <cell r="D748" t="str">
            <v>total</v>
          </cell>
          <cell r="E748" t="str">
            <v>ocupado</v>
          </cell>
          <cell r="F748" t="str">
            <v>&lt;6m</v>
          </cell>
          <cell r="G748">
            <v>9.2712299999999997E-2</v>
          </cell>
        </row>
        <row r="749">
          <cell r="A749" t="str">
            <v>bolivia2012totalocupado&lt;=12m</v>
          </cell>
          <cell r="B749" t="str">
            <v>bolivia</v>
          </cell>
          <cell r="C749">
            <v>2012</v>
          </cell>
          <cell r="D749" t="str">
            <v>total</v>
          </cell>
          <cell r="E749" t="str">
            <v>ocupado</v>
          </cell>
          <cell r="F749" t="str">
            <v>&lt;=12m</v>
          </cell>
          <cell r="G749">
            <v>0.24359990000000001</v>
          </cell>
        </row>
        <row r="750">
          <cell r="A750" t="str">
            <v>bolivia2012totalocupado&gt;=5a</v>
          </cell>
          <cell r="B750" t="str">
            <v>bolivia</v>
          </cell>
          <cell r="C750">
            <v>2012</v>
          </cell>
          <cell r="D750" t="str">
            <v>total</v>
          </cell>
          <cell r="E750" t="str">
            <v>ocupado</v>
          </cell>
          <cell r="F750" t="str">
            <v>&gt;=5a</v>
          </cell>
          <cell r="G750">
            <v>0.48737469999999999</v>
          </cell>
        </row>
        <row r="751">
          <cell r="A751" t="str">
            <v>bolivia2012totalasalariado&lt;6m</v>
          </cell>
          <cell r="B751" t="str">
            <v>bolivia</v>
          </cell>
          <cell r="C751">
            <v>2012</v>
          </cell>
          <cell r="D751" t="str">
            <v>total</v>
          </cell>
          <cell r="E751" t="str">
            <v>asalariado</v>
          </cell>
          <cell r="F751" t="str">
            <v>&lt;6m</v>
          </cell>
          <cell r="G751">
            <v>0.1184167</v>
          </cell>
        </row>
        <row r="752">
          <cell r="A752" t="str">
            <v>bolivia2012totalasalariado&lt;=12m</v>
          </cell>
          <cell r="B752" t="str">
            <v>bolivia</v>
          </cell>
          <cell r="C752">
            <v>2012</v>
          </cell>
          <cell r="D752" t="str">
            <v>total</v>
          </cell>
          <cell r="E752" t="str">
            <v>asalariado</v>
          </cell>
          <cell r="F752" t="str">
            <v>&lt;=12m</v>
          </cell>
          <cell r="G752">
            <v>0.29391509999999998</v>
          </cell>
        </row>
        <row r="753">
          <cell r="A753" t="str">
            <v>bolivia2012totalasalariado&gt;=5a</v>
          </cell>
          <cell r="B753" t="str">
            <v>bolivia</v>
          </cell>
          <cell r="C753">
            <v>2012</v>
          </cell>
          <cell r="D753" t="str">
            <v>total</v>
          </cell>
          <cell r="E753" t="str">
            <v>asalariado</v>
          </cell>
          <cell r="F753" t="str">
            <v>&gt;=5a</v>
          </cell>
          <cell r="G753">
            <v>0.41944920000000002</v>
          </cell>
        </row>
        <row r="754">
          <cell r="A754" t="str">
            <v>bolivia2012totalindependiente&lt;6m</v>
          </cell>
          <cell r="B754" t="str">
            <v>bolivia</v>
          </cell>
          <cell r="C754">
            <v>2012</v>
          </cell>
          <cell r="D754" t="str">
            <v>total</v>
          </cell>
          <cell r="E754" t="str">
            <v>independiente</v>
          </cell>
          <cell r="F754" t="str">
            <v>&lt;6m</v>
          </cell>
          <cell r="G754">
            <v>5.5337699999999997E-2</v>
          </cell>
        </row>
        <row r="755">
          <cell r="A755" t="str">
            <v>bolivia2012totalindependiente&lt;=12m</v>
          </cell>
          <cell r="B755" t="str">
            <v>bolivia</v>
          </cell>
          <cell r="C755">
            <v>2012</v>
          </cell>
          <cell r="D755" t="str">
            <v>total</v>
          </cell>
          <cell r="E755" t="str">
            <v>independiente</v>
          </cell>
          <cell r="F755" t="str">
            <v>&lt;=12m</v>
          </cell>
          <cell r="G755">
            <v>0.17044100000000001</v>
          </cell>
        </row>
        <row r="756">
          <cell r="A756" t="str">
            <v>bolivia2012totalindependiente&gt;=5a</v>
          </cell>
          <cell r="B756" t="str">
            <v>bolivia</v>
          </cell>
          <cell r="C756">
            <v>2012</v>
          </cell>
          <cell r="D756" t="str">
            <v>total</v>
          </cell>
          <cell r="E756" t="str">
            <v>independiente</v>
          </cell>
          <cell r="F756" t="str">
            <v>&gt;=5a</v>
          </cell>
          <cell r="G756">
            <v>0.58613930000000003</v>
          </cell>
        </row>
        <row r="757">
          <cell r="A757" t="str">
            <v>brasil1990oecdocupado&lt;6m</v>
          </cell>
          <cell r="B757" t="str">
            <v>brasil</v>
          </cell>
          <cell r="C757">
            <v>1990</v>
          </cell>
          <cell r="D757" t="str">
            <v>oecd</v>
          </cell>
          <cell r="E757" t="str">
            <v>ocupado</v>
          </cell>
          <cell r="F757" t="str">
            <v>&lt;6m</v>
          </cell>
          <cell r="G757">
            <v>0.55471119999999996</v>
          </cell>
          <cell r="H757">
            <v>0.39364719999999997</v>
          </cell>
          <cell r="I757">
            <v>0.28098010000000001</v>
          </cell>
          <cell r="J757">
            <v>0.2247789</v>
          </cell>
          <cell r="K757">
            <v>0.19561629999999999</v>
          </cell>
          <cell r="L757">
            <v>0.15328549999999999</v>
          </cell>
          <cell r="M757">
            <v>0.14405660000000001</v>
          </cell>
          <cell r="N757">
            <v>0.1249958</v>
          </cell>
          <cell r="O757">
            <v>0.13384119999999999</v>
          </cell>
          <cell r="P757">
            <v>0.1096405</v>
          </cell>
          <cell r="Q757">
            <v>0.1241676</v>
          </cell>
          <cell r="R757">
            <v>0.1047125</v>
          </cell>
        </row>
        <row r="758">
          <cell r="A758" t="str">
            <v>brasil1990oecdocupado&lt;=12m</v>
          </cell>
          <cell r="B758" t="str">
            <v>brasil</v>
          </cell>
          <cell r="C758">
            <v>1990</v>
          </cell>
          <cell r="D758" t="str">
            <v>oecd</v>
          </cell>
          <cell r="E758" t="str">
            <v>ocupado</v>
          </cell>
          <cell r="F758" t="str">
            <v>&lt;=12m</v>
          </cell>
          <cell r="G758">
            <v>0.73771679999999995</v>
          </cell>
          <cell r="H758">
            <v>0.57578030000000002</v>
          </cell>
          <cell r="I758">
            <v>0.4225351</v>
          </cell>
          <cell r="J758">
            <v>0.3340784</v>
          </cell>
          <cell r="K758">
            <v>0.29499399999999998</v>
          </cell>
          <cell r="L758">
            <v>0.2300352</v>
          </cell>
          <cell r="M758">
            <v>0.21374699999999999</v>
          </cell>
          <cell r="N758">
            <v>0.19007160000000001</v>
          </cell>
          <cell r="O758">
            <v>0.2011868</v>
          </cell>
          <cell r="P758">
            <v>0.170208</v>
          </cell>
          <cell r="Q758">
            <v>0.1768788</v>
          </cell>
          <cell r="R758">
            <v>0.15864220000000001</v>
          </cell>
        </row>
        <row r="759">
          <cell r="A759" t="str">
            <v>brasil1990oecdocupado&gt;=5a</v>
          </cell>
          <cell r="B759" t="str">
            <v>brasil</v>
          </cell>
          <cell r="C759">
            <v>1990</v>
          </cell>
          <cell r="D759" t="str">
            <v>oecd</v>
          </cell>
          <cell r="E759" t="str">
            <v>ocupado</v>
          </cell>
          <cell r="F759" t="str">
            <v>&gt;=5a</v>
          </cell>
          <cell r="G759">
            <v>6.0304700000000003E-2</v>
          </cell>
          <cell r="H759">
            <v>0.13379930000000001</v>
          </cell>
          <cell r="I759">
            <v>0.29784060000000001</v>
          </cell>
          <cell r="J759">
            <v>0.43557079999999998</v>
          </cell>
          <cell r="K759">
            <v>0.50854739999999998</v>
          </cell>
          <cell r="L759">
            <v>0.59530749999999999</v>
          </cell>
          <cell r="M759">
            <v>0.63531890000000002</v>
          </cell>
          <cell r="N759">
            <v>0.65749690000000005</v>
          </cell>
          <cell r="O759">
            <v>0.64341429999999999</v>
          </cell>
          <cell r="P759">
            <v>0.68687100000000001</v>
          </cell>
          <cell r="Q759">
            <v>0.67603559999999996</v>
          </cell>
          <cell r="R759">
            <v>0.66796370000000005</v>
          </cell>
        </row>
        <row r="760">
          <cell r="A760" t="str">
            <v>brasil1990oecdasalariado&lt;6m</v>
          </cell>
          <cell r="B760" t="str">
            <v>brasil</v>
          </cell>
          <cell r="C760">
            <v>1990</v>
          </cell>
          <cell r="D760" t="str">
            <v>oecd</v>
          </cell>
          <cell r="E760" t="str">
            <v>asalariado</v>
          </cell>
          <cell r="F760" t="str">
            <v>&lt;6m</v>
          </cell>
          <cell r="G760">
            <v>0.56505519999999998</v>
          </cell>
          <cell r="H760">
            <v>0.4009916</v>
          </cell>
          <cell r="I760">
            <v>0.28729100000000002</v>
          </cell>
          <cell r="J760">
            <v>0.23346739999999999</v>
          </cell>
          <cell r="K760">
            <v>0.2107213</v>
          </cell>
          <cell r="L760">
            <v>0.16342200000000001</v>
          </cell>
          <cell r="M760">
            <v>0.1630732</v>
          </cell>
          <cell r="N760">
            <v>0.15290989999999999</v>
          </cell>
          <cell r="O760">
            <v>0.1682998</v>
          </cell>
          <cell r="P760">
            <v>0.1607913</v>
          </cell>
          <cell r="Q760">
            <v>0.1861912</v>
          </cell>
          <cell r="R760">
            <v>0.22293850000000001</v>
          </cell>
        </row>
        <row r="761">
          <cell r="A761" t="str">
            <v>brasil1990oecdasalariado&lt;=12m</v>
          </cell>
          <cell r="B761" t="str">
            <v>brasil</v>
          </cell>
          <cell r="C761">
            <v>1990</v>
          </cell>
          <cell r="D761" t="str">
            <v>oecd</v>
          </cell>
          <cell r="E761" t="str">
            <v>asalariado</v>
          </cell>
          <cell r="F761" t="str">
            <v>&lt;=12m</v>
          </cell>
          <cell r="G761">
            <v>0.74944379999999999</v>
          </cell>
          <cell r="H761">
            <v>0.58875670000000002</v>
          </cell>
          <cell r="I761">
            <v>0.43045630000000001</v>
          </cell>
          <cell r="J761">
            <v>0.34635480000000002</v>
          </cell>
          <cell r="K761">
            <v>0.31722460000000002</v>
          </cell>
          <cell r="L761">
            <v>0.24560799999999999</v>
          </cell>
          <cell r="M761">
            <v>0.2412637</v>
          </cell>
          <cell r="N761">
            <v>0.22657820000000001</v>
          </cell>
          <cell r="O761">
            <v>0.24801190000000001</v>
          </cell>
          <cell r="P761">
            <v>0.23572299999999999</v>
          </cell>
          <cell r="Q761">
            <v>0.2462742</v>
          </cell>
          <cell r="R761">
            <v>0.3103185</v>
          </cell>
        </row>
        <row r="762">
          <cell r="A762" t="str">
            <v>brasil1990oecdasalariado&gt;=5a</v>
          </cell>
          <cell r="B762" t="str">
            <v>brasil</v>
          </cell>
          <cell r="C762">
            <v>1990</v>
          </cell>
          <cell r="D762" t="str">
            <v>oecd</v>
          </cell>
          <cell r="E762" t="str">
            <v>asalariado</v>
          </cell>
          <cell r="F762" t="str">
            <v>&gt;=5a</v>
          </cell>
          <cell r="G762">
            <v>5.3311400000000002E-2</v>
          </cell>
          <cell r="H762">
            <v>0.1213974</v>
          </cell>
          <cell r="I762">
            <v>0.28955979999999998</v>
          </cell>
          <cell r="J762">
            <v>0.42916890000000002</v>
          </cell>
          <cell r="K762">
            <v>0.49020340000000001</v>
          </cell>
          <cell r="L762">
            <v>0.57832810000000001</v>
          </cell>
          <cell r="M762">
            <v>0.60320220000000002</v>
          </cell>
          <cell r="N762">
            <v>0.59753599999999996</v>
          </cell>
          <cell r="O762">
            <v>0.58259700000000003</v>
          </cell>
          <cell r="P762">
            <v>0.58766810000000003</v>
          </cell>
          <cell r="Q762">
            <v>0.57195450000000003</v>
          </cell>
          <cell r="R762">
            <v>0.47559269999999998</v>
          </cell>
        </row>
        <row r="763">
          <cell r="A763" t="str">
            <v>brasil1990oecdindependiente&lt;6m</v>
          </cell>
          <cell r="B763" t="str">
            <v>brasil</v>
          </cell>
          <cell r="C763">
            <v>1990</v>
          </cell>
          <cell r="D763" t="str">
            <v>oecd</v>
          </cell>
          <cell r="E763" t="str">
            <v>independiente</v>
          </cell>
          <cell r="F763" t="str">
            <v>&lt;6m</v>
          </cell>
          <cell r="G763">
            <v>0.40580060000000001</v>
          </cell>
          <cell r="H763">
            <v>0.34452480000000002</v>
          </cell>
          <cell r="I763">
            <v>0.25810529999999998</v>
          </cell>
          <cell r="J763">
            <v>0.20106470000000001</v>
          </cell>
          <cell r="K763">
            <v>0.16003680000000001</v>
          </cell>
          <cell r="L763">
            <v>0.1347025</v>
          </cell>
          <cell r="M763">
            <v>0.1121202</v>
          </cell>
          <cell r="N763">
            <v>8.5178799999999999E-2</v>
          </cell>
          <cell r="O763">
            <v>8.6646200000000007E-2</v>
          </cell>
          <cell r="P763">
            <v>5.2469300000000003E-2</v>
          </cell>
          <cell r="Q763">
            <v>7.6462299999999997E-2</v>
          </cell>
          <cell r="R763">
            <v>2.5297500000000001E-2</v>
          </cell>
        </row>
        <row r="764">
          <cell r="A764" t="str">
            <v>brasil1990oecdindependiente&lt;=12m</v>
          </cell>
          <cell r="B764" t="str">
            <v>brasil</v>
          </cell>
          <cell r="C764">
            <v>1990</v>
          </cell>
          <cell r="D764" t="str">
            <v>oecd</v>
          </cell>
          <cell r="E764" t="str">
            <v>independiente</v>
          </cell>
          <cell r="F764" t="str">
            <v>&lt;=12m</v>
          </cell>
          <cell r="G764">
            <v>0.56889639999999997</v>
          </cell>
          <cell r="H764">
            <v>0.48898910000000001</v>
          </cell>
          <cell r="I764">
            <v>0.39382319999999998</v>
          </cell>
          <cell r="J764">
            <v>0.3005717</v>
          </cell>
          <cell r="K764">
            <v>0.24263029999999999</v>
          </cell>
          <cell r="L764">
            <v>0.201486</v>
          </cell>
          <cell r="M764">
            <v>0.16753570000000001</v>
          </cell>
          <cell r="N764">
            <v>0.13799819999999999</v>
          </cell>
          <cell r="O764">
            <v>0.13705429999999999</v>
          </cell>
          <cell r="P764">
            <v>9.6981899999999996E-2</v>
          </cell>
          <cell r="Q764">
            <v>0.1235035</v>
          </cell>
          <cell r="R764">
            <v>5.67579E-2</v>
          </cell>
        </row>
        <row r="765">
          <cell r="A765" t="str">
            <v>brasil1990oecdindependiente&gt;=5a</v>
          </cell>
          <cell r="B765" t="str">
            <v>brasil</v>
          </cell>
          <cell r="C765">
            <v>1990</v>
          </cell>
          <cell r="D765" t="str">
            <v>oecd</v>
          </cell>
          <cell r="E765" t="str">
            <v>independiente</v>
          </cell>
          <cell r="F765" t="str">
            <v>&gt;=5a</v>
          </cell>
          <cell r="G765">
            <v>0.1609786</v>
          </cell>
          <cell r="H765">
            <v>0.21674750000000001</v>
          </cell>
          <cell r="I765">
            <v>0.32785550000000002</v>
          </cell>
          <cell r="J765">
            <v>0.4530439</v>
          </cell>
          <cell r="K765">
            <v>0.55175629999999998</v>
          </cell>
          <cell r="L765">
            <v>0.62643550000000003</v>
          </cell>
          <cell r="M765">
            <v>0.68925539999999996</v>
          </cell>
          <cell r="N765">
            <v>0.74302599999999996</v>
          </cell>
          <cell r="O765">
            <v>0.72671090000000005</v>
          </cell>
          <cell r="P765">
            <v>0.79775010000000002</v>
          </cell>
          <cell r="Q765">
            <v>0.75608920000000002</v>
          </cell>
          <cell r="R765">
            <v>0.79718350000000004</v>
          </cell>
        </row>
        <row r="766">
          <cell r="A766" t="str">
            <v>brasil1990lacocupado&lt;6m</v>
          </cell>
          <cell r="B766" t="str">
            <v>brasil</v>
          </cell>
          <cell r="C766">
            <v>1990</v>
          </cell>
          <cell r="D766" t="str">
            <v>lac</v>
          </cell>
          <cell r="E766" t="str">
            <v>ocupado</v>
          </cell>
          <cell r="F766" t="str">
            <v>&lt;6m</v>
          </cell>
          <cell r="G766">
            <v>0.46475309999999997</v>
          </cell>
          <cell r="H766">
            <v>0.20304440000000001</v>
          </cell>
          <cell r="I766">
            <v>0.1242056</v>
          </cell>
        </row>
        <row r="767">
          <cell r="A767" t="str">
            <v>brasil1990lacocupado&lt;=12m</v>
          </cell>
          <cell r="B767" t="str">
            <v>brasil</v>
          </cell>
          <cell r="C767">
            <v>1990</v>
          </cell>
          <cell r="D767" t="str">
            <v>lac</v>
          </cell>
          <cell r="E767" t="str">
            <v>ocupado</v>
          </cell>
          <cell r="F767" t="str">
            <v>&lt;=12m</v>
          </cell>
          <cell r="G767">
            <v>0.64727140000000005</v>
          </cell>
          <cell r="H767">
            <v>0.30442259999999999</v>
          </cell>
          <cell r="I767">
            <v>0.1888524</v>
          </cell>
        </row>
        <row r="768">
          <cell r="A768" t="str">
            <v>brasil1990lacocupado&gt;=5a</v>
          </cell>
          <cell r="B768" t="str">
            <v>brasil</v>
          </cell>
          <cell r="C768">
            <v>1990</v>
          </cell>
          <cell r="D768" t="str">
            <v>lac</v>
          </cell>
          <cell r="E768" t="str">
            <v>ocupado</v>
          </cell>
          <cell r="F768" t="str">
            <v>&gt;=5a</v>
          </cell>
          <cell r="G768">
            <v>0.1013532</v>
          </cell>
          <cell r="H768">
            <v>0.48500480000000001</v>
          </cell>
          <cell r="I768">
            <v>0.66071690000000005</v>
          </cell>
        </row>
        <row r="769">
          <cell r="A769" t="str">
            <v>brasil1990lacasalariado&lt;6m</v>
          </cell>
          <cell r="B769" t="str">
            <v>brasil</v>
          </cell>
          <cell r="C769">
            <v>1990</v>
          </cell>
          <cell r="D769" t="str">
            <v>lac</v>
          </cell>
          <cell r="E769" t="str">
            <v>asalariado</v>
          </cell>
          <cell r="F769" t="str">
            <v>&lt;6m</v>
          </cell>
          <cell r="G769">
            <v>0.47635290000000002</v>
          </cell>
          <cell r="H769">
            <v>0.2197732</v>
          </cell>
          <cell r="I769">
            <v>0.16547210000000001</v>
          </cell>
        </row>
        <row r="770">
          <cell r="A770" t="str">
            <v>brasil1990lacasalariado&lt;=12m</v>
          </cell>
          <cell r="B770" t="str">
            <v>brasil</v>
          </cell>
          <cell r="C770">
            <v>1990</v>
          </cell>
          <cell r="D770" t="str">
            <v>lac</v>
          </cell>
          <cell r="E770" t="str">
            <v>asalariado</v>
          </cell>
          <cell r="F770" t="str">
            <v>&lt;=12m</v>
          </cell>
          <cell r="G770">
            <v>0.66256700000000002</v>
          </cell>
          <cell r="H770">
            <v>0.32841330000000002</v>
          </cell>
          <cell r="I770">
            <v>0.24338389999999999</v>
          </cell>
        </row>
        <row r="771">
          <cell r="A771" t="str">
            <v>brasil1990lacasalariado&gt;=5a</v>
          </cell>
          <cell r="B771" t="str">
            <v>brasil</v>
          </cell>
          <cell r="C771">
            <v>1990</v>
          </cell>
          <cell r="D771" t="str">
            <v>lac</v>
          </cell>
          <cell r="E771" t="str">
            <v>asalariado</v>
          </cell>
          <cell r="F771" t="str">
            <v>&gt;=5a</v>
          </cell>
          <cell r="G771">
            <v>9.01227E-2</v>
          </cell>
          <cell r="H771">
            <v>0.4566172</v>
          </cell>
          <cell r="I771">
            <v>0.58450679999999999</v>
          </cell>
        </row>
        <row r="772">
          <cell r="A772" t="str">
            <v>brasil1990lacindependiente&lt;6m</v>
          </cell>
          <cell r="B772" t="str">
            <v>brasil</v>
          </cell>
          <cell r="C772">
            <v>1990</v>
          </cell>
          <cell r="D772" t="str">
            <v>lac</v>
          </cell>
          <cell r="E772" t="str">
            <v>independiente</v>
          </cell>
          <cell r="F772" t="str">
            <v>&lt;6m</v>
          </cell>
          <cell r="G772">
            <v>0.36186659999999998</v>
          </cell>
          <cell r="H772">
            <v>0.16395000000000001</v>
          </cell>
          <cell r="I772">
            <v>7.2108199999999997E-2</v>
          </cell>
        </row>
        <row r="773">
          <cell r="A773" t="str">
            <v>brasil1990lacindependiente&lt;=12m</v>
          </cell>
          <cell r="B773" t="str">
            <v>brasil</v>
          </cell>
          <cell r="C773">
            <v>1990</v>
          </cell>
          <cell r="D773" t="str">
            <v>lac</v>
          </cell>
          <cell r="E773" t="str">
            <v>independiente</v>
          </cell>
          <cell r="F773" t="str">
            <v>&lt;=12m</v>
          </cell>
          <cell r="G773">
            <v>0.5116039</v>
          </cell>
          <cell r="H773">
            <v>0.24835779999999999</v>
          </cell>
          <cell r="I773">
            <v>0.12000859999999999</v>
          </cell>
        </row>
        <row r="774">
          <cell r="A774" t="str">
            <v>brasil1990lacindependiente&gt;=5a</v>
          </cell>
          <cell r="B774" t="str">
            <v>brasil</v>
          </cell>
          <cell r="C774">
            <v>1990</v>
          </cell>
          <cell r="D774" t="str">
            <v>lac</v>
          </cell>
          <cell r="E774" t="str">
            <v>independiente</v>
          </cell>
          <cell r="F774" t="str">
            <v>&gt;=5a</v>
          </cell>
          <cell r="G774">
            <v>0.20096410000000001</v>
          </cell>
          <cell r="H774">
            <v>0.55134479999999997</v>
          </cell>
          <cell r="I774">
            <v>0.75692910000000002</v>
          </cell>
        </row>
        <row r="775">
          <cell r="A775" t="str">
            <v>brasil1990totalocupado&lt;6m</v>
          </cell>
          <cell r="B775" t="str">
            <v>brasil</v>
          </cell>
          <cell r="C775">
            <v>1990</v>
          </cell>
          <cell r="D775" t="str">
            <v>total</v>
          </cell>
          <cell r="E775" t="str">
            <v>ocupado</v>
          </cell>
          <cell r="F775" t="str">
            <v>&lt;6m</v>
          </cell>
          <cell r="G775">
            <v>0.27001629999999999</v>
          </cell>
        </row>
        <row r="776">
          <cell r="A776" t="str">
            <v>brasil1990totalocupado&lt;=12m</v>
          </cell>
          <cell r="B776" t="str">
            <v>brasil</v>
          </cell>
          <cell r="C776">
            <v>1990</v>
          </cell>
          <cell r="D776" t="str">
            <v>total</v>
          </cell>
          <cell r="E776" t="str">
            <v>ocupado</v>
          </cell>
          <cell r="F776" t="str">
            <v>&lt;=12m</v>
          </cell>
          <cell r="G776">
            <v>0.39136949999999998</v>
          </cell>
        </row>
        <row r="777">
          <cell r="A777" t="str">
            <v>brasil1990totalocupado&gt;=5a</v>
          </cell>
          <cell r="B777" t="str">
            <v>brasil</v>
          </cell>
          <cell r="C777">
            <v>1990</v>
          </cell>
          <cell r="D777" t="str">
            <v>total</v>
          </cell>
          <cell r="E777" t="str">
            <v>ocupado</v>
          </cell>
          <cell r="F777" t="str">
            <v>&gt;=5a</v>
          </cell>
          <cell r="G777">
            <v>0.39068839999999999</v>
          </cell>
        </row>
        <row r="778">
          <cell r="A778" t="str">
            <v>brasil1990totalasalariado&lt;6m</v>
          </cell>
          <cell r="B778" t="str">
            <v>brasil</v>
          </cell>
          <cell r="C778">
            <v>1990</v>
          </cell>
          <cell r="D778" t="str">
            <v>total</v>
          </cell>
          <cell r="E778" t="str">
            <v>asalariado</v>
          </cell>
          <cell r="F778" t="str">
            <v>&lt;6m</v>
          </cell>
          <cell r="G778">
            <v>0.30226530000000001</v>
          </cell>
        </row>
        <row r="779">
          <cell r="A779" t="str">
            <v>brasil1990totalasalariado&lt;=12m</v>
          </cell>
          <cell r="B779" t="str">
            <v>brasil</v>
          </cell>
          <cell r="C779">
            <v>1990</v>
          </cell>
          <cell r="D779" t="str">
            <v>total</v>
          </cell>
          <cell r="E779" t="str">
            <v>asalariado</v>
          </cell>
          <cell r="F779" t="str">
            <v>&lt;=12m</v>
          </cell>
          <cell r="G779">
            <v>0.4351584</v>
          </cell>
        </row>
        <row r="780">
          <cell r="A780" t="str">
            <v>brasil1990totalasalariado&gt;=5a</v>
          </cell>
          <cell r="B780" t="str">
            <v>brasil</v>
          </cell>
          <cell r="C780">
            <v>1990</v>
          </cell>
          <cell r="D780" t="str">
            <v>total</v>
          </cell>
          <cell r="E780" t="str">
            <v>asalariado</v>
          </cell>
          <cell r="F780" t="str">
            <v>&gt;=5a</v>
          </cell>
          <cell r="G780">
            <v>0.34120440000000002</v>
          </cell>
        </row>
        <row r="781">
          <cell r="A781" t="str">
            <v>brasil1990totalindependiente&lt;6m</v>
          </cell>
          <cell r="B781" t="str">
            <v>brasil</v>
          </cell>
          <cell r="C781">
            <v>1990</v>
          </cell>
          <cell r="D781" t="str">
            <v>total</v>
          </cell>
          <cell r="E781" t="str">
            <v>independiente</v>
          </cell>
          <cell r="F781" t="str">
            <v>&lt;6m</v>
          </cell>
          <cell r="G781">
            <v>0.17540939999999999</v>
          </cell>
        </row>
        <row r="782">
          <cell r="A782" t="str">
            <v>brasil1990totalindependiente&lt;=12m</v>
          </cell>
          <cell r="B782" t="str">
            <v>brasil</v>
          </cell>
          <cell r="C782">
            <v>1990</v>
          </cell>
          <cell r="D782" t="str">
            <v>total</v>
          </cell>
          <cell r="E782" t="str">
            <v>independiente</v>
          </cell>
          <cell r="F782" t="str">
            <v>&lt;=12m</v>
          </cell>
          <cell r="G782">
            <v>0.26290849999999999</v>
          </cell>
        </row>
        <row r="783">
          <cell r="A783" t="str">
            <v>brasil1990totalindependiente&gt;=5a</v>
          </cell>
          <cell r="B783" t="str">
            <v>brasil</v>
          </cell>
          <cell r="C783">
            <v>1990</v>
          </cell>
          <cell r="D783" t="str">
            <v>total</v>
          </cell>
          <cell r="E783" t="str">
            <v>independiente</v>
          </cell>
          <cell r="F783" t="str">
            <v>&gt;=5a</v>
          </cell>
          <cell r="G783">
            <v>0.53585700000000003</v>
          </cell>
        </row>
        <row r="784">
          <cell r="A784" t="str">
            <v>brasil1992oecdocupado&lt;6m</v>
          </cell>
          <cell r="B784" t="str">
            <v>brasil</v>
          </cell>
          <cell r="C784">
            <v>1992</v>
          </cell>
          <cell r="D784" t="str">
            <v>oecd</v>
          </cell>
          <cell r="E784" t="str">
            <v>ocupado</v>
          </cell>
          <cell r="F784" t="str">
            <v>&lt;6m</v>
          </cell>
          <cell r="G784">
            <v>0.28663159999999999</v>
          </cell>
          <cell r="H784">
            <v>0.19666</v>
          </cell>
          <cell r="I784">
            <v>0.13986889999999999</v>
          </cell>
          <cell r="J784">
            <v>0.11399189999999999</v>
          </cell>
          <cell r="K784">
            <v>9.8290500000000003E-2</v>
          </cell>
          <cell r="L784">
            <v>8.8253399999999996E-2</v>
          </cell>
          <cell r="M784">
            <v>7.0299799999999996E-2</v>
          </cell>
          <cell r="N784">
            <v>7.0372000000000004E-2</v>
          </cell>
          <cell r="O784">
            <v>6.2144100000000001E-2</v>
          </cell>
          <cell r="P784">
            <v>5.6021799999999997E-2</v>
          </cell>
          <cell r="Q784">
            <v>6.9107199999999994E-2</v>
          </cell>
          <cell r="R784">
            <v>4.83933E-2</v>
          </cell>
        </row>
        <row r="785">
          <cell r="A785" t="str">
            <v>brasil1992oecdocupado&lt;=12m</v>
          </cell>
          <cell r="B785" t="str">
            <v>brasil</v>
          </cell>
          <cell r="C785">
            <v>1992</v>
          </cell>
          <cell r="D785" t="str">
            <v>oecd</v>
          </cell>
          <cell r="E785" t="str">
            <v>ocupado</v>
          </cell>
          <cell r="F785" t="str">
            <v>&lt;=12m</v>
          </cell>
          <cell r="G785">
            <v>0.49940030000000002</v>
          </cell>
          <cell r="H785">
            <v>0.36005120000000002</v>
          </cell>
          <cell r="I785">
            <v>0.25928820000000002</v>
          </cell>
          <cell r="J785">
            <v>0.2145504</v>
          </cell>
          <cell r="K785">
            <v>0.18335299999999999</v>
          </cell>
          <cell r="L785">
            <v>0.15930320000000001</v>
          </cell>
          <cell r="M785">
            <v>0.1366175</v>
          </cell>
          <cell r="N785">
            <v>0.1300965</v>
          </cell>
          <cell r="O785">
            <v>0.1165875</v>
          </cell>
          <cell r="P785">
            <v>9.6527500000000002E-2</v>
          </cell>
          <cell r="Q785">
            <v>0.11358260000000001</v>
          </cell>
          <cell r="R785">
            <v>0.102227</v>
          </cell>
        </row>
        <row r="786">
          <cell r="A786" t="str">
            <v>brasil1992oecdocupado&gt;=5a</v>
          </cell>
          <cell r="B786" t="str">
            <v>brasil</v>
          </cell>
          <cell r="C786">
            <v>1992</v>
          </cell>
          <cell r="D786" t="str">
            <v>oecd</v>
          </cell>
          <cell r="E786" t="str">
            <v>ocupado</v>
          </cell>
          <cell r="F786" t="str">
            <v>&gt;=5a</v>
          </cell>
          <cell r="G786">
            <v>7.6499300000000006E-2</v>
          </cell>
          <cell r="H786">
            <v>0.14881359999999999</v>
          </cell>
          <cell r="I786">
            <v>0.3055023</v>
          </cell>
          <cell r="J786">
            <v>0.42278840000000001</v>
          </cell>
          <cell r="K786">
            <v>0.50789759999999995</v>
          </cell>
          <cell r="L786">
            <v>0.57109449999999995</v>
          </cell>
          <cell r="M786">
            <v>0.61772329999999998</v>
          </cell>
          <cell r="N786">
            <v>0.65422089999999999</v>
          </cell>
          <cell r="O786">
            <v>0.65574560000000004</v>
          </cell>
          <cell r="P786">
            <v>0.6890442</v>
          </cell>
          <cell r="Q786">
            <v>0.68495119999999998</v>
          </cell>
          <cell r="R786">
            <v>0.69386970000000003</v>
          </cell>
        </row>
        <row r="787">
          <cell r="A787" t="str">
            <v>brasil1992oecdasalariado&lt;6m</v>
          </cell>
          <cell r="B787" t="str">
            <v>brasil</v>
          </cell>
          <cell r="C787">
            <v>1992</v>
          </cell>
          <cell r="D787" t="str">
            <v>oecd</v>
          </cell>
          <cell r="E787" t="str">
            <v>asalariado</v>
          </cell>
          <cell r="F787" t="str">
            <v>&lt;6m</v>
          </cell>
          <cell r="G787">
            <v>0.29170839999999998</v>
          </cell>
          <cell r="H787">
            <v>0.2031095</v>
          </cell>
          <cell r="I787">
            <v>0.14728089999999999</v>
          </cell>
          <cell r="J787">
            <v>0.12154</v>
          </cell>
          <cell r="K787">
            <v>0.109747</v>
          </cell>
          <cell r="L787">
            <v>9.7228300000000004E-2</v>
          </cell>
          <cell r="M787">
            <v>7.7161999999999994E-2</v>
          </cell>
          <cell r="N787">
            <v>8.43082E-2</v>
          </cell>
          <cell r="O787">
            <v>7.5531100000000004E-2</v>
          </cell>
          <cell r="P787">
            <v>7.3695700000000003E-2</v>
          </cell>
          <cell r="Q787">
            <v>8.8697399999999996E-2</v>
          </cell>
          <cell r="R787">
            <v>6.9072300000000003E-2</v>
          </cell>
        </row>
        <row r="788">
          <cell r="A788" t="str">
            <v>brasil1992oecdasalariado&lt;=12m</v>
          </cell>
          <cell r="B788" t="str">
            <v>brasil</v>
          </cell>
          <cell r="C788">
            <v>1992</v>
          </cell>
          <cell r="D788" t="str">
            <v>oecd</v>
          </cell>
          <cell r="E788" t="str">
            <v>asalariado</v>
          </cell>
          <cell r="F788" t="str">
            <v>&lt;=12m</v>
          </cell>
          <cell r="G788">
            <v>0.50787439999999995</v>
          </cell>
          <cell r="H788">
            <v>0.36998510000000001</v>
          </cell>
          <cell r="I788">
            <v>0.27082840000000002</v>
          </cell>
          <cell r="J788">
            <v>0.22450990000000001</v>
          </cell>
          <cell r="K788">
            <v>0.19791329999999999</v>
          </cell>
          <cell r="L788">
            <v>0.174403</v>
          </cell>
          <cell r="M788">
            <v>0.1460089</v>
          </cell>
          <cell r="N788">
            <v>0.15669759999999999</v>
          </cell>
          <cell r="O788">
            <v>0.13865710000000001</v>
          </cell>
          <cell r="P788">
            <v>0.1296234</v>
          </cell>
          <cell r="Q788">
            <v>0.14882000000000001</v>
          </cell>
          <cell r="R788">
            <v>0.12905130000000001</v>
          </cell>
        </row>
        <row r="789">
          <cell r="A789" t="str">
            <v>brasil1992oecdasalariado&gt;=5a</v>
          </cell>
          <cell r="B789" t="str">
            <v>brasil</v>
          </cell>
          <cell r="C789">
            <v>1992</v>
          </cell>
          <cell r="D789" t="str">
            <v>oecd</v>
          </cell>
          <cell r="E789" t="str">
            <v>asalariado</v>
          </cell>
          <cell r="F789" t="str">
            <v>&gt;=5a</v>
          </cell>
          <cell r="G789">
            <v>7.1529599999999999E-2</v>
          </cell>
          <cell r="H789">
            <v>0.13556260000000001</v>
          </cell>
          <cell r="I789">
            <v>0.28883999999999999</v>
          </cell>
          <cell r="J789">
            <v>0.40816770000000002</v>
          </cell>
          <cell r="K789">
            <v>0.49446790000000002</v>
          </cell>
          <cell r="L789">
            <v>0.55264329999999995</v>
          </cell>
          <cell r="M789">
            <v>0.58538590000000001</v>
          </cell>
          <cell r="N789">
            <v>0.61828910000000004</v>
          </cell>
          <cell r="O789">
            <v>0.60159189999999996</v>
          </cell>
          <cell r="P789">
            <v>0.61778120000000003</v>
          </cell>
          <cell r="Q789">
            <v>0.617039</v>
          </cell>
          <cell r="R789">
            <v>0.60642309999999999</v>
          </cell>
        </row>
        <row r="790">
          <cell r="A790" t="str">
            <v>brasil1992oecdindependiente&lt;6m</v>
          </cell>
          <cell r="B790" t="str">
            <v>brasil</v>
          </cell>
          <cell r="C790">
            <v>1992</v>
          </cell>
          <cell r="D790" t="str">
            <v>oecd</v>
          </cell>
          <cell r="E790" t="str">
            <v>independiente</v>
          </cell>
          <cell r="F790" t="str">
            <v>&lt;6m</v>
          </cell>
          <cell r="G790">
            <v>0.22886039999999999</v>
          </cell>
          <cell r="H790">
            <v>0.15500639999999999</v>
          </cell>
          <cell r="I790">
            <v>0.1115694</v>
          </cell>
          <cell r="J790">
            <v>9.2175000000000007E-2</v>
          </cell>
          <cell r="K790">
            <v>7.0152999999999993E-2</v>
          </cell>
          <cell r="L790">
            <v>6.8247100000000005E-2</v>
          </cell>
          <cell r="M790">
            <v>5.6214100000000003E-2</v>
          </cell>
          <cell r="N790">
            <v>4.7617600000000003E-2</v>
          </cell>
          <cell r="O790">
            <v>4.2224200000000003E-2</v>
          </cell>
          <cell r="P790">
            <v>3.33028E-2</v>
          </cell>
          <cell r="Q790">
            <v>4.60664E-2</v>
          </cell>
          <cell r="R790">
            <v>2.3953499999999999E-2</v>
          </cell>
        </row>
        <row r="791">
          <cell r="A791" t="str">
            <v>brasil1992oecdindependiente&lt;=12m</v>
          </cell>
          <cell r="B791" t="str">
            <v>brasil</v>
          </cell>
          <cell r="C791">
            <v>1992</v>
          </cell>
          <cell r="D791" t="str">
            <v>oecd</v>
          </cell>
          <cell r="E791" t="str">
            <v>independiente</v>
          </cell>
          <cell r="F791" t="str">
            <v>&lt;=12m</v>
          </cell>
          <cell r="G791">
            <v>0.40296850000000001</v>
          </cell>
          <cell r="H791">
            <v>0.29589379999999998</v>
          </cell>
          <cell r="I791">
            <v>0.2152268</v>
          </cell>
          <cell r="J791">
            <v>0.1857634</v>
          </cell>
          <cell r="K791">
            <v>0.14759249999999999</v>
          </cell>
          <cell r="L791">
            <v>0.12564339999999999</v>
          </cell>
          <cell r="M791">
            <v>0.1173404</v>
          </cell>
          <cell r="N791">
            <v>8.6663400000000002E-2</v>
          </cell>
          <cell r="O791">
            <v>8.37479E-2</v>
          </cell>
          <cell r="P791">
            <v>5.3984200000000003E-2</v>
          </cell>
          <cell r="Q791">
            <v>7.2138499999999994E-2</v>
          </cell>
          <cell r="R791">
            <v>7.0524299999999998E-2</v>
          </cell>
        </row>
        <row r="792">
          <cell r="A792" t="str">
            <v>brasil1992oecdindependiente&gt;=5a</v>
          </cell>
          <cell r="B792" t="str">
            <v>brasil</v>
          </cell>
          <cell r="C792">
            <v>1992</v>
          </cell>
          <cell r="D792" t="str">
            <v>oecd</v>
          </cell>
          <cell r="E792" t="str">
            <v>independiente</v>
          </cell>
          <cell r="F792" t="str">
            <v>&gt;=5a</v>
          </cell>
          <cell r="G792">
            <v>0.13305230000000001</v>
          </cell>
          <cell r="H792">
            <v>0.2343943</v>
          </cell>
          <cell r="I792">
            <v>0.3691198</v>
          </cell>
          <cell r="J792">
            <v>0.46504830000000003</v>
          </cell>
          <cell r="K792">
            <v>0.54088119999999995</v>
          </cell>
          <cell r="L792">
            <v>0.61222480000000001</v>
          </cell>
          <cell r="M792">
            <v>0.6841005</v>
          </cell>
          <cell r="N792">
            <v>0.71288899999999999</v>
          </cell>
          <cell r="O792">
            <v>0.7363267</v>
          </cell>
          <cell r="P792">
            <v>0.7806495</v>
          </cell>
          <cell r="Q792">
            <v>0.76482559999999999</v>
          </cell>
          <cell r="R792">
            <v>0.79721940000000002</v>
          </cell>
        </row>
        <row r="793">
          <cell r="A793" t="str">
            <v>brasil1992lacocupado&lt;6m</v>
          </cell>
          <cell r="B793" t="str">
            <v>brasil</v>
          </cell>
          <cell r="C793">
            <v>1992</v>
          </cell>
          <cell r="D793" t="str">
            <v>lac</v>
          </cell>
          <cell r="E793" t="str">
            <v>ocupado</v>
          </cell>
          <cell r="F793" t="str">
            <v>&lt;6m</v>
          </cell>
          <cell r="G793">
            <v>0.2358172</v>
          </cell>
          <cell r="H793">
            <v>0.1039813</v>
          </cell>
          <cell r="I793">
            <v>5.9640499999999999E-2</v>
          </cell>
        </row>
        <row r="794">
          <cell r="A794" t="str">
            <v>brasil1992lacocupado&lt;=12m</v>
          </cell>
          <cell r="B794" t="str">
            <v>brasil</v>
          </cell>
          <cell r="C794">
            <v>1992</v>
          </cell>
          <cell r="D794" t="str">
            <v>lac</v>
          </cell>
          <cell r="E794" t="str">
            <v>ocupado</v>
          </cell>
          <cell r="F794" t="str">
            <v>&lt;=12m</v>
          </cell>
          <cell r="G794">
            <v>0.42069830000000003</v>
          </cell>
          <cell r="H794">
            <v>0.1936852</v>
          </cell>
          <cell r="I794">
            <v>0.1083843</v>
          </cell>
        </row>
        <row r="795">
          <cell r="A795" t="str">
            <v>brasil1992lacocupado&gt;=5a</v>
          </cell>
          <cell r="B795" t="str">
            <v>brasil</v>
          </cell>
          <cell r="C795">
            <v>1992</v>
          </cell>
          <cell r="D795" t="str">
            <v>lac</v>
          </cell>
          <cell r="E795" t="str">
            <v>ocupado</v>
          </cell>
          <cell r="F795" t="str">
            <v>&gt;=5a</v>
          </cell>
          <cell r="G795">
            <v>0.11734120000000001</v>
          </cell>
          <cell r="H795">
            <v>0.47844769999999998</v>
          </cell>
          <cell r="I795">
            <v>0.66936249999999997</v>
          </cell>
        </row>
        <row r="796">
          <cell r="A796" t="str">
            <v>brasil1992lacasalariado&lt;6m</v>
          </cell>
          <cell r="B796" t="str">
            <v>brasil</v>
          </cell>
          <cell r="C796">
            <v>1992</v>
          </cell>
          <cell r="D796" t="str">
            <v>lac</v>
          </cell>
          <cell r="E796" t="str">
            <v>asalariado</v>
          </cell>
          <cell r="F796" t="str">
            <v>&lt;6m</v>
          </cell>
          <cell r="G796">
            <v>0.24297469999999999</v>
          </cell>
          <cell r="H796">
            <v>0.11449910000000001</v>
          </cell>
          <cell r="I796">
            <v>7.4807700000000005E-2</v>
          </cell>
        </row>
        <row r="797">
          <cell r="A797" t="str">
            <v>brasil1992lacasalariado&lt;=12m</v>
          </cell>
          <cell r="B797" t="str">
            <v>brasil</v>
          </cell>
          <cell r="C797">
            <v>1992</v>
          </cell>
          <cell r="D797" t="str">
            <v>lac</v>
          </cell>
          <cell r="E797" t="str">
            <v>asalariado</v>
          </cell>
          <cell r="F797" t="str">
            <v>&lt;=12m</v>
          </cell>
          <cell r="G797">
            <v>0.43202859999999998</v>
          </cell>
          <cell r="H797">
            <v>0.20991489999999999</v>
          </cell>
          <cell r="I797">
            <v>0.1350962</v>
          </cell>
        </row>
        <row r="798">
          <cell r="A798" t="str">
            <v>brasil1992lacasalariado&gt;=5a</v>
          </cell>
          <cell r="B798" t="str">
            <v>brasil</v>
          </cell>
          <cell r="C798">
            <v>1992</v>
          </cell>
          <cell r="D798" t="str">
            <v>lac</v>
          </cell>
          <cell r="E798" t="str">
            <v>asalariado</v>
          </cell>
          <cell r="F798" t="str">
            <v>&gt;=5a</v>
          </cell>
          <cell r="G798">
            <v>0.1067509</v>
          </cell>
          <cell r="H798">
            <v>0.45139360000000001</v>
          </cell>
          <cell r="I798">
            <v>0.60797330000000005</v>
          </cell>
        </row>
        <row r="799">
          <cell r="A799" t="str">
            <v>brasil1992lacindependiente&lt;6m</v>
          </cell>
          <cell r="B799" t="str">
            <v>brasil</v>
          </cell>
          <cell r="C799">
            <v>1992</v>
          </cell>
          <cell r="D799" t="str">
            <v>lac</v>
          </cell>
          <cell r="E799" t="str">
            <v>independiente</v>
          </cell>
          <cell r="F799" t="str">
            <v>&lt;6m</v>
          </cell>
          <cell r="G799">
            <v>0.17842279999999999</v>
          </cell>
          <cell r="H799">
            <v>7.6795600000000006E-2</v>
          </cell>
          <cell r="I799">
            <v>3.8391500000000002E-2</v>
          </cell>
        </row>
        <row r="800">
          <cell r="A800" t="str">
            <v>brasil1992lacindependiente&lt;=12m</v>
          </cell>
          <cell r="B800" t="str">
            <v>brasil</v>
          </cell>
          <cell r="C800">
            <v>1992</v>
          </cell>
          <cell r="D800" t="str">
            <v>lac</v>
          </cell>
          <cell r="E800" t="str">
            <v>independiente</v>
          </cell>
          <cell r="F800" t="str">
            <v>&lt;=12m</v>
          </cell>
          <cell r="G800">
            <v>0.32984330000000001</v>
          </cell>
          <cell r="H800">
            <v>0.1517357</v>
          </cell>
          <cell r="I800">
            <v>7.0961300000000005E-2</v>
          </cell>
        </row>
        <row r="801">
          <cell r="A801" t="str">
            <v>brasil1992lacindependiente&gt;=5a</v>
          </cell>
          <cell r="B801" t="str">
            <v>brasil</v>
          </cell>
          <cell r="C801">
            <v>1992</v>
          </cell>
          <cell r="D801" t="str">
            <v>lac</v>
          </cell>
          <cell r="E801" t="str">
            <v>independiente</v>
          </cell>
          <cell r="F801" t="str">
            <v>&gt;=5a</v>
          </cell>
          <cell r="G801">
            <v>0.20226240000000001</v>
          </cell>
          <cell r="H801">
            <v>0.54837530000000001</v>
          </cell>
          <cell r="I801">
            <v>0.75536789999999998</v>
          </cell>
        </row>
        <row r="802">
          <cell r="A802" t="str">
            <v>brasil1992totalocupado&lt;6m</v>
          </cell>
          <cell r="B802" t="str">
            <v>brasil</v>
          </cell>
          <cell r="C802">
            <v>1992</v>
          </cell>
          <cell r="D802" t="str">
            <v>total</v>
          </cell>
          <cell r="E802" t="str">
            <v>ocupado</v>
          </cell>
          <cell r="F802" t="str">
            <v>&lt;6m</v>
          </cell>
          <cell r="G802">
            <v>0.1358924</v>
          </cell>
        </row>
        <row r="803">
          <cell r="A803" t="str">
            <v>brasil1992totalocupado&lt;=12m</v>
          </cell>
          <cell r="B803" t="str">
            <v>brasil</v>
          </cell>
          <cell r="C803">
            <v>1992</v>
          </cell>
          <cell r="D803" t="str">
            <v>total</v>
          </cell>
          <cell r="E803" t="str">
            <v>ocupado</v>
          </cell>
          <cell r="F803" t="str">
            <v>&lt;=12m</v>
          </cell>
          <cell r="G803">
            <v>0.2480474</v>
          </cell>
        </row>
        <row r="804">
          <cell r="A804" t="str">
            <v>brasil1992totalocupado&gt;=5a</v>
          </cell>
          <cell r="B804" t="str">
            <v>brasil</v>
          </cell>
          <cell r="C804">
            <v>1992</v>
          </cell>
          <cell r="D804" t="str">
            <v>total</v>
          </cell>
          <cell r="E804" t="str">
            <v>ocupado</v>
          </cell>
          <cell r="F804" t="str">
            <v>&gt;=5a</v>
          </cell>
          <cell r="G804">
            <v>0.39559460000000002</v>
          </cell>
        </row>
        <row r="805">
          <cell r="A805" t="str">
            <v>brasil1992totalasalariado&lt;6m</v>
          </cell>
          <cell r="B805" t="str">
            <v>brasil</v>
          </cell>
          <cell r="C805">
            <v>1992</v>
          </cell>
          <cell r="D805" t="str">
            <v>total</v>
          </cell>
          <cell r="E805" t="str">
            <v>asalariado</v>
          </cell>
          <cell r="F805" t="str">
            <v>&lt;6m</v>
          </cell>
          <cell r="G805">
            <v>0.15237500000000001</v>
          </cell>
        </row>
        <row r="806">
          <cell r="A806" t="str">
            <v>brasil1992totalasalariado&lt;=12m</v>
          </cell>
          <cell r="B806" t="str">
            <v>brasil</v>
          </cell>
          <cell r="C806">
            <v>1992</v>
          </cell>
          <cell r="D806" t="str">
            <v>total</v>
          </cell>
          <cell r="E806" t="str">
            <v>asalariado</v>
          </cell>
          <cell r="F806" t="str">
            <v>&lt;=12m</v>
          </cell>
          <cell r="G806">
            <v>0.27508270000000001</v>
          </cell>
        </row>
        <row r="807">
          <cell r="A807" t="str">
            <v>brasil1992totalasalariado&gt;=5a</v>
          </cell>
          <cell r="B807" t="str">
            <v>brasil</v>
          </cell>
          <cell r="C807">
            <v>1992</v>
          </cell>
          <cell r="D807" t="str">
            <v>total</v>
          </cell>
          <cell r="E807" t="str">
            <v>asalariado</v>
          </cell>
          <cell r="F807" t="str">
            <v>&gt;=5a</v>
          </cell>
          <cell r="G807">
            <v>0.3523232</v>
          </cell>
        </row>
        <row r="808">
          <cell r="A808" t="str">
            <v>brasil1992totalindependiente&lt;6m</v>
          </cell>
          <cell r="B808" t="str">
            <v>brasil</v>
          </cell>
          <cell r="C808">
            <v>1992</v>
          </cell>
          <cell r="D808" t="str">
            <v>total</v>
          </cell>
          <cell r="E808" t="str">
            <v>independiente</v>
          </cell>
          <cell r="F808" t="str">
            <v>&lt;6m</v>
          </cell>
          <cell r="G808">
            <v>8.4708500000000006E-2</v>
          </cell>
        </row>
        <row r="809">
          <cell r="A809" t="str">
            <v>brasil1992totalindependiente&lt;=12m</v>
          </cell>
          <cell r="B809" t="str">
            <v>brasil</v>
          </cell>
          <cell r="C809">
            <v>1992</v>
          </cell>
          <cell r="D809" t="str">
            <v>total</v>
          </cell>
          <cell r="E809" t="str">
            <v>independiente</v>
          </cell>
          <cell r="F809" t="str">
            <v>&lt;=12m</v>
          </cell>
          <cell r="G809">
            <v>0.16409399999999999</v>
          </cell>
        </row>
        <row r="810">
          <cell r="A810" t="str">
            <v>brasil1992totalindependiente&gt;=5a</v>
          </cell>
          <cell r="B810" t="str">
            <v>brasil</v>
          </cell>
          <cell r="C810">
            <v>1992</v>
          </cell>
          <cell r="D810" t="str">
            <v>total</v>
          </cell>
          <cell r="E810" t="str">
            <v>independiente</v>
          </cell>
          <cell r="F810" t="str">
            <v>&gt;=5a</v>
          </cell>
          <cell r="G810">
            <v>0.52996650000000001</v>
          </cell>
        </row>
        <row r="811">
          <cell r="A811" t="str">
            <v>brasil1993oecdocupado&lt;6m</v>
          </cell>
          <cell r="B811" t="str">
            <v>brasil</v>
          </cell>
          <cell r="C811">
            <v>1993</v>
          </cell>
          <cell r="D811" t="str">
            <v>oecd</v>
          </cell>
          <cell r="E811" t="str">
            <v>ocupado</v>
          </cell>
          <cell r="F811" t="str">
            <v>&lt;6m</v>
          </cell>
          <cell r="G811">
            <v>0.28920360000000001</v>
          </cell>
          <cell r="H811">
            <v>0.1979245</v>
          </cell>
          <cell r="I811">
            <v>0.14267360000000001</v>
          </cell>
          <cell r="J811">
            <v>0.11761389999999999</v>
          </cell>
          <cell r="K811">
            <v>9.7705299999999995E-2</v>
          </cell>
          <cell r="L811">
            <v>7.4634699999999998E-2</v>
          </cell>
          <cell r="M811">
            <v>6.9689399999999999E-2</v>
          </cell>
          <cell r="N811">
            <v>7.1312200000000006E-2</v>
          </cell>
          <cell r="O811">
            <v>6.23586E-2</v>
          </cell>
          <cell r="P811">
            <v>5.1457200000000002E-2</v>
          </cell>
          <cell r="Q811">
            <v>4.26367E-2</v>
          </cell>
          <cell r="R811">
            <v>4.67944E-2</v>
          </cell>
        </row>
        <row r="812">
          <cell r="A812" t="str">
            <v>brasil1993oecdocupado&lt;=12m</v>
          </cell>
          <cell r="B812" t="str">
            <v>brasil</v>
          </cell>
          <cell r="C812">
            <v>1993</v>
          </cell>
          <cell r="D812" t="str">
            <v>oecd</v>
          </cell>
          <cell r="E812" t="str">
            <v>ocupado</v>
          </cell>
          <cell r="F812" t="str">
            <v>&lt;=12m</v>
          </cell>
          <cell r="G812">
            <v>0.49849280000000001</v>
          </cell>
          <cell r="H812">
            <v>0.37400359999999999</v>
          </cell>
          <cell r="I812">
            <v>0.27238319999999999</v>
          </cell>
          <cell r="J812">
            <v>0.2190404</v>
          </cell>
          <cell r="K812">
            <v>0.1882499</v>
          </cell>
          <cell r="L812">
            <v>0.1514403</v>
          </cell>
          <cell r="M812">
            <v>0.13092980000000001</v>
          </cell>
          <cell r="N812">
            <v>0.1261285</v>
          </cell>
          <cell r="O812">
            <v>0.1202724</v>
          </cell>
          <cell r="P812">
            <v>9.7345100000000004E-2</v>
          </cell>
          <cell r="Q812">
            <v>8.5469000000000003E-2</v>
          </cell>
          <cell r="R812">
            <v>7.5497999999999996E-2</v>
          </cell>
        </row>
        <row r="813">
          <cell r="A813" t="str">
            <v>brasil1993oecdocupado&gt;=5a</v>
          </cell>
          <cell r="B813" t="str">
            <v>brasil</v>
          </cell>
          <cell r="C813">
            <v>1993</v>
          </cell>
          <cell r="D813" t="str">
            <v>oecd</v>
          </cell>
          <cell r="E813" t="str">
            <v>ocupado</v>
          </cell>
          <cell r="F813" t="str">
            <v>&gt;=5a</v>
          </cell>
          <cell r="G813">
            <v>8.4098500000000007E-2</v>
          </cell>
          <cell r="H813">
            <v>0.15742339999999999</v>
          </cell>
          <cell r="I813">
            <v>0.31043310000000002</v>
          </cell>
          <cell r="J813">
            <v>0.43052560000000001</v>
          </cell>
          <cell r="K813">
            <v>0.50744739999999999</v>
          </cell>
          <cell r="L813">
            <v>0.58482999999999996</v>
          </cell>
          <cell r="M813">
            <v>0.63062430000000003</v>
          </cell>
          <cell r="N813">
            <v>0.66741010000000001</v>
          </cell>
          <cell r="O813">
            <v>0.67493760000000003</v>
          </cell>
          <cell r="P813">
            <v>0.70734200000000003</v>
          </cell>
          <cell r="Q813">
            <v>0.70841829999999995</v>
          </cell>
          <cell r="R813">
            <v>0.73389660000000001</v>
          </cell>
        </row>
        <row r="814">
          <cell r="A814" t="str">
            <v>brasil1993oecdasalariado&lt;6m</v>
          </cell>
          <cell r="B814" t="str">
            <v>brasil</v>
          </cell>
          <cell r="C814">
            <v>1993</v>
          </cell>
          <cell r="D814" t="str">
            <v>oecd</v>
          </cell>
          <cell r="E814" t="str">
            <v>asalariado</v>
          </cell>
          <cell r="F814" t="str">
            <v>&lt;6m</v>
          </cell>
          <cell r="G814">
            <v>0.29391200000000001</v>
          </cell>
          <cell r="H814">
            <v>0.2040604</v>
          </cell>
          <cell r="I814">
            <v>0.14839759999999999</v>
          </cell>
          <cell r="J814">
            <v>0.12610840000000001</v>
          </cell>
          <cell r="K814">
            <v>0.1042872</v>
          </cell>
          <cell r="L814">
            <v>8.3514000000000005E-2</v>
          </cell>
          <cell r="M814">
            <v>8.4966799999999995E-2</v>
          </cell>
          <cell r="N814">
            <v>8.5665599999999995E-2</v>
          </cell>
          <cell r="O814">
            <v>7.6635800000000004E-2</v>
          </cell>
          <cell r="P814">
            <v>6.3343800000000006E-2</v>
          </cell>
          <cell r="Q814">
            <v>5.4058799999999997E-2</v>
          </cell>
          <cell r="R814">
            <v>6.7358299999999996E-2</v>
          </cell>
        </row>
        <row r="815">
          <cell r="A815" t="str">
            <v>brasil1993oecdasalariado&lt;=12m</v>
          </cell>
          <cell r="B815" t="str">
            <v>brasil</v>
          </cell>
          <cell r="C815">
            <v>1993</v>
          </cell>
          <cell r="D815" t="str">
            <v>oecd</v>
          </cell>
          <cell r="E815" t="str">
            <v>asalariado</v>
          </cell>
          <cell r="F815" t="str">
            <v>&lt;=12m</v>
          </cell>
          <cell r="G815">
            <v>0.50892000000000004</v>
          </cell>
          <cell r="H815">
            <v>0.3828336</v>
          </cell>
          <cell r="I815">
            <v>0.28089720000000001</v>
          </cell>
          <cell r="J815">
            <v>0.2324551</v>
          </cell>
          <cell r="K815">
            <v>0.20118130000000001</v>
          </cell>
          <cell r="L815">
            <v>0.1683818</v>
          </cell>
          <cell r="M815">
            <v>0.15415229999999999</v>
          </cell>
          <cell r="N815">
            <v>0.15033750000000001</v>
          </cell>
          <cell r="O815">
            <v>0.14252709999999999</v>
          </cell>
          <cell r="P815">
            <v>0.1119651</v>
          </cell>
          <cell r="Q815">
            <v>0.1058583</v>
          </cell>
          <cell r="R815">
            <v>0.1021239</v>
          </cell>
        </row>
        <row r="816">
          <cell r="A816" t="str">
            <v>brasil1993oecdasalariado&gt;=5a</v>
          </cell>
          <cell r="B816" t="str">
            <v>brasil</v>
          </cell>
          <cell r="C816">
            <v>1993</v>
          </cell>
          <cell r="D816" t="str">
            <v>oecd</v>
          </cell>
          <cell r="E816" t="str">
            <v>asalariado</v>
          </cell>
          <cell r="F816" t="str">
            <v>&gt;=5a</v>
          </cell>
          <cell r="G816">
            <v>8.1101099999999995E-2</v>
          </cell>
          <cell r="H816">
            <v>0.14488760000000001</v>
          </cell>
          <cell r="I816">
            <v>0.29677799999999999</v>
          </cell>
          <cell r="J816">
            <v>0.41349170000000002</v>
          </cell>
          <cell r="K816">
            <v>0.4914365</v>
          </cell>
          <cell r="L816">
            <v>0.56382580000000004</v>
          </cell>
          <cell r="M816">
            <v>0.59929849999999996</v>
          </cell>
          <cell r="N816">
            <v>0.63352719999999996</v>
          </cell>
          <cell r="O816">
            <v>0.62891540000000001</v>
          </cell>
          <cell r="P816">
            <v>0.65969449999999996</v>
          </cell>
          <cell r="Q816">
            <v>0.63721559999999999</v>
          </cell>
          <cell r="R816">
            <v>0.68800989999999995</v>
          </cell>
        </row>
        <row r="817">
          <cell r="A817" t="str">
            <v>brasil1993oecdindependiente&lt;6m</v>
          </cell>
          <cell r="B817" t="str">
            <v>brasil</v>
          </cell>
          <cell r="C817">
            <v>1993</v>
          </cell>
          <cell r="D817" t="str">
            <v>oecd</v>
          </cell>
          <cell r="E817" t="str">
            <v>independiente</v>
          </cell>
          <cell r="F817" t="str">
            <v>&lt;6m</v>
          </cell>
          <cell r="G817">
            <v>0.22914480000000001</v>
          </cell>
          <cell r="H817">
            <v>0.157032</v>
          </cell>
          <cell r="I817">
            <v>0.1212482</v>
          </cell>
          <cell r="J817">
            <v>9.2691300000000004E-2</v>
          </cell>
          <cell r="K817">
            <v>8.1521499999999997E-2</v>
          </cell>
          <cell r="L817">
            <v>5.5057500000000002E-2</v>
          </cell>
          <cell r="M817">
            <v>4.0710200000000002E-2</v>
          </cell>
          <cell r="N817">
            <v>4.7976999999999999E-2</v>
          </cell>
          <cell r="O817">
            <v>4.1772400000000001E-2</v>
          </cell>
          <cell r="P817">
            <v>3.6648500000000001E-2</v>
          </cell>
          <cell r="Q817">
            <v>2.9441100000000001E-2</v>
          </cell>
          <cell r="R817">
            <v>2.22691E-2</v>
          </cell>
        </row>
        <row r="818">
          <cell r="A818" t="str">
            <v>brasil1993oecdindependiente&lt;=12m</v>
          </cell>
          <cell r="B818" t="str">
            <v>brasil</v>
          </cell>
          <cell r="C818">
            <v>1993</v>
          </cell>
          <cell r="D818" t="str">
            <v>oecd</v>
          </cell>
          <cell r="E818" t="str">
            <v>independiente</v>
          </cell>
          <cell r="F818" t="str">
            <v>&lt;=12m</v>
          </cell>
          <cell r="G818">
            <v>0.36548799999999998</v>
          </cell>
          <cell r="H818">
            <v>0.31515650000000001</v>
          </cell>
          <cell r="I818">
            <v>0.2405147</v>
          </cell>
          <cell r="J818">
            <v>0.17968190000000001</v>
          </cell>
          <cell r="K818">
            <v>0.15645339999999999</v>
          </cell>
          <cell r="L818">
            <v>0.11408740000000001</v>
          </cell>
          <cell r="M818">
            <v>8.6879700000000004E-2</v>
          </cell>
          <cell r="N818">
            <v>8.6770100000000003E-2</v>
          </cell>
          <cell r="O818">
            <v>8.8183499999999998E-2</v>
          </cell>
          <cell r="P818">
            <v>7.9131199999999999E-2</v>
          </cell>
          <cell r="Q818">
            <v>6.1913900000000001E-2</v>
          </cell>
          <cell r="R818">
            <v>4.3742799999999998E-2</v>
          </cell>
        </row>
        <row r="819">
          <cell r="A819" t="str">
            <v>brasil1993oecdindependiente&gt;=5a</v>
          </cell>
          <cell r="B819" t="str">
            <v>brasil</v>
          </cell>
          <cell r="C819">
            <v>1993</v>
          </cell>
          <cell r="D819" t="str">
            <v>oecd</v>
          </cell>
          <cell r="E819" t="str">
            <v>independiente</v>
          </cell>
          <cell r="F819" t="str">
            <v>&gt;=5a</v>
          </cell>
          <cell r="G819">
            <v>0.122332</v>
          </cell>
          <cell r="H819">
            <v>0.2409676</v>
          </cell>
          <cell r="I819">
            <v>0.36154520000000001</v>
          </cell>
          <cell r="J819">
            <v>0.48050310000000002</v>
          </cell>
          <cell r="K819">
            <v>0.54681590000000002</v>
          </cell>
          <cell r="L819">
            <v>0.63114009999999998</v>
          </cell>
          <cell r="M819">
            <v>0.69004489999999996</v>
          </cell>
          <cell r="N819">
            <v>0.72249600000000003</v>
          </cell>
          <cell r="O819">
            <v>0.74129659999999997</v>
          </cell>
          <cell r="P819">
            <v>0.76670249999999995</v>
          </cell>
          <cell r="Q819">
            <v>0.79067609999999999</v>
          </cell>
          <cell r="R819">
            <v>0.78862290000000002</v>
          </cell>
        </row>
        <row r="820">
          <cell r="A820" t="str">
            <v>brasil1993lacocupado&lt;6m</v>
          </cell>
          <cell r="B820" t="str">
            <v>brasil</v>
          </cell>
          <cell r="C820">
            <v>1993</v>
          </cell>
          <cell r="D820" t="str">
            <v>lac</v>
          </cell>
          <cell r="E820" t="str">
            <v>ocupado</v>
          </cell>
          <cell r="F820" t="str">
            <v>&lt;6m</v>
          </cell>
          <cell r="G820">
            <v>0.23802219999999999</v>
          </cell>
          <cell r="H820">
            <v>0.1027072</v>
          </cell>
          <cell r="I820">
            <v>5.7885899999999997E-2</v>
          </cell>
        </row>
        <row r="821">
          <cell r="A821" t="str">
            <v>brasil1993lacocupado&lt;=12m</v>
          </cell>
          <cell r="B821" t="str">
            <v>brasil</v>
          </cell>
          <cell r="C821">
            <v>1993</v>
          </cell>
          <cell r="D821" t="str">
            <v>lac</v>
          </cell>
          <cell r="E821" t="str">
            <v>ocupado</v>
          </cell>
          <cell r="F821" t="str">
            <v>&lt;=12m</v>
          </cell>
          <cell r="G821">
            <v>0.42869010000000002</v>
          </cell>
          <cell r="H821">
            <v>0.19560060000000001</v>
          </cell>
          <cell r="I821">
            <v>0.1108658</v>
          </cell>
        </row>
        <row r="822">
          <cell r="A822" t="str">
            <v>brasil1993lacocupado&gt;=5a</v>
          </cell>
          <cell r="B822" t="str">
            <v>brasil</v>
          </cell>
          <cell r="C822">
            <v>1993</v>
          </cell>
          <cell r="D822" t="str">
            <v>lac</v>
          </cell>
          <cell r="E822" t="str">
            <v>ocupado</v>
          </cell>
          <cell r="F822" t="str">
            <v>&gt;=5a</v>
          </cell>
          <cell r="G822">
            <v>0.12521270000000001</v>
          </cell>
          <cell r="H822">
            <v>0.48769069999999998</v>
          </cell>
          <cell r="I822">
            <v>0.68823250000000002</v>
          </cell>
        </row>
        <row r="823">
          <cell r="A823" t="str">
            <v>brasil1993lacasalariado&lt;6m</v>
          </cell>
          <cell r="B823" t="str">
            <v>brasil</v>
          </cell>
          <cell r="C823">
            <v>1993</v>
          </cell>
          <cell r="D823" t="str">
            <v>lac</v>
          </cell>
          <cell r="E823" t="str">
            <v>asalariado</v>
          </cell>
          <cell r="F823" t="str">
            <v>&lt;6m</v>
          </cell>
          <cell r="G823">
            <v>0.24495990000000001</v>
          </cell>
          <cell r="H823">
            <v>0.11326890000000001</v>
          </cell>
          <cell r="I823">
            <v>7.1382000000000001E-2</v>
          </cell>
        </row>
        <row r="824">
          <cell r="A824" t="str">
            <v>brasil1993lacasalariado&lt;=12m</v>
          </cell>
          <cell r="B824" t="str">
            <v>brasil</v>
          </cell>
          <cell r="C824">
            <v>1993</v>
          </cell>
          <cell r="D824" t="str">
            <v>lac</v>
          </cell>
          <cell r="E824" t="str">
            <v>asalariado</v>
          </cell>
          <cell r="F824" t="str">
            <v>&lt;=12m</v>
          </cell>
          <cell r="G824">
            <v>0.44022679999999997</v>
          </cell>
          <cell r="H824">
            <v>0.2137792</v>
          </cell>
          <cell r="I824">
            <v>0.13044720000000001</v>
          </cell>
        </row>
        <row r="825">
          <cell r="A825" t="str">
            <v>brasil1993lacasalariado&gt;=5a</v>
          </cell>
          <cell r="B825" t="str">
            <v>brasil</v>
          </cell>
          <cell r="C825">
            <v>1993</v>
          </cell>
          <cell r="D825" t="str">
            <v>lac</v>
          </cell>
          <cell r="E825" t="str">
            <v>asalariado</v>
          </cell>
          <cell r="F825" t="str">
            <v>&gt;=5a</v>
          </cell>
          <cell r="G825">
            <v>0.1158527</v>
          </cell>
          <cell r="H825">
            <v>0.4596787</v>
          </cell>
          <cell r="I825">
            <v>0.64108120000000002</v>
          </cell>
        </row>
        <row r="826">
          <cell r="A826" t="str">
            <v>brasil1993lacindependiente&lt;6m</v>
          </cell>
          <cell r="B826" t="str">
            <v>brasil</v>
          </cell>
          <cell r="C826">
            <v>1993</v>
          </cell>
          <cell r="D826" t="str">
            <v>lac</v>
          </cell>
          <cell r="E826" t="str">
            <v>independiente</v>
          </cell>
          <cell r="F826" t="str">
            <v>&lt;6m</v>
          </cell>
          <cell r="G826">
            <v>0.1789453</v>
          </cell>
          <cell r="H826">
            <v>7.5851399999999999E-2</v>
          </cell>
          <cell r="I826">
            <v>3.9565599999999999E-2</v>
          </cell>
        </row>
        <row r="827">
          <cell r="A827" t="str">
            <v>brasil1993lacindependiente&lt;=12m</v>
          </cell>
          <cell r="B827" t="str">
            <v>brasil</v>
          </cell>
          <cell r="C827">
            <v>1993</v>
          </cell>
          <cell r="D827" t="str">
            <v>lac</v>
          </cell>
          <cell r="E827" t="str">
            <v>independiente</v>
          </cell>
          <cell r="F827" t="str">
            <v>&lt;=12m</v>
          </cell>
          <cell r="G827">
            <v>0.33045099999999999</v>
          </cell>
          <cell r="H827">
            <v>0.14937700000000001</v>
          </cell>
          <cell r="I827">
            <v>8.4284899999999996E-2</v>
          </cell>
        </row>
        <row r="828">
          <cell r="A828" t="str">
            <v>brasil1993lacindependiente&gt;=5a</v>
          </cell>
          <cell r="B828" t="str">
            <v>brasil</v>
          </cell>
          <cell r="C828">
            <v>1993</v>
          </cell>
          <cell r="D828" t="str">
            <v>lac</v>
          </cell>
          <cell r="E828" t="str">
            <v>independiente</v>
          </cell>
          <cell r="F828" t="str">
            <v>&gt;=5a</v>
          </cell>
          <cell r="G828">
            <v>0.20491719999999999</v>
          </cell>
          <cell r="H828">
            <v>0.55891829999999998</v>
          </cell>
          <cell r="I828">
            <v>0.75223830000000003</v>
          </cell>
        </row>
        <row r="829">
          <cell r="A829" t="str">
            <v>brasil1993totalocupado&lt;6m</v>
          </cell>
          <cell r="B829" t="str">
            <v>brasil</v>
          </cell>
          <cell r="C829">
            <v>1993</v>
          </cell>
          <cell r="D829" t="str">
            <v>total</v>
          </cell>
          <cell r="E829" t="str">
            <v>ocupado</v>
          </cell>
          <cell r="F829" t="str">
            <v>&lt;6m</v>
          </cell>
          <cell r="G829">
            <v>0.13467499999999999</v>
          </cell>
        </row>
        <row r="830">
          <cell r="A830" t="str">
            <v>brasil1993totalocupado&lt;=12m</v>
          </cell>
          <cell r="B830" t="str">
            <v>brasil</v>
          </cell>
          <cell r="C830">
            <v>1993</v>
          </cell>
          <cell r="D830" t="str">
            <v>total</v>
          </cell>
          <cell r="E830" t="str">
            <v>ocupado</v>
          </cell>
          <cell r="F830" t="str">
            <v>&lt;=12m</v>
          </cell>
          <cell r="G830">
            <v>0.25017339999999999</v>
          </cell>
        </row>
        <row r="831">
          <cell r="A831" t="str">
            <v>brasil1993totalocupado&gt;=5a</v>
          </cell>
          <cell r="B831" t="str">
            <v>brasil</v>
          </cell>
          <cell r="C831">
            <v>1993</v>
          </cell>
          <cell r="D831" t="str">
            <v>total</v>
          </cell>
          <cell r="E831" t="str">
            <v>ocupado</v>
          </cell>
          <cell r="F831" t="str">
            <v>&gt;=5a</v>
          </cell>
          <cell r="G831">
            <v>0.40733750000000002</v>
          </cell>
        </row>
        <row r="832">
          <cell r="A832" t="str">
            <v>brasil1993totalasalariado&lt;6m</v>
          </cell>
          <cell r="B832" t="str">
            <v>brasil</v>
          </cell>
          <cell r="C832">
            <v>1993</v>
          </cell>
          <cell r="D832" t="str">
            <v>total</v>
          </cell>
          <cell r="E832" t="str">
            <v>asalariado</v>
          </cell>
          <cell r="F832" t="str">
            <v>&lt;6m</v>
          </cell>
          <cell r="G832">
            <v>0.1514865</v>
          </cell>
        </row>
        <row r="833">
          <cell r="A833" t="str">
            <v>brasil1993totalasalariado&lt;=12m</v>
          </cell>
          <cell r="B833" t="str">
            <v>brasil</v>
          </cell>
          <cell r="C833">
            <v>1993</v>
          </cell>
          <cell r="D833" t="str">
            <v>total</v>
          </cell>
          <cell r="E833" t="str">
            <v>asalariado</v>
          </cell>
          <cell r="F833" t="str">
            <v>&lt;=12m</v>
          </cell>
          <cell r="G833">
            <v>0.27892929999999999</v>
          </cell>
        </row>
        <row r="834">
          <cell r="A834" t="str">
            <v>brasil1993totalasalariado&gt;=5a</v>
          </cell>
          <cell r="B834" t="str">
            <v>brasil</v>
          </cell>
          <cell r="C834">
            <v>1993</v>
          </cell>
          <cell r="D834" t="str">
            <v>total</v>
          </cell>
          <cell r="E834" t="str">
            <v>asalariado</v>
          </cell>
          <cell r="F834" t="str">
            <v>&gt;=5a</v>
          </cell>
          <cell r="G834">
            <v>0.36350789999999999</v>
          </cell>
        </row>
        <row r="835">
          <cell r="A835" t="str">
            <v>brasil1993totalindependiente&lt;6m</v>
          </cell>
          <cell r="B835" t="str">
            <v>brasil</v>
          </cell>
          <cell r="C835">
            <v>1993</v>
          </cell>
          <cell r="D835" t="str">
            <v>total</v>
          </cell>
          <cell r="E835" t="str">
            <v>independiente</v>
          </cell>
          <cell r="F835" t="str">
            <v>&lt;6m</v>
          </cell>
          <cell r="G835">
            <v>8.3111400000000002E-2</v>
          </cell>
        </row>
        <row r="836">
          <cell r="A836" t="str">
            <v>brasil1993totalindependiente&lt;=12m</v>
          </cell>
          <cell r="B836" t="str">
            <v>brasil</v>
          </cell>
          <cell r="C836">
            <v>1993</v>
          </cell>
          <cell r="D836" t="str">
            <v>total</v>
          </cell>
          <cell r="E836" t="str">
            <v>independiente</v>
          </cell>
          <cell r="F836" t="str">
            <v>&lt;=12m</v>
          </cell>
          <cell r="G836">
            <v>0.16197449999999999</v>
          </cell>
        </row>
        <row r="837">
          <cell r="A837" t="str">
            <v>brasil1993totalindependiente&gt;=5a</v>
          </cell>
          <cell r="B837" t="str">
            <v>brasil</v>
          </cell>
          <cell r="C837">
            <v>1993</v>
          </cell>
          <cell r="D837" t="str">
            <v>total</v>
          </cell>
          <cell r="E837" t="str">
            <v>independiente</v>
          </cell>
          <cell r="F837" t="str">
            <v>&gt;=5a</v>
          </cell>
          <cell r="G837">
            <v>0.54176970000000002</v>
          </cell>
        </row>
        <row r="838">
          <cell r="A838" t="str">
            <v>brasil1995oecdocupado&lt;6m</v>
          </cell>
          <cell r="B838" t="str">
            <v>brasil</v>
          </cell>
          <cell r="C838">
            <v>1995</v>
          </cell>
          <cell r="D838" t="str">
            <v>oecd</v>
          </cell>
          <cell r="E838" t="str">
            <v>ocupado</v>
          </cell>
          <cell r="F838" t="str">
            <v>&lt;6m</v>
          </cell>
          <cell r="G838">
            <v>0.281223</v>
          </cell>
          <cell r="H838">
            <v>0.2008442</v>
          </cell>
          <cell r="I838">
            <v>0.14417099999999999</v>
          </cell>
          <cell r="J838">
            <v>0.1114705</v>
          </cell>
          <cell r="K838">
            <v>9.59671E-2</v>
          </cell>
          <cell r="L838">
            <v>7.9203099999999999E-2</v>
          </cell>
          <cell r="M838">
            <v>7.29162E-2</v>
          </cell>
          <cell r="N838">
            <v>6.5940899999999997E-2</v>
          </cell>
          <cell r="O838">
            <v>6.13847E-2</v>
          </cell>
          <cell r="P838">
            <v>5.4264399999999997E-2</v>
          </cell>
          <cell r="Q838">
            <v>5.0054300000000003E-2</v>
          </cell>
          <cell r="R838">
            <v>3.8774400000000001E-2</v>
          </cell>
        </row>
        <row r="839">
          <cell r="A839" t="str">
            <v>brasil1995oecdocupado&lt;=12m</v>
          </cell>
          <cell r="B839" t="str">
            <v>brasil</v>
          </cell>
          <cell r="C839">
            <v>1995</v>
          </cell>
          <cell r="D839" t="str">
            <v>oecd</v>
          </cell>
          <cell r="E839" t="str">
            <v>ocupado</v>
          </cell>
          <cell r="F839" t="str">
            <v>&lt;=12m</v>
          </cell>
          <cell r="G839">
            <v>0.51653570000000004</v>
          </cell>
          <cell r="H839">
            <v>0.38744990000000001</v>
          </cell>
          <cell r="I839">
            <v>0.27647690000000003</v>
          </cell>
          <cell r="J839">
            <v>0.21997749999999999</v>
          </cell>
          <cell r="K839">
            <v>0.1882489</v>
          </cell>
          <cell r="L839">
            <v>0.15224599999999999</v>
          </cell>
          <cell r="M839">
            <v>0.1431181</v>
          </cell>
          <cell r="N839">
            <v>0.12677840000000001</v>
          </cell>
          <cell r="O839">
            <v>0.11577179999999999</v>
          </cell>
          <cell r="P839">
            <v>0.1071389</v>
          </cell>
          <cell r="Q839">
            <v>9.4961599999999993E-2</v>
          </cell>
          <cell r="R839">
            <v>7.8841999999999995E-2</v>
          </cell>
        </row>
        <row r="840">
          <cell r="A840" t="str">
            <v>brasil1995oecdocupado&gt;=5a</v>
          </cell>
          <cell r="B840" t="str">
            <v>brasil</v>
          </cell>
          <cell r="C840">
            <v>1995</v>
          </cell>
          <cell r="D840" t="str">
            <v>oecd</v>
          </cell>
          <cell r="E840" t="str">
            <v>ocupado</v>
          </cell>
          <cell r="F840" t="str">
            <v>&gt;=5a</v>
          </cell>
          <cell r="G840">
            <v>7.6992099999999994E-2</v>
          </cell>
          <cell r="H840">
            <v>0.1521692</v>
          </cell>
          <cell r="I840">
            <v>0.30299530000000002</v>
          </cell>
          <cell r="J840">
            <v>0.42522080000000001</v>
          </cell>
          <cell r="K840">
            <v>0.5047121</v>
          </cell>
          <cell r="L840">
            <v>0.57327340000000004</v>
          </cell>
          <cell r="M840">
            <v>0.61510629999999999</v>
          </cell>
          <cell r="N840">
            <v>0.64520860000000002</v>
          </cell>
          <cell r="O840">
            <v>0.66764020000000002</v>
          </cell>
          <cell r="P840">
            <v>0.6924631</v>
          </cell>
          <cell r="Q840">
            <v>0.7052216</v>
          </cell>
          <cell r="R840">
            <v>0.73432520000000001</v>
          </cell>
        </row>
        <row r="841">
          <cell r="A841" t="str">
            <v>brasil1995oecdasalariado&lt;6m</v>
          </cell>
          <cell r="B841" t="str">
            <v>brasil</v>
          </cell>
          <cell r="C841">
            <v>1995</v>
          </cell>
          <cell r="D841" t="str">
            <v>oecd</v>
          </cell>
          <cell r="E841" t="str">
            <v>asalariado</v>
          </cell>
          <cell r="F841" t="str">
            <v>&lt;6m</v>
          </cell>
          <cell r="G841">
            <v>0.28698829999999997</v>
          </cell>
          <cell r="H841">
            <v>0.20622789999999999</v>
          </cell>
          <cell r="I841">
            <v>0.1512211</v>
          </cell>
          <cell r="J841">
            <v>0.1190008</v>
          </cell>
          <cell r="K841">
            <v>0.10714509999999999</v>
          </cell>
          <cell r="L841">
            <v>8.98225E-2</v>
          </cell>
          <cell r="M841">
            <v>8.6244299999999996E-2</v>
          </cell>
          <cell r="N841">
            <v>8.0720399999999998E-2</v>
          </cell>
          <cell r="O841">
            <v>7.1147199999999994E-2</v>
          </cell>
          <cell r="P841">
            <v>6.9595299999999999E-2</v>
          </cell>
          <cell r="Q841">
            <v>6.4004699999999998E-2</v>
          </cell>
          <cell r="R841">
            <v>5.7464099999999997E-2</v>
          </cell>
        </row>
        <row r="842">
          <cell r="A842" t="str">
            <v>brasil1995oecdasalariado&lt;=12m</v>
          </cell>
          <cell r="B842" t="str">
            <v>brasil</v>
          </cell>
          <cell r="C842">
            <v>1995</v>
          </cell>
          <cell r="D842" t="str">
            <v>oecd</v>
          </cell>
          <cell r="E842" t="str">
            <v>asalariado</v>
          </cell>
          <cell r="F842" t="str">
            <v>&lt;=12m</v>
          </cell>
          <cell r="G842">
            <v>0.52678440000000004</v>
          </cell>
          <cell r="H842">
            <v>0.39943070000000003</v>
          </cell>
          <cell r="I842">
            <v>0.28882089999999999</v>
          </cell>
          <cell r="J842">
            <v>0.2346673</v>
          </cell>
          <cell r="K842">
            <v>0.20411799999999999</v>
          </cell>
          <cell r="L842">
            <v>0.16945789999999999</v>
          </cell>
          <cell r="M842">
            <v>0.16342509999999999</v>
          </cell>
          <cell r="N842">
            <v>0.1526689</v>
          </cell>
          <cell r="O842">
            <v>0.134882</v>
          </cell>
          <cell r="P842">
            <v>0.13899349999999999</v>
          </cell>
          <cell r="Q842">
            <v>0.13255649999999999</v>
          </cell>
          <cell r="R842">
            <v>0.10070800000000001</v>
          </cell>
        </row>
        <row r="843">
          <cell r="A843" t="str">
            <v>brasil1995oecdasalariado&gt;=5a</v>
          </cell>
          <cell r="B843" t="str">
            <v>brasil</v>
          </cell>
          <cell r="C843">
            <v>1995</v>
          </cell>
          <cell r="D843" t="str">
            <v>oecd</v>
          </cell>
          <cell r="E843" t="str">
            <v>asalariado</v>
          </cell>
          <cell r="F843" t="str">
            <v>&gt;=5a</v>
          </cell>
          <cell r="G843">
            <v>7.4320800000000006E-2</v>
          </cell>
          <cell r="H843">
            <v>0.13756599999999999</v>
          </cell>
          <cell r="I843">
            <v>0.28744769999999997</v>
          </cell>
          <cell r="J843">
            <v>0.4063022</v>
          </cell>
          <cell r="K843">
            <v>0.48353059999999998</v>
          </cell>
          <cell r="L843">
            <v>0.54863459999999997</v>
          </cell>
          <cell r="M843">
            <v>0.58982869999999998</v>
          </cell>
          <cell r="N843">
            <v>0.60171200000000002</v>
          </cell>
          <cell r="O843">
            <v>0.62066049999999995</v>
          </cell>
          <cell r="P843">
            <v>0.63148179999999998</v>
          </cell>
          <cell r="Q843">
            <v>0.63744909999999999</v>
          </cell>
          <cell r="R843">
            <v>0.68347259999999999</v>
          </cell>
        </row>
        <row r="844">
          <cell r="A844" t="str">
            <v>brasil1995oecdindependiente&lt;6m</v>
          </cell>
          <cell r="B844" t="str">
            <v>brasil</v>
          </cell>
          <cell r="C844">
            <v>1995</v>
          </cell>
          <cell r="D844" t="str">
            <v>oecd</v>
          </cell>
          <cell r="E844" t="str">
            <v>independiente</v>
          </cell>
          <cell r="F844" t="str">
            <v>&lt;6m</v>
          </cell>
          <cell r="G844">
            <v>0.21277760000000001</v>
          </cell>
          <cell r="H844">
            <v>0.16739409999999999</v>
          </cell>
          <cell r="I844">
            <v>0.118446</v>
          </cell>
          <cell r="J844">
            <v>9.1142200000000007E-2</v>
          </cell>
          <cell r="K844">
            <v>7.01518E-2</v>
          </cell>
          <cell r="L844">
            <v>5.68414E-2</v>
          </cell>
          <cell r="M844">
            <v>4.9012E-2</v>
          </cell>
          <cell r="N844">
            <v>4.4307899999999997E-2</v>
          </cell>
          <cell r="O844">
            <v>4.8160000000000001E-2</v>
          </cell>
          <cell r="P844">
            <v>3.55556E-2</v>
          </cell>
          <cell r="Q844">
            <v>3.46944E-2</v>
          </cell>
          <cell r="R844">
            <v>1.92628E-2</v>
          </cell>
        </row>
        <row r="845">
          <cell r="A845" t="str">
            <v>brasil1995oecdindependiente&lt;=12m</v>
          </cell>
          <cell r="B845" t="str">
            <v>brasil</v>
          </cell>
          <cell r="C845">
            <v>1995</v>
          </cell>
          <cell r="D845" t="str">
            <v>oecd</v>
          </cell>
          <cell r="E845" t="str">
            <v>independiente</v>
          </cell>
          <cell r="F845" t="str">
            <v>&lt;=12m</v>
          </cell>
          <cell r="G845">
            <v>0.39486209999999999</v>
          </cell>
          <cell r="H845">
            <v>0.31301010000000001</v>
          </cell>
          <cell r="I845">
            <v>0.23143540000000001</v>
          </cell>
          <cell r="J845">
            <v>0.18032219999999999</v>
          </cell>
          <cell r="K845">
            <v>0.15159990000000001</v>
          </cell>
          <cell r="L845">
            <v>0.1160023</v>
          </cell>
          <cell r="M845">
            <v>0.1066969</v>
          </cell>
          <cell r="N845">
            <v>8.8882000000000003E-2</v>
          </cell>
          <cell r="O845">
            <v>8.9884199999999997E-2</v>
          </cell>
          <cell r="P845">
            <v>6.8265699999999999E-2</v>
          </cell>
          <cell r="Q845">
            <v>5.3568200000000003E-2</v>
          </cell>
          <cell r="R845">
            <v>5.6014500000000002E-2</v>
          </cell>
        </row>
        <row r="846">
          <cell r="A846" t="str">
            <v>brasil1995oecdindependiente&gt;=5a</v>
          </cell>
          <cell r="B846" t="str">
            <v>brasil</v>
          </cell>
          <cell r="C846">
            <v>1995</v>
          </cell>
          <cell r="D846" t="str">
            <v>oecd</v>
          </cell>
          <cell r="E846" t="str">
            <v>independiente</v>
          </cell>
          <cell r="F846" t="str">
            <v>&gt;=5a</v>
          </cell>
          <cell r="G846">
            <v>0.1087066</v>
          </cell>
          <cell r="H846">
            <v>0.2429018</v>
          </cell>
          <cell r="I846">
            <v>0.3597264</v>
          </cell>
          <cell r="J846">
            <v>0.47629250000000001</v>
          </cell>
          <cell r="K846">
            <v>0.55363019999999996</v>
          </cell>
          <cell r="L846">
            <v>0.62515620000000005</v>
          </cell>
          <cell r="M846">
            <v>0.66044230000000004</v>
          </cell>
          <cell r="N846">
            <v>0.70887549999999999</v>
          </cell>
          <cell r="O846">
            <v>0.73128130000000002</v>
          </cell>
          <cell r="P846">
            <v>0.76688060000000002</v>
          </cell>
          <cell r="Q846">
            <v>0.77984169999999997</v>
          </cell>
          <cell r="R846">
            <v>0.78741399999999995</v>
          </cell>
        </row>
        <row r="847">
          <cell r="A847" t="str">
            <v>brasil1995lacocupado&lt;6m</v>
          </cell>
          <cell r="B847" t="str">
            <v>brasil</v>
          </cell>
          <cell r="C847">
            <v>1995</v>
          </cell>
          <cell r="D847" t="str">
            <v>lac</v>
          </cell>
          <cell r="E847" t="str">
            <v>ocupado</v>
          </cell>
          <cell r="F847" t="str">
            <v>&lt;6m</v>
          </cell>
          <cell r="G847">
            <v>0.23605139999999999</v>
          </cell>
          <cell r="H847">
            <v>0.1011388</v>
          </cell>
          <cell r="I847">
            <v>5.8713500000000002E-2</v>
          </cell>
        </row>
        <row r="848">
          <cell r="A848" t="str">
            <v>brasil1995lacocupado&lt;=12m</v>
          </cell>
          <cell r="B848" t="str">
            <v>brasil</v>
          </cell>
          <cell r="C848">
            <v>1995</v>
          </cell>
          <cell r="D848" t="str">
            <v>lac</v>
          </cell>
          <cell r="E848" t="str">
            <v>ocupado</v>
          </cell>
          <cell r="F848" t="str">
            <v>&lt;=12m</v>
          </cell>
          <cell r="G848">
            <v>0.44399149999999998</v>
          </cell>
          <cell r="H848">
            <v>0.19662160000000001</v>
          </cell>
          <cell r="I848">
            <v>0.1125331</v>
          </cell>
        </row>
        <row r="849">
          <cell r="A849" t="str">
            <v>brasil1995lacocupado&gt;=5a</v>
          </cell>
          <cell r="B849" t="str">
            <v>brasil</v>
          </cell>
          <cell r="C849">
            <v>1995</v>
          </cell>
          <cell r="D849" t="str">
            <v>lac</v>
          </cell>
          <cell r="E849" t="str">
            <v>ocupado</v>
          </cell>
          <cell r="F849" t="str">
            <v>&gt;=5a</v>
          </cell>
          <cell r="G849">
            <v>0.1192404</v>
          </cell>
          <cell r="H849">
            <v>0.48270220000000003</v>
          </cell>
          <cell r="I849">
            <v>0.67695280000000002</v>
          </cell>
        </row>
        <row r="850">
          <cell r="A850" t="str">
            <v>brasil1995lacasalariado&lt;6m</v>
          </cell>
          <cell r="B850" t="str">
            <v>brasil</v>
          </cell>
          <cell r="C850">
            <v>1995</v>
          </cell>
          <cell r="D850" t="str">
            <v>lac</v>
          </cell>
          <cell r="E850" t="str">
            <v>asalariado</v>
          </cell>
          <cell r="F850" t="str">
            <v>&lt;6m</v>
          </cell>
          <cell r="G850">
            <v>0.2429665</v>
          </cell>
          <cell r="H850">
            <v>0.1130065</v>
          </cell>
          <cell r="I850">
            <v>7.0581500000000005E-2</v>
          </cell>
        </row>
        <row r="851">
          <cell r="A851" t="str">
            <v>brasil1995lacasalariado&lt;=12m</v>
          </cell>
          <cell r="B851" t="str">
            <v>brasil</v>
          </cell>
          <cell r="C851">
            <v>1995</v>
          </cell>
          <cell r="D851" t="str">
            <v>lac</v>
          </cell>
          <cell r="E851" t="str">
            <v>asalariado</v>
          </cell>
          <cell r="F851" t="str">
            <v>&lt;=12m</v>
          </cell>
          <cell r="G851">
            <v>0.45736510000000002</v>
          </cell>
          <cell r="H851">
            <v>0.21678410000000001</v>
          </cell>
          <cell r="I851">
            <v>0.13638069999999999</v>
          </cell>
        </row>
        <row r="852">
          <cell r="A852" t="str">
            <v>brasil1995lacasalariado&gt;=5a</v>
          </cell>
          <cell r="B852" t="str">
            <v>brasil</v>
          </cell>
          <cell r="C852">
            <v>1995</v>
          </cell>
          <cell r="D852" t="str">
            <v>lac</v>
          </cell>
          <cell r="E852" t="str">
            <v>asalariado</v>
          </cell>
          <cell r="F852" t="str">
            <v>&gt;=5a</v>
          </cell>
          <cell r="G852">
            <v>0.10879519999999999</v>
          </cell>
          <cell r="H852">
            <v>0.45166770000000001</v>
          </cell>
          <cell r="I852">
            <v>0.62460510000000002</v>
          </cell>
        </row>
        <row r="853">
          <cell r="A853" t="str">
            <v>brasil1995lacindependiente&lt;6m</v>
          </cell>
          <cell r="B853" t="str">
            <v>brasil</v>
          </cell>
          <cell r="C853">
            <v>1995</v>
          </cell>
          <cell r="D853" t="str">
            <v>lac</v>
          </cell>
          <cell r="E853" t="str">
            <v>independiente</v>
          </cell>
          <cell r="F853" t="str">
            <v>&lt;6m</v>
          </cell>
          <cell r="G853">
            <v>0.1811903</v>
          </cell>
          <cell r="H853">
            <v>7.29543E-2</v>
          </cell>
          <cell r="I853">
            <v>4.3256500000000003E-2</v>
          </cell>
        </row>
        <row r="854">
          <cell r="A854" t="str">
            <v>brasil1995lacindependiente&lt;=12m</v>
          </cell>
          <cell r="B854" t="str">
            <v>brasil</v>
          </cell>
          <cell r="C854">
            <v>1995</v>
          </cell>
          <cell r="D854" t="str">
            <v>lac</v>
          </cell>
          <cell r="E854" t="str">
            <v>independiente</v>
          </cell>
          <cell r="F854" t="str">
            <v>&lt;=12m</v>
          </cell>
          <cell r="G854">
            <v>0.33789239999999998</v>
          </cell>
          <cell r="H854">
            <v>0.14873749999999999</v>
          </cell>
          <cell r="I854">
            <v>8.1474000000000005E-2</v>
          </cell>
        </row>
        <row r="855">
          <cell r="A855" t="str">
            <v>brasil1995lacindependiente&gt;=5a</v>
          </cell>
          <cell r="B855" t="str">
            <v>brasil</v>
          </cell>
          <cell r="C855">
            <v>1995</v>
          </cell>
          <cell r="D855" t="str">
            <v>lac</v>
          </cell>
          <cell r="E855" t="str">
            <v>independiente</v>
          </cell>
          <cell r="F855" t="str">
            <v>&gt;=5a</v>
          </cell>
          <cell r="G855">
            <v>0.2021076</v>
          </cell>
          <cell r="H855">
            <v>0.55640610000000001</v>
          </cell>
          <cell r="I855">
            <v>0.74513050000000003</v>
          </cell>
        </row>
        <row r="856">
          <cell r="A856" t="str">
            <v>brasil1995totalocupado&lt;6m</v>
          </cell>
          <cell r="B856" t="str">
            <v>brasil</v>
          </cell>
          <cell r="C856">
            <v>1995</v>
          </cell>
          <cell r="D856" t="str">
            <v>total</v>
          </cell>
          <cell r="E856" t="str">
            <v>ocupado</v>
          </cell>
          <cell r="F856" t="str">
            <v>&lt;6m</v>
          </cell>
          <cell r="G856">
            <v>0.1320452</v>
          </cell>
        </row>
        <row r="857">
          <cell r="A857" t="str">
            <v>brasil1995totalocupado&lt;=12m</v>
          </cell>
          <cell r="B857" t="str">
            <v>brasil</v>
          </cell>
          <cell r="C857">
            <v>1995</v>
          </cell>
          <cell r="D857" t="str">
            <v>total</v>
          </cell>
          <cell r="E857" t="str">
            <v>ocupado</v>
          </cell>
          <cell r="F857" t="str">
            <v>&lt;=12m</v>
          </cell>
          <cell r="G857">
            <v>0.2528705</v>
          </cell>
        </row>
        <row r="858">
          <cell r="A858" t="str">
            <v>brasil1995totalocupado&gt;=5a</v>
          </cell>
          <cell r="B858" t="str">
            <v>brasil</v>
          </cell>
          <cell r="C858">
            <v>1995</v>
          </cell>
          <cell r="D858" t="str">
            <v>total</v>
          </cell>
          <cell r="E858" t="str">
            <v>ocupado</v>
          </cell>
          <cell r="F858" t="str">
            <v>&gt;=5a</v>
          </cell>
          <cell r="G858">
            <v>0.40476709999999999</v>
          </cell>
        </row>
        <row r="859">
          <cell r="A859" t="str">
            <v>brasil1995totalasalariado&lt;6m</v>
          </cell>
          <cell r="B859" t="str">
            <v>brasil</v>
          </cell>
          <cell r="C859">
            <v>1995</v>
          </cell>
          <cell r="D859" t="str">
            <v>total</v>
          </cell>
          <cell r="E859" t="str">
            <v>asalariado</v>
          </cell>
          <cell r="F859" t="str">
            <v>&lt;6m</v>
          </cell>
          <cell r="G859">
            <v>0.1498129</v>
          </cell>
        </row>
        <row r="860">
          <cell r="A860" t="str">
            <v>brasil1995totalasalariado&lt;=12m</v>
          </cell>
          <cell r="B860" t="str">
            <v>brasil</v>
          </cell>
          <cell r="C860">
            <v>1995</v>
          </cell>
          <cell r="D860" t="str">
            <v>total</v>
          </cell>
          <cell r="E860" t="str">
            <v>asalariado</v>
          </cell>
          <cell r="F860" t="str">
            <v>&lt;=12m</v>
          </cell>
          <cell r="G860">
            <v>0.28482479999999999</v>
          </cell>
        </row>
        <row r="861">
          <cell r="A861" t="str">
            <v>brasil1995totalasalariado&gt;=5a</v>
          </cell>
          <cell r="B861" t="str">
            <v>brasil</v>
          </cell>
          <cell r="C861">
            <v>1995</v>
          </cell>
          <cell r="D861" t="str">
            <v>total</v>
          </cell>
          <cell r="E861" t="str">
            <v>asalariado</v>
          </cell>
          <cell r="F861" t="str">
            <v>&gt;=5a</v>
          </cell>
          <cell r="G861">
            <v>0.35766720000000002</v>
          </cell>
        </row>
        <row r="862">
          <cell r="A862" t="str">
            <v>brasil1995totalindependiente&lt;6m</v>
          </cell>
          <cell r="B862" t="str">
            <v>brasil</v>
          </cell>
          <cell r="C862">
            <v>1995</v>
          </cell>
          <cell r="D862" t="str">
            <v>total</v>
          </cell>
          <cell r="E862" t="str">
            <v>independiente</v>
          </cell>
          <cell r="F862" t="str">
            <v>&lt;6m</v>
          </cell>
          <cell r="G862">
            <v>8.13189E-2</v>
          </cell>
        </row>
        <row r="863">
          <cell r="A863" t="str">
            <v>brasil1995totalindependiente&lt;=12m</v>
          </cell>
          <cell r="B863" t="str">
            <v>brasil</v>
          </cell>
          <cell r="C863">
            <v>1995</v>
          </cell>
          <cell r="D863" t="str">
            <v>total</v>
          </cell>
          <cell r="E863" t="str">
            <v>independiente</v>
          </cell>
          <cell r="F863" t="str">
            <v>&lt;=12m</v>
          </cell>
          <cell r="G863">
            <v>0.16164139999999999</v>
          </cell>
        </row>
        <row r="864">
          <cell r="A864" t="str">
            <v>brasil1995totalindependiente&gt;=5a</v>
          </cell>
          <cell r="B864" t="str">
            <v>brasil</v>
          </cell>
          <cell r="C864">
            <v>1995</v>
          </cell>
          <cell r="D864" t="str">
            <v>total</v>
          </cell>
          <cell r="E864" t="str">
            <v>independiente</v>
          </cell>
          <cell r="F864" t="str">
            <v>&gt;=5a</v>
          </cell>
          <cell r="G864">
            <v>0.53923670000000001</v>
          </cell>
        </row>
        <row r="865">
          <cell r="A865" t="str">
            <v>brasil1996oecdocupado&lt;6m</v>
          </cell>
          <cell r="B865" t="str">
            <v>brasil</v>
          </cell>
          <cell r="C865">
            <v>1996</v>
          </cell>
          <cell r="D865" t="str">
            <v>oecd</v>
          </cell>
          <cell r="E865" t="str">
            <v>ocupado</v>
          </cell>
          <cell r="F865" t="str">
            <v>&lt;6m</v>
          </cell>
          <cell r="G865">
            <v>0.28214539999999999</v>
          </cell>
          <cell r="H865">
            <v>0.20509250000000001</v>
          </cell>
          <cell r="I865">
            <v>0.14704020000000001</v>
          </cell>
          <cell r="J865">
            <v>0.1144211</v>
          </cell>
          <cell r="K865">
            <v>9.6272300000000005E-2</v>
          </cell>
          <cell r="L865">
            <v>7.9418799999999998E-2</v>
          </cell>
          <cell r="M865">
            <v>6.8676399999999999E-2</v>
          </cell>
          <cell r="N865">
            <v>7.3190000000000005E-2</v>
          </cell>
          <cell r="O865">
            <v>6.1385000000000002E-2</v>
          </cell>
          <cell r="P865">
            <v>6.2552099999999999E-2</v>
          </cell>
          <cell r="Q865">
            <v>5.5018299999999999E-2</v>
          </cell>
          <cell r="R865">
            <v>4.1193300000000002E-2</v>
          </cell>
        </row>
        <row r="866">
          <cell r="A866" t="str">
            <v>brasil1996oecdocupado&lt;=12m</v>
          </cell>
          <cell r="B866" t="str">
            <v>brasil</v>
          </cell>
          <cell r="C866">
            <v>1996</v>
          </cell>
          <cell r="D866" t="str">
            <v>oecd</v>
          </cell>
          <cell r="E866" t="str">
            <v>ocupado</v>
          </cell>
          <cell r="F866" t="str">
            <v>&lt;=12m</v>
          </cell>
          <cell r="G866">
            <v>0.51567890000000005</v>
          </cell>
          <cell r="H866">
            <v>0.39468829999999999</v>
          </cell>
          <cell r="I866">
            <v>0.28651880000000002</v>
          </cell>
          <cell r="J866">
            <v>0.22580810000000001</v>
          </cell>
          <cell r="K866">
            <v>0.18904779999999999</v>
          </cell>
          <cell r="L866">
            <v>0.1591313</v>
          </cell>
          <cell r="M866">
            <v>0.13765089999999999</v>
          </cell>
          <cell r="N866">
            <v>0.13701579999999999</v>
          </cell>
          <cell r="O866">
            <v>0.120312</v>
          </cell>
          <cell r="P866">
            <v>0.11355030000000001</v>
          </cell>
          <cell r="Q866">
            <v>0.1062565</v>
          </cell>
          <cell r="R866">
            <v>7.8879900000000003E-2</v>
          </cell>
        </row>
        <row r="867">
          <cell r="A867" t="str">
            <v>brasil1996oecdocupado&gt;=5a</v>
          </cell>
          <cell r="B867" t="str">
            <v>brasil</v>
          </cell>
          <cell r="C867">
            <v>1996</v>
          </cell>
          <cell r="D867" t="str">
            <v>oecd</v>
          </cell>
          <cell r="E867" t="str">
            <v>ocupado</v>
          </cell>
          <cell r="F867" t="str">
            <v>&gt;=5a</v>
          </cell>
          <cell r="G867">
            <v>7.7670600000000006E-2</v>
          </cell>
          <cell r="H867">
            <v>0.14993500000000001</v>
          </cell>
          <cell r="I867">
            <v>0.3028496</v>
          </cell>
          <cell r="J867">
            <v>0.42347750000000001</v>
          </cell>
          <cell r="K867">
            <v>0.50942399999999999</v>
          </cell>
          <cell r="L867">
            <v>0.58154209999999995</v>
          </cell>
          <cell r="M867">
            <v>0.62602199999999997</v>
          </cell>
          <cell r="N867">
            <v>0.63017699999999999</v>
          </cell>
          <cell r="O867">
            <v>0.66342449999999997</v>
          </cell>
          <cell r="P867">
            <v>0.6917951</v>
          </cell>
          <cell r="Q867">
            <v>0.69052049999999998</v>
          </cell>
          <cell r="R867">
            <v>0.75089779999999995</v>
          </cell>
        </row>
        <row r="868">
          <cell r="A868" t="str">
            <v>brasil1996oecdasalariado&lt;6m</v>
          </cell>
          <cell r="B868" t="str">
            <v>brasil</v>
          </cell>
          <cell r="C868">
            <v>1996</v>
          </cell>
          <cell r="D868" t="str">
            <v>oecd</v>
          </cell>
          <cell r="E868" t="str">
            <v>asalariado</v>
          </cell>
          <cell r="F868" t="str">
            <v>&lt;6m</v>
          </cell>
          <cell r="G868">
            <v>0.28857440000000001</v>
          </cell>
          <cell r="H868">
            <v>0.21394389999999999</v>
          </cell>
          <cell r="I868">
            <v>0.1582797</v>
          </cell>
          <cell r="J868">
            <v>0.12786729999999999</v>
          </cell>
          <cell r="K868">
            <v>0.1082171</v>
          </cell>
          <cell r="L868">
            <v>9.1194999999999998E-2</v>
          </cell>
          <cell r="M868">
            <v>8.2731899999999997E-2</v>
          </cell>
          <cell r="N868">
            <v>9.2935100000000007E-2</v>
          </cell>
          <cell r="O868">
            <v>7.5110499999999997E-2</v>
          </cell>
          <cell r="P868">
            <v>8.6029900000000006E-2</v>
          </cell>
          <cell r="Q868">
            <v>7.7497800000000006E-2</v>
          </cell>
          <cell r="R868">
            <v>5.93809E-2</v>
          </cell>
        </row>
        <row r="869">
          <cell r="A869" t="str">
            <v>brasil1996oecdasalariado&lt;=12m</v>
          </cell>
          <cell r="B869" t="str">
            <v>brasil</v>
          </cell>
          <cell r="C869">
            <v>1996</v>
          </cell>
          <cell r="D869" t="str">
            <v>oecd</v>
          </cell>
          <cell r="E869" t="str">
            <v>asalariado</v>
          </cell>
          <cell r="F869" t="str">
            <v>&lt;=12m</v>
          </cell>
          <cell r="G869">
            <v>0.52810449999999998</v>
          </cell>
          <cell r="H869">
            <v>0.41024860000000002</v>
          </cell>
          <cell r="I869">
            <v>0.30155179999999998</v>
          </cell>
          <cell r="J869">
            <v>0.24332680000000001</v>
          </cell>
          <cell r="K869">
            <v>0.20641809999999999</v>
          </cell>
          <cell r="L869">
            <v>0.1778013</v>
          </cell>
          <cell r="M869">
            <v>0.15955069999999999</v>
          </cell>
          <cell r="N869">
            <v>0.16962550000000001</v>
          </cell>
          <cell r="O869">
            <v>0.14851619999999999</v>
          </cell>
          <cell r="P869">
            <v>0.14940600000000001</v>
          </cell>
          <cell r="Q869">
            <v>0.1370613</v>
          </cell>
          <cell r="R869">
            <v>0.1138411</v>
          </cell>
        </row>
        <row r="870">
          <cell r="A870" t="str">
            <v>brasil1996oecdasalariado&gt;=5a</v>
          </cell>
          <cell r="B870" t="str">
            <v>brasil</v>
          </cell>
          <cell r="C870">
            <v>1996</v>
          </cell>
          <cell r="D870" t="str">
            <v>oecd</v>
          </cell>
          <cell r="E870" t="str">
            <v>asalariado</v>
          </cell>
          <cell r="F870" t="str">
            <v>&gt;=5a</v>
          </cell>
          <cell r="G870">
            <v>7.1090700000000007E-2</v>
          </cell>
          <cell r="H870">
            <v>0.1318011</v>
          </cell>
          <cell r="I870">
            <v>0.28741539999999999</v>
          </cell>
          <cell r="J870">
            <v>0.4048813</v>
          </cell>
          <cell r="K870">
            <v>0.4832767</v>
          </cell>
          <cell r="L870">
            <v>0.55680540000000001</v>
          </cell>
          <cell r="M870">
            <v>0.58401919999999996</v>
          </cell>
          <cell r="N870">
            <v>0.57752820000000005</v>
          </cell>
          <cell r="O870">
            <v>0.60957360000000005</v>
          </cell>
          <cell r="P870">
            <v>0.6323124</v>
          </cell>
          <cell r="Q870">
            <v>0.60310929999999996</v>
          </cell>
          <cell r="R870">
            <v>0.66906679999999996</v>
          </cell>
        </row>
        <row r="871">
          <cell r="A871" t="str">
            <v>brasil1996oecdindependiente&lt;6m</v>
          </cell>
          <cell r="B871" t="str">
            <v>brasil</v>
          </cell>
          <cell r="C871">
            <v>1996</v>
          </cell>
          <cell r="D871" t="str">
            <v>oecd</v>
          </cell>
          <cell r="E871" t="str">
            <v>independiente</v>
          </cell>
          <cell r="F871" t="str">
            <v>&lt;6m</v>
          </cell>
          <cell r="G871">
            <v>0.19941929999999999</v>
          </cell>
          <cell r="H871">
            <v>0.14563950000000001</v>
          </cell>
          <cell r="I871">
            <v>0.1038398</v>
          </cell>
          <cell r="J871">
            <v>7.6661300000000002E-2</v>
          </cell>
          <cell r="K871">
            <v>6.7717299999999994E-2</v>
          </cell>
          <cell r="L871">
            <v>5.4188800000000002E-2</v>
          </cell>
          <cell r="M871">
            <v>4.2568799999999997E-2</v>
          </cell>
          <cell r="N871">
            <v>4.2600800000000001E-2</v>
          </cell>
          <cell r="O871">
            <v>4.29977E-2</v>
          </cell>
          <cell r="P871">
            <v>3.27087E-2</v>
          </cell>
          <cell r="Q871">
            <v>3.1548699999999999E-2</v>
          </cell>
          <cell r="R871">
            <v>1.8742100000000001E-2</v>
          </cell>
        </row>
        <row r="872">
          <cell r="A872" t="str">
            <v>brasil1996oecdindependiente&lt;=12m</v>
          </cell>
          <cell r="B872" t="str">
            <v>brasil</v>
          </cell>
          <cell r="C872">
            <v>1996</v>
          </cell>
          <cell r="D872" t="str">
            <v>oecd</v>
          </cell>
          <cell r="E872" t="str">
            <v>independiente</v>
          </cell>
          <cell r="F872" t="str">
            <v>&lt;=12m</v>
          </cell>
          <cell r="G872">
            <v>0.35579230000000001</v>
          </cell>
          <cell r="H872">
            <v>0.29017199999999999</v>
          </cell>
          <cell r="I872">
            <v>0.22873750000000001</v>
          </cell>
          <cell r="J872">
            <v>0.1766124</v>
          </cell>
          <cell r="K872">
            <v>0.14752270000000001</v>
          </cell>
          <cell r="L872">
            <v>0.1191315</v>
          </cell>
          <cell r="M872">
            <v>9.6972799999999998E-2</v>
          </cell>
          <cell r="N872">
            <v>8.6496900000000002E-2</v>
          </cell>
          <cell r="O872">
            <v>8.2528500000000005E-2</v>
          </cell>
          <cell r="P872">
            <v>6.79733E-2</v>
          </cell>
          <cell r="Q872">
            <v>7.4094999999999994E-2</v>
          </cell>
          <cell r="R872">
            <v>3.5722700000000003E-2</v>
          </cell>
        </row>
        <row r="873">
          <cell r="A873" t="str">
            <v>brasil1996oecdindependiente&gt;=5a</v>
          </cell>
          <cell r="B873" t="str">
            <v>brasil</v>
          </cell>
          <cell r="C873">
            <v>1996</v>
          </cell>
          <cell r="D873" t="str">
            <v>oecd</v>
          </cell>
          <cell r="E873" t="str">
            <v>independiente</v>
          </cell>
          <cell r="F873" t="str">
            <v>&gt;=5a</v>
          </cell>
          <cell r="G873">
            <v>0.16233719999999999</v>
          </cell>
          <cell r="H873">
            <v>0.27173770000000003</v>
          </cell>
          <cell r="I873">
            <v>0.36217280000000002</v>
          </cell>
          <cell r="J873">
            <v>0.47569919999999999</v>
          </cell>
          <cell r="K873">
            <v>0.57193099999999997</v>
          </cell>
          <cell r="L873">
            <v>0.63453970000000004</v>
          </cell>
          <cell r="M873">
            <v>0.70404109999999998</v>
          </cell>
          <cell r="N873">
            <v>0.7117407</v>
          </cell>
          <cell r="O873">
            <v>0.73556549999999998</v>
          </cell>
          <cell r="P873">
            <v>0.76740489999999995</v>
          </cell>
          <cell r="Q873">
            <v>0.78178159999999997</v>
          </cell>
          <cell r="R873">
            <v>0.85191229999999996</v>
          </cell>
        </row>
        <row r="874">
          <cell r="A874" t="str">
            <v>brasil1996lacocupado&lt;6m</v>
          </cell>
          <cell r="B874" t="str">
            <v>brasil</v>
          </cell>
          <cell r="C874">
            <v>1996</v>
          </cell>
          <cell r="D874" t="str">
            <v>lac</v>
          </cell>
          <cell r="E874" t="str">
            <v>ocupado</v>
          </cell>
          <cell r="F874" t="str">
            <v>&lt;6m</v>
          </cell>
          <cell r="G874">
            <v>0.23809079999999999</v>
          </cell>
          <cell r="H874">
            <v>0.1019593</v>
          </cell>
          <cell r="I874">
            <v>6.1839900000000003E-2</v>
          </cell>
        </row>
        <row r="875">
          <cell r="A875" t="str">
            <v>brasil1996lacocupado&lt;=12m</v>
          </cell>
          <cell r="B875" t="str">
            <v>brasil</v>
          </cell>
          <cell r="C875">
            <v>1996</v>
          </cell>
          <cell r="D875" t="str">
            <v>lac</v>
          </cell>
          <cell r="E875" t="str">
            <v>ocupado</v>
          </cell>
          <cell r="F875" t="str">
            <v>&lt;=12m</v>
          </cell>
          <cell r="G875">
            <v>0.44650309999999999</v>
          </cell>
          <cell r="H875">
            <v>0.2003288</v>
          </cell>
          <cell r="I875">
            <v>0.11767619999999999</v>
          </cell>
        </row>
        <row r="876">
          <cell r="A876" t="str">
            <v>brasil1996lacocupado&gt;=5a</v>
          </cell>
          <cell r="B876" t="str">
            <v>brasil</v>
          </cell>
          <cell r="C876">
            <v>1996</v>
          </cell>
          <cell r="D876" t="str">
            <v>lac</v>
          </cell>
          <cell r="E876" t="str">
            <v>ocupado</v>
          </cell>
          <cell r="F876" t="str">
            <v>&gt;=5a</v>
          </cell>
          <cell r="G876">
            <v>0.11898739999999999</v>
          </cell>
          <cell r="H876">
            <v>0.487178</v>
          </cell>
          <cell r="I876">
            <v>0.67448359999999996</v>
          </cell>
        </row>
        <row r="877">
          <cell r="A877" t="str">
            <v>brasil1996lacasalariado&lt;6m</v>
          </cell>
          <cell r="B877" t="str">
            <v>brasil</v>
          </cell>
          <cell r="C877">
            <v>1996</v>
          </cell>
          <cell r="D877" t="str">
            <v>lac</v>
          </cell>
          <cell r="E877" t="str">
            <v>asalariado</v>
          </cell>
          <cell r="F877" t="str">
            <v>&lt;6m</v>
          </cell>
          <cell r="G877">
            <v>0.2470782</v>
          </cell>
          <cell r="H877">
            <v>0.11694069999999999</v>
          </cell>
          <cell r="I877">
            <v>7.9308000000000003E-2</v>
          </cell>
        </row>
        <row r="878">
          <cell r="A878" t="str">
            <v>brasil1996lacasalariado&lt;=12m</v>
          </cell>
          <cell r="B878" t="str">
            <v>brasil</v>
          </cell>
          <cell r="C878">
            <v>1996</v>
          </cell>
          <cell r="D878" t="str">
            <v>lac</v>
          </cell>
          <cell r="E878" t="str">
            <v>asalariado</v>
          </cell>
          <cell r="F878" t="str">
            <v>&lt;=12m</v>
          </cell>
          <cell r="G878">
            <v>0.46257399999999999</v>
          </cell>
          <cell r="H878">
            <v>0.2231177</v>
          </cell>
          <cell r="I878">
            <v>0.1488582</v>
          </cell>
        </row>
        <row r="879">
          <cell r="A879" t="str">
            <v>brasil1996lacasalariado&gt;=5a</v>
          </cell>
          <cell r="B879" t="str">
            <v>brasil</v>
          </cell>
          <cell r="C879">
            <v>1996</v>
          </cell>
          <cell r="D879" t="str">
            <v>lac</v>
          </cell>
          <cell r="E879" t="str">
            <v>asalariado</v>
          </cell>
          <cell r="F879" t="str">
            <v>&gt;=5a</v>
          </cell>
          <cell r="G879">
            <v>0.104847</v>
          </cell>
          <cell r="H879">
            <v>0.45262839999999999</v>
          </cell>
          <cell r="I879">
            <v>0.61831449999999999</v>
          </cell>
        </row>
        <row r="880">
          <cell r="A880" t="str">
            <v>brasil1996lacindependiente&lt;6m</v>
          </cell>
          <cell r="B880" t="str">
            <v>brasil</v>
          </cell>
          <cell r="C880">
            <v>1996</v>
          </cell>
          <cell r="D880" t="str">
            <v>lac</v>
          </cell>
          <cell r="E880" t="str">
            <v>independiente</v>
          </cell>
          <cell r="F880" t="str">
            <v>&lt;6m</v>
          </cell>
          <cell r="G880">
            <v>0.16146099999999999</v>
          </cell>
          <cell r="H880">
            <v>6.5226599999999996E-2</v>
          </cell>
          <cell r="I880">
            <v>3.8913999999999997E-2</v>
          </cell>
        </row>
        <row r="881">
          <cell r="A881" t="str">
            <v>brasil1996lacindependiente&lt;=12m</v>
          </cell>
          <cell r="B881" t="str">
            <v>brasil</v>
          </cell>
          <cell r="C881">
            <v>1996</v>
          </cell>
          <cell r="D881" t="str">
            <v>lac</v>
          </cell>
          <cell r="E881" t="str">
            <v>independiente</v>
          </cell>
          <cell r="F881" t="str">
            <v>&lt;=12m</v>
          </cell>
          <cell r="G881">
            <v>0.30947669999999999</v>
          </cell>
          <cell r="H881">
            <v>0.1444532</v>
          </cell>
          <cell r="I881">
            <v>7.67515E-2</v>
          </cell>
        </row>
        <row r="882">
          <cell r="A882" t="str">
            <v>brasil1996lacindependiente&gt;=5a</v>
          </cell>
          <cell r="B882" t="str">
            <v>brasil</v>
          </cell>
          <cell r="C882">
            <v>1996</v>
          </cell>
          <cell r="D882" t="str">
            <v>lac</v>
          </cell>
          <cell r="E882" t="str">
            <v>independiente</v>
          </cell>
          <cell r="F882" t="str">
            <v>&gt;=5a</v>
          </cell>
          <cell r="G882">
            <v>0.2395533</v>
          </cell>
          <cell r="H882">
            <v>0.57188939999999999</v>
          </cell>
          <cell r="I882">
            <v>0.74820260000000005</v>
          </cell>
        </row>
        <row r="883">
          <cell r="A883" t="str">
            <v>brasil1996totalocupado&lt;6m</v>
          </cell>
          <cell r="B883" t="str">
            <v>brasil</v>
          </cell>
          <cell r="C883">
            <v>1996</v>
          </cell>
          <cell r="D883" t="str">
            <v>total</v>
          </cell>
          <cell r="E883" t="str">
            <v>ocupado</v>
          </cell>
          <cell r="F883" t="str">
            <v>&lt;6m</v>
          </cell>
          <cell r="G883">
            <v>0.13323270000000001</v>
          </cell>
        </row>
        <row r="884">
          <cell r="A884" t="str">
            <v>brasil1996totalocupado&lt;=12m</v>
          </cell>
          <cell r="B884" t="str">
            <v>brasil</v>
          </cell>
          <cell r="C884">
            <v>1996</v>
          </cell>
          <cell r="D884" t="str">
            <v>total</v>
          </cell>
          <cell r="E884" t="str">
            <v>ocupado</v>
          </cell>
          <cell r="F884" t="str">
            <v>&lt;=12m</v>
          </cell>
          <cell r="G884">
            <v>0.25621129999999998</v>
          </cell>
        </row>
        <row r="885">
          <cell r="A885" t="str">
            <v>brasil1996totalocupado&gt;=5a</v>
          </cell>
          <cell r="B885" t="str">
            <v>brasil</v>
          </cell>
          <cell r="C885">
            <v>1996</v>
          </cell>
          <cell r="D885" t="str">
            <v>total</v>
          </cell>
          <cell r="E885" t="str">
            <v>ocupado</v>
          </cell>
          <cell r="F885" t="str">
            <v>&gt;=5a</v>
          </cell>
          <cell r="G885">
            <v>0.407827</v>
          </cell>
        </row>
        <row r="886">
          <cell r="A886" t="str">
            <v>brasil1996totalasalariado&lt;6m</v>
          </cell>
          <cell r="B886" t="str">
            <v>brasil</v>
          </cell>
          <cell r="C886">
            <v>1996</v>
          </cell>
          <cell r="D886" t="str">
            <v>total</v>
          </cell>
          <cell r="E886" t="str">
            <v>asalariado</v>
          </cell>
          <cell r="F886" t="str">
            <v>&lt;6m</v>
          </cell>
          <cell r="G886">
            <v>0.15392069999999999</v>
          </cell>
        </row>
        <row r="887">
          <cell r="A887" t="str">
            <v>brasil1996totalasalariado&lt;=12m</v>
          </cell>
          <cell r="B887" t="str">
            <v>brasil</v>
          </cell>
          <cell r="C887">
            <v>1996</v>
          </cell>
          <cell r="D887" t="str">
            <v>total</v>
          </cell>
          <cell r="E887" t="str">
            <v>asalariado</v>
          </cell>
          <cell r="F887" t="str">
            <v>&lt;=12m</v>
          </cell>
          <cell r="G887">
            <v>0.29090870000000002</v>
          </cell>
        </row>
        <row r="888">
          <cell r="A888" t="str">
            <v>brasil1996totalasalariado&gt;=5a</v>
          </cell>
          <cell r="B888" t="str">
            <v>brasil</v>
          </cell>
          <cell r="C888">
            <v>1996</v>
          </cell>
          <cell r="D888" t="str">
            <v>total</v>
          </cell>
          <cell r="E888" t="str">
            <v>asalariado</v>
          </cell>
          <cell r="F888" t="str">
            <v>&gt;=5a</v>
          </cell>
          <cell r="G888">
            <v>0.35708899999999999</v>
          </cell>
        </row>
        <row r="889">
          <cell r="A889" t="str">
            <v>brasil1996totalindependiente&lt;6m</v>
          </cell>
          <cell r="B889" t="str">
            <v>brasil</v>
          </cell>
          <cell r="C889">
            <v>1996</v>
          </cell>
          <cell r="D889" t="str">
            <v>total</v>
          </cell>
          <cell r="E889" t="str">
            <v>independiente</v>
          </cell>
          <cell r="F889" t="str">
            <v>&lt;6m</v>
          </cell>
          <cell r="G889">
            <v>7.2190400000000002E-2</v>
          </cell>
        </row>
        <row r="890">
          <cell r="A890" t="str">
            <v>brasil1996totalindependiente&lt;=12m</v>
          </cell>
          <cell r="B890" t="str">
            <v>brasil</v>
          </cell>
          <cell r="C890">
            <v>1996</v>
          </cell>
          <cell r="D890" t="str">
            <v>total</v>
          </cell>
          <cell r="E890" t="str">
            <v>independiente</v>
          </cell>
          <cell r="F890" t="str">
            <v>&lt;=12m</v>
          </cell>
          <cell r="G890">
            <v>0.15383279999999999</v>
          </cell>
        </row>
        <row r="891">
          <cell r="A891" t="str">
            <v>brasil1996totalindependiente&gt;=5a</v>
          </cell>
          <cell r="B891" t="str">
            <v>brasil</v>
          </cell>
          <cell r="C891">
            <v>1996</v>
          </cell>
          <cell r="D891" t="str">
            <v>total</v>
          </cell>
          <cell r="E891" t="str">
            <v>independiente</v>
          </cell>
          <cell r="F891" t="str">
            <v>&gt;=5a</v>
          </cell>
          <cell r="G891">
            <v>0.55753529999999996</v>
          </cell>
        </row>
        <row r="892">
          <cell r="A892" t="str">
            <v>brasil1997oecdocupado&lt;6m</v>
          </cell>
          <cell r="B892" t="str">
            <v>brasil</v>
          </cell>
          <cell r="C892">
            <v>1997</v>
          </cell>
          <cell r="D892" t="str">
            <v>oecd</v>
          </cell>
          <cell r="E892" t="str">
            <v>ocupado</v>
          </cell>
          <cell r="F892" t="str">
            <v>&lt;6m</v>
          </cell>
          <cell r="G892">
            <v>0.28741240000000001</v>
          </cell>
          <cell r="H892">
            <v>0.19688159999999999</v>
          </cell>
          <cell r="I892">
            <v>0.14889260000000001</v>
          </cell>
          <cell r="J892">
            <v>0.1118483</v>
          </cell>
          <cell r="K892">
            <v>9.4974299999999998E-2</v>
          </cell>
          <cell r="L892">
            <v>8.0362699999999995E-2</v>
          </cell>
          <cell r="M892">
            <v>7.1800799999999998E-2</v>
          </cell>
          <cell r="N892">
            <v>6.6261100000000003E-2</v>
          </cell>
          <cell r="O892">
            <v>6.4368999999999996E-2</v>
          </cell>
          <cell r="P892">
            <v>4.7162299999999997E-2</v>
          </cell>
          <cell r="Q892">
            <v>5.5788400000000002E-2</v>
          </cell>
          <cell r="R892">
            <v>4.6154899999999999E-2</v>
          </cell>
        </row>
        <row r="893">
          <cell r="A893" t="str">
            <v>brasil1997oecdocupado&lt;=12m</v>
          </cell>
          <cell r="B893" t="str">
            <v>brasil</v>
          </cell>
          <cell r="C893">
            <v>1997</v>
          </cell>
          <cell r="D893" t="str">
            <v>oecd</v>
          </cell>
          <cell r="E893" t="str">
            <v>ocupado</v>
          </cell>
          <cell r="F893" t="str">
            <v>&lt;=12m</v>
          </cell>
          <cell r="G893">
            <v>0.51246400000000003</v>
          </cell>
          <cell r="H893">
            <v>0.3803204</v>
          </cell>
          <cell r="I893">
            <v>0.2809429</v>
          </cell>
          <cell r="J893">
            <v>0.2170533</v>
          </cell>
          <cell r="K893">
            <v>0.17980850000000001</v>
          </cell>
          <cell r="L893">
            <v>0.15093480000000001</v>
          </cell>
          <cell r="M893">
            <v>0.1394145</v>
          </cell>
          <cell r="N893">
            <v>0.13109109999999999</v>
          </cell>
          <cell r="O893">
            <v>0.1166961</v>
          </cell>
          <cell r="P893">
            <v>8.87096E-2</v>
          </cell>
          <cell r="Q893">
            <v>9.8194199999999995E-2</v>
          </cell>
          <cell r="R893">
            <v>8.0205399999999996E-2</v>
          </cell>
        </row>
        <row r="894">
          <cell r="A894" t="str">
            <v>brasil1997oecdocupado&gt;=5a</v>
          </cell>
          <cell r="B894" t="str">
            <v>brasil</v>
          </cell>
          <cell r="C894">
            <v>1997</v>
          </cell>
          <cell r="D894" t="str">
            <v>oecd</v>
          </cell>
          <cell r="E894" t="str">
            <v>ocupado</v>
          </cell>
          <cell r="F894" t="str">
            <v>&gt;=5a</v>
          </cell>
          <cell r="G894">
            <v>7.1462100000000001E-2</v>
          </cell>
          <cell r="H894">
            <v>0.14390939999999999</v>
          </cell>
          <cell r="I894">
            <v>0.2901822</v>
          </cell>
          <cell r="J894">
            <v>0.42432419999999998</v>
          </cell>
          <cell r="K894">
            <v>0.50864569999999998</v>
          </cell>
          <cell r="L894">
            <v>0.58270650000000002</v>
          </cell>
          <cell r="M894">
            <v>0.62446449999999998</v>
          </cell>
          <cell r="N894">
            <v>0.63828870000000004</v>
          </cell>
          <cell r="O894">
            <v>0.67635909999999999</v>
          </cell>
          <cell r="P894">
            <v>0.70237019999999994</v>
          </cell>
          <cell r="Q894">
            <v>0.69217220000000002</v>
          </cell>
          <cell r="R894">
            <v>0.72592630000000002</v>
          </cell>
        </row>
        <row r="895">
          <cell r="A895" t="str">
            <v>brasil1997oecdasalariado&lt;6m</v>
          </cell>
          <cell r="B895" t="str">
            <v>brasil</v>
          </cell>
          <cell r="C895">
            <v>1997</v>
          </cell>
          <cell r="D895" t="str">
            <v>oecd</v>
          </cell>
          <cell r="E895" t="str">
            <v>asalariado</v>
          </cell>
          <cell r="F895" t="str">
            <v>&lt;6m</v>
          </cell>
          <cell r="G895">
            <v>0.29375849999999998</v>
          </cell>
          <cell r="H895">
            <v>0.2047477</v>
          </cell>
          <cell r="I895">
            <v>0.1591506</v>
          </cell>
          <cell r="J895">
            <v>0.12376429999999999</v>
          </cell>
          <cell r="K895">
            <v>0.1057476</v>
          </cell>
          <cell r="L895">
            <v>9.0063799999999999E-2</v>
          </cell>
          <cell r="M895">
            <v>8.1209400000000001E-2</v>
          </cell>
          <cell r="N895">
            <v>8.1238000000000005E-2</v>
          </cell>
          <cell r="O895">
            <v>8.5512500000000005E-2</v>
          </cell>
          <cell r="P895">
            <v>6.0956200000000002E-2</v>
          </cell>
          <cell r="Q895">
            <v>8.7427500000000005E-2</v>
          </cell>
          <cell r="R895">
            <v>6.9730600000000004E-2</v>
          </cell>
        </row>
        <row r="896">
          <cell r="A896" t="str">
            <v>brasil1997oecdasalariado&lt;=12m</v>
          </cell>
          <cell r="B896" t="str">
            <v>brasil</v>
          </cell>
          <cell r="C896">
            <v>1997</v>
          </cell>
          <cell r="D896" t="str">
            <v>oecd</v>
          </cell>
          <cell r="E896" t="str">
            <v>asalariado</v>
          </cell>
          <cell r="F896" t="str">
            <v>&lt;=12m</v>
          </cell>
          <cell r="G896">
            <v>0.52237929999999999</v>
          </cell>
          <cell r="H896">
            <v>0.39353529999999998</v>
          </cell>
          <cell r="I896">
            <v>0.29560740000000002</v>
          </cell>
          <cell r="J896">
            <v>0.23594019999999999</v>
          </cell>
          <cell r="K896">
            <v>0.19976189999999999</v>
          </cell>
          <cell r="L896">
            <v>0.16689570000000001</v>
          </cell>
          <cell r="M896">
            <v>0.15992149999999999</v>
          </cell>
          <cell r="N896">
            <v>0.15598529999999999</v>
          </cell>
          <cell r="O896">
            <v>0.15665519999999999</v>
          </cell>
          <cell r="P896">
            <v>0.1105047</v>
          </cell>
          <cell r="Q896">
            <v>0.14405960000000001</v>
          </cell>
          <cell r="R896">
            <v>0.12416969999999999</v>
          </cell>
        </row>
        <row r="897">
          <cell r="A897" t="str">
            <v>brasil1997oecdasalariado&gt;=5a</v>
          </cell>
          <cell r="B897" t="str">
            <v>brasil</v>
          </cell>
          <cell r="C897">
            <v>1997</v>
          </cell>
          <cell r="D897" t="str">
            <v>oecd</v>
          </cell>
          <cell r="E897" t="str">
            <v>asalariado</v>
          </cell>
          <cell r="F897" t="str">
            <v>&gt;=5a</v>
          </cell>
          <cell r="G897">
            <v>6.6145300000000004E-2</v>
          </cell>
          <cell r="H897">
            <v>0.1284402</v>
          </cell>
          <cell r="I897">
            <v>0.27185320000000002</v>
          </cell>
          <cell r="J897">
            <v>0.39851769999999997</v>
          </cell>
          <cell r="K897">
            <v>0.48093999999999998</v>
          </cell>
          <cell r="L897">
            <v>0.56406940000000005</v>
          </cell>
          <cell r="M897">
            <v>0.5922847</v>
          </cell>
          <cell r="N897">
            <v>0.59272550000000002</v>
          </cell>
          <cell r="O897">
            <v>0.60558179999999995</v>
          </cell>
          <cell r="P897">
            <v>0.64969030000000005</v>
          </cell>
          <cell r="Q897">
            <v>0.60877040000000004</v>
          </cell>
          <cell r="R897">
            <v>0.62911459999999997</v>
          </cell>
        </row>
        <row r="898">
          <cell r="A898" t="str">
            <v>brasil1997oecdindependiente&lt;6m</v>
          </cell>
          <cell r="B898" t="str">
            <v>brasil</v>
          </cell>
          <cell r="C898">
            <v>1997</v>
          </cell>
          <cell r="D898" t="str">
            <v>oecd</v>
          </cell>
          <cell r="E898" t="str">
            <v>independiente</v>
          </cell>
          <cell r="F898" t="str">
            <v>&lt;6m</v>
          </cell>
          <cell r="G898">
            <v>0.2118738</v>
          </cell>
          <cell r="H898">
            <v>0.144897</v>
          </cell>
          <cell r="I898">
            <v>0.1091641</v>
          </cell>
          <cell r="J898">
            <v>7.9920199999999997E-2</v>
          </cell>
          <cell r="K898">
            <v>6.9586899999999993E-2</v>
          </cell>
          <cell r="L898">
            <v>6.0360900000000002E-2</v>
          </cell>
          <cell r="M898">
            <v>5.5160000000000001E-2</v>
          </cell>
          <cell r="N898">
            <v>4.3691399999999998E-2</v>
          </cell>
          <cell r="O898">
            <v>3.6945199999999997E-2</v>
          </cell>
          <cell r="P898">
            <v>3.1518999999999998E-2</v>
          </cell>
          <cell r="Q898">
            <v>2.5169400000000001E-2</v>
          </cell>
          <cell r="R898">
            <v>1.9715799999999999E-2</v>
          </cell>
        </row>
        <row r="899">
          <cell r="A899" t="str">
            <v>brasil1997oecdindependiente&lt;=12m</v>
          </cell>
          <cell r="B899" t="str">
            <v>brasil</v>
          </cell>
          <cell r="C899">
            <v>1997</v>
          </cell>
          <cell r="D899" t="str">
            <v>oecd</v>
          </cell>
          <cell r="E899" t="str">
            <v>independiente</v>
          </cell>
          <cell r="F899" t="str">
            <v>&lt;=12m</v>
          </cell>
          <cell r="G899">
            <v>0.39443899999999998</v>
          </cell>
          <cell r="H899">
            <v>0.29298760000000001</v>
          </cell>
          <cell r="I899">
            <v>0.2241485</v>
          </cell>
          <cell r="J899">
            <v>0.16644719999999999</v>
          </cell>
          <cell r="K899">
            <v>0.1327885</v>
          </cell>
          <cell r="L899">
            <v>0.1180267</v>
          </cell>
          <cell r="M899">
            <v>0.103144</v>
          </cell>
          <cell r="N899">
            <v>9.3576500000000007E-2</v>
          </cell>
          <cell r="O899">
            <v>6.4868099999999998E-2</v>
          </cell>
          <cell r="P899">
            <v>6.3992199999999999E-2</v>
          </cell>
          <cell r="Q899">
            <v>5.3807399999999998E-2</v>
          </cell>
          <cell r="R899">
            <v>3.0901600000000001E-2</v>
          </cell>
        </row>
        <row r="900">
          <cell r="A900" t="str">
            <v>brasil1997oecdindependiente&gt;=5a</v>
          </cell>
          <cell r="B900" t="str">
            <v>brasil</v>
          </cell>
          <cell r="C900">
            <v>1997</v>
          </cell>
          <cell r="D900" t="str">
            <v>oecd</v>
          </cell>
          <cell r="E900" t="str">
            <v>independiente</v>
          </cell>
          <cell r="F900" t="str">
            <v>&gt;=5a</v>
          </cell>
          <cell r="G900">
            <v>0.1347497</v>
          </cell>
          <cell r="H900">
            <v>0.24614079999999999</v>
          </cell>
          <cell r="I900">
            <v>0.36116860000000001</v>
          </cell>
          <cell r="J900">
            <v>0.49347069999999998</v>
          </cell>
          <cell r="K900">
            <v>0.57393439999999996</v>
          </cell>
          <cell r="L900">
            <v>0.62113200000000002</v>
          </cell>
          <cell r="M900">
            <v>0.68138049999999994</v>
          </cell>
          <cell r="N900">
            <v>0.70695079999999999</v>
          </cell>
          <cell r="O900">
            <v>0.76815929999999999</v>
          </cell>
          <cell r="P900">
            <v>0.76211329999999999</v>
          </cell>
          <cell r="Q900">
            <v>0.77288520000000005</v>
          </cell>
          <cell r="R900">
            <v>0.83449580000000001</v>
          </cell>
        </row>
        <row r="901">
          <cell r="A901" t="str">
            <v>brasil1997lacocupado&lt;6m</v>
          </cell>
          <cell r="B901" t="str">
            <v>brasil</v>
          </cell>
          <cell r="C901">
            <v>1997</v>
          </cell>
          <cell r="D901" t="str">
            <v>lac</v>
          </cell>
          <cell r="E901" t="str">
            <v>ocupado</v>
          </cell>
          <cell r="F901" t="str">
            <v>&lt;6m</v>
          </cell>
          <cell r="G901">
            <v>0.23488510000000001</v>
          </cell>
          <cell r="H901">
            <v>0.10155019999999999</v>
          </cell>
          <cell r="I901">
            <v>5.76886E-2</v>
          </cell>
        </row>
        <row r="902">
          <cell r="A902" t="str">
            <v>brasil1997lacocupado&lt;=12m</v>
          </cell>
          <cell r="B902" t="str">
            <v>brasil</v>
          </cell>
          <cell r="C902">
            <v>1997</v>
          </cell>
          <cell r="D902" t="str">
            <v>lac</v>
          </cell>
          <cell r="E902" t="str">
            <v>ocupado</v>
          </cell>
          <cell r="F902" t="str">
            <v>&lt;=12m</v>
          </cell>
          <cell r="G902">
            <v>0.43579230000000002</v>
          </cell>
          <cell r="H902">
            <v>0.19393460000000001</v>
          </cell>
          <cell r="I902">
            <v>0.10583049999999999</v>
          </cell>
        </row>
        <row r="903">
          <cell r="A903" t="str">
            <v>brasil1997lacocupado&gt;=5a</v>
          </cell>
          <cell r="B903" t="str">
            <v>brasil</v>
          </cell>
          <cell r="C903">
            <v>1997</v>
          </cell>
          <cell r="D903" t="str">
            <v>lac</v>
          </cell>
          <cell r="E903" t="str">
            <v>ocupado</v>
          </cell>
          <cell r="F903" t="str">
            <v>&gt;=5a</v>
          </cell>
          <cell r="G903">
            <v>0.1134971</v>
          </cell>
          <cell r="H903">
            <v>0.48514010000000002</v>
          </cell>
          <cell r="I903">
            <v>0.68645780000000001</v>
          </cell>
        </row>
        <row r="904">
          <cell r="A904" t="str">
            <v>brasil1997lacasalariado&lt;6m</v>
          </cell>
          <cell r="B904" t="str">
            <v>brasil</v>
          </cell>
          <cell r="C904">
            <v>1997</v>
          </cell>
          <cell r="D904" t="str">
            <v>lac</v>
          </cell>
          <cell r="E904" t="str">
            <v>asalariado</v>
          </cell>
          <cell r="F904" t="str">
            <v>&lt;6m</v>
          </cell>
          <cell r="G904">
            <v>0.243425</v>
          </cell>
          <cell r="H904">
            <v>0.1147169</v>
          </cell>
          <cell r="I904">
            <v>7.6330099999999998E-2</v>
          </cell>
        </row>
        <row r="905">
          <cell r="A905" t="str">
            <v>brasil1997lacasalariado&lt;=12m</v>
          </cell>
          <cell r="B905" t="str">
            <v>brasil</v>
          </cell>
          <cell r="C905">
            <v>1997</v>
          </cell>
          <cell r="D905" t="str">
            <v>lac</v>
          </cell>
          <cell r="E905" t="str">
            <v>asalariado</v>
          </cell>
          <cell r="F905" t="str">
            <v>&lt;=12m</v>
          </cell>
          <cell r="G905">
            <v>0.44952110000000001</v>
          </cell>
          <cell r="H905">
            <v>0.21644969999999999</v>
          </cell>
          <cell r="I905">
            <v>0.13939789999999999</v>
          </cell>
        </row>
        <row r="906">
          <cell r="A906" t="str">
            <v>brasil1997lacasalariado&gt;=5a</v>
          </cell>
          <cell r="B906" t="str">
            <v>brasil</v>
          </cell>
          <cell r="C906">
            <v>1997</v>
          </cell>
          <cell r="D906" t="str">
            <v>lac</v>
          </cell>
          <cell r="E906" t="str">
            <v>asalariado</v>
          </cell>
          <cell r="F906" t="str">
            <v>&gt;=5a</v>
          </cell>
          <cell r="G906">
            <v>0.1013715</v>
          </cell>
          <cell r="H906">
            <v>0.44971929999999999</v>
          </cell>
          <cell r="I906">
            <v>0.6220755</v>
          </cell>
        </row>
        <row r="907">
          <cell r="A907" t="str">
            <v>brasil1997lacindependiente&lt;6m</v>
          </cell>
          <cell r="B907" t="str">
            <v>brasil</v>
          </cell>
          <cell r="C907">
            <v>1997</v>
          </cell>
          <cell r="D907" t="str">
            <v>lac</v>
          </cell>
          <cell r="E907" t="str">
            <v>independiente</v>
          </cell>
          <cell r="F907" t="str">
            <v>&lt;6m</v>
          </cell>
          <cell r="G907">
            <v>0.16492599999999999</v>
          </cell>
          <cell r="H907">
            <v>7.0139699999999999E-2</v>
          </cell>
          <cell r="I907">
            <v>3.4743000000000003E-2</v>
          </cell>
        </row>
        <row r="908">
          <cell r="A908" t="str">
            <v>brasil1997lacindependiente&lt;=12m</v>
          </cell>
          <cell r="B908" t="str">
            <v>brasil</v>
          </cell>
          <cell r="C908">
            <v>1997</v>
          </cell>
          <cell r="D908" t="str">
            <v>lac</v>
          </cell>
          <cell r="E908" t="str">
            <v>independiente</v>
          </cell>
          <cell r="F908" t="str">
            <v>&lt;=12m</v>
          </cell>
          <cell r="G908">
            <v>0.32332610000000001</v>
          </cell>
          <cell r="H908">
            <v>0.14022280000000001</v>
          </cell>
          <cell r="I908">
            <v>6.4512600000000003E-2</v>
          </cell>
        </row>
        <row r="909">
          <cell r="A909" t="str">
            <v>brasil1997lacindependiente&gt;=5a</v>
          </cell>
          <cell r="B909" t="str">
            <v>brasil</v>
          </cell>
          <cell r="C909">
            <v>1997</v>
          </cell>
          <cell r="D909" t="str">
            <v>lac</v>
          </cell>
          <cell r="E909" t="str">
            <v>independiente</v>
          </cell>
          <cell r="F909" t="str">
            <v>&gt;=5a</v>
          </cell>
          <cell r="G909">
            <v>0.21282989999999999</v>
          </cell>
          <cell r="H909">
            <v>0.56963909999999995</v>
          </cell>
          <cell r="I909">
            <v>0.76570550000000004</v>
          </cell>
        </row>
        <row r="910">
          <cell r="A910" t="str">
            <v>brasil1997totalocupado&lt;6m</v>
          </cell>
          <cell r="B910" t="str">
            <v>brasil</v>
          </cell>
          <cell r="C910">
            <v>1997</v>
          </cell>
          <cell r="D910" t="str">
            <v>total</v>
          </cell>
          <cell r="E910" t="str">
            <v>ocupado</v>
          </cell>
          <cell r="F910" t="str">
            <v>&lt;6m</v>
          </cell>
          <cell r="G910">
            <v>0.13101640000000001</v>
          </cell>
        </row>
        <row r="911">
          <cell r="A911" t="str">
            <v>brasil1997totalocupado&lt;=12m</v>
          </cell>
          <cell r="B911" t="str">
            <v>brasil</v>
          </cell>
          <cell r="C911">
            <v>1997</v>
          </cell>
          <cell r="D911" t="str">
            <v>total</v>
          </cell>
          <cell r="E911" t="str">
            <v>ocupado</v>
          </cell>
          <cell r="F911" t="str">
            <v>&lt;=12m</v>
          </cell>
          <cell r="G911">
            <v>0.2468243</v>
          </cell>
        </row>
        <row r="912">
          <cell r="A912" t="str">
            <v>brasil1997totalocupado&gt;=5a</v>
          </cell>
          <cell r="B912" t="str">
            <v>brasil</v>
          </cell>
          <cell r="C912">
            <v>1997</v>
          </cell>
          <cell r="D912" t="str">
            <v>total</v>
          </cell>
          <cell r="E912" t="str">
            <v>ocupado</v>
          </cell>
          <cell r="F912" t="str">
            <v>&gt;=5a</v>
          </cell>
          <cell r="G912">
            <v>0.40818670000000001</v>
          </cell>
        </row>
        <row r="913">
          <cell r="A913" t="str">
            <v>brasil1997totalasalariado&lt;6m</v>
          </cell>
          <cell r="B913" t="str">
            <v>brasil</v>
          </cell>
          <cell r="C913">
            <v>1997</v>
          </cell>
          <cell r="D913" t="str">
            <v>total</v>
          </cell>
          <cell r="E913" t="str">
            <v>asalariado</v>
          </cell>
          <cell r="F913" t="str">
            <v>&lt;6m</v>
          </cell>
          <cell r="G913">
            <v>0.15044399999999999</v>
          </cell>
        </row>
        <row r="914">
          <cell r="A914" t="str">
            <v>brasil1997totalasalariado&lt;=12m</v>
          </cell>
          <cell r="B914" t="str">
            <v>brasil</v>
          </cell>
          <cell r="C914">
            <v>1997</v>
          </cell>
          <cell r="D914" t="str">
            <v>total</v>
          </cell>
          <cell r="E914" t="str">
            <v>asalariado</v>
          </cell>
          <cell r="F914" t="str">
            <v>&lt;=12m</v>
          </cell>
          <cell r="G914">
            <v>0.28077800000000003</v>
          </cell>
        </row>
        <row r="915">
          <cell r="A915" t="str">
            <v>brasil1997totalasalariado&gt;=5a</v>
          </cell>
          <cell r="B915" t="str">
            <v>brasil</v>
          </cell>
          <cell r="C915">
            <v>1997</v>
          </cell>
          <cell r="D915" t="str">
            <v>total</v>
          </cell>
          <cell r="E915" t="str">
            <v>asalariado</v>
          </cell>
          <cell r="F915" t="str">
            <v>&gt;=5a</v>
          </cell>
          <cell r="G915">
            <v>0.35636770000000001</v>
          </cell>
        </row>
        <row r="916">
          <cell r="A916" t="str">
            <v>brasil1997totalindependiente&lt;6m</v>
          </cell>
          <cell r="B916" t="str">
            <v>brasil</v>
          </cell>
          <cell r="C916">
            <v>1997</v>
          </cell>
          <cell r="D916" t="str">
            <v>total</v>
          </cell>
          <cell r="E916" t="str">
            <v>independiente</v>
          </cell>
          <cell r="F916" t="str">
            <v>&lt;6m</v>
          </cell>
          <cell r="G916">
            <v>7.5759699999999999E-2</v>
          </cell>
        </row>
        <row r="917">
          <cell r="A917" t="str">
            <v>brasil1997totalindependiente&lt;=12m</v>
          </cell>
          <cell r="B917" t="str">
            <v>brasil</v>
          </cell>
          <cell r="C917">
            <v>1997</v>
          </cell>
          <cell r="D917" t="str">
            <v>total</v>
          </cell>
          <cell r="E917" t="str">
            <v>independiente</v>
          </cell>
          <cell r="F917" t="str">
            <v>&lt;=12m</v>
          </cell>
          <cell r="G917">
            <v>0.15025179999999999</v>
          </cell>
        </row>
        <row r="918">
          <cell r="A918" t="str">
            <v>brasil1997totalindependiente&gt;=5a</v>
          </cell>
          <cell r="B918" t="str">
            <v>brasil</v>
          </cell>
          <cell r="C918">
            <v>1997</v>
          </cell>
          <cell r="D918" t="str">
            <v>total</v>
          </cell>
          <cell r="E918" t="str">
            <v>independiente</v>
          </cell>
          <cell r="F918" t="str">
            <v>&gt;=5a</v>
          </cell>
          <cell r="G918">
            <v>0.55557259999999997</v>
          </cell>
        </row>
        <row r="919">
          <cell r="A919" t="str">
            <v>brasil1998oecdocupado&lt;6m</v>
          </cell>
          <cell r="B919" t="str">
            <v>brasil</v>
          </cell>
          <cell r="C919">
            <v>1998</v>
          </cell>
          <cell r="D919" t="str">
            <v>oecd</v>
          </cell>
          <cell r="E919" t="str">
            <v>ocupado</v>
          </cell>
          <cell r="F919" t="str">
            <v>&lt;6m</v>
          </cell>
          <cell r="G919">
            <v>0.27474730000000003</v>
          </cell>
          <cell r="H919">
            <v>0.1890271</v>
          </cell>
          <cell r="I919">
            <v>0.13531109999999999</v>
          </cell>
          <cell r="J919">
            <v>0.1049334</v>
          </cell>
          <cell r="K919">
            <v>8.6218500000000003E-2</v>
          </cell>
          <cell r="L919">
            <v>7.5196100000000002E-2</v>
          </cell>
          <cell r="M919">
            <v>6.44126E-2</v>
          </cell>
          <cell r="N919">
            <v>5.9224600000000002E-2</v>
          </cell>
          <cell r="O919">
            <v>5.3324999999999997E-2</v>
          </cell>
          <cell r="P919">
            <v>5.0406800000000002E-2</v>
          </cell>
          <cell r="Q919">
            <v>4.6501000000000001E-2</v>
          </cell>
          <cell r="R919">
            <v>3.3940600000000001E-2</v>
          </cell>
        </row>
        <row r="920">
          <cell r="A920" t="str">
            <v>brasil1998oecdocupado&lt;=12m</v>
          </cell>
          <cell r="B920" t="str">
            <v>brasil</v>
          </cell>
          <cell r="C920">
            <v>1998</v>
          </cell>
          <cell r="D920" t="str">
            <v>oecd</v>
          </cell>
          <cell r="E920" t="str">
            <v>ocupado</v>
          </cell>
          <cell r="F920" t="str">
            <v>&lt;=12m</v>
          </cell>
          <cell r="G920">
            <v>0.50317590000000001</v>
          </cell>
          <cell r="H920">
            <v>0.3638303</v>
          </cell>
          <cell r="I920">
            <v>0.26276690000000003</v>
          </cell>
          <cell r="J920">
            <v>0.20734669999999999</v>
          </cell>
          <cell r="K920">
            <v>0.17667459999999999</v>
          </cell>
          <cell r="L920">
            <v>0.15159909999999999</v>
          </cell>
          <cell r="M920">
            <v>0.13114319999999999</v>
          </cell>
          <cell r="N920">
            <v>0.11732960000000001</v>
          </cell>
          <cell r="O920">
            <v>0.11166909999999999</v>
          </cell>
          <cell r="P920">
            <v>9.4870399999999994E-2</v>
          </cell>
          <cell r="Q920">
            <v>9.2500399999999997E-2</v>
          </cell>
          <cell r="R920">
            <v>7.30132E-2</v>
          </cell>
        </row>
        <row r="921">
          <cell r="A921" t="str">
            <v>brasil1998oecdocupado&gt;=5a</v>
          </cell>
          <cell r="B921" t="str">
            <v>brasil</v>
          </cell>
          <cell r="C921">
            <v>1998</v>
          </cell>
          <cell r="D921" t="str">
            <v>oecd</v>
          </cell>
          <cell r="E921" t="str">
            <v>ocupado</v>
          </cell>
          <cell r="F921" t="str">
            <v>&gt;=5a</v>
          </cell>
          <cell r="G921">
            <v>7.6153899999999997E-2</v>
          </cell>
          <cell r="H921">
            <v>0.14620820000000001</v>
          </cell>
          <cell r="I921">
            <v>0.29162850000000001</v>
          </cell>
          <cell r="J921">
            <v>0.41635319999999998</v>
          </cell>
          <cell r="K921">
            <v>0.51042650000000001</v>
          </cell>
          <cell r="L921">
            <v>0.56755840000000002</v>
          </cell>
          <cell r="M921">
            <v>0.61646319999999999</v>
          </cell>
          <cell r="N921">
            <v>0.63676560000000004</v>
          </cell>
          <cell r="O921">
            <v>0.66315990000000002</v>
          </cell>
          <cell r="P921">
            <v>0.71041290000000001</v>
          </cell>
          <cell r="Q921">
            <v>0.70148129999999997</v>
          </cell>
          <cell r="R921">
            <v>0.73322900000000002</v>
          </cell>
        </row>
        <row r="922">
          <cell r="A922" t="str">
            <v>brasil1998oecdasalariado&lt;6m</v>
          </cell>
          <cell r="B922" t="str">
            <v>brasil</v>
          </cell>
          <cell r="C922">
            <v>1998</v>
          </cell>
          <cell r="D922" t="str">
            <v>oecd</v>
          </cell>
          <cell r="E922" t="str">
            <v>asalariado</v>
          </cell>
          <cell r="F922" t="str">
            <v>&lt;6m</v>
          </cell>
          <cell r="G922">
            <v>0.28260839999999998</v>
          </cell>
          <cell r="H922">
            <v>0.1990722</v>
          </cell>
          <cell r="I922">
            <v>0.1448535</v>
          </cell>
          <cell r="J922">
            <v>0.1163614</v>
          </cell>
          <cell r="K922">
            <v>9.6209299999999998E-2</v>
          </cell>
          <cell r="L922">
            <v>8.7720000000000006E-2</v>
          </cell>
          <cell r="M922">
            <v>7.5737100000000002E-2</v>
          </cell>
          <cell r="N922">
            <v>7.1940199999999996E-2</v>
          </cell>
          <cell r="O922">
            <v>6.9207699999999997E-2</v>
          </cell>
          <cell r="P922">
            <v>6.9176799999999997E-2</v>
          </cell>
          <cell r="Q922">
            <v>7.0096400000000003E-2</v>
          </cell>
          <cell r="R922">
            <v>5.87045E-2</v>
          </cell>
        </row>
        <row r="923">
          <cell r="A923" t="str">
            <v>brasil1998oecdasalariado&lt;=12m</v>
          </cell>
          <cell r="B923" t="str">
            <v>brasil</v>
          </cell>
          <cell r="C923">
            <v>1998</v>
          </cell>
          <cell r="D923" t="str">
            <v>oecd</v>
          </cell>
          <cell r="E923" t="str">
            <v>asalariado</v>
          </cell>
          <cell r="F923" t="str">
            <v>&lt;=12m</v>
          </cell>
          <cell r="G923">
            <v>0.51546060000000005</v>
          </cell>
          <cell r="H923">
            <v>0.37779210000000002</v>
          </cell>
          <cell r="I923">
            <v>0.27931450000000002</v>
          </cell>
          <cell r="J923">
            <v>0.22617470000000001</v>
          </cell>
          <cell r="K923">
            <v>0.19352620000000001</v>
          </cell>
          <cell r="L923">
            <v>0.1738227</v>
          </cell>
          <cell r="M923">
            <v>0.1507048</v>
          </cell>
          <cell r="N923">
            <v>0.13980119999999999</v>
          </cell>
          <cell r="O923">
            <v>0.1394474</v>
          </cell>
          <cell r="P923">
            <v>0.12407509999999999</v>
          </cell>
          <cell r="Q923">
            <v>0.1445429</v>
          </cell>
          <cell r="R923">
            <v>0.108072</v>
          </cell>
        </row>
        <row r="924">
          <cell r="A924" t="str">
            <v>brasil1998oecdasalariado&gt;=5a</v>
          </cell>
          <cell r="B924" t="str">
            <v>brasil</v>
          </cell>
          <cell r="C924">
            <v>1998</v>
          </cell>
          <cell r="D924" t="str">
            <v>oecd</v>
          </cell>
          <cell r="E924" t="str">
            <v>asalariado</v>
          </cell>
          <cell r="F924" t="str">
            <v>&gt;=5a</v>
          </cell>
          <cell r="G924">
            <v>7.1161000000000002E-2</v>
          </cell>
          <cell r="H924">
            <v>0.13254060000000001</v>
          </cell>
          <cell r="I924">
            <v>0.26949849999999997</v>
          </cell>
          <cell r="J924">
            <v>0.39207039999999999</v>
          </cell>
          <cell r="K924">
            <v>0.4862706</v>
          </cell>
          <cell r="L924">
            <v>0.54128050000000005</v>
          </cell>
          <cell r="M924">
            <v>0.58896859999999995</v>
          </cell>
          <cell r="N924">
            <v>0.59861470000000006</v>
          </cell>
          <cell r="O924">
            <v>0.61797659999999999</v>
          </cell>
          <cell r="P924">
            <v>0.64604130000000004</v>
          </cell>
          <cell r="Q924">
            <v>0.59476709999999999</v>
          </cell>
          <cell r="R924">
            <v>0.6582964</v>
          </cell>
        </row>
        <row r="925">
          <cell r="A925" t="str">
            <v>brasil1998oecdindependiente&lt;6m</v>
          </cell>
          <cell r="B925" t="str">
            <v>brasil</v>
          </cell>
          <cell r="C925">
            <v>1998</v>
          </cell>
          <cell r="D925" t="str">
            <v>oecd</v>
          </cell>
          <cell r="E925" t="str">
            <v>independiente</v>
          </cell>
          <cell r="F925" t="str">
            <v>&lt;6m</v>
          </cell>
          <cell r="G925">
            <v>0.18357609999999999</v>
          </cell>
          <cell r="H925">
            <v>0.12290479999999999</v>
          </cell>
          <cell r="I925">
            <v>0.1004224</v>
          </cell>
          <cell r="J925">
            <v>7.2923600000000005E-2</v>
          </cell>
          <cell r="K925">
            <v>6.3364299999999998E-2</v>
          </cell>
          <cell r="L925">
            <v>4.8916899999999999E-2</v>
          </cell>
          <cell r="M925">
            <v>4.4406300000000003E-2</v>
          </cell>
          <cell r="N925">
            <v>4.1444799999999997E-2</v>
          </cell>
          <cell r="O925">
            <v>3.29044E-2</v>
          </cell>
          <cell r="P925">
            <v>3.0033899999999999E-2</v>
          </cell>
          <cell r="Q925">
            <v>2.3559299999999998E-2</v>
          </cell>
          <cell r="R925">
            <v>1.2130500000000001E-2</v>
          </cell>
        </row>
        <row r="926">
          <cell r="A926" t="str">
            <v>brasil1998oecdindependiente&lt;=12m</v>
          </cell>
          <cell r="B926" t="str">
            <v>brasil</v>
          </cell>
          <cell r="C926">
            <v>1998</v>
          </cell>
          <cell r="D926" t="str">
            <v>oecd</v>
          </cell>
          <cell r="E926" t="str">
            <v>independiente</v>
          </cell>
          <cell r="F926" t="str">
            <v>&lt;=12m</v>
          </cell>
          <cell r="G926">
            <v>0.36070059999999998</v>
          </cell>
          <cell r="H926">
            <v>0.27192620000000001</v>
          </cell>
          <cell r="I926">
            <v>0.20226540000000001</v>
          </cell>
          <cell r="J926">
            <v>0.15460940000000001</v>
          </cell>
          <cell r="K926">
            <v>0.13812630000000001</v>
          </cell>
          <cell r="L926">
            <v>0.10496709999999999</v>
          </cell>
          <cell r="M926">
            <v>9.6585099999999993E-2</v>
          </cell>
          <cell r="N926">
            <v>8.5908300000000007E-2</v>
          </cell>
          <cell r="O926">
            <v>7.5953900000000005E-2</v>
          </cell>
          <cell r="P926">
            <v>6.3171400000000003E-2</v>
          </cell>
          <cell r="Q926">
            <v>4.1899800000000001E-2</v>
          </cell>
          <cell r="R926">
            <v>4.2136100000000003E-2</v>
          </cell>
        </row>
        <row r="927">
          <cell r="A927" t="str">
            <v>brasil1998oecdindependiente&gt;=5a</v>
          </cell>
          <cell r="B927" t="str">
            <v>brasil</v>
          </cell>
          <cell r="C927">
            <v>1998</v>
          </cell>
          <cell r="D927" t="str">
            <v>oecd</v>
          </cell>
          <cell r="E927" t="str">
            <v>independiente</v>
          </cell>
          <cell r="F927" t="str">
            <v>&gt;=5a</v>
          </cell>
          <cell r="G927">
            <v>0.1340604</v>
          </cell>
          <cell r="H927">
            <v>0.23617589999999999</v>
          </cell>
          <cell r="I927">
            <v>0.37253969999999997</v>
          </cell>
          <cell r="J927">
            <v>0.48436960000000001</v>
          </cell>
          <cell r="K927">
            <v>0.56568339999999995</v>
          </cell>
          <cell r="L927">
            <v>0.62269770000000002</v>
          </cell>
          <cell r="M927">
            <v>0.66503570000000001</v>
          </cell>
          <cell r="N927">
            <v>0.69011069999999997</v>
          </cell>
          <cell r="O927">
            <v>0.72125320000000004</v>
          </cell>
          <cell r="P927">
            <v>0.78028209999999998</v>
          </cell>
          <cell r="Q927">
            <v>0.80523889999999998</v>
          </cell>
          <cell r="R927">
            <v>0.79922360000000003</v>
          </cell>
        </row>
        <row r="928">
          <cell r="A928" t="str">
            <v>brasil1998lacocupado&lt;6m</v>
          </cell>
          <cell r="B928" t="str">
            <v>brasil</v>
          </cell>
          <cell r="C928">
            <v>1998</v>
          </cell>
          <cell r="D928" t="str">
            <v>lac</v>
          </cell>
          <cell r="E928" t="str">
            <v>ocupado</v>
          </cell>
          <cell r="F928" t="str">
            <v>&lt;6m</v>
          </cell>
          <cell r="G928">
            <v>0.22403049999999999</v>
          </cell>
          <cell r="H928">
            <v>9.2603599999999994E-2</v>
          </cell>
          <cell r="I928">
            <v>5.2196800000000002E-2</v>
          </cell>
        </row>
        <row r="929">
          <cell r="A929" t="str">
            <v>brasil1998lacocupado&lt;=12m</v>
          </cell>
          <cell r="B929" t="str">
            <v>brasil</v>
          </cell>
          <cell r="C929">
            <v>1998</v>
          </cell>
          <cell r="D929" t="str">
            <v>lac</v>
          </cell>
          <cell r="E929" t="str">
            <v>ocupado</v>
          </cell>
          <cell r="F929" t="str">
            <v>&lt;=12m</v>
          </cell>
          <cell r="G929">
            <v>0.42073129999999997</v>
          </cell>
          <cell r="H929">
            <v>0.18437239999999999</v>
          </cell>
          <cell r="I929">
            <v>0.1051745</v>
          </cell>
        </row>
        <row r="930">
          <cell r="A930" t="str">
            <v>brasil1998lacocupado&gt;=5a</v>
          </cell>
          <cell r="B930" t="str">
            <v>brasil</v>
          </cell>
          <cell r="C930">
            <v>1998</v>
          </cell>
          <cell r="D930" t="str">
            <v>lac</v>
          </cell>
          <cell r="E930" t="str">
            <v>ocupado</v>
          </cell>
          <cell r="F930" t="str">
            <v>&gt;=5a</v>
          </cell>
          <cell r="G930">
            <v>0.1176019</v>
          </cell>
          <cell r="H930">
            <v>0.48289880000000002</v>
          </cell>
          <cell r="I930">
            <v>0.68142849999999999</v>
          </cell>
        </row>
        <row r="931">
          <cell r="A931" t="str">
            <v>brasil1998lacasalariado&lt;6m</v>
          </cell>
          <cell r="B931" t="str">
            <v>brasil</v>
          </cell>
          <cell r="C931">
            <v>1998</v>
          </cell>
          <cell r="D931" t="str">
            <v>lac</v>
          </cell>
          <cell r="E931" t="str">
            <v>asalariado</v>
          </cell>
          <cell r="F931" t="str">
            <v>&lt;6m</v>
          </cell>
          <cell r="G931">
            <v>0.2343749</v>
          </cell>
          <cell r="H931">
            <v>0.1057087</v>
          </cell>
          <cell r="I931">
            <v>6.9196300000000002E-2</v>
          </cell>
        </row>
        <row r="932">
          <cell r="A932" t="str">
            <v>brasil1998lacasalariado&lt;=12m</v>
          </cell>
          <cell r="B932" t="str">
            <v>brasil</v>
          </cell>
          <cell r="C932">
            <v>1998</v>
          </cell>
          <cell r="D932" t="str">
            <v>lac</v>
          </cell>
          <cell r="E932" t="str">
            <v>asalariado</v>
          </cell>
          <cell r="F932" t="str">
            <v>&lt;=12m</v>
          </cell>
          <cell r="G932">
            <v>0.43597140000000001</v>
          </cell>
          <cell r="H932">
            <v>0.2072233</v>
          </cell>
          <cell r="I932">
            <v>0.13378470000000001</v>
          </cell>
        </row>
        <row r="933">
          <cell r="A933" t="str">
            <v>brasil1998lacasalariado&gt;=5a</v>
          </cell>
          <cell r="B933" t="str">
            <v>brasil</v>
          </cell>
          <cell r="C933">
            <v>1998</v>
          </cell>
          <cell r="D933" t="str">
            <v>lac</v>
          </cell>
          <cell r="E933" t="str">
            <v>asalariado</v>
          </cell>
          <cell r="F933" t="str">
            <v>&gt;=5a</v>
          </cell>
          <cell r="G933">
            <v>0.1066013</v>
          </cell>
          <cell r="H933">
            <v>0.4475845</v>
          </cell>
          <cell r="I933">
            <v>0.6283147</v>
          </cell>
        </row>
        <row r="934">
          <cell r="A934" t="str">
            <v>brasil1998lacindependiente&lt;6m</v>
          </cell>
          <cell r="B934" t="str">
            <v>brasil</v>
          </cell>
          <cell r="C934">
            <v>1998</v>
          </cell>
          <cell r="D934" t="str">
            <v>lac</v>
          </cell>
          <cell r="E934" t="str">
            <v>independiente</v>
          </cell>
          <cell r="F934" t="str">
            <v>&lt;6m</v>
          </cell>
          <cell r="G934">
            <v>0.14071139999999999</v>
          </cell>
          <cell r="H934">
            <v>6.18755E-2</v>
          </cell>
          <cell r="I934">
            <v>3.1731599999999999E-2</v>
          </cell>
        </row>
        <row r="935">
          <cell r="A935" t="str">
            <v>brasil1998lacindependiente&lt;=12m</v>
          </cell>
          <cell r="B935" t="str">
            <v>brasil</v>
          </cell>
          <cell r="C935">
            <v>1998</v>
          </cell>
          <cell r="D935" t="str">
            <v>lac</v>
          </cell>
          <cell r="E935" t="str">
            <v>independiente</v>
          </cell>
          <cell r="F935" t="str">
            <v>&lt;=12m</v>
          </cell>
          <cell r="G935">
            <v>0.29798079999999999</v>
          </cell>
          <cell r="H935">
            <v>0.13079279999999999</v>
          </cell>
          <cell r="I935">
            <v>7.0731299999999997E-2</v>
          </cell>
        </row>
        <row r="936">
          <cell r="A936" t="str">
            <v>brasil1998lacindependiente&gt;=5a</v>
          </cell>
          <cell r="B936" t="str">
            <v>brasil</v>
          </cell>
          <cell r="C936">
            <v>1998</v>
          </cell>
          <cell r="D936" t="str">
            <v>lac</v>
          </cell>
          <cell r="E936" t="str">
            <v>independiente</v>
          </cell>
          <cell r="F936" t="str">
            <v>&gt;=5a</v>
          </cell>
          <cell r="G936">
            <v>0.20620569999999999</v>
          </cell>
          <cell r="H936">
            <v>0.56570209999999999</v>
          </cell>
          <cell r="I936">
            <v>0.74537100000000001</v>
          </cell>
        </row>
        <row r="937">
          <cell r="A937" t="str">
            <v>brasil1998totalocupado&lt;6m</v>
          </cell>
          <cell r="B937" t="str">
            <v>brasil</v>
          </cell>
          <cell r="C937">
            <v>1998</v>
          </cell>
          <cell r="D937" t="str">
            <v>total</v>
          </cell>
          <cell r="E937" t="str">
            <v>ocupado</v>
          </cell>
          <cell r="F937" t="str">
            <v>&lt;6m</v>
          </cell>
          <cell r="G937">
            <v>0.1212394</v>
          </cell>
        </row>
        <row r="938">
          <cell r="A938" t="str">
            <v>brasil1998totalocupado&lt;=12m</v>
          </cell>
          <cell r="B938" t="str">
            <v>brasil</v>
          </cell>
          <cell r="C938">
            <v>1998</v>
          </cell>
          <cell r="D938" t="str">
            <v>total</v>
          </cell>
          <cell r="E938" t="str">
            <v>ocupado</v>
          </cell>
          <cell r="F938" t="str">
            <v>&lt;=12m</v>
          </cell>
          <cell r="G938">
            <v>0.23542579999999999</v>
          </cell>
        </row>
        <row r="939">
          <cell r="A939" t="str">
            <v>brasil1998totalocupado&gt;=5a</v>
          </cell>
          <cell r="B939" t="str">
            <v>brasil</v>
          </cell>
          <cell r="C939">
            <v>1998</v>
          </cell>
          <cell r="D939" t="str">
            <v>total</v>
          </cell>
          <cell r="E939" t="str">
            <v>ocupado</v>
          </cell>
          <cell r="F939" t="str">
            <v>&gt;=5a</v>
          </cell>
          <cell r="G939">
            <v>0.40918710000000003</v>
          </cell>
        </row>
        <row r="940">
          <cell r="A940" t="str">
            <v>brasil1998totalasalariado&lt;6m</v>
          </cell>
          <cell r="B940" t="str">
            <v>brasil</v>
          </cell>
          <cell r="C940">
            <v>1998</v>
          </cell>
          <cell r="D940" t="str">
            <v>total</v>
          </cell>
          <cell r="E940" t="str">
            <v>asalariado</v>
          </cell>
          <cell r="F940" t="str">
            <v>&lt;6m</v>
          </cell>
          <cell r="G940">
            <v>0.14102870000000001</v>
          </cell>
        </row>
        <row r="941">
          <cell r="A941" t="str">
            <v>brasil1998totalasalariado&lt;=12m</v>
          </cell>
          <cell r="B941" t="str">
            <v>brasil</v>
          </cell>
          <cell r="C941">
            <v>1998</v>
          </cell>
          <cell r="D941" t="str">
            <v>total</v>
          </cell>
          <cell r="E941" t="str">
            <v>asalariado</v>
          </cell>
          <cell r="F941" t="str">
            <v>&lt;=12m</v>
          </cell>
          <cell r="G941">
            <v>0.26958470000000001</v>
          </cell>
        </row>
        <row r="942">
          <cell r="A942" t="str">
            <v>brasil1998totalasalariado&gt;=5a</v>
          </cell>
          <cell r="B942" t="str">
            <v>brasil</v>
          </cell>
          <cell r="C942">
            <v>1998</v>
          </cell>
          <cell r="D942" t="str">
            <v>total</v>
          </cell>
          <cell r="E942" t="str">
            <v>asalariado</v>
          </cell>
          <cell r="F942" t="str">
            <v>&gt;=5a</v>
          </cell>
          <cell r="G942">
            <v>0.35823500000000003</v>
          </cell>
        </row>
        <row r="943">
          <cell r="A943" t="str">
            <v>brasil1998totalindependiente&lt;6m</v>
          </cell>
          <cell r="B943" t="str">
            <v>brasil</v>
          </cell>
          <cell r="C943">
            <v>1998</v>
          </cell>
          <cell r="D943" t="str">
            <v>total</v>
          </cell>
          <cell r="E943" t="str">
            <v>independiente</v>
          </cell>
          <cell r="F943" t="str">
            <v>&lt;6m</v>
          </cell>
          <cell r="G943">
            <v>6.6211199999999998E-2</v>
          </cell>
        </row>
        <row r="944">
          <cell r="A944" t="str">
            <v>brasil1998totalindependiente&lt;=12m</v>
          </cell>
          <cell r="B944" t="str">
            <v>brasil</v>
          </cell>
          <cell r="C944">
            <v>1998</v>
          </cell>
          <cell r="D944" t="str">
            <v>total</v>
          </cell>
          <cell r="E944" t="str">
            <v>independiente</v>
          </cell>
          <cell r="F944" t="str">
            <v>&lt;=12m</v>
          </cell>
          <cell r="G944">
            <v>0.1404397</v>
          </cell>
        </row>
        <row r="945">
          <cell r="A945" t="str">
            <v>brasil1998totalindependiente&gt;=5a</v>
          </cell>
          <cell r="B945" t="str">
            <v>brasil</v>
          </cell>
          <cell r="C945">
            <v>1998</v>
          </cell>
          <cell r="D945" t="str">
            <v>total</v>
          </cell>
          <cell r="E945" t="str">
            <v>independiente</v>
          </cell>
          <cell r="F945" t="str">
            <v>&gt;=5a</v>
          </cell>
          <cell r="G945">
            <v>0.55087010000000003</v>
          </cell>
        </row>
        <row r="946">
          <cell r="A946" t="str">
            <v>brasil1999oecdocupado&lt;6m</v>
          </cell>
          <cell r="B946" t="str">
            <v>brasil</v>
          </cell>
          <cell r="C946">
            <v>1999</v>
          </cell>
          <cell r="D946" t="str">
            <v>oecd</v>
          </cell>
          <cell r="E946" t="str">
            <v>ocupado</v>
          </cell>
          <cell r="F946" t="str">
            <v>&lt;6m</v>
          </cell>
          <cell r="G946">
            <v>0.28755500000000001</v>
          </cell>
          <cell r="H946">
            <v>0.1944022</v>
          </cell>
          <cell r="I946">
            <v>0.14165159999999999</v>
          </cell>
          <cell r="J946">
            <v>0.1083978</v>
          </cell>
          <cell r="K946">
            <v>8.9576699999999995E-2</v>
          </cell>
          <cell r="L946">
            <v>7.7894400000000003E-2</v>
          </cell>
          <cell r="M946">
            <v>6.8721199999999996E-2</v>
          </cell>
          <cell r="N946">
            <v>6.3976500000000006E-2</v>
          </cell>
          <cell r="O946">
            <v>5.7928899999999998E-2</v>
          </cell>
          <cell r="P946">
            <v>4.3485500000000003E-2</v>
          </cell>
          <cell r="Q946">
            <v>4.2923700000000002E-2</v>
          </cell>
          <cell r="R946">
            <v>3.3816699999999998E-2</v>
          </cell>
        </row>
        <row r="947">
          <cell r="A947" t="str">
            <v>brasil1999oecdocupado&lt;=12m</v>
          </cell>
          <cell r="B947" t="str">
            <v>brasil</v>
          </cell>
          <cell r="C947">
            <v>1999</v>
          </cell>
          <cell r="D947" t="str">
            <v>oecd</v>
          </cell>
          <cell r="E947" t="str">
            <v>ocupado</v>
          </cell>
          <cell r="F947" t="str">
            <v>&lt;=12m</v>
          </cell>
          <cell r="G947">
            <v>0.5053704</v>
          </cell>
          <cell r="H947">
            <v>0.35959960000000002</v>
          </cell>
          <cell r="I947">
            <v>0.2633278</v>
          </cell>
          <cell r="J947">
            <v>0.2033044</v>
          </cell>
          <cell r="K947">
            <v>0.1679987</v>
          </cell>
          <cell r="L947">
            <v>0.14413119999999999</v>
          </cell>
          <cell r="M947">
            <v>0.12832070000000001</v>
          </cell>
          <cell r="N947">
            <v>0.1126047</v>
          </cell>
          <cell r="O947">
            <v>0.10527590000000001</v>
          </cell>
          <cell r="P947">
            <v>8.0807799999999999E-2</v>
          </cell>
          <cell r="Q947">
            <v>7.7838000000000004E-2</v>
          </cell>
          <cell r="R947">
            <v>6.9134799999999996E-2</v>
          </cell>
        </row>
        <row r="948">
          <cell r="A948" t="str">
            <v>brasil1999oecdocupado&gt;=5a</v>
          </cell>
          <cell r="B948" t="str">
            <v>brasil</v>
          </cell>
          <cell r="C948">
            <v>1999</v>
          </cell>
          <cell r="D948" t="str">
            <v>oecd</v>
          </cell>
          <cell r="E948" t="str">
            <v>ocupado</v>
          </cell>
          <cell r="F948" t="str">
            <v>&gt;=5a</v>
          </cell>
          <cell r="G948">
            <v>7.3335200000000003E-2</v>
          </cell>
          <cell r="H948">
            <v>0.14299339999999999</v>
          </cell>
          <cell r="I948">
            <v>0.29922140000000003</v>
          </cell>
          <cell r="J948">
            <v>0.43229649999999997</v>
          </cell>
          <cell r="K948">
            <v>0.51600360000000001</v>
          </cell>
          <cell r="L948">
            <v>0.58014770000000004</v>
          </cell>
          <cell r="M948">
            <v>0.62199839999999995</v>
          </cell>
          <cell r="N948">
            <v>0.654281</v>
          </cell>
          <cell r="O948">
            <v>0.66811989999999999</v>
          </cell>
          <cell r="P948">
            <v>0.72187610000000002</v>
          </cell>
          <cell r="Q948">
            <v>0.72847790000000001</v>
          </cell>
          <cell r="R948">
            <v>0.7780629</v>
          </cell>
        </row>
        <row r="949">
          <cell r="A949" t="str">
            <v>brasil1999oecdasalariado&lt;6m</v>
          </cell>
          <cell r="B949" t="str">
            <v>brasil</v>
          </cell>
          <cell r="C949">
            <v>1999</v>
          </cell>
          <cell r="D949" t="str">
            <v>oecd</v>
          </cell>
          <cell r="E949" t="str">
            <v>asalariado</v>
          </cell>
          <cell r="F949" t="str">
            <v>&lt;6m</v>
          </cell>
          <cell r="G949">
            <v>0.29331220000000002</v>
          </cell>
          <cell r="H949">
            <v>0.20478550000000001</v>
          </cell>
          <cell r="I949">
            <v>0.15067639999999999</v>
          </cell>
          <cell r="J949">
            <v>0.1193647</v>
          </cell>
          <cell r="K949">
            <v>9.8918300000000001E-2</v>
          </cell>
          <cell r="L949">
            <v>8.7928199999999998E-2</v>
          </cell>
          <cell r="M949">
            <v>7.9581200000000005E-2</v>
          </cell>
          <cell r="N949">
            <v>7.2270100000000004E-2</v>
          </cell>
          <cell r="O949">
            <v>7.5082499999999996E-2</v>
          </cell>
          <cell r="P949">
            <v>5.7103300000000003E-2</v>
          </cell>
          <cell r="Q949">
            <v>5.6955899999999997E-2</v>
          </cell>
          <cell r="R949">
            <v>4.5230800000000002E-2</v>
          </cell>
        </row>
        <row r="950">
          <cell r="A950" t="str">
            <v>brasil1999oecdasalariado&lt;=12m</v>
          </cell>
          <cell r="B950" t="str">
            <v>brasil</v>
          </cell>
          <cell r="C950">
            <v>1999</v>
          </cell>
          <cell r="D950" t="str">
            <v>oecd</v>
          </cell>
          <cell r="E950" t="str">
            <v>asalariado</v>
          </cell>
          <cell r="F950" t="str">
            <v>&lt;=12m</v>
          </cell>
          <cell r="G950">
            <v>0.51360600000000001</v>
          </cell>
          <cell r="H950">
            <v>0.3742548</v>
          </cell>
          <cell r="I950">
            <v>0.2785647</v>
          </cell>
          <cell r="J950">
            <v>0.2207578</v>
          </cell>
          <cell r="K950">
            <v>0.18320549999999999</v>
          </cell>
          <cell r="L950">
            <v>0.15997720000000001</v>
          </cell>
          <cell r="M950">
            <v>0.14606739999999999</v>
          </cell>
          <cell r="N950">
            <v>0.13137109999999999</v>
          </cell>
          <cell r="O950">
            <v>0.13627739999999999</v>
          </cell>
          <cell r="P950">
            <v>0.1018558</v>
          </cell>
          <cell r="Q950">
            <v>0.10976809999999999</v>
          </cell>
          <cell r="R950">
            <v>9.7568699999999994E-2</v>
          </cell>
        </row>
        <row r="951">
          <cell r="A951" t="str">
            <v>brasil1999oecdasalariado&gt;=5a</v>
          </cell>
          <cell r="B951" t="str">
            <v>brasil</v>
          </cell>
          <cell r="C951">
            <v>1999</v>
          </cell>
          <cell r="D951" t="str">
            <v>oecd</v>
          </cell>
          <cell r="E951" t="str">
            <v>asalariado</v>
          </cell>
          <cell r="F951" t="str">
            <v>&gt;=5a</v>
          </cell>
          <cell r="G951">
            <v>6.9160600000000003E-2</v>
          </cell>
          <cell r="H951">
            <v>0.12905910000000001</v>
          </cell>
          <cell r="I951">
            <v>0.2789432</v>
          </cell>
          <cell r="J951">
            <v>0.40598499999999998</v>
          </cell>
          <cell r="K951">
            <v>0.48964800000000003</v>
          </cell>
          <cell r="L951">
            <v>0.55123809999999995</v>
          </cell>
          <cell r="M951">
            <v>0.58692100000000003</v>
          </cell>
          <cell r="N951">
            <v>0.62086419999999998</v>
          </cell>
          <cell r="O951">
            <v>0.61329880000000003</v>
          </cell>
          <cell r="P951">
            <v>0.65660649999999998</v>
          </cell>
          <cell r="Q951">
            <v>0.66701589999999999</v>
          </cell>
          <cell r="R951">
            <v>0.71642539999999999</v>
          </cell>
        </row>
        <row r="952">
          <cell r="A952" t="str">
            <v>brasil1999oecdindependiente&lt;6m</v>
          </cell>
          <cell r="B952" t="str">
            <v>brasil</v>
          </cell>
          <cell r="C952">
            <v>1999</v>
          </cell>
          <cell r="D952" t="str">
            <v>oecd</v>
          </cell>
          <cell r="E952" t="str">
            <v>independiente</v>
          </cell>
          <cell r="F952" t="str">
            <v>&lt;6m</v>
          </cell>
          <cell r="G952">
            <v>0.2246138</v>
          </cell>
          <cell r="H952">
            <v>0.1276485</v>
          </cell>
          <cell r="I952">
            <v>0.1081665</v>
          </cell>
          <cell r="J952">
            <v>7.8277899999999997E-2</v>
          </cell>
          <cell r="K952">
            <v>6.8454399999999999E-2</v>
          </cell>
          <cell r="L952">
            <v>5.7765499999999997E-2</v>
          </cell>
          <cell r="M952">
            <v>4.9034399999999999E-2</v>
          </cell>
          <cell r="N952">
            <v>5.2541900000000002E-2</v>
          </cell>
          <cell r="O952">
            <v>3.4775399999999998E-2</v>
          </cell>
          <cell r="P952">
            <v>2.82869E-2</v>
          </cell>
          <cell r="Q952">
            <v>2.8236500000000001E-2</v>
          </cell>
          <cell r="R952">
            <v>2.34726E-2</v>
          </cell>
        </row>
        <row r="953">
          <cell r="A953" t="str">
            <v>brasil1999oecdindependiente&lt;=12m</v>
          </cell>
          <cell r="B953" t="str">
            <v>brasil</v>
          </cell>
          <cell r="C953">
            <v>1999</v>
          </cell>
          <cell r="D953" t="str">
            <v>oecd</v>
          </cell>
          <cell r="E953" t="str">
            <v>independiente</v>
          </cell>
          <cell r="F953" t="str">
            <v>&lt;=12m</v>
          </cell>
          <cell r="G953">
            <v>0.41533500000000001</v>
          </cell>
          <cell r="H953">
            <v>0.26538279999999997</v>
          </cell>
          <cell r="I953">
            <v>0.20679429999999999</v>
          </cell>
          <cell r="J953">
            <v>0.15537010000000001</v>
          </cell>
          <cell r="K953">
            <v>0.13361480000000001</v>
          </cell>
          <cell r="L953">
            <v>0.1123421</v>
          </cell>
          <cell r="M953">
            <v>9.6149600000000002E-2</v>
          </cell>
          <cell r="N953">
            <v>8.6731100000000005E-2</v>
          </cell>
          <cell r="O953">
            <v>6.3430899999999998E-2</v>
          </cell>
          <cell r="P953">
            <v>5.7316300000000001E-2</v>
          </cell>
          <cell r="Q953">
            <v>4.4417600000000002E-2</v>
          </cell>
          <cell r="R953">
            <v>4.3366500000000002E-2</v>
          </cell>
        </row>
        <row r="954">
          <cell r="A954" t="str">
            <v>brasil1999oecdindependiente&gt;=5a</v>
          </cell>
          <cell r="B954" t="str">
            <v>brasil</v>
          </cell>
          <cell r="C954">
            <v>1999</v>
          </cell>
          <cell r="D954" t="str">
            <v>oecd</v>
          </cell>
          <cell r="E954" t="str">
            <v>independiente</v>
          </cell>
          <cell r="F954" t="str">
            <v>&gt;=5a</v>
          </cell>
          <cell r="G954">
            <v>0.1189738</v>
          </cell>
          <cell r="H954">
            <v>0.2325757</v>
          </cell>
          <cell r="I954">
            <v>0.37445970000000001</v>
          </cell>
          <cell r="J954">
            <v>0.50455890000000003</v>
          </cell>
          <cell r="K954">
            <v>0.5755962</v>
          </cell>
          <cell r="L954">
            <v>0.63814400000000004</v>
          </cell>
          <cell r="M954">
            <v>0.68558640000000004</v>
          </cell>
          <cell r="N954">
            <v>0.70035349999999996</v>
          </cell>
          <cell r="O954">
            <v>0.7421162</v>
          </cell>
          <cell r="P954">
            <v>0.79472279999999995</v>
          </cell>
          <cell r="Q954">
            <v>0.79280850000000003</v>
          </cell>
          <cell r="R954">
            <v>0.83392230000000001</v>
          </cell>
        </row>
        <row r="955">
          <cell r="A955" t="str">
            <v>brasil1999lacocupado&lt;6m</v>
          </cell>
          <cell r="B955" t="str">
            <v>brasil</v>
          </cell>
          <cell r="C955">
            <v>1999</v>
          </cell>
          <cell r="D955" t="str">
            <v>lac</v>
          </cell>
          <cell r="E955" t="str">
            <v>ocupado</v>
          </cell>
          <cell r="F955" t="str">
            <v>&lt;6m</v>
          </cell>
          <cell r="G955">
            <v>0.23114000000000001</v>
          </cell>
          <cell r="H955">
            <v>9.6530599999999994E-2</v>
          </cell>
          <cell r="I955">
            <v>5.2420500000000002E-2</v>
          </cell>
        </row>
        <row r="956">
          <cell r="A956" t="str">
            <v>brasil1999lacocupado&lt;=12m</v>
          </cell>
          <cell r="B956" t="str">
            <v>brasil</v>
          </cell>
          <cell r="C956">
            <v>1999</v>
          </cell>
          <cell r="D956" t="str">
            <v>lac</v>
          </cell>
          <cell r="E956" t="str">
            <v>ocupado</v>
          </cell>
          <cell r="F956" t="str">
            <v>&lt;=12m</v>
          </cell>
          <cell r="G956">
            <v>0.41708899999999999</v>
          </cell>
          <cell r="H956">
            <v>0.17947460000000001</v>
          </cell>
          <cell r="I956">
            <v>9.5944299999999996E-2</v>
          </cell>
        </row>
        <row r="957">
          <cell r="A957" t="str">
            <v>brasil1999lacocupado&gt;=5a</v>
          </cell>
          <cell r="B957" t="str">
            <v>brasil</v>
          </cell>
          <cell r="C957">
            <v>1999</v>
          </cell>
          <cell r="D957" t="str">
            <v>lac</v>
          </cell>
          <cell r="E957" t="str">
            <v>ocupado</v>
          </cell>
          <cell r="F957" t="str">
            <v>&gt;=5a</v>
          </cell>
          <cell r="G957">
            <v>0.1155215</v>
          </cell>
          <cell r="H957">
            <v>0.49417759999999999</v>
          </cell>
          <cell r="I957">
            <v>0.6886215</v>
          </cell>
        </row>
        <row r="958">
          <cell r="A958" t="str">
            <v>brasil1999lacasalariado&lt;6m</v>
          </cell>
          <cell r="B958" t="str">
            <v>brasil</v>
          </cell>
          <cell r="C958">
            <v>1999</v>
          </cell>
          <cell r="D958" t="str">
            <v>lac</v>
          </cell>
          <cell r="E958" t="str">
            <v>asalariado</v>
          </cell>
          <cell r="F958" t="str">
            <v>&lt;6m</v>
          </cell>
          <cell r="G958">
            <v>0.24091209999999999</v>
          </cell>
          <cell r="H958">
            <v>0.1085935</v>
          </cell>
          <cell r="I958">
            <v>6.85838E-2</v>
          </cell>
        </row>
        <row r="959">
          <cell r="A959" t="str">
            <v>brasil1999lacasalariado&lt;=12m</v>
          </cell>
          <cell r="B959" t="str">
            <v>brasil</v>
          </cell>
          <cell r="C959">
            <v>1999</v>
          </cell>
          <cell r="D959" t="str">
            <v>lac</v>
          </cell>
          <cell r="E959" t="str">
            <v>asalariado</v>
          </cell>
          <cell r="F959" t="str">
            <v>&lt;=12m</v>
          </cell>
          <cell r="G959">
            <v>0.43112220000000001</v>
          </cell>
          <cell r="H959">
            <v>0.2001182</v>
          </cell>
          <cell r="I959">
            <v>0.1238355</v>
          </cell>
        </row>
        <row r="960">
          <cell r="A960" t="str">
            <v>brasil1999lacasalariado&gt;=5a</v>
          </cell>
          <cell r="B960" t="str">
            <v>brasil</v>
          </cell>
          <cell r="C960">
            <v>1999</v>
          </cell>
          <cell r="D960" t="str">
            <v>lac</v>
          </cell>
          <cell r="E960" t="str">
            <v>asalariado</v>
          </cell>
          <cell r="F960" t="str">
            <v>&gt;=5a</v>
          </cell>
          <cell r="G960">
            <v>0.1046154</v>
          </cell>
          <cell r="H960">
            <v>0.4569975</v>
          </cell>
          <cell r="I960">
            <v>0.62895259999999997</v>
          </cell>
        </row>
        <row r="961">
          <cell r="A961" t="str">
            <v>brasil1999lacindependiente&lt;6m</v>
          </cell>
          <cell r="B961" t="str">
            <v>brasil</v>
          </cell>
          <cell r="C961">
            <v>1999</v>
          </cell>
          <cell r="D961" t="str">
            <v>lac</v>
          </cell>
          <cell r="E961" t="str">
            <v>independiente</v>
          </cell>
          <cell r="F961" t="str">
            <v>&lt;6m</v>
          </cell>
          <cell r="G961">
            <v>0.15562010000000001</v>
          </cell>
          <cell r="H961">
            <v>6.8590700000000004E-2</v>
          </cell>
          <cell r="I961">
            <v>3.2138600000000003E-2</v>
          </cell>
        </row>
        <row r="962">
          <cell r="A962" t="str">
            <v>brasil1999lacindependiente&lt;=12m</v>
          </cell>
          <cell r="B962" t="str">
            <v>brasil</v>
          </cell>
          <cell r="C962">
            <v>1999</v>
          </cell>
          <cell r="D962" t="str">
            <v>lac</v>
          </cell>
          <cell r="E962" t="str">
            <v>independiente</v>
          </cell>
          <cell r="F962" t="str">
            <v>&lt;=12m</v>
          </cell>
          <cell r="G962">
            <v>0.30863950000000001</v>
          </cell>
          <cell r="H962">
            <v>0.13166020000000001</v>
          </cell>
          <cell r="I962">
            <v>6.0946100000000003E-2</v>
          </cell>
        </row>
        <row r="963">
          <cell r="A963" t="str">
            <v>brasil1999lacindependiente&gt;=5a</v>
          </cell>
          <cell r="B963" t="str">
            <v>brasil</v>
          </cell>
          <cell r="C963">
            <v>1999</v>
          </cell>
          <cell r="D963" t="str">
            <v>lac</v>
          </cell>
          <cell r="E963" t="str">
            <v>independiente</v>
          </cell>
          <cell r="F963" t="str">
            <v>&gt;=5a</v>
          </cell>
          <cell r="G963">
            <v>0.19980500000000001</v>
          </cell>
          <cell r="H963">
            <v>0.58029370000000002</v>
          </cell>
          <cell r="I963">
            <v>0.76349460000000002</v>
          </cell>
        </row>
        <row r="964">
          <cell r="A964" t="str">
            <v>brasil1999totalocupado&lt;6m</v>
          </cell>
          <cell r="B964" t="str">
            <v>brasil</v>
          </cell>
          <cell r="C964">
            <v>1999</v>
          </cell>
          <cell r="D964" t="str">
            <v>total</v>
          </cell>
          <cell r="E964" t="str">
            <v>ocupado</v>
          </cell>
          <cell r="F964" t="str">
            <v>&lt;6m</v>
          </cell>
          <cell r="G964">
            <v>0.1248464</v>
          </cell>
        </row>
        <row r="965">
          <cell r="A965" t="str">
            <v>brasil1999totalocupado&lt;=12m</v>
          </cell>
          <cell r="B965" t="str">
            <v>brasil</v>
          </cell>
          <cell r="C965">
            <v>1999</v>
          </cell>
          <cell r="D965" t="str">
            <v>total</v>
          </cell>
          <cell r="E965" t="str">
            <v>ocupado</v>
          </cell>
          <cell r="F965" t="str">
            <v>&lt;=12m</v>
          </cell>
          <cell r="G965">
            <v>0.22906180000000001</v>
          </cell>
        </row>
        <row r="966">
          <cell r="A966" t="str">
            <v>brasil1999totalocupado&gt;=5a</v>
          </cell>
          <cell r="B966" t="str">
            <v>brasil</v>
          </cell>
          <cell r="C966">
            <v>1999</v>
          </cell>
          <cell r="D966" t="str">
            <v>total</v>
          </cell>
          <cell r="E966" t="str">
            <v>ocupado</v>
          </cell>
          <cell r="F966" t="str">
            <v>&gt;=5a</v>
          </cell>
          <cell r="G966">
            <v>0.41944530000000002</v>
          </cell>
        </row>
        <row r="967">
          <cell r="A967" t="str">
            <v>brasil1999totalasalariado&lt;6m</v>
          </cell>
          <cell r="B967" t="str">
            <v>brasil</v>
          </cell>
          <cell r="C967">
            <v>1999</v>
          </cell>
          <cell r="D967" t="str">
            <v>total</v>
          </cell>
          <cell r="E967" t="str">
            <v>asalariado</v>
          </cell>
          <cell r="F967" t="str">
            <v>&lt;6m</v>
          </cell>
          <cell r="G967">
            <v>0.14379510000000001</v>
          </cell>
        </row>
        <row r="968">
          <cell r="A968" t="str">
            <v>brasil1999totalasalariado&lt;=12m</v>
          </cell>
          <cell r="B968" t="str">
            <v>brasil</v>
          </cell>
          <cell r="C968">
            <v>1999</v>
          </cell>
          <cell r="D968" t="str">
            <v>total</v>
          </cell>
          <cell r="E968" t="str">
            <v>asalariado</v>
          </cell>
          <cell r="F968" t="str">
            <v>&lt;=12m</v>
          </cell>
          <cell r="G968">
            <v>0.26123200000000002</v>
          </cell>
        </row>
        <row r="969">
          <cell r="A969" t="str">
            <v>brasil1999totalasalariado&gt;=5a</v>
          </cell>
          <cell r="B969" t="str">
            <v>brasil</v>
          </cell>
          <cell r="C969">
            <v>1999</v>
          </cell>
          <cell r="D969" t="str">
            <v>total</v>
          </cell>
          <cell r="E969" t="str">
            <v>asalariado</v>
          </cell>
          <cell r="F969" t="str">
            <v>&gt;=5a</v>
          </cell>
          <cell r="G969">
            <v>0.36672690000000002</v>
          </cell>
        </row>
        <row r="970">
          <cell r="A970" t="str">
            <v>brasil1999totalindependiente&lt;6m</v>
          </cell>
          <cell r="B970" t="str">
            <v>brasil</v>
          </cell>
          <cell r="C970">
            <v>1999</v>
          </cell>
          <cell r="D970" t="str">
            <v>total</v>
          </cell>
          <cell r="E970" t="str">
            <v>independiente</v>
          </cell>
          <cell r="F970" t="str">
            <v>&lt;6m</v>
          </cell>
          <cell r="G970">
            <v>7.3053999999999994E-2</v>
          </cell>
        </row>
        <row r="971">
          <cell r="A971" t="str">
            <v>brasil1999totalindependiente&lt;=12m</v>
          </cell>
          <cell r="B971" t="str">
            <v>brasil</v>
          </cell>
          <cell r="C971">
            <v>1999</v>
          </cell>
          <cell r="D971" t="str">
            <v>total</v>
          </cell>
          <cell r="E971" t="str">
            <v>independiente</v>
          </cell>
          <cell r="F971" t="str">
            <v>&lt;=12m</v>
          </cell>
          <cell r="G971">
            <v>0.1411317</v>
          </cell>
        </row>
        <row r="972">
          <cell r="A972" t="str">
            <v>brasil1999totalindependiente&gt;=5a</v>
          </cell>
          <cell r="B972" t="str">
            <v>brasil</v>
          </cell>
          <cell r="C972">
            <v>1999</v>
          </cell>
          <cell r="D972" t="str">
            <v>total</v>
          </cell>
          <cell r="E972" t="str">
            <v>independiente</v>
          </cell>
          <cell r="F972" t="str">
            <v>&gt;=5a</v>
          </cell>
          <cell r="G972">
            <v>0.56353969999999998</v>
          </cell>
        </row>
        <row r="973">
          <cell r="A973" t="str">
            <v>brasil2001oecdocupado&lt;6m</v>
          </cell>
          <cell r="B973" t="str">
            <v>brasil</v>
          </cell>
          <cell r="C973">
            <v>2001</v>
          </cell>
          <cell r="D973" t="str">
            <v>oecd</v>
          </cell>
          <cell r="E973" t="str">
            <v>ocupado</v>
          </cell>
          <cell r="F973" t="str">
            <v>&lt;6m</v>
          </cell>
          <cell r="G973">
            <v>0.31684820000000002</v>
          </cell>
          <cell r="H973">
            <v>0.2118409</v>
          </cell>
          <cell r="I973">
            <v>0.1464155</v>
          </cell>
          <cell r="J973">
            <v>0.1192535</v>
          </cell>
          <cell r="K973">
            <v>9.6110299999999996E-2</v>
          </cell>
          <cell r="L973">
            <v>8.4016999999999994E-2</v>
          </cell>
          <cell r="M973">
            <v>7.1420399999999995E-2</v>
          </cell>
          <cell r="N973">
            <v>6.5009600000000001E-2</v>
          </cell>
          <cell r="O973">
            <v>6.14694E-2</v>
          </cell>
          <cell r="P973">
            <v>5.8849199999999997E-2</v>
          </cell>
          <cell r="Q973">
            <v>4.8012199999999998E-2</v>
          </cell>
          <cell r="R973">
            <v>4.7384900000000001E-2</v>
          </cell>
        </row>
        <row r="974">
          <cell r="A974" t="str">
            <v>brasil2001oecdocupado&lt;=12m</v>
          </cell>
          <cell r="B974" t="str">
            <v>brasil</v>
          </cell>
          <cell r="C974">
            <v>2001</v>
          </cell>
          <cell r="D974" t="str">
            <v>oecd</v>
          </cell>
          <cell r="E974" t="str">
            <v>ocupado</v>
          </cell>
          <cell r="F974" t="str">
            <v>&lt;=12m</v>
          </cell>
          <cell r="G974">
            <v>0.56961890000000004</v>
          </cell>
          <cell r="H974">
            <v>0.40448250000000002</v>
          </cell>
          <cell r="I974">
            <v>0.28969610000000001</v>
          </cell>
          <cell r="J974">
            <v>0.22848260000000001</v>
          </cell>
          <cell r="K974">
            <v>0.1905143</v>
          </cell>
          <cell r="L974">
            <v>0.16532540000000001</v>
          </cell>
          <cell r="M974">
            <v>0.14433299999999999</v>
          </cell>
          <cell r="N974">
            <v>0.13084119999999999</v>
          </cell>
          <cell r="O974">
            <v>0.11755069999999999</v>
          </cell>
          <cell r="P974">
            <v>0.10611569999999999</v>
          </cell>
          <cell r="Q974">
            <v>9.17158E-2</v>
          </cell>
          <cell r="R974">
            <v>8.9311299999999996E-2</v>
          </cell>
        </row>
        <row r="975">
          <cell r="A975" t="str">
            <v>brasil2001oecdocupado&gt;=5a</v>
          </cell>
          <cell r="B975" t="str">
            <v>brasil</v>
          </cell>
          <cell r="C975">
            <v>2001</v>
          </cell>
          <cell r="D975" t="str">
            <v>oecd</v>
          </cell>
          <cell r="E975" t="str">
            <v>ocupado</v>
          </cell>
          <cell r="F975" t="str">
            <v>&gt;=5a</v>
          </cell>
          <cell r="G975">
            <v>6.2678300000000006E-2</v>
          </cell>
          <cell r="H975">
            <v>0.13345380000000001</v>
          </cell>
          <cell r="I975">
            <v>0.2837384</v>
          </cell>
          <cell r="J975">
            <v>0.40875869999999997</v>
          </cell>
          <cell r="K975">
            <v>0.50653110000000001</v>
          </cell>
          <cell r="L975">
            <v>0.56699049999999995</v>
          </cell>
          <cell r="M975">
            <v>0.6093442</v>
          </cell>
          <cell r="N975">
            <v>0.64084980000000002</v>
          </cell>
          <cell r="O975">
            <v>0.67185870000000003</v>
          </cell>
          <cell r="P975">
            <v>0.70619359999999998</v>
          </cell>
          <cell r="Q975">
            <v>0.72207069999999995</v>
          </cell>
          <cell r="R975">
            <v>0.73296950000000005</v>
          </cell>
        </row>
        <row r="976">
          <cell r="A976" t="str">
            <v>brasil2001oecdasalariado&lt;6m</v>
          </cell>
          <cell r="B976" t="str">
            <v>brasil</v>
          </cell>
          <cell r="C976">
            <v>2001</v>
          </cell>
          <cell r="D976" t="str">
            <v>oecd</v>
          </cell>
          <cell r="E976" t="str">
            <v>asalariado</v>
          </cell>
          <cell r="F976" t="str">
            <v>&lt;6m</v>
          </cell>
          <cell r="G976">
            <v>0.32375700000000002</v>
          </cell>
          <cell r="H976">
            <v>0.2179777</v>
          </cell>
          <cell r="I976">
            <v>0.15833739999999999</v>
          </cell>
          <cell r="J976">
            <v>0.12905469999999999</v>
          </cell>
          <cell r="K976">
            <v>0.1064784</v>
          </cell>
          <cell r="L976">
            <v>9.4514899999999999E-2</v>
          </cell>
          <cell r="M976">
            <v>8.1862500000000005E-2</v>
          </cell>
          <cell r="N976">
            <v>7.7498600000000001E-2</v>
          </cell>
          <cell r="O976">
            <v>7.4533000000000002E-2</v>
          </cell>
          <cell r="P976">
            <v>8.1895399999999993E-2</v>
          </cell>
          <cell r="Q976">
            <v>7.0452899999999999E-2</v>
          </cell>
          <cell r="R976">
            <v>6.2559100000000006E-2</v>
          </cell>
        </row>
        <row r="977">
          <cell r="A977" t="str">
            <v>brasil2001oecdasalariado&lt;=12m</v>
          </cell>
          <cell r="B977" t="str">
            <v>brasil</v>
          </cell>
          <cell r="C977">
            <v>2001</v>
          </cell>
          <cell r="D977" t="str">
            <v>oecd</v>
          </cell>
          <cell r="E977" t="str">
            <v>asalariado</v>
          </cell>
          <cell r="F977" t="str">
            <v>&lt;=12m</v>
          </cell>
          <cell r="G977">
            <v>0.58180799999999999</v>
          </cell>
          <cell r="H977">
            <v>0.41653400000000002</v>
          </cell>
          <cell r="I977">
            <v>0.31051079999999998</v>
          </cell>
          <cell r="J977">
            <v>0.24873329999999999</v>
          </cell>
          <cell r="K977">
            <v>0.21159520000000001</v>
          </cell>
          <cell r="L977">
            <v>0.18367430000000001</v>
          </cell>
          <cell r="M977">
            <v>0.16704369999999999</v>
          </cell>
          <cell r="N977">
            <v>0.1523883</v>
          </cell>
          <cell r="O977">
            <v>0.14557419999999999</v>
          </cell>
          <cell r="P977">
            <v>0.14565239999999999</v>
          </cell>
          <cell r="Q977">
            <v>0.12996379999999999</v>
          </cell>
          <cell r="R977">
            <v>0.1250378</v>
          </cell>
        </row>
        <row r="978">
          <cell r="A978" t="str">
            <v>brasil2001oecdasalariado&gt;=5a</v>
          </cell>
          <cell r="B978" t="str">
            <v>brasil</v>
          </cell>
          <cell r="C978">
            <v>2001</v>
          </cell>
          <cell r="D978" t="str">
            <v>oecd</v>
          </cell>
          <cell r="E978" t="str">
            <v>asalariado</v>
          </cell>
          <cell r="F978" t="str">
            <v>&gt;=5a</v>
          </cell>
          <cell r="G978">
            <v>5.7180500000000002E-2</v>
          </cell>
          <cell r="H978">
            <v>0.1188138</v>
          </cell>
          <cell r="I978">
            <v>0.26182759999999999</v>
          </cell>
          <cell r="J978">
            <v>0.37824540000000001</v>
          </cell>
          <cell r="K978">
            <v>0.4760279</v>
          </cell>
          <cell r="L978">
            <v>0.53602799999999995</v>
          </cell>
          <cell r="M978">
            <v>0.58148440000000001</v>
          </cell>
          <cell r="N978">
            <v>0.61055510000000002</v>
          </cell>
          <cell r="O978">
            <v>0.62252589999999997</v>
          </cell>
          <cell r="P978">
            <v>0.64929539999999997</v>
          </cell>
          <cell r="Q978">
            <v>0.6657632</v>
          </cell>
          <cell r="R978">
            <v>0.64375640000000001</v>
          </cell>
        </row>
        <row r="979">
          <cell r="A979" t="str">
            <v>brasil2001oecdindependiente&lt;6m</v>
          </cell>
          <cell r="B979" t="str">
            <v>brasil</v>
          </cell>
          <cell r="C979">
            <v>2001</v>
          </cell>
          <cell r="D979" t="str">
            <v>oecd</v>
          </cell>
          <cell r="E979" t="str">
            <v>independiente</v>
          </cell>
          <cell r="F979" t="str">
            <v>&lt;6m</v>
          </cell>
          <cell r="G979">
            <v>0.2318373</v>
          </cell>
          <cell r="H979">
            <v>0.16610539999999999</v>
          </cell>
          <cell r="I979">
            <v>9.7741800000000004E-2</v>
          </cell>
          <cell r="J979">
            <v>8.9314900000000003E-2</v>
          </cell>
          <cell r="K979">
            <v>7.0600800000000005E-2</v>
          </cell>
          <cell r="L979">
            <v>6.1470900000000002E-2</v>
          </cell>
          <cell r="M979">
            <v>5.2203199999999998E-2</v>
          </cell>
          <cell r="N979">
            <v>4.5057399999999997E-2</v>
          </cell>
          <cell r="O979">
            <v>4.4771699999999998E-2</v>
          </cell>
          <cell r="P979">
            <v>3.3251599999999999E-2</v>
          </cell>
          <cell r="Q979">
            <v>2.71524E-2</v>
          </cell>
          <cell r="R979">
            <v>3.3626700000000002E-2</v>
          </cell>
        </row>
        <row r="980">
          <cell r="A980" t="str">
            <v>brasil2001oecdindependiente&lt;=12m</v>
          </cell>
          <cell r="B980" t="str">
            <v>brasil</v>
          </cell>
          <cell r="C980">
            <v>2001</v>
          </cell>
          <cell r="D980" t="str">
            <v>oecd</v>
          </cell>
          <cell r="E980" t="str">
            <v>independiente</v>
          </cell>
          <cell r="F980" t="str">
            <v>&lt;=12m</v>
          </cell>
          <cell r="G980">
            <v>0.41963329999999999</v>
          </cell>
          <cell r="H980">
            <v>0.3146658</v>
          </cell>
          <cell r="I980">
            <v>0.20471510000000001</v>
          </cell>
          <cell r="J980">
            <v>0.16662540000000001</v>
          </cell>
          <cell r="K980">
            <v>0.1386471</v>
          </cell>
          <cell r="L980">
            <v>0.12591759999999999</v>
          </cell>
          <cell r="M980">
            <v>0.1025373</v>
          </cell>
          <cell r="N980">
            <v>9.6418100000000007E-2</v>
          </cell>
          <cell r="O980">
            <v>8.1731300000000007E-2</v>
          </cell>
          <cell r="P980">
            <v>6.2201699999999999E-2</v>
          </cell>
          <cell r="Q980">
            <v>5.6162299999999998E-2</v>
          </cell>
          <cell r="R980">
            <v>5.69186E-2</v>
          </cell>
        </row>
        <row r="981">
          <cell r="A981" t="str">
            <v>brasil2001oecdindependiente&gt;=5a</v>
          </cell>
          <cell r="B981" t="str">
            <v>brasil</v>
          </cell>
          <cell r="C981">
            <v>2001</v>
          </cell>
          <cell r="D981" t="str">
            <v>oecd</v>
          </cell>
          <cell r="E981" t="str">
            <v>independiente</v>
          </cell>
          <cell r="F981" t="str">
            <v>&gt;=5a</v>
          </cell>
          <cell r="G981">
            <v>0.13032820000000001</v>
          </cell>
          <cell r="H981">
            <v>0.24256140000000001</v>
          </cell>
          <cell r="I981">
            <v>0.37319459999999999</v>
          </cell>
          <cell r="J981">
            <v>0.50196399999999997</v>
          </cell>
          <cell r="K981">
            <v>0.58158120000000002</v>
          </cell>
          <cell r="L981">
            <v>0.6334881</v>
          </cell>
          <cell r="M981">
            <v>0.66061650000000005</v>
          </cell>
          <cell r="N981">
            <v>0.68924770000000002</v>
          </cell>
          <cell r="O981">
            <v>0.73491550000000005</v>
          </cell>
          <cell r="P981">
            <v>0.76939120000000005</v>
          </cell>
          <cell r="Q981">
            <v>0.77441150000000003</v>
          </cell>
          <cell r="R981">
            <v>0.81385770000000002</v>
          </cell>
        </row>
        <row r="982">
          <cell r="A982" t="str">
            <v>brasil2001lacocupado&lt;6m</v>
          </cell>
          <cell r="B982" t="str">
            <v>brasil</v>
          </cell>
          <cell r="C982">
            <v>2001</v>
          </cell>
          <cell r="D982" t="str">
            <v>lac</v>
          </cell>
          <cell r="E982" t="str">
            <v>ocupado</v>
          </cell>
          <cell r="F982" t="str">
            <v>&lt;6m</v>
          </cell>
          <cell r="G982">
            <v>0.2510173</v>
          </cell>
          <cell r="H982">
            <v>0.102313</v>
          </cell>
          <cell r="I982">
            <v>6.0476299999999997E-2</v>
          </cell>
        </row>
        <row r="983">
          <cell r="A983" t="str">
            <v>brasil2001lacocupado&lt;=12m</v>
          </cell>
          <cell r="B983" t="str">
            <v>brasil</v>
          </cell>
          <cell r="C983">
            <v>2001</v>
          </cell>
          <cell r="D983" t="str">
            <v>lac</v>
          </cell>
          <cell r="E983" t="str">
            <v>ocupado</v>
          </cell>
          <cell r="F983" t="str">
            <v>&lt;=12m</v>
          </cell>
          <cell r="G983">
            <v>0.4660919</v>
          </cell>
          <cell r="H983">
            <v>0.2015034</v>
          </cell>
          <cell r="I983">
            <v>0.11321639999999999</v>
          </cell>
        </row>
        <row r="984">
          <cell r="A984" t="str">
            <v>brasil2001lacocupado&gt;=5a</v>
          </cell>
          <cell r="B984" t="str">
            <v>brasil</v>
          </cell>
          <cell r="C984">
            <v>2001</v>
          </cell>
          <cell r="D984" t="str">
            <v>lac</v>
          </cell>
          <cell r="E984" t="str">
            <v>ocupado</v>
          </cell>
          <cell r="F984" t="str">
            <v>&gt;=5a</v>
          </cell>
          <cell r="G984">
            <v>0.1070487</v>
          </cell>
          <cell r="H984">
            <v>0.479966</v>
          </cell>
          <cell r="I984">
            <v>0.68487299999999995</v>
          </cell>
        </row>
        <row r="985">
          <cell r="A985" t="str">
            <v>brasil2001lacasalariado&lt;6m</v>
          </cell>
          <cell r="B985" t="str">
            <v>brasil</v>
          </cell>
          <cell r="C985">
            <v>2001</v>
          </cell>
          <cell r="D985" t="str">
            <v>lac</v>
          </cell>
          <cell r="E985" t="str">
            <v>asalariado</v>
          </cell>
          <cell r="F985" t="str">
            <v>&lt;6m</v>
          </cell>
          <cell r="G985">
            <v>0.258631</v>
          </cell>
          <cell r="H985">
            <v>0.1154483</v>
          </cell>
          <cell r="I985">
            <v>7.7213400000000001E-2</v>
          </cell>
        </row>
        <row r="986">
          <cell r="A986" t="str">
            <v>brasil2001lacasalariado&lt;=12m</v>
          </cell>
          <cell r="B986" t="str">
            <v>brasil</v>
          </cell>
          <cell r="C986">
            <v>2001</v>
          </cell>
          <cell r="D986" t="str">
            <v>lac</v>
          </cell>
          <cell r="E986" t="str">
            <v>asalariado</v>
          </cell>
          <cell r="F986" t="str">
            <v>&lt;=12m</v>
          </cell>
          <cell r="G986">
            <v>0.48005249999999999</v>
          </cell>
          <cell r="H986">
            <v>0.22659960000000001</v>
          </cell>
          <cell r="I986">
            <v>0.1456027</v>
          </cell>
        </row>
        <row r="987">
          <cell r="A987" t="str">
            <v>brasil2001lacasalariado&gt;=5a</v>
          </cell>
          <cell r="B987" t="str">
            <v>brasil</v>
          </cell>
          <cell r="C987">
            <v>2001</v>
          </cell>
          <cell r="D987" t="str">
            <v>lac</v>
          </cell>
          <cell r="E987" t="str">
            <v>asalariado</v>
          </cell>
          <cell r="F987" t="str">
            <v>&gt;=5a</v>
          </cell>
          <cell r="G987">
            <v>9.5126799999999997E-2</v>
          </cell>
          <cell r="H987">
            <v>0.4414941</v>
          </cell>
          <cell r="I987">
            <v>0.63227199999999995</v>
          </cell>
        </row>
        <row r="988">
          <cell r="A988" t="str">
            <v>brasil2001lacindependiente&lt;6m</v>
          </cell>
          <cell r="B988" t="str">
            <v>brasil</v>
          </cell>
          <cell r="C988">
            <v>2001</v>
          </cell>
          <cell r="D988" t="str">
            <v>lac</v>
          </cell>
          <cell r="E988" t="str">
            <v>independiente</v>
          </cell>
          <cell r="F988" t="str">
            <v>&lt;6m</v>
          </cell>
          <cell r="G988">
            <v>0.184139</v>
          </cell>
          <cell r="H988">
            <v>6.9354200000000005E-2</v>
          </cell>
          <cell r="I988">
            <v>4.0196299999999997E-2</v>
          </cell>
        </row>
        <row r="989">
          <cell r="A989" t="str">
            <v>brasil2001lacindependiente&lt;=12m</v>
          </cell>
          <cell r="B989" t="str">
            <v>brasil</v>
          </cell>
          <cell r="C989">
            <v>2001</v>
          </cell>
          <cell r="D989" t="str">
            <v>lac</v>
          </cell>
          <cell r="E989" t="str">
            <v>independiente</v>
          </cell>
          <cell r="F989" t="str">
            <v>&lt;=12m</v>
          </cell>
          <cell r="G989">
            <v>0.34346369999999998</v>
          </cell>
          <cell r="H989">
            <v>0.13853309999999999</v>
          </cell>
          <cell r="I989">
            <v>7.3974700000000004E-2</v>
          </cell>
        </row>
        <row r="990">
          <cell r="A990" t="str">
            <v>brasil2001lacindependiente&gt;=5a</v>
          </cell>
          <cell r="B990" t="str">
            <v>brasil</v>
          </cell>
          <cell r="C990">
            <v>2001</v>
          </cell>
          <cell r="D990" t="str">
            <v>lac</v>
          </cell>
          <cell r="E990" t="str">
            <v>independiente</v>
          </cell>
          <cell r="F990" t="str">
            <v>&gt;=5a</v>
          </cell>
          <cell r="G990">
            <v>0.21177019999999999</v>
          </cell>
          <cell r="H990">
            <v>0.57649799999999995</v>
          </cell>
          <cell r="I990">
            <v>0.7486081</v>
          </cell>
        </row>
        <row r="991">
          <cell r="A991" t="str">
            <v>brasil2001totalocupado&lt;6m</v>
          </cell>
          <cell r="B991" t="str">
            <v>brasil</v>
          </cell>
          <cell r="C991">
            <v>2001</v>
          </cell>
          <cell r="D991" t="str">
            <v>total</v>
          </cell>
          <cell r="E991" t="str">
            <v>ocupado</v>
          </cell>
          <cell r="F991" t="str">
            <v>&lt;6m</v>
          </cell>
          <cell r="G991">
            <v>0.13381109999999999</v>
          </cell>
        </row>
        <row r="992">
          <cell r="A992" t="str">
            <v>brasil2001totalocupado&lt;=12m</v>
          </cell>
          <cell r="B992" t="str">
            <v>brasil</v>
          </cell>
          <cell r="C992">
            <v>2001</v>
          </cell>
          <cell r="D992" t="str">
            <v>total</v>
          </cell>
          <cell r="E992" t="str">
            <v>ocupado</v>
          </cell>
          <cell r="F992" t="str">
            <v>&lt;=12m</v>
          </cell>
          <cell r="G992">
            <v>0.25660870000000002</v>
          </cell>
        </row>
        <row r="993">
          <cell r="A993" t="str">
            <v>brasil2001totalocupado&gt;=5a</v>
          </cell>
          <cell r="B993" t="str">
            <v>brasil</v>
          </cell>
          <cell r="C993">
            <v>2001</v>
          </cell>
          <cell r="D993" t="str">
            <v>total</v>
          </cell>
          <cell r="E993" t="str">
            <v>ocupado</v>
          </cell>
          <cell r="F993" t="str">
            <v>&gt;=5a</v>
          </cell>
          <cell r="G993">
            <v>0.40775689999999998</v>
          </cell>
        </row>
        <row r="994">
          <cell r="A994" t="str">
            <v>brasil2001totalasalariado&lt;6m</v>
          </cell>
          <cell r="B994" t="str">
            <v>brasil</v>
          </cell>
          <cell r="C994">
            <v>2001</v>
          </cell>
          <cell r="D994" t="str">
            <v>total</v>
          </cell>
          <cell r="E994" t="str">
            <v>asalariado</v>
          </cell>
          <cell r="F994" t="str">
            <v>&lt;6m</v>
          </cell>
          <cell r="G994">
            <v>0.1533369</v>
          </cell>
        </row>
        <row r="995">
          <cell r="A995" t="str">
            <v>brasil2001totalasalariado&lt;=12m</v>
          </cell>
          <cell r="B995" t="str">
            <v>brasil</v>
          </cell>
          <cell r="C995">
            <v>2001</v>
          </cell>
          <cell r="D995" t="str">
            <v>total</v>
          </cell>
          <cell r="E995" t="str">
            <v>asalariado</v>
          </cell>
          <cell r="F995" t="str">
            <v>&lt;=12m</v>
          </cell>
          <cell r="G995">
            <v>0.29300419999999999</v>
          </cell>
        </row>
        <row r="996">
          <cell r="A996" t="str">
            <v>brasil2001totalasalariado&gt;=5a</v>
          </cell>
          <cell r="B996" t="str">
            <v>brasil</v>
          </cell>
          <cell r="C996">
            <v>2001</v>
          </cell>
          <cell r="D996" t="str">
            <v>total</v>
          </cell>
          <cell r="E996" t="str">
            <v>asalariado</v>
          </cell>
          <cell r="F996" t="str">
            <v>&gt;=5a</v>
          </cell>
          <cell r="G996">
            <v>0.35473529999999998</v>
          </cell>
        </row>
        <row r="997">
          <cell r="A997" t="str">
            <v>brasil2001totalindependiente&lt;6m</v>
          </cell>
          <cell r="B997" t="str">
            <v>brasil</v>
          </cell>
          <cell r="C997">
            <v>2001</v>
          </cell>
          <cell r="D997" t="str">
            <v>total</v>
          </cell>
          <cell r="E997" t="str">
            <v>independiente</v>
          </cell>
          <cell r="F997" t="str">
            <v>&lt;6m</v>
          </cell>
          <cell r="G997">
            <v>7.6495999999999995E-2</v>
          </cell>
        </row>
        <row r="998">
          <cell r="A998" t="str">
            <v>brasil2001totalindependiente&lt;=12m</v>
          </cell>
          <cell r="B998" t="str">
            <v>brasil</v>
          </cell>
          <cell r="C998">
            <v>2001</v>
          </cell>
          <cell r="D998" t="str">
            <v>total</v>
          </cell>
          <cell r="E998" t="str">
            <v>independiente</v>
          </cell>
          <cell r="F998" t="str">
            <v>&lt;=12m</v>
          </cell>
          <cell r="G998">
            <v>0.14977509999999999</v>
          </cell>
        </row>
        <row r="999">
          <cell r="A999" t="str">
            <v>brasil2001totalindependiente&gt;=5a</v>
          </cell>
          <cell r="B999" t="str">
            <v>brasil</v>
          </cell>
          <cell r="C999">
            <v>2001</v>
          </cell>
          <cell r="D999" t="str">
            <v>total</v>
          </cell>
          <cell r="E999" t="str">
            <v>independiente</v>
          </cell>
          <cell r="F999" t="str">
            <v>&gt;=5a</v>
          </cell>
          <cell r="G999">
            <v>0.5633937</v>
          </cell>
        </row>
        <row r="1000">
          <cell r="A1000" t="str">
            <v>brasil2002oecdocupado&lt;6m</v>
          </cell>
          <cell r="B1000" t="str">
            <v>brasil</v>
          </cell>
          <cell r="C1000">
            <v>2002</v>
          </cell>
          <cell r="D1000" t="str">
            <v>oecd</v>
          </cell>
          <cell r="E1000" t="str">
            <v>ocupado</v>
          </cell>
          <cell r="F1000" t="str">
            <v>&lt;6m</v>
          </cell>
          <cell r="G1000">
            <v>0.33254240000000002</v>
          </cell>
          <cell r="H1000">
            <v>0.22678789999999999</v>
          </cell>
          <cell r="I1000">
            <v>0.15140529999999999</v>
          </cell>
          <cell r="J1000">
            <v>0.1215591</v>
          </cell>
          <cell r="K1000">
            <v>9.8552699999999993E-2</v>
          </cell>
          <cell r="L1000">
            <v>8.9712100000000003E-2</v>
          </cell>
          <cell r="M1000">
            <v>7.9366800000000001E-2</v>
          </cell>
          <cell r="N1000">
            <v>6.4378699999999997E-2</v>
          </cell>
          <cell r="O1000">
            <v>6.3462400000000002E-2</v>
          </cell>
          <cell r="P1000">
            <v>5.0420699999999999E-2</v>
          </cell>
          <cell r="Q1000">
            <v>6.4346500000000001E-2</v>
          </cell>
          <cell r="R1000">
            <v>4.8009599999999999E-2</v>
          </cell>
        </row>
        <row r="1001">
          <cell r="A1001" t="str">
            <v>brasil2002oecdocupado&lt;=12m</v>
          </cell>
          <cell r="B1001" t="str">
            <v>brasil</v>
          </cell>
          <cell r="C1001">
            <v>2002</v>
          </cell>
          <cell r="D1001" t="str">
            <v>oecd</v>
          </cell>
          <cell r="E1001" t="str">
            <v>ocupado</v>
          </cell>
          <cell r="F1001" t="str">
            <v>&lt;=12m</v>
          </cell>
          <cell r="G1001">
            <v>0.57104089999999996</v>
          </cell>
          <cell r="H1001">
            <v>0.41429759999999999</v>
          </cell>
          <cell r="I1001">
            <v>0.28557470000000001</v>
          </cell>
          <cell r="J1001">
            <v>0.2266744</v>
          </cell>
          <cell r="K1001">
            <v>0.1859295</v>
          </cell>
          <cell r="L1001">
            <v>0.16241749999999999</v>
          </cell>
          <cell r="M1001">
            <v>0.14065269999999999</v>
          </cell>
          <cell r="N1001">
            <v>0.1219681</v>
          </cell>
          <cell r="O1001">
            <v>0.1157802</v>
          </cell>
          <cell r="P1001">
            <v>0.10020709999999999</v>
          </cell>
          <cell r="Q1001">
            <v>0.1036752</v>
          </cell>
          <cell r="R1001">
            <v>9.1216400000000003E-2</v>
          </cell>
        </row>
        <row r="1002">
          <cell r="A1002" t="str">
            <v>brasil2002oecdocupado&gt;=5a</v>
          </cell>
          <cell r="B1002" t="str">
            <v>brasil</v>
          </cell>
          <cell r="C1002">
            <v>2002</v>
          </cell>
          <cell r="D1002" t="str">
            <v>oecd</v>
          </cell>
          <cell r="E1002" t="str">
            <v>ocupado</v>
          </cell>
          <cell r="F1002" t="str">
            <v>&gt;=5a</v>
          </cell>
          <cell r="G1002">
            <v>6.4600400000000002E-2</v>
          </cell>
          <cell r="H1002">
            <v>0.13258710000000001</v>
          </cell>
          <cell r="I1002">
            <v>0.27721069999999998</v>
          </cell>
          <cell r="J1002">
            <v>0.41190110000000002</v>
          </cell>
          <cell r="K1002">
            <v>0.50571999999999995</v>
          </cell>
          <cell r="L1002">
            <v>0.56247040000000004</v>
          </cell>
          <cell r="M1002">
            <v>0.60986810000000002</v>
          </cell>
          <cell r="N1002">
            <v>0.65026110000000004</v>
          </cell>
          <cell r="O1002">
            <v>0.68116019999999999</v>
          </cell>
          <cell r="P1002">
            <v>0.69955100000000003</v>
          </cell>
          <cell r="Q1002">
            <v>0.71377380000000001</v>
          </cell>
          <cell r="R1002">
            <v>0.73884059999999996</v>
          </cell>
        </row>
        <row r="1003">
          <cell r="A1003" t="str">
            <v>brasil2002oecdasalariado&lt;6m</v>
          </cell>
          <cell r="B1003" t="str">
            <v>brasil</v>
          </cell>
          <cell r="C1003">
            <v>2002</v>
          </cell>
          <cell r="D1003" t="str">
            <v>oecd</v>
          </cell>
          <cell r="E1003" t="str">
            <v>asalariado</v>
          </cell>
          <cell r="F1003" t="str">
            <v>&lt;6m</v>
          </cell>
          <cell r="G1003">
            <v>0.33877859999999999</v>
          </cell>
          <cell r="H1003">
            <v>0.2328894</v>
          </cell>
          <cell r="I1003">
            <v>0.1596561</v>
          </cell>
          <cell r="J1003">
            <v>0.13286010000000001</v>
          </cell>
          <cell r="K1003">
            <v>0.1088141</v>
          </cell>
          <cell r="L1003">
            <v>0.1001114</v>
          </cell>
          <cell r="M1003">
            <v>9.3140200000000006E-2</v>
          </cell>
          <cell r="N1003">
            <v>7.5266299999999994E-2</v>
          </cell>
          <cell r="O1003">
            <v>8.0376400000000001E-2</v>
          </cell>
          <cell r="P1003">
            <v>6.7045499999999994E-2</v>
          </cell>
          <cell r="Q1003">
            <v>0.1001707</v>
          </cell>
          <cell r="R1003">
            <v>6.8883700000000006E-2</v>
          </cell>
        </row>
        <row r="1004">
          <cell r="A1004" t="str">
            <v>brasil2002oecdasalariado&lt;=12m</v>
          </cell>
          <cell r="B1004" t="str">
            <v>brasil</v>
          </cell>
          <cell r="C1004">
            <v>2002</v>
          </cell>
          <cell r="D1004" t="str">
            <v>oecd</v>
          </cell>
          <cell r="E1004" t="str">
            <v>asalariado</v>
          </cell>
          <cell r="F1004" t="str">
            <v>&lt;=12m</v>
          </cell>
          <cell r="G1004">
            <v>0.58318049999999999</v>
          </cell>
          <cell r="H1004">
            <v>0.42587940000000002</v>
          </cell>
          <cell r="I1004">
            <v>0.30216979999999999</v>
          </cell>
          <cell r="J1004">
            <v>0.24560109999999999</v>
          </cell>
          <cell r="K1004">
            <v>0.20351469999999999</v>
          </cell>
          <cell r="L1004">
            <v>0.18140000000000001</v>
          </cell>
          <cell r="M1004">
            <v>0.1614411</v>
          </cell>
          <cell r="N1004">
            <v>0.1418333</v>
          </cell>
          <cell r="O1004">
            <v>0.13968439999999999</v>
          </cell>
          <cell r="P1004">
            <v>0.12384100000000001</v>
          </cell>
          <cell r="Q1004">
            <v>0.15259059999999999</v>
          </cell>
          <cell r="R1004">
            <v>0.1375016</v>
          </cell>
        </row>
        <row r="1005">
          <cell r="A1005" t="str">
            <v>brasil2002oecdasalariado&gt;=5a</v>
          </cell>
          <cell r="B1005" t="str">
            <v>brasil</v>
          </cell>
          <cell r="C1005">
            <v>2002</v>
          </cell>
          <cell r="D1005" t="str">
            <v>oecd</v>
          </cell>
          <cell r="E1005" t="str">
            <v>asalariado</v>
          </cell>
          <cell r="F1005" t="str">
            <v>&gt;=5a</v>
          </cell>
          <cell r="G1005">
            <v>6.1020100000000001E-2</v>
          </cell>
          <cell r="H1005">
            <v>0.1168606</v>
          </cell>
          <cell r="I1005">
            <v>0.25375779999999998</v>
          </cell>
          <cell r="J1005">
            <v>0.38154159999999998</v>
          </cell>
          <cell r="K1005">
            <v>0.47384799999999999</v>
          </cell>
          <cell r="L1005">
            <v>0.52798529999999999</v>
          </cell>
          <cell r="M1005">
            <v>0.57845849999999999</v>
          </cell>
          <cell r="N1005">
            <v>0.60973829999999996</v>
          </cell>
          <cell r="O1005">
            <v>0.62631669999999995</v>
          </cell>
          <cell r="P1005">
            <v>0.64733580000000002</v>
          </cell>
          <cell r="Q1005">
            <v>0.63079600000000002</v>
          </cell>
          <cell r="R1005">
            <v>0.64389419999999997</v>
          </cell>
        </row>
        <row r="1006">
          <cell r="A1006" t="str">
            <v>brasil2002oecdindependiente&lt;6m</v>
          </cell>
          <cell r="B1006" t="str">
            <v>brasil</v>
          </cell>
          <cell r="C1006">
            <v>2002</v>
          </cell>
          <cell r="D1006" t="str">
            <v>oecd</v>
          </cell>
          <cell r="E1006" t="str">
            <v>independiente</v>
          </cell>
          <cell r="F1006" t="str">
            <v>&lt;6m</v>
          </cell>
          <cell r="G1006">
            <v>0.26457009999999997</v>
          </cell>
          <cell r="H1006">
            <v>0.18238740000000001</v>
          </cell>
          <cell r="I1006">
            <v>0.11657099999999999</v>
          </cell>
          <cell r="J1006">
            <v>8.7967100000000006E-2</v>
          </cell>
          <cell r="K1006">
            <v>7.2483199999999998E-2</v>
          </cell>
          <cell r="L1006">
            <v>6.7076499999999997E-2</v>
          </cell>
          <cell r="M1006">
            <v>5.2833400000000003E-2</v>
          </cell>
          <cell r="N1006">
            <v>4.7616100000000001E-2</v>
          </cell>
          <cell r="O1006">
            <v>4.2148100000000001E-2</v>
          </cell>
          <cell r="P1006">
            <v>3.1877000000000003E-2</v>
          </cell>
          <cell r="Q1006">
            <v>2.8454299999999998E-2</v>
          </cell>
          <cell r="R1006">
            <v>2.9152399999999998E-2</v>
          </cell>
        </row>
        <row r="1007">
          <cell r="A1007" t="str">
            <v>brasil2002oecdindependiente&lt;=12m</v>
          </cell>
          <cell r="B1007" t="str">
            <v>brasil</v>
          </cell>
          <cell r="C1007">
            <v>2002</v>
          </cell>
          <cell r="D1007" t="str">
            <v>oecd</v>
          </cell>
          <cell r="E1007" t="str">
            <v>independiente</v>
          </cell>
          <cell r="F1007" t="str">
            <v>&lt;=12m</v>
          </cell>
          <cell r="G1007">
            <v>0.43872129999999998</v>
          </cell>
          <cell r="H1007">
            <v>0.3300168</v>
          </cell>
          <cell r="I1007">
            <v>0.2155107</v>
          </cell>
          <cell r="J1007">
            <v>0.17041539999999999</v>
          </cell>
          <cell r="K1007">
            <v>0.1412535</v>
          </cell>
          <cell r="L1007">
            <v>0.1210996</v>
          </cell>
          <cell r="M1007">
            <v>0.1006056</v>
          </cell>
          <cell r="N1007">
            <v>9.1383400000000004E-2</v>
          </cell>
          <cell r="O1007">
            <v>8.5656899999999994E-2</v>
          </cell>
          <cell r="P1007">
            <v>7.3845499999999994E-2</v>
          </cell>
          <cell r="Q1007">
            <v>5.4667E-2</v>
          </cell>
          <cell r="R1007">
            <v>4.9403200000000001E-2</v>
          </cell>
        </row>
        <row r="1008">
          <cell r="A1008" t="str">
            <v>brasil2002oecdindependiente&gt;=5a</v>
          </cell>
          <cell r="B1008" t="str">
            <v>brasil</v>
          </cell>
          <cell r="C1008">
            <v>2002</v>
          </cell>
          <cell r="D1008" t="str">
            <v>oecd</v>
          </cell>
          <cell r="E1008" t="str">
            <v>independiente</v>
          </cell>
          <cell r="F1008" t="str">
            <v>&gt;=5a</v>
          </cell>
          <cell r="G1008">
            <v>0.1036246</v>
          </cell>
          <cell r="H1008">
            <v>0.24702979999999999</v>
          </cell>
          <cell r="I1008">
            <v>0.37622800000000001</v>
          </cell>
          <cell r="J1008">
            <v>0.50214429999999999</v>
          </cell>
          <cell r="K1008">
            <v>0.58669230000000006</v>
          </cell>
          <cell r="L1008">
            <v>0.63753179999999998</v>
          </cell>
          <cell r="M1008">
            <v>0.67037599999999997</v>
          </cell>
          <cell r="N1008">
            <v>0.71265020000000001</v>
          </cell>
          <cell r="O1008">
            <v>0.75027219999999994</v>
          </cell>
          <cell r="P1008">
            <v>0.75779289999999999</v>
          </cell>
          <cell r="Q1008">
            <v>0.79690890000000003</v>
          </cell>
          <cell r="R1008">
            <v>0.8246135</v>
          </cell>
        </row>
        <row r="1009">
          <cell r="A1009" t="str">
            <v>brasil2002lacocupado&lt;6m</v>
          </cell>
          <cell r="B1009" t="str">
            <v>brasil</v>
          </cell>
          <cell r="C1009">
            <v>2002</v>
          </cell>
          <cell r="D1009" t="str">
            <v>lac</v>
          </cell>
          <cell r="E1009" t="str">
            <v>ocupado</v>
          </cell>
          <cell r="F1009" t="str">
            <v>&lt;6m</v>
          </cell>
          <cell r="G1009">
            <v>0.2650824</v>
          </cell>
          <cell r="H1009">
            <v>0.106112</v>
          </cell>
          <cell r="I1009">
            <v>5.8606199999999997E-2</v>
          </cell>
        </row>
        <row r="1010">
          <cell r="A1010" t="str">
            <v>brasil2002lacocupado&lt;=12m</v>
          </cell>
          <cell r="B1010" t="str">
            <v>brasil</v>
          </cell>
          <cell r="C1010">
            <v>2002</v>
          </cell>
          <cell r="D1010" t="str">
            <v>lac</v>
          </cell>
          <cell r="E1010" t="str">
            <v>ocupado</v>
          </cell>
          <cell r="F1010" t="str">
            <v>&lt;=12m</v>
          </cell>
          <cell r="G1010">
            <v>0.47105550000000002</v>
          </cell>
          <cell r="H1010">
            <v>0.1972689</v>
          </cell>
          <cell r="I1010">
            <v>0.10998140000000001</v>
          </cell>
        </row>
        <row r="1011">
          <cell r="A1011" t="str">
            <v>brasil2002lacocupado&gt;=5a</v>
          </cell>
          <cell r="B1011" t="str">
            <v>brasil</v>
          </cell>
          <cell r="C1011">
            <v>2002</v>
          </cell>
          <cell r="D1011" t="str">
            <v>lac</v>
          </cell>
          <cell r="E1011" t="str">
            <v>ocupado</v>
          </cell>
          <cell r="F1011" t="str">
            <v>&gt;=5a</v>
          </cell>
          <cell r="G1011">
            <v>0.1079686</v>
          </cell>
          <cell r="H1011">
            <v>0.4799658</v>
          </cell>
          <cell r="I1011">
            <v>0.68800819999999996</v>
          </cell>
        </row>
        <row r="1012">
          <cell r="A1012" t="str">
            <v>brasil2002lacasalariado&lt;6m</v>
          </cell>
          <cell r="B1012" t="str">
            <v>brasil</v>
          </cell>
          <cell r="C1012">
            <v>2002</v>
          </cell>
          <cell r="D1012" t="str">
            <v>lac</v>
          </cell>
          <cell r="E1012" t="str">
            <v>asalariado</v>
          </cell>
          <cell r="F1012" t="str">
            <v>&lt;6m</v>
          </cell>
          <cell r="G1012">
            <v>0.2722406</v>
          </cell>
          <cell r="H1012">
            <v>0.11900280000000001</v>
          </cell>
          <cell r="I1012">
            <v>7.5585100000000002E-2</v>
          </cell>
        </row>
        <row r="1013">
          <cell r="A1013" t="str">
            <v>brasil2002lacasalariado&lt;=12m</v>
          </cell>
          <cell r="B1013" t="str">
            <v>brasil</v>
          </cell>
          <cell r="C1013">
            <v>2002</v>
          </cell>
          <cell r="D1013" t="str">
            <v>lac</v>
          </cell>
          <cell r="E1013" t="str">
            <v>asalariado</v>
          </cell>
          <cell r="F1013" t="str">
            <v>&lt;=12m</v>
          </cell>
          <cell r="G1013">
            <v>0.48433670000000001</v>
          </cell>
          <cell r="H1013">
            <v>0.2202905</v>
          </cell>
          <cell r="I1013">
            <v>0.1339901</v>
          </cell>
        </row>
        <row r="1014">
          <cell r="A1014" t="str">
            <v>brasil2002lacasalariado&gt;=5a</v>
          </cell>
          <cell r="B1014" t="str">
            <v>brasil</v>
          </cell>
          <cell r="C1014">
            <v>2002</v>
          </cell>
          <cell r="D1014" t="str">
            <v>lac</v>
          </cell>
          <cell r="E1014" t="str">
            <v>asalariado</v>
          </cell>
          <cell r="F1014" t="str">
            <v>&gt;=5a</v>
          </cell>
          <cell r="G1014">
            <v>9.6108799999999994E-2</v>
          </cell>
          <cell r="H1014">
            <v>0.4387586</v>
          </cell>
          <cell r="I1014">
            <v>0.63387110000000002</v>
          </cell>
        </row>
        <row r="1015">
          <cell r="A1015" t="str">
            <v>brasil2002lacindependiente&lt;6m</v>
          </cell>
          <cell r="B1015" t="str">
            <v>brasil</v>
          </cell>
          <cell r="C1015">
            <v>2002</v>
          </cell>
          <cell r="D1015" t="str">
            <v>lac</v>
          </cell>
          <cell r="E1015" t="str">
            <v>independiente</v>
          </cell>
          <cell r="F1015" t="str">
            <v>&lt;6m</v>
          </cell>
          <cell r="G1015">
            <v>0.20565130000000001</v>
          </cell>
          <cell r="H1015">
            <v>7.3444800000000005E-2</v>
          </cell>
          <cell r="I1015">
            <v>3.81634E-2</v>
          </cell>
        </row>
        <row r="1016">
          <cell r="A1016" t="str">
            <v>brasil2002lacindependiente&lt;=12m</v>
          </cell>
          <cell r="B1016" t="str">
            <v>brasil</v>
          </cell>
          <cell r="C1016">
            <v>2002</v>
          </cell>
          <cell r="D1016" t="str">
            <v>lac</v>
          </cell>
          <cell r="E1016" t="str">
            <v>independiente</v>
          </cell>
          <cell r="F1016" t="str">
            <v>&lt;=12m</v>
          </cell>
          <cell r="G1016">
            <v>0.36078830000000001</v>
          </cell>
          <cell r="H1016">
            <v>0.13892869999999999</v>
          </cell>
          <cell r="I1016">
            <v>8.1074599999999997E-2</v>
          </cell>
        </row>
        <row r="1017">
          <cell r="A1017" t="str">
            <v>brasil2002lacindependiente&gt;=5a</v>
          </cell>
          <cell r="B1017" t="str">
            <v>brasil</v>
          </cell>
          <cell r="C1017">
            <v>2002</v>
          </cell>
          <cell r="D1017" t="str">
            <v>lac</v>
          </cell>
          <cell r="E1017" t="str">
            <v>independiente</v>
          </cell>
          <cell r="F1017" t="str">
            <v>&gt;=5a</v>
          </cell>
          <cell r="G1017">
            <v>0.20643539999999999</v>
          </cell>
          <cell r="H1017">
            <v>0.58439110000000005</v>
          </cell>
          <cell r="I1017">
            <v>0.75318989999999997</v>
          </cell>
        </row>
        <row r="1018">
          <cell r="A1018" t="str">
            <v>brasil2002totalocupado&lt;6m</v>
          </cell>
          <cell r="B1018" t="str">
            <v>brasil</v>
          </cell>
          <cell r="C1018">
            <v>2002</v>
          </cell>
          <cell r="D1018" t="str">
            <v>total</v>
          </cell>
          <cell r="E1018" t="str">
            <v>ocupado</v>
          </cell>
          <cell r="F1018" t="str">
            <v>&lt;6m</v>
          </cell>
          <cell r="G1018">
            <v>0.13868510000000001</v>
          </cell>
        </row>
        <row r="1019">
          <cell r="A1019" t="str">
            <v>brasil2002totalocupado&lt;=12m</v>
          </cell>
          <cell r="B1019" t="str">
            <v>brasil</v>
          </cell>
          <cell r="C1019">
            <v>2002</v>
          </cell>
          <cell r="D1019" t="str">
            <v>total</v>
          </cell>
          <cell r="E1019" t="str">
            <v>ocupado</v>
          </cell>
          <cell r="F1019" t="str">
            <v>&lt;=12m</v>
          </cell>
          <cell r="G1019">
            <v>0.25297219999999998</v>
          </cell>
        </row>
        <row r="1020">
          <cell r="A1020" t="str">
            <v>brasil2002totalocupado&gt;=5a</v>
          </cell>
          <cell r="B1020" t="str">
            <v>brasil</v>
          </cell>
          <cell r="C1020">
            <v>2002</v>
          </cell>
          <cell r="D1020" t="str">
            <v>total</v>
          </cell>
          <cell r="E1020" t="str">
            <v>ocupado</v>
          </cell>
          <cell r="F1020" t="str">
            <v>&gt;=5a</v>
          </cell>
          <cell r="G1020">
            <v>0.41074769999999999</v>
          </cell>
        </row>
        <row r="1021">
          <cell r="A1021" t="str">
            <v>brasil2002totalasalariado&lt;6m</v>
          </cell>
          <cell r="B1021" t="str">
            <v>brasil</v>
          </cell>
          <cell r="C1021">
            <v>2002</v>
          </cell>
          <cell r="D1021" t="str">
            <v>total</v>
          </cell>
          <cell r="E1021" t="str">
            <v>asalariado</v>
          </cell>
          <cell r="F1021" t="str">
            <v>&lt;6m</v>
          </cell>
          <cell r="G1021">
            <v>0.1583118</v>
          </cell>
        </row>
        <row r="1022">
          <cell r="A1022" t="str">
            <v>brasil2002totalasalariado&lt;=12m</v>
          </cell>
          <cell r="B1022" t="str">
            <v>brasil</v>
          </cell>
          <cell r="C1022">
            <v>2002</v>
          </cell>
          <cell r="D1022" t="str">
            <v>total</v>
          </cell>
          <cell r="E1022" t="str">
            <v>asalariado</v>
          </cell>
          <cell r="F1022" t="str">
            <v>&lt;=12m</v>
          </cell>
          <cell r="G1022">
            <v>0.28741489999999997</v>
          </cell>
        </row>
        <row r="1023">
          <cell r="A1023" t="str">
            <v>brasil2002totalasalariado&gt;=5a</v>
          </cell>
          <cell r="B1023" t="str">
            <v>brasil</v>
          </cell>
          <cell r="C1023">
            <v>2002</v>
          </cell>
          <cell r="D1023" t="str">
            <v>total</v>
          </cell>
          <cell r="E1023" t="str">
            <v>asalariado</v>
          </cell>
          <cell r="F1023" t="str">
            <v>&gt;=5a</v>
          </cell>
          <cell r="G1023">
            <v>0.35606199999999999</v>
          </cell>
        </row>
        <row r="1024">
          <cell r="A1024" t="str">
            <v>brasil2002totalindependiente&lt;6m</v>
          </cell>
          <cell r="B1024" t="str">
            <v>brasil</v>
          </cell>
          <cell r="C1024">
            <v>2002</v>
          </cell>
          <cell r="D1024" t="str">
            <v>total</v>
          </cell>
          <cell r="E1024" t="str">
            <v>independiente</v>
          </cell>
          <cell r="F1024" t="str">
            <v>&lt;6m</v>
          </cell>
          <cell r="G1024">
            <v>8.1512299999999996E-2</v>
          </cell>
        </row>
        <row r="1025">
          <cell r="A1025" t="str">
            <v>brasil2002totalindependiente&lt;=12m</v>
          </cell>
          <cell r="B1025" t="str">
            <v>brasil</v>
          </cell>
          <cell r="C1025">
            <v>2002</v>
          </cell>
          <cell r="D1025" t="str">
            <v>total</v>
          </cell>
          <cell r="E1025" t="str">
            <v>independiente</v>
          </cell>
          <cell r="F1025" t="str">
            <v>&lt;=12m</v>
          </cell>
          <cell r="G1025">
            <v>0.15264059999999999</v>
          </cell>
        </row>
        <row r="1026">
          <cell r="A1026" t="str">
            <v>brasil2002totalindependiente&gt;=5a</v>
          </cell>
          <cell r="B1026" t="str">
            <v>brasil</v>
          </cell>
          <cell r="C1026">
            <v>2002</v>
          </cell>
          <cell r="D1026" t="str">
            <v>total</v>
          </cell>
          <cell r="E1026" t="str">
            <v>independiente</v>
          </cell>
          <cell r="F1026" t="str">
            <v>&gt;=5a</v>
          </cell>
          <cell r="G1026">
            <v>0.57004770000000005</v>
          </cell>
        </row>
        <row r="1027">
          <cell r="A1027" t="str">
            <v>brasil2003oecdocupado&lt;6m</v>
          </cell>
          <cell r="B1027" t="str">
            <v>brasil</v>
          </cell>
          <cell r="C1027">
            <v>2003</v>
          </cell>
          <cell r="D1027" t="str">
            <v>oecd</v>
          </cell>
          <cell r="E1027" t="str">
            <v>ocupado</v>
          </cell>
          <cell r="F1027" t="str">
            <v>&lt;6m</v>
          </cell>
          <cell r="G1027">
            <v>0.30881189999999997</v>
          </cell>
          <cell r="H1027">
            <v>0.20679719999999999</v>
          </cell>
          <cell r="I1027">
            <v>0.14465839999999999</v>
          </cell>
          <cell r="J1027">
            <v>0.120333</v>
          </cell>
          <cell r="K1027">
            <v>9.7441299999999995E-2</v>
          </cell>
          <cell r="L1027">
            <v>8.0843200000000004E-2</v>
          </cell>
          <cell r="M1027">
            <v>6.9625099999999995E-2</v>
          </cell>
          <cell r="N1027">
            <v>6.2038700000000002E-2</v>
          </cell>
          <cell r="O1027">
            <v>6.2495099999999998E-2</v>
          </cell>
          <cell r="P1027">
            <v>5.15235E-2</v>
          </cell>
          <cell r="Q1027">
            <v>5.3012200000000002E-2</v>
          </cell>
          <cell r="R1027">
            <v>4.5832499999999998E-2</v>
          </cell>
        </row>
        <row r="1028">
          <cell r="A1028" t="str">
            <v>brasil2003oecdocupado&lt;=12m</v>
          </cell>
          <cell r="B1028" t="str">
            <v>brasil</v>
          </cell>
          <cell r="C1028">
            <v>2003</v>
          </cell>
          <cell r="D1028" t="str">
            <v>oecd</v>
          </cell>
          <cell r="E1028" t="str">
            <v>ocupado</v>
          </cell>
          <cell r="F1028" t="str">
            <v>&lt;=12m</v>
          </cell>
          <cell r="G1028">
            <v>0.55351709999999998</v>
          </cell>
          <cell r="H1028">
            <v>0.39678010000000002</v>
          </cell>
          <cell r="I1028">
            <v>0.2812017</v>
          </cell>
          <cell r="J1028">
            <v>0.22434399999999999</v>
          </cell>
          <cell r="K1028">
            <v>0.18115580000000001</v>
          </cell>
          <cell r="L1028">
            <v>0.15497379999999999</v>
          </cell>
          <cell r="M1028">
            <v>0.13136300000000001</v>
          </cell>
          <cell r="N1028">
            <v>0.11451310000000001</v>
          </cell>
          <cell r="O1028">
            <v>0.1113422</v>
          </cell>
          <cell r="P1028">
            <v>0.1044523</v>
          </cell>
          <cell r="Q1028">
            <v>9.8666500000000004E-2</v>
          </cell>
          <cell r="R1028">
            <v>8.8245699999999996E-2</v>
          </cell>
        </row>
        <row r="1029">
          <cell r="A1029" t="str">
            <v>brasil2003oecdocupado&gt;=5a</v>
          </cell>
          <cell r="B1029" t="str">
            <v>brasil</v>
          </cell>
          <cell r="C1029">
            <v>2003</v>
          </cell>
          <cell r="D1029" t="str">
            <v>oecd</v>
          </cell>
          <cell r="E1029" t="str">
            <v>ocupado</v>
          </cell>
          <cell r="F1029" t="str">
            <v>&gt;=5a</v>
          </cell>
          <cell r="G1029">
            <v>6.5699900000000006E-2</v>
          </cell>
          <cell r="H1029">
            <v>0.1296004</v>
          </cell>
          <cell r="I1029">
            <v>0.28574569999999999</v>
          </cell>
          <cell r="J1029">
            <v>0.4139081</v>
          </cell>
          <cell r="K1029">
            <v>0.51458139999999997</v>
          </cell>
          <cell r="L1029">
            <v>0.56989809999999996</v>
          </cell>
          <cell r="M1029">
            <v>0.62212970000000001</v>
          </cell>
          <cell r="N1029">
            <v>0.65945770000000004</v>
          </cell>
          <cell r="O1029">
            <v>0.679844</v>
          </cell>
          <cell r="P1029">
            <v>0.70584060000000004</v>
          </cell>
          <cell r="Q1029">
            <v>0.71636999999999995</v>
          </cell>
          <cell r="R1029">
            <v>0.75627500000000003</v>
          </cell>
        </row>
        <row r="1030">
          <cell r="A1030" t="str">
            <v>brasil2003oecdasalariado&lt;6m</v>
          </cell>
          <cell r="B1030" t="str">
            <v>brasil</v>
          </cell>
          <cell r="C1030">
            <v>2003</v>
          </cell>
          <cell r="D1030" t="str">
            <v>oecd</v>
          </cell>
          <cell r="E1030" t="str">
            <v>asalariado</v>
          </cell>
          <cell r="F1030" t="str">
            <v>&lt;6m</v>
          </cell>
          <cell r="G1030">
            <v>0.31752629999999998</v>
          </cell>
          <cell r="H1030">
            <v>0.21369350000000001</v>
          </cell>
          <cell r="I1030">
            <v>0.15338160000000001</v>
          </cell>
          <cell r="J1030">
            <v>0.12952659999999999</v>
          </cell>
          <cell r="K1030">
            <v>0.1084958</v>
          </cell>
          <cell r="L1030">
            <v>9.1028600000000001E-2</v>
          </cell>
          <cell r="M1030">
            <v>7.3534600000000006E-2</v>
          </cell>
          <cell r="N1030">
            <v>6.9947599999999999E-2</v>
          </cell>
          <cell r="O1030">
            <v>8.0080600000000002E-2</v>
          </cell>
          <cell r="P1030">
            <v>6.0792199999999998E-2</v>
          </cell>
          <cell r="Q1030">
            <v>7.3842400000000002E-2</v>
          </cell>
          <cell r="R1030">
            <v>6.4172300000000002E-2</v>
          </cell>
        </row>
        <row r="1031">
          <cell r="A1031" t="str">
            <v>brasil2003oecdasalariado&lt;=12m</v>
          </cell>
          <cell r="B1031" t="str">
            <v>brasil</v>
          </cell>
          <cell r="C1031">
            <v>2003</v>
          </cell>
          <cell r="D1031" t="str">
            <v>oecd</v>
          </cell>
          <cell r="E1031" t="str">
            <v>asalariado</v>
          </cell>
          <cell r="F1031" t="str">
            <v>&lt;=12m</v>
          </cell>
          <cell r="G1031">
            <v>0.5654515</v>
          </cell>
          <cell r="H1031">
            <v>0.4083753</v>
          </cell>
          <cell r="I1031">
            <v>0.29621839999999999</v>
          </cell>
          <cell r="J1031">
            <v>0.24070150000000001</v>
          </cell>
          <cell r="K1031">
            <v>0.2008057</v>
          </cell>
          <cell r="L1031">
            <v>0.17047010000000001</v>
          </cell>
          <cell r="M1031">
            <v>0.146312</v>
          </cell>
          <cell r="N1031">
            <v>0.1290819</v>
          </cell>
          <cell r="O1031">
            <v>0.13966429999999999</v>
          </cell>
          <cell r="P1031">
            <v>0.1253717</v>
          </cell>
          <cell r="Q1031">
            <v>0.127468</v>
          </cell>
          <cell r="R1031">
            <v>0.12981599999999999</v>
          </cell>
        </row>
        <row r="1032">
          <cell r="A1032" t="str">
            <v>brasil2003oecdasalariado&gt;=5a</v>
          </cell>
          <cell r="B1032" t="str">
            <v>brasil</v>
          </cell>
          <cell r="C1032">
            <v>2003</v>
          </cell>
          <cell r="D1032" t="str">
            <v>oecd</v>
          </cell>
          <cell r="E1032" t="str">
            <v>asalariado</v>
          </cell>
          <cell r="F1032" t="str">
            <v>&gt;=5a</v>
          </cell>
          <cell r="G1032">
            <v>6.1515800000000002E-2</v>
          </cell>
          <cell r="H1032">
            <v>0.11655450000000001</v>
          </cell>
          <cell r="I1032">
            <v>0.26309379999999999</v>
          </cell>
          <cell r="J1032">
            <v>0.3876674</v>
          </cell>
          <cell r="K1032">
            <v>0.4807054</v>
          </cell>
          <cell r="L1032">
            <v>0.5387731</v>
          </cell>
          <cell r="M1032">
            <v>0.58801570000000003</v>
          </cell>
          <cell r="N1032">
            <v>0.62478180000000005</v>
          </cell>
          <cell r="O1032">
            <v>0.63073500000000005</v>
          </cell>
          <cell r="P1032">
            <v>0.64843399999999995</v>
          </cell>
          <cell r="Q1032">
            <v>0.65618160000000003</v>
          </cell>
          <cell r="R1032">
            <v>0.68180569999999996</v>
          </cell>
        </row>
        <row r="1033">
          <cell r="A1033" t="str">
            <v>brasil2003oecdindependiente&lt;6m</v>
          </cell>
          <cell r="B1033" t="str">
            <v>brasil</v>
          </cell>
          <cell r="C1033">
            <v>2003</v>
          </cell>
          <cell r="D1033" t="str">
            <v>oecd</v>
          </cell>
          <cell r="E1033" t="str">
            <v>independiente</v>
          </cell>
          <cell r="F1033" t="str">
            <v>&lt;6m</v>
          </cell>
          <cell r="G1033">
            <v>0.22226770000000001</v>
          </cell>
          <cell r="H1033">
            <v>0.15485599999999999</v>
          </cell>
          <cell r="I1033">
            <v>0.1072688</v>
          </cell>
          <cell r="J1033">
            <v>9.1479900000000003E-2</v>
          </cell>
          <cell r="K1033">
            <v>6.9814200000000007E-2</v>
          </cell>
          <cell r="L1033">
            <v>5.8147799999999999E-2</v>
          </cell>
          <cell r="M1033">
            <v>6.2121900000000001E-2</v>
          </cell>
          <cell r="N1033">
            <v>4.9270099999999997E-2</v>
          </cell>
          <cell r="O1033">
            <v>3.9164200000000003E-2</v>
          </cell>
          <cell r="P1033">
            <v>4.1348299999999998E-2</v>
          </cell>
          <cell r="Q1033">
            <v>3.2358900000000003E-2</v>
          </cell>
          <cell r="R1033">
            <v>2.8490399999999999E-2</v>
          </cell>
        </row>
        <row r="1034">
          <cell r="A1034" t="str">
            <v>brasil2003oecdindependiente&lt;=12m</v>
          </cell>
          <cell r="B1034" t="str">
            <v>brasil</v>
          </cell>
          <cell r="C1034">
            <v>2003</v>
          </cell>
          <cell r="D1034" t="str">
            <v>oecd</v>
          </cell>
          <cell r="E1034" t="str">
            <v>independiente</v>
          </cell>
          <cell r="F1034" t="str">
            <v>&lt;=12m</v>
          </cell>
          <cell r="G1034">
            <v>0.4349942</v>
          </cell>
          <cell r="H1034">
            <v>0.30944709999999997</v>
          </cell>
          <cell r="I1034">
            <v>0.21683720000000001</v>
          </cell>
          <cell r="J1034">
            <v>0.173008</v>
          </cell>
          <cell r="K1034">
            <v>0.13204759999999999</v>
          </cell>
          <cell r="L1034">
            <v>0.1204442</v>
          </cell>
          <cell r="M1034">
            <v>0.1026729</v>
          </cell>
          <cell r="N1034">
            <v>9.0992500000000004E-2</v>
          </cell>
          <cell r="O1034">
            <v>7.3767299999999994E-2</v>
          </cell>
          <cell r="P1034">
            <v>8.1486799999999998E-2</v>
          </cell>
          <cell r="Q1034">
            <v>7.0109599999999994E-2</v>
          </cell>
          <cell r="R1034">
            <v>4.8936899999999998E-2</v>
          </cell>
        </row>
        <row r="1035">
          <cell r="A1035" t="str">
            <v>brasil2003oecdindependiente&gt;=5a</v>
          </cell>
          <cell r="B1035" t="str">
            <v>brasil</v>
          </cell>
          <cell r="C1035">
            <v>2003</v>
          </cell>
          <cell r="D1035" t="str">
            <v>oecd</v>
          </cell>
          <cell r="E1035" t="str">
            <v>independiente</v>
          </cell>
          <cell r="F1035" t="str">
            <v>&gt;=5a</v>
          </cell>
          <cell r="G1035">
            <v>0.1072536</v>
          </cell>
          <cell r="H1035">
            <v>0.22786010000000001</v>
          </cell>
          <cell r="I1035">
            <v>0.38283660000000003</v>
          </cell>
          <cell r="J1035">
            <v>0.49626150000000002</v>
          </cell>
          <cell r="K1035">
            <v>0.59924359999999999</v>
          </cell>
          <cell r="L1035">
            <v>0.63925209999999999</v>
          </cell>
          <cell r="M1035">
            <v>0.68760149999999998</v>
          </cell>
          <cell r="N1035">
            <v>0.71544019999999997</v>
          </cell>
          <cell r="O1035">
            <v>0.74499700000000002</v>
          </cell>
          <cell r="P1035">
            <v>0.76886189999999999</v>
          </cell>
          <cell r="Q1035">
            <v>0.7760473</v>
          </cell>
          <cell r="R1035">
            <v>0.82669320000000002</v>
          </cell>
        </row>
        <row r="1036">
          <cell r="A1036" t="str">
            <v>brasil2003lacocupado&lt;6m</v>
          </cell>
          <cell r="B1036" t="str">
            <v>brasil</v>
          </cell>
          <cell r="C1036">
            <v>2003</v>
          </cell>
          <cell r="D1036" t="str">
            <v>lac</v>
          </cell>
          <cell r="E1036" t="str">
            <v>ocupado</v>
          </cell>
          <cell r="F1036" t="str">
            <v>&lt;6m</v>
          </cell>
          <cell r="G1036">
            <v>0.242566</v>
          </cell>
          <cell r="H1036">
            <v>0.1009319</v>
          </cell>
          <cell r="I1036">
            <v>5.8355700000000003E-2</v>
          </cell>
        </row>
        <row r="1037">
          <cell r="A1037" t="str">
            <v>brasil2003lacocupado&lt;=12m</v>
          </cell>
          <cell r="B1037" t="str">
            <v>brasil</v>
          </cell>
          <cell r="C1037">
            <v>2003</v>
          </cell>
          <cell r="D1037" t="str">
            <v>lac</v>
          </cell>
          <cell r="E1037" t="str">
            <v>ocupado</v>
          </cell>
          <cell r="F1037" t="str">
            <v>&lt;=12m</v>
          </cell>
          <cell r="G1037">
            <v>0.45173580000000002</v>
          </cell>
          <cell r="H1037">
            <v>0.19121650000000001</v>
          </cell>
          <cell r="I1037">
            <v>0.1087428</v>
          </cell>
        </row>
        <row r="1038">
          <cell r="A1038" t="str">
            <v>brasil2003lacocupado&gt;=5a</v>
          </cell>
          <cell r="B1038" t="str">
            <v>brasil</v>
          </cell>
          <cell r="C1038">
            <v>2003</v>
          </cell>
          <cell r="D1038" t="str">
            <v>lac</v>
          </cell>
          <cell r="E1038" t="str">
            <v>ocupado</v>
          </cell>
          <cell r="F1038" t="str">
            <v>&gt;=5a</v>
          </cell>
          <cell r="G1038">
            <v>0.1071954</v>
          </cell>
          <cell r="H1038">
            <v>0.48874859999999998</v>
          </cell>
          <cell r="I1038">
            <v>0.68965200000000004</v>
          </cell>
        </row>
        <row r="1039">
          <cell r="A1039" t="str">
            <v>brasil2003lacasalariado&lt;6m</v>
          </cell>
          <cell r="B1039" t="str">
            <v>brasil</v>
          </cell>
          <cell r="C1039">
            <v>2003</v>
          </cell>
          <cell r="D1039" t="str">
            <v>lac</v>
          </cell>
          <cell r="E1039" t="str">
            <v>asalariado</v>
          </cell>
          <cell r="F1039" t="str">
            <v>&lt;6m</v>
          </cell>
          <cell r="G1039">
            <v>0.2507817</v>
          </cell>
          <cell r="H1039">
            <v>0.1121462</v>
          </cell>
          <cell r="I1039">
            <v>7.3188100000000006E-2</v>
          </cell>
        </row>
        <row r="1040">
          <cell r="A1040" t="str">
            <v>brasil2003lacasalariado&lt;=12m</v>
          </cell>
          <cell r="B1040" t="str">
            <v>brasil</v>
          </cell>
          <cell r="C1040">
            <v>2003</v>
          </cell>
          <cell r="D1040" t="str">
            <v>lac</v>
          </cell>
          <cell r="E1040" t="str">
            <v>asalariado</v>
          </cell>
          <cell r="F1040" t="str">
            <v>&lt;=12m</v>
          </cell>
          <cell r="G1040">
            <v>0.46448159999999999</v>
          </cell>
          <cell r="H1040">
            <v>0.21215690000000001</v>
          </cell>
          <cell r="I1040">
            <v>0.13455700000000001</v>
          </cell>
        </row>
        <row r="1041">
          <cell r="A1041" t="str">
            <v>brasil2003lacasalariado&gt;=5a</v>
          </cell>
          <cell r="B1041" t="str">
            <v>brasil</v>
          </cell>
          <cell r="C1041">
            <v>2003</v>
          </cell>
          <cell r="D1041" t="str">
            <v>lac</v>
          </cell>
          <cell r="E1041" t="str">
            <v>asalariado</v>
          </cell>
          <cell r="F1041" t="str">
            <v>&gt;=5a</v>
          </cell>
          <cell r="G1041">
            <v>9.6895099999999998E-2</v>
          </cell>
          <cell r="H1041">
            <v>0.44866420000000001</v>
          </cell>
          <cell r="I1041">
            <v>0.63705959999999995</v>
          </cell>
        </row>
        <row r="1042">
          <cell r="A1042" t="str">
            <v>brasil2003lacindependiente&lt;6m</v>
          </cell>
          <cell r="B1042" t="str">
            <v>brasil</v>
          </cell>
          <cell r="C1042">
            <v>2003</v>
          </cell>
          <cell r="D1042" t="str">
            <v>lac</v>
          </cell>
          <cell r="E1042" t="str">
            <v>independiente</v>
          </cell>
          <cell r="F1042" t="str">
            <v>&lt;6m</v>
          </cell>
          <cell r="G1042">
            <v>0.1748422</v>
          </cell>
          <cell r="H1042">
            <v>7.2083599999999998E-2</v>
          </cell>
          <cell r="I1042">
            <v>4.0042000000000001E-2</v>
          </cell>
        </row>
        <row r="1043">
          <cell r="A1043" t="str">
            <v>brasil2003lacindependiente&lt;=12m</v>
          </cell>
          <cell r="B1043" t="str">
            <v>brasil</v>
          </cell>
          <cell r="C1043">
            <v>2003</v>
          </cell>
          <cell r="D1043" t="str">
            <v>lac</v>
          </cell>
          <cell r="E1043" t="str">
            <v>independiente</v>
          </cell>
          <cell r="F1043" t="str">
            <v>&lt;=12m</v>
          </cell>
          <cell r="G1043">
            <v>0.34666920000000001</v>
          </cell>
          <cell r="H1043">
            <v>0.13734789999999999</v>
          </cell>
          <cell r="I1043">
            <v>7.6869800000000002E-2</v>
          </cell>
        </row>
        <row r="1044">
          <cell r="A1044" t="str">
            <v>brasil2003lacindependiente&gt;=5a</v>
          </cell>
          <cell r="B1044" t="str">
            <v>brasil</v>
          </cell>
          <cell r="C1044">
            <v>2003</v>
          </cell>
          <cell r="D1044" t="str">
            <v>lac</v>
          </cell>
          <cell r="E1044" t="str">
            <v>independiente</v>
          </cell>
          <cell r="F1044" t="str">
            <v>&gt;=5a</v>
          </cell>
          <cell r="G1044">
            <v>0.19210269999999999</v>
          </cell>
          <cell r="H1044">
            <v>0.59186419999999995</v>
          </cell>
          <cell r="I1044">
            <v>0.75458840000000005</v>
          </cell>
        </row>
        <row r="1045">
          <cell r="A1045" t="str">
            <v>brasil2003totalocupado&lt;6m</v>
          </cell>
          <cell r="B1045" t="str">
            <v>brasil</v>
          </cell>
          <cell r="C1045">
            <v>2003</v>
          </cell>
          <cell r="D1045" t="str">
            <v>total</v>
          </cell>
          <cell r="E1045" t="str">
            <v>ocupado</v>
          </cell>
          <cell r="F1045" t="str">
            <v>&lt;6m</v>
          </cell>
          <cell r="G1045">
            <v>0.12944040000000001</v>
          </cell>
        </row>
        <row r="1046">
          <cell r="A1046" t="str">
            <v>brasil2003totalocupado&lt;=12m</v>
          </cell>
          <cell r="B1046" t="str">
            <v>brasil</v>
          </cell>
          <cell r="C1046">
            <v>2003</v>
          </cell>
          <cell r="D1046" t="str">
            <v>total</v>
          </cell>
          <cell r="E1046" t="str">
            <v>ocupado</v>
          </cell>
          <cell r="F1046" t="str">
            <v>&lt;=12m</v>
          </cell>
          <cell r="G1046">
            <v>0.24335010000000001</v>
          </cell>
        </row>
        <row r="1047">
          <cell r="A1047" t="str">
            <v>brasil2003totalocupado&gt;=5a</v>
          </cell>
          <cell r="B1047" t="str">
            <v>brasil</v>
          </cell>
          <cell r="C1047">
            <v>2003</v>
          </cell>
          <cell r="D1047" t="str">
            <v>total</v>
          </cell>
          <cell r="E1047" t="str">
            <v>ocupado</v>
          </cell>
          <cell r="F1047" t="str">
            <v>&gt;=5a</v>
          </cell>
          <cell r="G1047">
            <v>0.41825849999999998</v>
          </cell>
        </row>
        <row r="1048">
          <cell r="A1048" t="str">
            <v>brasil2003totalasalariado&lt;6m</v>
          </cell>
          <cell r="B1048" t="str">
            <v>brasil</v>
          </cell>
          <cell r="C1048">
            <v>2003</v>
          </cell>
          <cell r="D1048" t="str">
            <v>total</v>
          </cell>
          <cell r="E1048" t="str">
            <v>asalariado</v>
          </cell>
          <cell r="F1048" t="str">
            <v>&lt;6m</v>
          </cell>
          <cell r="G1048">
            <v>0.14703260000000001</v>
          </cell>
        </row>
        <row r="1049">
          <cell r="A1049" t="str">
            <v>brasil2003totalasalariado&lt;=12m</v>
          </cell>
          <cell r="B1049" t="str">
            <v>brasil</v>
          </cell>
          <cell r="C1049">
            <v>2003</v>
          </cell>
          <cell r="D1049" t="str">
            <v>total</v>
          </cell>
          <cell r="E1049" t="str">
            <v>asalariado</v>
          </cell>
          <cell r="F1049" t="str">
            <v>&lt;=12m</v>
          </cell>
          <cell r="G1049">
            <v>0.27528940000000002</v>
          </cell>
        </row>
        <row r="1050">
          <cell r="A1050" t="str">
            <v>brasil2003totalasalariado&gt;=5a</v>
          </cell>
          <cell r="B1050" t="str">
            <v>brasil</v>
          </cell>
          <cell r="C1050">
            <v>2003</v>
          </cell>
          <cell r="D1050" t="str">
            <v>total</v>
          </cell>
          <cell r="E1050" t="str">
            <v>asalariado</v>
          </cell>
          <cell r="F1050" t="str">
            <v>&gt;=5a</v>
          </cell>
          <cell r="G1050">
            <v>0.36499799999999999</v>
          </cell>
        </row>
        <row r="1051">
          <cell r="A1051" t="str">
            <v>brasil2003totalindependiente&lt;6m</v>
          </cell>
          <cell r="B1051" t="str">
            <v>brasil</v>
          </cell>
          <cell r="C1051">
            <v>2003</v>
          </cell>
          <cell r="D1051" t="str">
            <v>total</v>
          </cell>
          <cell r="E1051" t="str">
            <v>independiente</v>
          </cell>
          <cell r="F1051" t="str">
            <v>&lt;6m</v>
          </cell>
          <cell r="G1051">
            <v>7.7728199999999997E-2</v>
          </cell>
        </row>
        <row r="1052">
          <cell r="A1052" t="str">
            <v>brasil2003totalindependiente&lt;=12m</v>
          </cell>
          <cell r="B1052" t="str">
            <v>brasil</v>
          </cell>
          <cell r="C1052">
            <v>2003</v>
          </cell>
          <cell r="D1052" t="str">
            <v>total</v>
          </cell>
          <cell r="E1052" t="str">
            <v>independiente</v>
          </cell>
          <cell r="F1052" t="str">
            <v>&lt;=12m</v>
          </cell>
          <cell r="G1052">
            <v>0.14946419999999999</v>
          </cell>
        </row>
        <row r="1053">
          <cell r="A1053" t="str">
            <v>brasil2003totalindependiente&gt;=5a</v>
          </cell>
          <cell r="B1053" t="str">
            <v>brasil</v>
          </cell>
          <cell r="C1053">
            <v>2003</v>
          </cell>
          <cell r="D1053" t="str">
            <v>total</v>
          </cell>
          <cell r="E1053" t="str">
            <v>independiente</v>
          </cell>
          <cell r="F1053" t="str">
            <v>&gt;=5a</v>
          </cell>
          <cell r="G1053">
            <v>0.5748181</v>
          </cell>
        </row>
        <row r="1054">
          <cell r="A1054" t="str">
            <v>brasil2004oecdocupado&lt;6m</v>
          </cell>
          <cell r="B1054" t="str">
            <v>brasil</v>
          </cell>
          <cell r="C1054">
            <v>2004</v>
          </cell>
          <cell r="D1054" t="str">
            <v>oecd</v>
          </cell>
          <cell r="E1054" t="str">
            <v>ocupado</v>
          </cell>
          <cell r="F1054" t="str">
            <v>&lt;6m</v>
          </cell>
          <cell r="G1054">
            <v>0.33989550000000002</v>
          </cell>
          <cell r="H1054">
            <v>0.2203205</v>
          </cell>
          <cell r="I1054">
            <v>0.15034910000000001</v>
          </cell>
          <cell r="J1054">
            <v>0.1110148</v>
          </cell>
          <cell r="K1054">
            <v>8.9514899999999994E-2</v>
          </cell>
          <cell r="L1054">
            <v>8.2244200000000003E-2</v>
          </cell>
          <cell r="M1054">
            <v>6.6508499999999998E-2</v>
          </cell>
          <cell r="N1054">
            <v>6.22196E-2</v>
          </cell>
          <cell r="O1054">
            <v>5.21048E-2</v>
          </cell>
          <cell r="P1054">
            <v>4.7100599999999999E-2</v>
          </cell>
          <cell r="Q1054">
            <v>4.5170700000000001E-2</v>
          </cell>
          <cell r="R1054">
            <v>5.0180599999999999E-2</v>
          </cell>
        </row>
        <row r="1055">
          <cell r="A1055" t="str">
            <v>brasil2004oecdocupado&lt;=12m</v>
          </cell>
          <cell r="B1055" t="str">
            <v>brasil</v>
          </cell>
          <cell r="C1055">
            <v>2004</v>
          </cell>
          <cell r="D1055" t="str">
            <v>oecd</v>
          </cell>
          <cell r="E1055" t="str">
            <v>ocupado</v>
          </cell>
          <cell r="F1055" t="str">
            <v>&lt;=12m</v>
          </cell>
          <cell r="G1055">
            <v>0.57495260000000004</v>
          </cell>
          <cell r="H1055">
            <v>0.40297650000000002</v>
          </cell>
          <cell r="I1055">
            <v>0.28654220000000002</v>
          </cell>
          <cell r="J1055">
            <v>0.2154607</v>
          </cell>
          <cell r="K1055">
            <v>0.17665839999999999</v>
          </cell>
          <cell r="L1055">
            <v>0.15257680000000001</v>
          </cell>
          <cell r="M1055">
            <v>0.12589249999999999</v>
          </cell>
          <cell r="N1055">
            <v>0.1174617</v>
          </cell>
          <cell r="O1055">
            <v>9.9447499999999994E-2</v>
          </cell>
          <cell r="P1055">
            <v>8.4226400000000007E-2</v>
          </cell>
          <cell r="Q1055">
            <v>9.2087000000000002E-2</v>
          </cell>
          <cell r="R1055">
            <v>8.4609100000000007E-2</v>
          </cell>
        </row>
        <row r="1056">
          <cell r="A1056" t="str">
            <v>brasil2004oecdocupado&gt;=5a</v>
          </cell>
          <cell r="B1056" t="str">
            <v>brasil</v>
          </cell>
          <cell r="C1056">
            <v>2004</v>
          </cell>
          <cell r="D1056" t="str">
            <v>oecd</v>
          </cell>
          <cell r="E1056" t="str">
            <v>ocupado</v>
          </cell>
          <cell r="F1056" t="str">
            <v>&gt;=5a</v>
          </cell>
          <cell r="G1056">
            <v>5.9828399999999997E-2</v>
          </cell>
          <cell r="H1056">
            <v>0.118059</v>
          </cell>
          <cell r="I1056">
            <v>0.28178170000000002</v>
          </cell>
          <cell r="J1056">
            <v>0.40798659999999998</v>
          </cell>
          <cell r="K1056">
            <v>0.50231709999999996</v>
          </cell>
          <cell r="L1056">
            <v>0.57134750000000001</v>
          </cell>
          <cell r="M1056">
            <v>0.62803229999999999</v>
          </cell>
          <cell r="N1056">
            <v>0.6642673</v>
          </cell>
          <cell r="O1056">
            <v>0.6892142</v>
          </cell>
          <cell r="P1056">
            <v>0.70597860000000001</v>
          </cell>
          <cell r="Q1056">
            <v>0.72680820000000002</v>
          </cell>
          <cell r="R1056">
            <v>0.73295370000000004</v>
          </cell>
        </row>
        <row r="1057">
          <cell r="A1057" t="str">
            <v>brasil2004oecdasalariado&lt;6m</v>
          </cell>
          <cell r="B1057" t="str">
            <v>brasil</v>
          </cell>
          <cell r="C1057">
            <v>2004</v>
          </cell>
          <cell r="D1057" t="str">
            <v>oecd</v>
          </cell>
          <cell r="E1057" t="str">
            <v>asalariado</v>
          </cell>
          <cell r="F1057" t="str">
            <v>&lt;6m</v>
          </cell>
          <cell r="G1057">
            <v>0.35197420000000001</v>
          </cell>
          <cell r="H1057">
            <v>0.22847239999999999</v>
          </cell>
          <cell r="I1057">
            <v>0.16089870000000001</v>
          </cell>
          <cell r="J1057">
            <v>0.1218161</v>
          </cell>
          <cell r="K1057">
            <v>0.1000084</v>
          </cell>
          <cell r="L1057">
            <v>9.3248700000000004E-2</v>
          </cell>
          <cell r="M1057">
            <v>7.7683199999999994E-2</v>
          </cell>
          <cell r="N1057">
            <v>7.4346099999999998E-2</v>
          </cell>
          <cell r="O1057">
            <v>6.3457600000000003E-2</v>
          </cell>
          <cell r="P1057">
            <v>5.6122100000000001E-2</v>
          </cell>
          <cell r="Q1057">
            <v>6.0778199999999998E-2</v>
          </cell>
          <cell r="R1057">
            <v>5.91362E-2</v>
          </cell>
        </row>
        <row r="1058">
          <cell r="A1058" t="str">
            <v>brasil2004oecdasalariado&lt;=12m</v>
          </cell>
          <cell r="B1058" t="str">
            <v>brasil</v>
          </cell>
          <cell r="C1058">
            <v>2004</v>
          </cell>
          <cell r="D1058" t="str">
            <v>oecd</v>
          </cell>
          <cell r="E1058" t="str">
            <v>asalariado</v>
          </cell>
          <cell r="F1058" t="str">
            <v>&lt;=12m</v>
          </cell>
          <cell r="G1058">
            <v>0.58807279999999995</v>
          </cell>
          <cell r="H1058">
            <v>0.41398049999999997</v>
          </cell>
          <cell r="I1058">
            <v>0.30386960000000002</v>
          </cell>
          <cell r="J1058">
            <v>0.23267389999999999</v>
          </cell>
          <cell r="K1058">
            <v>0.194161</v>
          </cell>
          <cell r="L1058">
            <v>0.17042969999999999</v>
          </cell>
          <cell r="M1058">
            <v>0.14210130000000001</v>
          </cell>
          <cell r="N1058">
            <v>0.1393768</v>
          </cell>
          <cell r="O1058">
            <v>0.12234920000000001</v>
          </cell>
          <cell r="P1058">
            <v>0.1040966</v>
          </cell>
          <cell r="Q1058">
            <v>0.1219228</v>
          </cell>
          <cell r="R1058">
            <v>0.10776280000000001</v>
          </cell>
        </row>
        <row r="1059">
          <cell r="A1059" t="str">
            <v>brasil2004oecdasalariado&gt;=5a</v>
          </cell>
          <cell r="B1059" t="str">
            <v>brasil</v>
          </cell>
          <cell r="C1059">
            <v>2004</v>
          </cell>
          <cell r="D1059" t="str">
            <v>oecd</v>
          </cell>
          <cell r="E1059" t="str">
            <v>asalariado</v>
          </cell>
          <cell r="F1059" t="str">
            <v>&gt;=5a</v>
          </cell>
          <cell r="G1059">
            <v>5.7578999999999998E-2</v>
          </cell>
          <cell r="H1059">
            <v>0.1065088</v>
          </cell>
          <cell r="I1059">
            <v>0.25467210000000001</v>
          </cell>
          <cell r="J1059">
            <v>0.37666820000000001</v>
          </cell>
          <cell r="K1059">
            <v>0.46842010000000001</v>
          </cell>
          <cell r="L1059">
            <v>0.53619499999999998</v>
          </cell>
          <cell r="M1059">
            <v>0.5953927</v>
          </cell>
          <cell r="N1059">
            <v>0.62508459999999999</v>
          </cell>
          <cell r="O1059">
            <v>0.63605800000000001</v>
          </cell>
          <cell r="P1059">
            <v>0.65099019999999996</v>
          </cell>
          <cell r="Q1059">
            <v>0.65477280000000004</v>
          </cell>
          <cell r="R1059">
            <v>0.67127009999999998</v>
          </cell>
        </row>
        <row r="1060">
          <cell r="A1060" t="str">
            <v>brasil2004oecdindependiente&lt;6m</v>
          </cell>
          <cell r="B1060" t="str">
            <v>brasil</v>
          </cell>
          <cell r="C1060">
            <v>2004</v>
          </cell>
          <cell r="D1060" t="str">
            <v>oecd</v>
          </cell>
          <cell r="E1060" t="str">
            <v>independiente</v>
          </cell>
          <cell r="F1060" t="str">
            <v>&lt;6m</v>
          </cell>
          <cell r="G1060">
            <v>0.2121102</v>
          </cell>
          <cell r="H1060">
            <v>0.1567221</v>
          </cell>
          <cell r="I1060">
            <v>0.10245849999999999</v>
          </cell>
          <cell r="J1060">
            <v>7.4968800000000002E-2</v>
          </cell>
          <cell r="K1060">
            <v>6.1743399999999997E-2</v>
          </cell>
          <cell r="L1060">
            <v>5.75185E-2</v>
          </cell>
          <cell r="M1060">
            <v>4.4172900000000001E-2</v>
          </cell>
          <cell r="N1060">
            <v>4.2066800000000001E-2</v>
          </cell>
          <cell r="O1060">
            <v>3.6989399999999999E-2</v>
          </cell>
          <cell r="P1060">
            <v>3.7310700000000002E-2</v>
          </cell>
          <cell r="Q1060">
            <v>3.0784700000000002E-2</v>
          </cell>
          <cell r="R1060">
            <v>4.1584500000000003E-2</v>
          </cell>
        </row>
        <row r="1061">
          <cell r="A1061" t="str">
            <v>brasil2004oecdindependiente&lt;=12m</v>
          </cell>
          <cell r="B1061" t="str">
            <v>brasil</v>
          </cell>
          <cell r="C1061">
            <v>2004</v>
          </cell>
          <cell r="D1061" t="str">
            <v>oecd</v>
          </cell>
          <cell r="E1061" t="str">
            <v>independiente</v>
          </cell>
          <cell r="F1061" t="str">
            <v>&lt;=12m</v>
          </cell>
          <cell r="G1061">
            <v>0.43614910000000001</v>
          </cell>
          <cell r="H1061">
            <v>0.31712620000000002</v>
          </cell>
          <cell r="I1061">
            <v>0.20788390000000001</v>
          </cell>
          <cell r="J1061">
            <v>0.15801689999999999</v>
          </cell>
          <cell r="K1061">
            <v>0.13033729999999999</v>
          </cell>
          <cell r="L1061">
            <v>0.11246349999999999</v>
          </cell>
          <cell r="M1061">
            <v>9.3494900000000006E-2</v>
          </cell>
          <cell r="N1061">
            <v>8.1041600000000005E-2</v>
          </cell>
          <cell r="O1061">
            <v>6.8955699999999995E-2</v>
          </cell>
          <cell r="P1061">
            <v>6.26641E-2</v>
          </cell>
          <cell r="Q1061">
            <v>6.4586099999999994E-2</v>
          </cell>
          <cell r="R1061">
            <v>6.2385099999999999E-2</v>
          </cell>
        </row>
        <row r="1062">
          <cell r="A1062" t="str">
            <v>brasil2004oecdindependiente&gt;=5a</v>
          </cell>
          <cell r="B1062" t="str">
            <v>brasil</v>
          </cell>
          <cell r="C1062">
            <v>2004</v>
          </cell>
          <cell r="D1062" t="str">
            <v>oecd</v>
          </cell>
          <cell r="E1062" t="str">
            <v>independiente</v>
          </cell>
          <cell r="F1062" t="str">
            <v>&gt;=5a</v>
          </cell>
          <cell r="G1062">
            <v>8.3626000000000006E-2</v>
          </cell>
          <cell r="H1062">
            <v>0.20817040000000001</v>
          </cell>
          <cell r="I1062">
            <v>0.4048465</v>
          </cell>
          <cell r="J1062">
            <v>0.51250260000000003</v>
          </cell>
          <cell r="K1062">
            <v>0.5920261</v>
          </cell>
          <cell r="L1062">
            <v>0.65033129999999995</v>
          </cell>
          <cell r="M1062">
            <v>0.69327130000000003</v>
          </cell>
          <cell r="N1062">
            <v>0.72938400000000003</v>
          </cell>
          <cell r="O1062">
            <v>0.75998770000000004</v>
          </cell>
          <cell r="P1062">
            <v>0.76564969999999999</v>
          </cell>
          <cell r="Q1062">
            <v>0.79320639999999998</v>
          </cell>
          <cell r="R1062">
            <v>0.7921608</v>
          </cell>
        </row>
        <row r="1063">
          <cell r="A1063" t="str">
            <v>brasil2004lacocupado&lt;6m</v>
          </cell>
          <cell r="B1063" t="str">
            <v>brasil</v>
          </cell>
          <cell r="C1063">
            <v>2004</v>
          </cell>
          <cell r="D1063" t="str">
            <v>lac</v>
          </cell>
          <cell r="E1063" t="str">
            <v>ocupado</v>
          </cell>
          <cell r="F1063" t="str">
            <v>&lt;6m</v>
          </cell>
          <cell r="G1063">
            <v>0.262604</v>
          </cell>
          <cell r="H1063">
            <v>9.8405000000000006E-2</v>
          </cell>
          <cell r="I1063">
            <v>5.02528E-2</v>
          </cell>
        </row>
        <row r="1064">
          <cell r="A1064" t="str">
            <v>brasil2004lacocupado&lt;=12m</v>
          </cell>
          <cell r="B1064" t="str">
            <v>brasil</v>
          </cell>
          <cell r="C1064">
            <v>2004</v>
          </cell>
          <cell r="D1064" t="str">
            <v>lac</v>
          </cell>
          <cell r="E1064" t="str">
            <v>ocupado</v>
          </cell>
          <cell r="F1064" t="str">
            <v>&lt;=12m</v>
          </cell>
          <cell r="G1064">
            <v>0.46378979999999997</v>
          </cell>
          <cell r="H1064">
            <v>0.1884585</v>
          </cell>
          <cell r="I1064">
            <v>9.3814400000000006E-2</v>
          </cell>
        </row>
        <row r="1065">
          <cell r="A1065" t="str">
            <v>brasil2004lacocupado&gt;=5a</v>
          </cell>
          <cell r="B1065" t="str">
            <v>brasil</v>
          </cell>
          <cell r="C1065">
            <v>2004</v>
          </cell>
          <cell r="D1065" t="str">
            <v>lac</v>
          </cell>
          <cell r="E1065" t="str">
            <v>ocupado</v>
          </cell>
          <cell r="F1065" t="str">
            <v>&gt;=5a</v>
          </cell>
          <cell r="G1065">
            <v>9.7467799999999993E-2</v>
          </cell>
          <cell r="H1065">
            <v>0.4869638</v>
          </cell>
          <cell r="I1065">
            <v>0.69541839999999999</v>
          </cell>
        </row>
        <row r="1066">
          <cell r="A1066" t="str">
            <v>brasil2004lacasalariado&lt;6m</v>
          </cell>
          <cell r="B1066" t="str">
            <v>brasil</v>
          </cell>
          <cell r="C1066">
            <v>2004</v>
          </cell>
          <cell r="D1066" t="str">
            <v>lac</v>
          </cell>
          <cell r="E1066" t="str">
            <v>asalariado</v>
          </cell>
          <cell r="F1066" t="str">
            <v>&lt;6m</v>
          </cell>
          <cell r="G1066">
            <v>0.2730031</v>
          </cell>
          <cell r="H1066">
            <v>0.11180180000000001</v>
          </cell>
          <cell r="I1066">
            <v>6.0899700000000001E-2</v>
          </cell>
        </row>
        <row r="1067">
          <cell r="A1067" t="str">
            <v>brasil2004lacasalariado&lt;=12m</v>
          </cell>
          <cell r="B1067" t="str">
            <v>brasil</v>
          </cell>
          <cell r="C1067">
            <v>2004</v>
          </cell>
          <cell r="D1067" t="str">
            <v>lac</v>
          </cell>
          <cell r="E1067" t="str">
            <v>asalariado</v>
          </cell>
          <cell r="F1067" t="str">
            <v>&lt;=12m</v>
          </cell>
          <cell r="G1067">
            <v>0.47675250000000002</v>
          </cell>
          <cell r="H1067">
            <v>0.21102940000000001</v>
          </cell>
          <cell r="I1067">
            <v>0.1159845</v>
          </cell>
        </row>
        <row r="1068">
          <cell r="A1068" t="str">
            <v>brasil2004lacasalariado&gt;=5a</v>
          </cell>
          <cell r="B1068" t="str">
            <v>brasil</v>
          </cell>
          <cell r="C1068">
            <v>2004</v>
          </cell>
          <cell r="D1068" t="str">
            <v>lac</v>
          </cell>
          <cell r="E1068" t="str">
            <v>asalariado</v>
          </cell>
          <cell r="F1068" t="str">
            <v>&gt;=5a</v>
          </cell>
          <cell r="G1068">
            <v>8.8866299999999995E-2</v>
          </cell>
          <cell r="H1068">
            <v>0.44351410000000002</v>
          </cell>
          <cell r="I1068">
            <v>0.64126490000000003</v>
          </cell>
        </row>
        <row r="1069">
          <cell r="A1069" t="str">
            <v>brasil2004lacindependiente&lt;6m</v>
          </cell>
          <cell r="B1069" t="str">
            <v>brasil</v>
          </cell>
          <cell r="C1069">
            <v>2004</v>
          </cell>
          <cell r="D1069" t="str">
            <v>lac</v>
          </cell>
          <cell r="E1069" t="str">
            <v>independiente</v>
          </cell>
          <cell r="F1069" t="str">
            <v>&lt;6m</v>
          </cell>
          <cell r="G1069">
            <v>0.1729897</v>
          </cell>
          <cell r="H1069">
            <v>6.2553499999999998E-2</v>
          </cell>
          <cell r="I1069">
            <v>3.7116799999999998E-2</v>
          </cell>
        </row>
        <row r="1070">
          <cell r="A1070" t="str">
            <v>brasil2004lacindependiente&lt;=12m</v>
          </cell>
          <cell r="B1070" t="str">
            <v>brasil</v>
          </cell>
          <cell r="C1070">
            <v>2004</v>
          </cell>
          <cell r="D1070" t="str">
            <v>lac</v>
          </cell>
          <cell r="E1070" t="str">
            <v>independiente</v>
          </cell>
          <cell r="F1070" t="str">
            <v>&lt;=12m</v>
          </cell>
          <cell r="G1070">
            <v>0.3520836</v>
          </cell>
          <cell r="H1070">
            <v>0.12805649999999999</v>
          </cell>
          <cell r="I1070">
            <v>6.6461300000000001E-2</v>
          </cell>
        </row>
        <row r="1071">
          <cell r="A1071" t="str">
            <v>brasil2004lacindependiente&gt;=5a</v>
          </cell>
          <cell r="B1071" t="str">
            <v>brasil</v>
          </cell>
          <cell r="C1071">
            <v>2004</v>
          </cell>
          <cell r="D1071" t="str">
            <v>lac</v>
          </cell>
          <cell r="E1071" t="str">
            <v>independiente</v>
          </cell>
          <cell r="F1071" t="str">
            <v>&gt;=5a</v>
          </cell>
          <cell r="G1071">
            <v>0.17159140000000001</v>
          </cell>
          <cell r="H1071">
            <v>0.6032402</v>
          </cell>
          <cell r="I1071">
            <v>0.76223249999999998</v>
          </cell>
        </row>
        <row r="1072">
          <cell r="A1072" t="str">
            <v>brasil2004totalocupado&lt;6m</v>
          </cell>
          <cell r="B1072" t="str">
            <v>brasil</v>
          </cell>
          <cell r="C1072">
            <v>2004</v>
          </cell>
          <cell r="D1072" t="str">
            <v>total</v>
          </cell>
          <cell r="E1072" t="str">
            <v>ocupado</v>
          </cell>
          <cell r="F1072" t="str">
            <v>&lt;6m</v>
          </cell>
          <cell r="G1072">
            <v>0.1307487</v>
          </cell>
        </row>
        <row r="1073">
          <cell r="A1073" t="str">
            <v>brasil2004totalocupado&lt;=12m</v>
          </cell>
          <cell r="B1073" t="str">
            <v>brasil</v>
          </cell>
          <cell r="C1073">
            <v>2004</v>
          </cell>
          <cell r="D1073" t="str">
            <v>total</v>
          </cell>
          <cell r="E1073" t="str">
            <v>ocupado</v>
          </cell>
          <cell r="F1073" t="str">
            <v>&lt;=12m</v>
          </cell>
          <cell r="G1073">
            <v>0.24167340000000001</v>
          </cell>
        </row>
        <row r="1074">
          <cell r="A1074" t="str">
            <v>brasil2004totalocupado&gt;=5a</v>
          </cell>
          <cell r="B1074" t="str">
            <v>brasil</v>
          </cell>
          <cell r="C1074">
            <v>2004</v>
          </cell>
          <cell r="D1074" t="str">
            <v>total</v>
          </cell>
          <cell r="E1074" t="str">
            <v>ocupado</v>
          </cell>
          <cell r="F1074" t="str">
            <v>&gt;=5a</v>
          </cell>
          <cell r="G1074">
            <v>0.41715219999999997</v>
          </cell>
        </row>
        <row r="1075">
          <cell r="A1075" t="str">
            <v>brasil2004totalasalariado&lt;6m</v>
          </cell>
          <cell r="B1075" t="str">
            <v>brasil</v>
          </cell>
          <cell r="C1075">
            <v>2004</v>
          </cell>
          <cell r="D1075" t="str">
            <v>total</v>
          </cell>
          <cell r="E1075" t="str">
            <v>asalariado</v>
          </cell>
          <cell r="F1075" t="str">
            <v>&lt;6m</v>
          </cell>
          <cell r="G1075">
            <v>0.15103539999999999</v>
          </cell>
        </row>
        <row r="1076">
          <cell r="A1076" t="str">
            <v>brasil2004totalasalariado&lt;=12m</v>
          </cell>
          <cell r="B1076" t="str">
            <v>brasil</v>
          </cell>
          <cell r="C1076">
            <v>2004</v>
          </cell>
          <cell r="D1076" t="str">
            <v>total</v>
          </cell>
          <cell r="E1076" t="str">
            <v>asalariado</v>
          </cell>
          <cell r="F1076" t="str">
            <v>&lt;=12m</v>
          </cell>
          <cell r="G1076">
            <v>0.2751016</v>
          </cell>
        </row>
        <row r="1077">
          <cell r="A1077" t="str">
            <v>brasil2004totalasalariado&gt;=5a</v>
          </cell>
          <cell r="B1077" t="str">
            <v>brasil</v>
          </cell>
          <cell r="C1077">
            <v>2004</v>
          </cell>
          <cell r="D1077" t="str">
            <v>total</v>
          </cell>
          <cell r="E1077" t="str">
            <v>asalariado</v>
          </cell>
          <cell r="F1077" t="str">
            <v>&gt;=5a</v>
          </cell>
          <cell r="G1077">
            <v>0.36181990000000003</v>
          </cell>
        </row>
        <row r="1078">
          <cell r="A1078" t="str">
            <v>brasil2004totalindependiente&lt;6m</v>
          </cell>
          <cell r="B1078" t="str">
            <v>brasil</v>
          </cell>
          <cell r="C1078">
            <v>2004</v>
          </cell>
          <cell r="D1078" t="str">
            <v>total</v>
          </cell>
          <cell r="E1078" t="str">
            <v>independiente</v>
          </cell>
          <cell r="F1078" t="str">
            <v>&lt;6m</v>
          </cell>
          <cell r="G1078">
            <v>6.92971E-2</v>
          </cell>
        </row>
        <row r="1079">
          <cell r="A1079" t="str">
            <v>brasil2004totalindependiente&lt;=12m</v>
          </cell>
          <cell r="B1079" t="str">
            <v>brasil</v>
          </cell>
          <cell r="C1079">
            <v>2004</v>
          </cell>
          <cell r="D1079" t="str">
            <v>total</v>
          </cell>
          <cell r="E1079" t="str">
            <v>independiente</v>
          </cell>
          <cell r="F1079" t="str">
            <v>&lt;=12m</v>
          </cell>
          <cell r="G1079">
            <v>0.14041429999999999</v>
          </cell>
        </row>
        <row r="1080">
          <cell r="A1080" t="str">
            <v>brasil2004totalindependiente&gt;=5a</v>
          </cell>
          <cell r="B1080" t="str">
            <v>brasil</v>
          </cell>
          <cell r="C1080">
            <v>2004</v>
          </cell>
          <cell r="D1080" t="str">
            <v>total</v>
          </cell>
          <cell r="E1080" t="str">
            <v>independiente</v>
          </cell>
          <cell r="F1080" t="str">
            <v>&gt;=5a</v>
          </cell>
          <cell r="G1080">
            <v>0.584762</v>
          </cell>
        </row>
        <row r="1081">
          <cell r="A1081" t="str">
            <v>brasil2005oecdocupado&lt;6m</v>
          </cell>
          <cell r="B1081" t="str">
            <v>brasil</v>
          </cell>
          <cell r="C1081">
            <v>2005</v>
          </cell>
          <cell r="D1081" t="str">
            <v>oecd</v>
          </cell>
          <cell r="E1081" t="str">
            <v>ocupado</v>
          </cell>
          <cell r="F1081" t="str">
            <v>&lt;6m</v>
          </cell>
          <cell r="G1081">
            <v>0.3218956</v>
          </cell>
          <cell r="H1081">
            <v>0.21170890000000001</v>
          </cell>
          <cell r="I1081">
            <v>0.14655840000000001</v>
          </cell>
          <cell r="J1081">
            <v>0.1135152</v>
          </cell>
          <cell r="K1081">
            <v>9.2191599999999999E-2</v>
          </cell>
          <cell r="L1081">
            <v>8.1379800000000002E-2</v>
          </cell>
          <cell r="M1081">
            <v>6.2989699999999996E-2</v>
          </cell>
          <cell r="N1081">
            <v>5.7387100000000003E-2</v>
          </cell>
          <cell r="O1081">
            <v>5.2299999999999999E-2</v>
          </cell>
          <cell r="P1081">
            <v>3.9004499999999998E-2</v>
          </cell>
          <cell r="Q1081">
            <v>5.2769400000000001E-2</v>
          </cell>
          <cell r="R1081">
            <v>5.0483100000000003E-2</v>
          </cell>
        </row>
        <row r="1082">
          <cell r="A1082" t="str">
            <v>brasil2005oecdocupado&lt;=12m</v>
          </cell>
          <cell r="B1082" t="str">
            <v>brasil</v>
          </cell>
          <cell r="C1082">
            <v>2005</v>
          </cell>
          <cell r="D1082" t="str">
            <v>oecd</v>
          </cell>
          <cell r="E1082" t="str">
            <v>ocupado</v>
          </cell>
          <cell r="F1082" t="str">
            <v>&lt;=12m</v>
          </cell>
          <cell r="G1082">
            <v>0.59387900000000005</v>
          </cell>
          <cell r="H1082">
            <v>0.41764000000000001</v>
          </cell>
          <cell r="I1082">
            <v>0.29789539999999998</v>
          </cell>
          <cell r="J1082">
            <v>0.22965650000000001</v>
          </cell>
          <cell r="K1082">
            <v>0.1877267</v>
          </cell>
          <cell r="L1082">
            <v>0.16283810000000001</v>
          </cell>
          <cell r="M1082">
            <v>0.12761049999999999</v>
          </cell>
          <cell r="N1082">
            <v>0.11844499999999999</v>
          </cell>
          <cell r="O1082">
            <v>0.10434019999999999</v>
          </cell>
          <cell r="P1082">
            <v>8.9811799999999997E-2</v>
          </cell>
          <cell r="Q1082">
            <v>9.5554E-2</v>
          </cell>
          <cell r="R1082">
            <v>9.6085199999999996E-2</v>
          </cell>
        </row>
        <row r="1083">
          <cell r="A1083" t="str">
            <v>brasil2005oecdocupado&gt;=5a</v>
          </cell>
          <cell r="B1083" t="str">
            <v>brasil</v>
          </cell>
          <cell r="C1083">
            <v>2005</v>
          </cell>
          <cell r="D1083" t="str">
            <v>oecd</v>
          </cell>
          <cell r="E1083" t="str">
            <v>ocupado</v>
          </cell>
          <cell r="F1083" t="str">
            <v>&gt;=5a</v>
          </cell>
          <cell r="G1083">
            <v>5.4985600000000003E-2</v>
          </cell>
          <cell r="H1083">
            <v>0.1199993</v>
          </cell>
          <cell r="I1083">
            <v>0.27041340000000003</v>
          </cell>
          <cell r="J1083">
            <v>0.40359879999999998</v>
          </cell>
          <cell r="K1083">
            <v>0.51126280000000002</v>
          </cell>
          <cell r="L1083">
            <v>0.57141350000000002</v>
          </cell>
          <cell r="M1083">
            <v>0.63293129999999997</v>
          </cell>
          <cell r="N1083">
            <v>0.66868879999999997</v>
          </cell>
          <cell r="O1083">
            <v>0.69430119999999995</v>
          </cell>
          <cell r="P1083">
            <v>0.73503859999999999</v>
          </cell>
          <cell r="Q1083">
            <v>0.71328570000000002</v>
          </cell>
          <cell r="R1083">
            <v>0.73869750000000001</v>
          </cell>
        </row>
        <row r="1084">
          <cell r="A1084" t="str">
            <v>brasil2005oecdasalariado&lt;6m</v>
          </cell>
          <cell r="B1084" t="str">
            <v>brasil</v>
          </cell>
          <cell r="C1084">
            <v>2005</v>
          </cell>
          <cell r="D1084" t="str">
            <v>oecd</v>
          </cell>
          <cell r="E1084" t="str">
            <v>asalariado</v>
          </cell>
          <cell r="F1084" t="str">
            <v>&lt;6m</v>
          </cell>
          <cell r="G1084">
            <v>0.3308489</v>
          </cell>
          <cell r="H1084">
            <v>0.22046879999999999</v>
          </cell>
          <cell r="I1084">
            <v>0.155444</v>
          </cell>
          <cell r="J1084">
            <v>0.1243793</v>
          </cell>
          <cell r="K1084">
            <v>0.10341690000000001</v>
          </cell>
          <cell r="L1084">
            <v>9.3316899999999994E-2</v>
          </cell>
          <cell r="M1084">
            <v>7.3803800000000003E-2</v>
          </cell>
          <cell r="N1084">
            <v>6.86552E-2</v>
          </cell>
          <cell r="O1084">
            <v>6.7658999999999997E-2</v>
          </cell>
          <cell r="P1084">
            <v>5.5539400000000003E-2</v>
          </cell>
          <cell r="Q1084">
            <v>7.1911199999999995E-2</v>
          </cell>
          <cell r="R1084">
            <v>7.7538700000000002E-2</v>
          </cell>
        </row>
        <row r="1085">
          <cell r="A1085" t="str">
            <v>brasil2005oecdasalariado&lt;=12m</v>
          </cell>
          <cell r="B1085" t="str">
            <v>brasil</v>
          </cell>
          <cell r="C1085">
            <v>2005</v>
          </cell>
          <cell r="D1085" t="str">
            <v>oecd</v>
          </cell>
          <cell r="E1085" t="str">
            <v>asalariado</v>
          </cell>
          <cell r="F1085" t="str">
            <v>&lt;=12m</v>
          </cell>
          <cell r="G1085">
            <v>0.60908790000000002</v>
          </cell>
          <cell r="H1085">
            <v>0.43381340000000002</v>
          </cell>
          <cell r="I1085">
            <v>0.31550820000000002</v>
          </cell>
          <cell r="J1085">
            <v>0.2491302</v>
          </cell>
          <cell r="K1085">
            <v>0.20893049999999999</v>
          </cell>
          <cell r="L1085">
            <v>0.18421660000000001</v>
          </cell>
          <cell r="M1085">
            <v>0.1486643</v>
          </cell>
          <cell r="N1085">
            <v>0.1424385</v>
          </cell>
          <cell r="O1085">
            <v>0.1352459</v>
          </cell>
          <cell r="P1085">
            <v>0.1190319</v>
          </cell>
          <cell r="Q1085">
            <v>0.12399640000000001</v>
          </cell>
          <cell r="R1085">
            <v>0.12544949999999999</v>
          </cell>
        </row>
        <row r="1086">
          <cell r="A1086" t="str">
            <v>brasil2005oecdasalariado&gt;=5a</v>
          </cell>
          <cell r="B1086" t="str">
            <v>brasil</v>
          </cell>
          <cell r="C1086">
            <v>2005</v>
          </cell>
          <cell r="D1086" t="str">
            <v>oecd</v>
          </cell>
          <cell r="E1086" t="str">
            <v>asalariado</v>
          </cell>
          <cell r="F1086" t="str">
            <v>&gt;=5a</v>
          </cell>
          <cell r="G1086">
            <v>5.1204300000000001E-2</v>
          </cell>
          <cell r="H1086">
            <v>0.10768320000000001</v>
          </cell>
          <cell r="I1086">
            <v>0.24490229999999999</v>
          </cell>
          <cell r="J1086">
            <v>0.37092619999999998</v>
          </cell>
          <cell r="K1086">
            <v>0.47501539999999998</v>
          </cell>
          <cell r="L1086">
            <v>0.53247580000000005</v>
          </cell>
          <cell r="M1086">
            <v>0.59441129999999998</v>
          </cell>
          <cell r="N1086">
            <v>0.62558179999999997</v>
          </cell>
          <cell r="O1086">
            <v>0.64987819999999996</v>
          </cell>
          <cell r="P1086">
            <v>0.67730219999999997</v>
          </cell>
          <cell r="Q1086">
            <v>0.66578689999999996</v>
          </cell>
          <cell r="R1086">
            <v>0.68880189999999997</v>
          </cell>
        </row>
        <row r="1087">
          <cell r="A1087" t="str">
            <v>brasil2005oecdindependiente&lt;6m</v>
          </cell>
          <cell r="B1087" t="str">
            <v>brasil</v>
          </cell>
          <cell r="C1087">
            <v>2005</v>
          </cell>
          <cell r="D1087" t="str">
            <v>oecd</v>
          </cell>
          <cell r="E1087" t="str">
            <v>independiente</v>
          </cell>
          <cell r="F1087" t="str">
            <v>&lt;6m</v>
          </cell>
          <cell r="G1087">
            <v>0.23406160000000001</v>
          </cell>
          <cell r="H1087">
            <v>0.1434899</v>
          </cell>
          <cell r="I1087">
            <v>0.1053432</v>
          </cell>
          <cell r="J1087">
            <v>7.7579200000000001E-2</v>
          </cell>
          <cell r="K1087">
            <v>6.2113000000000002E-2</v>
          </cell>
          <cell r="L1087">
            <v>5.3497599999999999E-2</v>
          </cell>
          <cell r="M1087">
            <v>4.1836400000000003E-2</v>
          </cell>
          <cell r="N1087">
            <v>3.9047800000000001E-2</v>
          </cell>
          <cell r="O1087">
            <v>3.0406200000000001E-2</v>
          </cell>
          <cell r="P1087">
            <v>2.1655199999999999E-2</v>
          </cell>
          <cell r="Q1087">
            <v>3.2049800000000003E-2</v>
          </cell>
          <cell r="R1087">
            <v>2.51281E-2</v>
          </cell>
        </row>
        <row r="1088">
          <cell r="A1088" t="str">
            <v>brasil2005oecdindependiente&lt;=12m</v>
          </cell>
          <cell r="B1088" t="str">
            <v>brasil</v>
          </cell>
          <cell r="C1088">
            <v>2005</v>
          </cell>
          <cell r="D1088" t="str">
            <v>oecd</v>
          </cell>
          <cell r="E1088" t="str">
            <v>independiente</v>
          </cell>
          <cell r="F1088" t="str">
            <v>&lt;=12m</v>
          </cell>
          <cell r="G1088">
            <v>0.44467590000000001</v>
          </cell>
          <cell r="H1088">
            <v>0.29168810000000001</v>
          </cell>
          <cell r="I1088">
            <v>0.21619920000000001</v>
          </cell>
          <cell r="J1088">
            <v>0.16524169999999999</v>
          </cell>
          <cell r="K1088">
            <v>0.13091059999999999</v>
          </cell>
          <cell r="L1088">
            <v>0.112903</v>
          </cell>
          <cell r="M1088">
            <v>8.6428000000000005E-2</v>
          </cell>
          <cell r="N1088">
            <v>7.9394800000000001E-2</v>
          </cell>
          <cell r="O1088">
            <v>6.0284900000000002E-2</v>
          </cell>
          <cell r="P1088">
            <v>5.9152299999999998E-2</v>
          </cell>
          <cell r="Q1088">
            <v>6.4767400000000003E-2</v>
          </cell>
          <cell r="R1088">
            <v>6.8566500000000002E-2</v>
          </cell>
        </row>
        <row r="1089">
          <cell r="A1089" t="str">
            <v>brasil2005oecdindependiente&gt;=5a</v>
          </cell>
          <cell r="B1089" t="str">
            <v>brasil</v>
          </cell>
          <cell r="C1089">
            <v>2005</v>
          </cell>
          <cell r="D1089" t="str">
            <v>oecd</v>
          </cell>
          <cell r="E1089" t="str">
            <v>independiente</v>
          </cell>
          <cell r="F1089" t="str">
            <v>&gt;=5a</v>
          </cell>
          <cell r="G1089">
            <v>9.2081300000000005E-2</v>
          </cell>
          <cell r="H1089">
            <v>0.21591179999999999</v>
          </cell>
          <cell r="I1089">
            <v>0.38874540000000002</v>
          </cell>
          <cell r="J1089">
            <v>0.51167269999999998</v>
          </cell>
          <cell r="K1089">
            <v>0.60838879999999995</v>
          </cell>
          <cell r="L1089">
            <v>0.66236240000000002</v>
          </cell>
          <cell r="M1089">
            <v>0.70827910000000005</v>
          </cell>
          <cell r="N1089">
            <v>0.73884660000000002</v>
          </cell>
          <cell r="O1089">
            <v>0.75762529999999995</v>
          </cell>
          <cell r="P1089">
            <v>0.79561879999999996</v>
          </cell>
          <cell r="Q1089">
            <v>0.76469949999999998</v>
          </cell>
          <cell r="R1089">
            <v>0.78545690000000001</v>
          </cell>
        </row>
        <row r="1090">
          <cell r="A1090" t="str">
            <v>brasil2005lacocupado&lt;6m</v>
          </cell>
          <cell r="B1090" t="str">
            <v>brasil</v>
          </cell>
          <cell r="C1090">
            <v>2005</v>
          </cell>
          <cell r="D1090" t="str">
            <v>lac</v>
          </cell>
          <cell r="E1090" t="str">
            <v>ocupado</v>
          </cell>
          <cell r="F1090" t="str">
            <v>&lt;6m</v>
          </cell>
          <cell r="G1090">
            <v>0.24963859999999999</v>
          </cell>
          <cell r="H1090">
            <v>9.7605899999999995E-2</v>
          </cell>
          <cell r="I1090">
            <v>4.7462999999999998E-2</v>
          </cell>
        </row>
        <row r="1091">
          <cell r="A1091" t="str">
            <v>brasil2005lacocupado&lt;=12m</v>
          </cell>
          <cell r="B1091" t="str">
            <v>brasil</v>
          </cell>
          <cell r="C1091">
            <v>2005</v>
          </cell>
          <cell r="D1091" t="str">
            <v>lac</v>
          </cell>
          <cell r="E1091" t="str">
            <v>ocupado</v>
          </cell>
          <cell r="F1091" t="str">
            <v>&lt;=12m</v>
          </cell>
          <cell r="G1091">
            <v>0.47830699999999998</v>
          </cell>
          <cell r="H1091">
            <v>0.19794539999999999</v>
          </cell>
          <cell r="I1091">
            <v>9.9054600000000007E-2</v>
          </cell>
        </row>
        <row r="1092">
          <cell r="A1092" t="str">
            <v>brasil2005lacocupado&gt;=5a</v>
          </cell>
          <cell r="B1092" t="str">
            <v>brasil</v>
          </cell>
          <cell r="C1092">
            <v>2005</v>
          </cell>
          <cell r="D1092" t="str">
            <v>lac</v>
          </cell>
          <cell r="E1092" t="str">
            <v>ocupado</v>
          </cell>
          <cell r="F1092" t="str">
            <v>&gt;=5a</v>
          </cell>
          <cell r="G1092">
            <v>9.7619499999999998E-2</v>
          </cell>
          <cell r="H1092">
            <v>0.48612620000000001</v>
          </cell>
          <cell r="I1092">
            <v>0.70912200000000003</v>
          </cell>
        </row>
        <row r="1093">
          <cell r="A1093" t="str">
            <v>brasil2005lacasalariado&lt;6m</v>
          </cell>
          <cell r="B1093" t="str">
            <v>brasil</v>
          </cell>
          <cell r="C1093">
            <v>2005</v>
          </cell>
          <cell r="D1093" t="str">
            <v>lac</v>
          </cell>
          <cell r="E1093" t="str">
            <v>asalariado</v>
          </cell>
          <cell r="F1093" t="str">
            <v>&lt;6m</v>
          </cell>
          <cell r="G1093">
            <v>0.25905879999999998</v>
          </cell>
          <cell r="H1093">
            <v>0.1109521</v>
          </cell>
          <cell r="I1093">
            <v>6.3628799999999999E-2</v>
          </cell>
        </row>
        <row r="1094">
          <cell r="A1094" t="str">
            <v>brasil2005lacasalariado&lt;=12m</v>
          </cell>
          <cell r="B1094" t="str">
            <v>brasil</v>
          </cell>
          <cell r="C1094">
            <v>2005</v>
          </cell>
          <cell r="D1094" t="str">
            <v>lac</v>
          </cell>
          <cell r="E1094" t="str">
            <v>asalariado</v>
          </cell>
          <cell r="F1094" t="str">
            <v>&lt;=12m</v>
          </cell>
          <cell r="G1094">
            <v>0.49509120000000001</v>
          </cell>
          <cell r="H1094">
            <v>0.22364059999999999</v>
          </cell>
          <cell r="I1094">
            <v>0.1298542</v>
          </cell>
        </row>
        <row r="1095">
          <cell r="A1095" t="str">
            <v>brasil2005lacasalariado&gt;=5a</v>
          </cell>
          <cell r="B1095" t="str">
            <v>brasil</v>
          </cell>
          <cell r="C1095">
            <v>2005</v>
          </cell>
          <cell r="D1095" t="str">
            <v>lac</v>
          </cell>
          <cell r="E1095" t="str">
            <v>asalariado</v>
          </cell>
          <cell r="F1095" t="str">
            <v>&gt;=5a</v>
          </cell>
          <cell r="G1095">
            <v>8.7937600000000005E-2</v>
          </cell>
          <cell r="H1095">
            <v>0.43973180000000001</v>
          </cell>
          <cell r="I1095">
            <v>0.65899770000000002</v>
          </cell>
        </row>
        <row r="1096">
          <cell r="A1096" t="str">
            <v>brasil2005lacindependiente&lt;6m</v>
          </cell>
          <cell r="B1096" t="str">
            <v>brasil</v>
          </cell>
          <cell r="C1096">
            <v>2005</v>
          </cell>
          <cell r="D1096" t="str">
            <v>lac</v>
          </cell>
          <cell r="E1096" t="str">
            <v>independiente</v>
          </cell>
          <cell r="F1096" t="str">
            <v>&lt;6m</v>
          </cell>
          <cell r="G1096">
            <v>0.1705788</v>
          </cell>
          <cell r="H1096">
            <v>6.1689000000000001E-2</v>
          </cell>
          <cell r="I1096">
            <v>2.6873899999999999E-2</v>
          </cell>
        </row>
        <row r="1097">
          <cell r="A1097" t="str">
            <v>brasil2005lacindependiente&lt;=12m</v>
          </cell>
          <cell r="B1097" t="str">
            <v>brasil</v>
          </cell>
          <cell r="C1097">
            <v>2005</v>
          </cell>
          <cell r="D1097" t="str">
            <v>lac</v>
          </cell>
          <cell r="E1097" t="str">
            <v>independiente</v>
          </cell>
          <cell r="F1097" t="str">
            <v>&lt;=12m</v>
          </cell>
          <cell r="G1097">
            <v>0.33744489999999999</v>
          </cell>
          <cell r="H1097">
            <v>0.1287951</v>
          </cell>
          <cell r="I1097">
            <v>5.9827699999999998E-2</v>
          </cell>
        </row>
        <row r="1098">
          <cell r="A1098" t="str">
            <v>brasil2005lacindependiente&gt;=5a</v>
          </cell>
          <cell r="B1098" t="str">
            <v>brasil</v>
          </cell>
          <cell r="C1098">
            <v>2005</v>
          </cell>
          <cell r="D1098" t="str">
            <v>lac</v>
          </cell>
          <cell r="E1098" t="str">
            <v>independiente</v>
          </cell>
          <cell r="F1098" t="str">
            <v>&gt;=5a</v>
          </cell>
          <cell r="G1098">
            <v>0.1788756</v>
          </cell>
          <cell r="H1098">
            <v>0.61098129999999995</v>
          </cell>
          <cell r="I1098">
            <v>0.77296120000000001</v>
          </cell>
        </row>
        <row r="1099">
          <cell r="A1099" t="str">
            <v>brasil2005totalocupado&lt;6m</v>
          </cell>
          <cell r="B1099" t="str">
            <v>brasil</v>
          </cell>
          <cell r="C1099">
            <v>2005</v>
          </cell>
          <cell r="D1099" t="str">
            <v>total</v>
          </cell>
          <cell r="E1099" t="str">
            <v>ocupado</v>
          </cell>
          <cell r="F1099" t="str">
            <v>&lt;6m</v>
          </cell>
          <cell r="G1099">
            <v>0.12661819999999999</v>
          </cell>
        </row>
        <row r="1100">
          <cell r="A1100" t="str">
            <v>brasil2005totalocupado&lt;=12m</v>
          </cell>
          <cell r="B1100" t="str">
            <v>brasil</v>
          </cell>
          <cell r="C1100">
            <v>2005</v>
          </cell>
          <cell r="D1100" t="str">
            <v>total</v>
          </cell>
          <cell r="E1100" t="str">
            <v>ocupado</v>
          </cell>
          <cell r="F1100" t="str">
            <v>&lt;=12m</v>
          </cell>
          <cell r="G1100">
            <v>0.2509518</v>
          </cell>
        </row>
        <row r="1101">
          <cell r="A1101" t="str">
            <v>brasil2005totalocupado&gt;=5a</v>
          </cell>
          <cell r="B1101" t="str">
            <v>brasil</v>
          </cell>
          <cell r="C1101">
            <v>2005</v>
          </cell>
          <cell r="D1101" t="str">
            <v>total</v>
          </cell>
          <cell r="E1101" t="str">
            <v>ocupado</v>
          </cell>
          <cell r="F1101" t="str">
            <v>&gt;=5a</v>
          </cell>
          <cell r="G1101">
            <v>0.41929569999999999</v>
          </cell>
        </row>
        <row r="1102">
          <cell r="A1102" t="str">
            <v>brasil2005totalasalariado&lt;6m</v>
          </cell>
          <cell r="B1102" t="str">
            <v>brasil</v>
          </cell>
          <cell r="C1102">
            <v>2005</v>
          </cell>
          <cell r="D1102" t="str">
            <v>total</v>
          </cell>
          <cell r="E1102" t="str">
            <v>asalariado</v>
          </cell>
          <cell r="F1102" t="str">
            <v>&lt;6m</v>
          </cell>
          <cell r="G1102">
            <v>0.14630770000000001</v>
          </cell>
        </row>
        <row r="1103">
          <cell r="A1103" t="str">
            <v>brasil2005totalasalariado&lt;=12m</v>
          </cell>
          <cell r="B1103" t="str">
            <v>brasil</v>
          </cell>
          <cell r="C1103">
            <v>2005</v>
          </cell>
          <cell r="D1103" t="str">
            <v>total</v>
          </cell>
          <cell r="E1103" t="str">
            <v>asalariado</v>
          </cell>
          <cell r="F1103" t="str">
            <v>&lt;=12m</v>
          </cell>
          <cell r="G1103">
            <v>0.2880355</v>
          </cell>
        </row>
        <row r="1104">
          <cell r="A1104" t="str">
            <v>brasil2005totalasalariado&gt;=5a</v>
          </cell>
          <cell r="B1104" t="str">
            <v>brasil</v>
          </cell>
          <cell r="C1104">
            <v>2005</v>
          </cell>
          <cell r="D1104" t="str">
            <v>total</v>
          </cell>
          <cell r="E1104" t="str">
            <v>asalariado</v>
          </cell>
          <cell r="F1104" t="str">
            <v>&gt;=5a</v>
          </cell>
          <cell r="G1104">
            <v>0.36188809999999999</v>
          </cell>
        </row>
        <row r="1105">
          <cell r="A1105" t="str">
            <v>brasil2005totalindependiente&lt;6m</v>
          </cell>
          <cell r="B1105" t="str">
            <v>brasil</v>
          </cell>
          <cell r="C1105">
            <v>2005</v>
          </cell>
          <cell r="D1105" t="str">
            <v>total</v>
          </cell>
          <cell r="E1105" t="str">
            <v>independiente</v>
          </cell>
          <cell r="F1105" t="str">
            <v>&lt;6m</v>
          </cell>
          <cell r="G1105">
            <v>6.7032700000000001E-2</v>
          </cell>
        </row>
        <row r="1106">
          <cell r="A1106" t="str">
            <v>brasil2005totalindependiente&lt;=12m</v>
          </cell>
          <cell r="B1106" t="str">
            <v>brasil</v>
          </cell>
          <cell r="C1106">
            <v>2005</v>
          </cell>
          <cell r="D1106" t="str">
            <v>total</v>
          </cell>
          <cell r="E1106" t="str">
            <v>independiente</v>
          </cell>
          <cell r="F1106" t="str">
            <v>&lt;=12m</v>
          </cell>
          <cell r="G1106">
            <v>0.13872660000000001</v>
          </cell>
        </row>
        <row r="1107">
          <cell r="A1107" t="str">
            <v>brasil2005totalindependiente&gt;=5a</v>
          </cell>
          <cell r="B1107" t="str">
            <v>brasil</v>
          </cell>
          <cell r="C1107">
            <v>2005</v>
          </cell>
          <cell r="D1107" t="str">
            <v>total</v>
          </cell>
          <cell r="E1107" t="str">
            <v>independiente</v>
          </cell>
          <cell r="F1107" t="str">
            <v>&gt;=5a</v>
          </cell>
          <cell r="G1107">
            <v>0.59302630000000001</v>
          </cell>
        </row>
        <row r="1108">
          <cell r="A1108" t="str">
            <v>brasil2006oecdocupado&lt;6m</v>
          </cell>
          <cell r="B1108" t="str">
            <v>brasil</v>
          </cell>
          <cell r="C1108">
            <v>2006</v>
          </cell>
          <cell r="D1108" t="str">
            <v>oecd</v>
          </cell>
          <cell r="E1108" t="str">
            <v>ocupado</v>
          </cell>
          <cell r="F1108" t="str">
            <v>&lt;6m</v>
          </cell>
          <cell r="G1108">
            <v>0.34816350000000001</v>
          </cell>
          <cell r="H1108">
            <v>0.21774089999999999</v>
          </cell>
          <cell r="I1108">
            <v>0.1534642</v>
          </cell>
          <cell r="J1108">
            <v>0.11580310000000001</v>
          </cell>
          <cell r="K1108">
            <v>9.3243599999999996E-2</v>
          </cell>
          <cell r="L1108">
            <v>7.85299E-2</v>
          </cell>
          <cell r="M1108">
            <v>6.6486799999999999E-2</v>
          </cell>
          <cell r="N1108">
            <v>5.7957000000000002E-2</v>
          </cell>
          <cell r="O1108">
            <v>5.01406E-2</v>
          </cell>
          <cell r="P1108">
            <v>4.4126699999999998E-2</v>
          </cell>
          <cell r="Q1108">
            <v>4.3735900000000001E-2</v>
          </cell>
          <cell r="R1108">
            <v>3.8012999999999998E-2</v>
          </cell>
        </row>
        <row r="1109">
          <cell r="A1109" t="str">
            <v>brasil2006oecdocupado&lt;=12m</v>
          </cell>
          <cell r="B1109" t="str">
            <v>brasil</v>
          </cell>
          <cell r="C1109">
            <v>2006</v>
          </cell>
          <cell r="D1109" t="str">
            <v>oecd</v>
          </cell>
          <cell r="E1109" t="str">
            <v>ocupado</v>
          </cell>
          <cell r="F1109" t="str">
            <v>&lt;=12m</v>
          </cell>
          <cell r="G1109">
            <v>0.61081090000000005</v>
          </cell>
          <cell r="H1109">
            <v>0.42263529999999999</v>
          </cell>
          <cell r="I1109">
            <v>0.29977540000000003</v>
          </cell>
          <cell r="J1109">
            <v>0.2309891</v>
          </cell>
          <cell r="K1109">
            <v>0.18389059999999999</v>
          </cell>
          <cell r="L1109">
            <v>0.15641440000000001</v>
          </cell>
          <cell r="M1109">
            <v>0.1335635</v>
          </cell>
          <cell r="N1109">
            <v>0.1161915</v>
          </cell>
          <cell r="O1109">
            <v>0.100471</v>
          </cell>
          <cell r="P1109">
            <v>8.6669499999999997E-2</v>
          </cell>
          <cell r="Q1109">
            <v>8.6095699999999997E-2</v>
          </cell>
          <cell r="R1109">
            <v>7.5712199999999993E-2</v>
          </cell>
        </row>
        <row r="1110">
          <cell r="A1110" t="str">
            <v>brasil2006oecdocupado&gt;=5a</v>
          </cell>
          <cell r="B1110" t="str">
            <v>brasil</v>
          </cell>
          <cell r="C1110">
            <v>2006</v>
          </cell>
          <cell r="D1110" t="str">
            <v>oecd</v>
          </cell>
          <cell r="E1110" t="str">
            <v>ocupado</v>
          </cell>
          <cell r="F1110" t="str">
            <v>&gt;=5a</v>
          </cell>
          <cell r="G1110">
            <v>5.2740599999999999E-2</v>
          </cell>
          <cell r="H1110">
            <v>0.1116432</v>
          </cell>
          <cell r="I1110">
            <v>0.26768920000000002</v>
          </cell>
          <cell r="J1110">
            <v>0.40236179999999999</v>
          </cell>
          <cell r="K1110">
            <v>0.50061009999999995</v>
          </cell>
          <cell r="L1110">
            <v>0.58424509999999996</v>
          </cell>
          <cell r="M1110">
            <v>0.63378849999999998</v>
          </cell>
          <cell r="N1110">
            <v>0.66642210000000002</v>
          </cell>
          <cell r="O1110">
            <v>0.70517600000000003</v>
          </cell>
          <cell r="P1110">
            <v>0.72555389999999997</v>
          </cell>
          <cell r="Q1110">
            <v>0.73496309999999998</v>
          </cell>
          <cell r="R1110">
            <v>0.78708880000000003</v>
          </cell>
        </row>
        <row r="1111">
          <cell r="A1111" t="str">
            <v>brasil2006oecdasalariado&lt;6m</v>
          </cell>
          <cell r="B1111" t="str">
            <v>brasil</v>
          </cell>
          <cell r="C1111">
            <v>2006</v>
          </cell>
          <cell r="D1111" t="str">
            <v>oecd</v>
          </cell>
          <cell r="E1111" t="str">
            <v>asalariado</v>
          </cell>
          <cell r="F1111" t="str">
            <v>&lt;6m</v>
          </cell>
          <cell r="G1111">
            <v>0.35914760000000001</v>
          </cell>
          <cell r="H1111">
            <v>0.22530749999999999</v>
          </cell>
          <cell r="I1111">
            <v>0.16251769999999999</v>
          </cell>
          <cell r="J1111">
            <v>0.12890389999999999</v>
          </cell>
          <cell r="K1111">
            <v>0.1050228</v>
          </cell>
          <cell r="L1111">
            <v>9.2076500000000006E-2</v>
          </cell>
          <cell r="M1111">
            <v>8.0068E-2</v>
          </cell>
          <cell r="N1111">
            <v>7.2711200000000004E-2</v>
          </cell>
          <cell r="O1111">
            <v>6.4299599999999998E-2</v>
          </cell>
          <cell r="P1111">
            <v>5.9358000000000001E-2</v>
          </cell>
          <cell r="Q1111">
            <v>6.2493800000000002E-2</v>
          </cell>
          <cell r="R1111">
            <v>5.16456E-2</v>
          </cell>
        </row>
        <row r="1112">
          <cell r="A1112" t="str">
            <v>brasil2006oecdasalariado&lt;=12m</v>
          </cell>
          <cell r="B1112" t="str">
            <v>brasil</v>
          </cell>
          <cell r="C1112">
            <v>2006</v>
          </cell>
          <cell r="D1112" t="str">
            <v>oecd</v>
          </cell>
          <cell r="E1112" t="str">
            <v>asalariado</v>
          </cell>
          <cell r="F1112" t="str">
            <v>&lt;=12m</v>
          </cell>
          <cell r="G1112">
            <v>0.62504059999999995</v>
          </cell>
          <cell r="H1112">
            <v>0.4349478</v>
          </cell>
          <cell r="I1112">
            <v>0.31613609999999998</v>
          </cell>
          <cell r="J1112">
            <v>0.25128159999999999</v>
          </cell>
          <cell r="K1112">
            <v>0.20284379999999999</v>
          </cell>
          <cell r="L1112">
            <v>0.18049270000000001</v>
          </cell>
          <cell r="M1112">
            <v>0.15612239999999999</v>
          </cell>
          <cell r="N1112">
            <v>0.14354210000000001</v>
          </cell>
          <cell r="O1112">
            <v>0.1223461</v>
          </cell>
          <cell r="P1112">
            <v>0.1114064</v>
          </cell>
          <cell r="Q1112">
            <v>0.11714430000000001</v>
          </cell>
          <cell r="R1112">
            <v>9.4284900000000005E-2</v>
          </cell>
        </row>
        <row r="1113">
          <cell r="A1113" t="str">
            <v>brasil2006oecdasalariado&gt;=5a</v>
          </cell>
          <cell r="B1113" t="str">
            <v>brasil</v>
          </cell>
          <cell r="C1113">
            <v>2006</v>
          </cell>
          <cell r="D1113" t="str">
            <v>oecd</v>
          </cell>
          <cell r="E1113" t="str">
            <v>asalariado</v>
          </cell>
          <cell r="F1113" t="str">
            <v>&gt;=5a</v>
          </cell>
          <cell r="G1113">
            <v>4.9528500000000003E-2</v>
          </cell>
          <cell r="H1113">
            <v>9.8394499999999996E-2</v>
          </cell>
          <cell r="I1113">
            <v>0.24561749999999999</v>
          </cell>
          <cell r="J1113">
            <v>0.36932379999999998</v>
          </cell>
          <cell r="K1113">
            <v>0.46466669999999999</v>
          </cell>
          <cell r="L1113">
            <v>0.54326220000000003</v>
          </cell>
          <cell r="M1113">
            <v>0.59658100000000003</v>
          </cell>
          <cell r="N1113">
            <v>0.62010779999999999</v>
          </cell>
          <cell r="O1113">
            <v>0.66248249999999997</v>
          </cell>
          <cell r="P1113">
            <v>0.67314059999999998</v>
          </cell>
          <cell r="Q1113">
            <v>0.66846159999999999</v>
          </cell>
          <cell r="R1113">
            <v>0.74139270000000002</v>
          </cell>
        </row>
        <row r="1114">
          <cell r="A1114" t="str">
            <v>brasil2006oecdindependiente&lt;6m</v>
          </cell>
          <cell r="B1114" t="str">
            <v>brasil</v>
          </cell>
          <cell r="C1114">
            <v>2006</v>
          </cell>
          <cell r="D1114" t="str">
            <v>oecd</v>
          </cell>
          <cell r="E1114" t="str">
            <v>independiente</v>
          </cell>
          <cell r="F1114" t="str">
            <v>&lt;6m</v>
          </cell>
          <cell r="G1114">
            <v>0.22248299999999999</v>
          </cell>
          <cell r="H1114">
            <v>0.1566476</v>
          </cell>
          <cell r="I1114">
            <v>0.1098085</v>
          </cell>
          <cell r="J1114">
            <v>7.1300799999999998E-2</v>
          </cell>
          <cell r="K1114">
            <v>6.0313499999999999E-2</v>
          </cell>
          <cell r="L1114">
            <v>4.7080499999999997E-2</v>
          </cell>
          <cell r="M1114">
            <v>3.8370000000000001E-2</v>
          </cell>
          <cell r="N1114">
            <v>3.2269399999999997E-2</v>
          </cell>
          <cell r="O1114">
            <v>3.06302E-2</v>
          </cell>
          <cell r="P1114">
            <v>2.6506100000000001E-2</v>
          </cell>
          <cell r="Q1114">
            <v>2.3757400000000001E-2</v>
          </cell>
          <cell r="R1114">
            <v>2.6278200000000002E-2</v>
          </cell>
        </row>
        <row r="1115">
          <cell r="A1115" t="str">
            <v>brasil2006oecdindependiente&lt;=12m</v>
          </cell>
          <cell r="B1115" t="str">
            <v>brasil</v>
          </cell>
          <cell r="C1115">
            <v>2006</v>
          </cell>
          <cell r="D1115" t="str">
            <v>oecd</v>
          </cell>
          <cell r="E1115" t="str">
            <v>independiente</v>
          </cell>
          <cell r="F1115" t="str">
            <v>&lt;=12m</v>
          </cell>
          <cell r="G1115">
            <v>0.447994</v>
          </cell>
          <cell r="H1115">
            <v>0.32322299999999998</v>
          </cell>
          <cell r="I1115">
            <v>0.22088479999999999</v>
          </cell>
          <cell r="J1115">
            <v>0.16205729999999999</v>
          </cell>
          <cell r="K1115">
            <v>0.13090489999999999</v>
          </cell>
          <cell r="L1115">
            <v>0.1005151</v>
          </cell>
          <cell r="M1115">
            <v>8.6860599999999996E-2</v>
          </cell>
          <cell r="N1115">
            <v>6.8573300000000004E-2</v>
          </cell>
          <cell r="O1115">
            <v>7.0328199999999993E-2</v>
          </cell>
          <cell r="P1115">
            <v>5.8052300000000001E-2</v>
          </cell>
          <cell r="Q1115">
            <v>5.3026900000000002E-2</v>
          </cell>
          <cell r="R1115">
            <v>5.9725100000000003E-2</v>
          </cell>
        </row>
        <row r="1116">
          <cell r="A1116" t="str">
            <v>brasil2006oecdindependiente&gt;=5a</v>
          </cell>
          <cell r="B1116" t="str">
            <v>brasil</v>
          </cell>
          <cell r="C1116">
            <v>2006</v>
          </cell>
          <cell r="D1116" t="str">
            <v>oecd</v>
          </cell>
          <cell r="E1116" t="str">
            <v>independiente</v>
          </cell>
          <cell r="F1116" t="str">
            <v>&gt;=5a</v>
          </cell>
          <cell r="G1116">
            <v>8.9493400000000001E-2</v>
          </cell>
          <cell r="H1116">
            <v>0.2186147</v>
          </cell>
          <cell r="I1116">
            <v>0.3741177</v>
          </cell>
          <cell r="J1116">
            <v>0.51458910000000002</v>
          </cell>
          <cell r="K1116">
            <v>0.60109369999999995</v>
          </cell>
          <cell r="L1116">
            <v>0.67938969999999999</v>
          </cell>
          <cell r="M1116">
            <v>0.71081810000000001</v>
          </cell>
          <cell r="N1116">
            <v>0.74705650000000001</v>
          </cell>
          <cell r="O1116">
            <v>0.7640053</v>
          </cell>
          <cell r="P1116">
            <v>0.78618900000000003</v>
          </cell>
          <cell r="Q1116">
            <v>0.80579160000000005</v>
          </cell>
          <cell r="R1116">
            <v>0.82642320000000002</v>
          </cell>
        </row>
        <row r="1117">
          <cell r="A1117" t="str">
            <v>brasil2006lacocupado&lt;6m</v>
          </cell>
          <cell r="B1117" t="str">
            <v>brasil</v>
          </cell>
          <cell r="C1117">
            <v>2006</v>
          </cell>
          <cell r="D1117" t="str">
            <v>lac</v>
          </cell>
          <cell r="E1117" t="str">
            <v>ocupado</v>
          </cell>
          <cell r="F1117" t="str">
            <v>&lt;6m</v>
          </cell>
          <cell r="G1117">
            <v>0.26310159999999999</v>
          </cell>
          <cell r="H1117">
            <v>9.9339999999999998E-2</v>
          </cell>
          <cell r="I1117">
            <v>4.7969400000000002E-2</v>
          </cell>
        </row>
        <row r="1118">
          <cell r="A1118" t="str">
            <v>brasil2006lacocupado&lt;=12m</v>
          </cell>
          <cell r="B1118" t="str">
            <v>brasil</v>
          </cell>
          <cell r="C1118">
            <v>2006</v>
          </cell>
          <cell r="D1118" t="str">
            <v>lac</v>
          </cell>
          <cell r="E1118" t="str">
            <v>ocupado</v>
          </cell>
          <cell r="F1118" t="str">
            <v>&lt;=12m</v>
          </cell>
          <cell r="G1118">
            <v>0.48808240000000003</v>
          </cell>
          <cell r="H1118">
            <v>0.1966398</v>
          </cell>
          <cell r="I1118">
            <v>9.5488100000000006E-2</v>
          </cell>
        </row>
        <row r="1119">
          <cell r="A1119" t="str">
            <v>brasil2006lacocupado&gt;=5a</v>
          </cell>
          <cell r="B1119" t="str">
            <v>brasil</v>
          </cell>
          <cell r="C1119">
            <v>2006</v>
          </cell>
          <cell r="D1119" t="str">
            <v>lac</v>
          </cell>
          <cell r="E1119" t="str">
            <v>ocupado</v>
          </cell>
          <cell r="F1119" t="str">
            <v>&gt;=5a</v>
          </cell>
          <cell r="G1119">
            <v>9.1157000000000002E-2</v>
          </cell>
          <cell r="H1119">
            <v>0.48716150000000003</v>
          </cell>
          <cell r="I1119">
            <v>0.71253319999999998</v>
          </cell>
        </row>
        <row r="1120">
          <cell r="A1120" t="str">
            <v>brasil2006lacasalariado&lt;6m</v>
          </cell>
          <cell r="B1120" t="str">
            <v>brasil</v>
          </cell>
          <cell r="C1120">
            <v>2006</v>
          </cell>
          <cell r="D1120" t="str">
            <v>lac</v>
          </cell>
          <cell r="E1120" t="str">
            <v>asalariado</v>
          </cell>
          <cell r="F1120" t="str">
            <v>&lt;6m</v>
          </cell>
          <cell r="G1120">
            <v>0.27286290000000002</v>
          </cell>
          <cell r="H1120">
            <v>0.1143185</v>
          </cell>
          <cell r="I1120">
            <v>6.2602699999999997E-2</v>
          </cell>
        </row>
        <row r="1121">
          <cell r="A1121" t="str">
            <v>brasil2006lacasalariado&lt;=12m</v>
          </cell>
          <cell r="B1121" t="str">
            <v>brasil</v>
          </cell>
          <cell r="C1121">
            <v>2006</v>
          </cell>
          <cell r="D1121" t="str">
            <v>lac</v>
          </cell>
          <cell r="E1121" t="str">
            <v>asalariado</v>
          </cell>
          <cell r="F1121" t="str">
            <v>&lt;=12m</v>
          </cell>
          <cell r="G1121">
            <v>0.50249060000000001</v>
          </cell>
          <cell r="H1121">
            <v>0.22270209999999999</v>
          </cell>
          <cell r="I1121">
            <v>0.11858929999999999</v>
          </cell>
        </row>
        <row r="1122">
          <cell r="A1122" t="str">
            <v>brasil2006lacasalariado&gt;=5a</v>
          </cell>
          <cell r="B1122" t="str">
            <v>brasil</v>
          </cell>
          <cell r="C1122">
            <v>2006</v>
          </cell>
          <cell r="D1122" t="str">
            <v>lac</v>
          </cell>
          <cell r="E1122" t="str">
            <v>asalariado</v>
          </cell>
          <cell r="F1122" t="str">
            <v>&gt;=5a</v>
          </cell>
          <cell r="G1122">
            <v>8.1031699999999998E-2</v>
          </cell>
          <cell r="H1122">
            <v>0.44118200000000002</v>
          </cell>
          <cell r="I1122">
            <v>0.66614260000000003</v>
          </cell>
        </row>
        <row r="1123">
          <cell r="A1123" t="str">
            <v>brasil2006lacindependiente&lt;6m</v>
          </cell>
          <cell r="B1123" t="str">
            <v>brasil</v>
          </cell>
          <cell r="C1123">
            <v>2006</v>
          </cell>
          <cell r="D1123" t="str">
            <v>lac</v>
          </cell>
          <cell r="E1123" t="str">
            <v>independiente</v>
          </cell>
          <cell r="F1123" t="str">
            <v>&lt;6m</v>
          </cell>
          <cell r="G1123">
            <v>0.1750825</v>
          </cell>
          <cell r="H1123">
            <v>5.7787600000000001E-2</v>
          </cell>
          <cell r="I1123">
            <v>2.9047199999999999E-2</v>
          </cell>
        </row>
        <row r="1124">
          <cell r="A1124" t="str">
            <v>brasil2006lacindependiente&lt;=12m</v>
          </cell>
          <cell r="B1124" t="str">
            <v>brasil</v>
          </cell>
          <cell r="C1124">
            <v>2006</v>
          </cell>
          <cell r="D1124" t="str">
            <v>lac</v>
          </cell>
          <cell r="E1124" t="str">
            <v>independiente</v>
          </cell>
          <cell r="F1124" t="str">
            <v>&lt;=12m</v>
          </cell>
          <cell r="G1124">
            <v>0.3581608</v>
          </cell>
          <cell r="H1124">
            <v>0.12433900000000001</v>
          </cell>
          <cell r="I1124">
            <v>6.56162E-2</v>
          </cell>
        </row>
        <row r="1125">
          <cell r="A1125" t="str">
            <v>brasil2006lacindependiente&gt;=5a</v>
          </cell>
          <cell r="B1125" t="str">
            <v>brasil</v>
          </cell>
          <cell r="C1125">
            <v>2006</v>
          </cell>
          <cell r="D1125" t="str">
            <v>lac</v>
          </cell>
          <cell r="E1125" t="str">
            <v>independiente</v>
          </cell>
          <cell r="F1125" t="str">
            <v>&gt;=5a</v>
          </cell>
          <cell r="G1125">
            <v>0.1824588</v>
          </cell>
          <cell r="H1125">
            <v>0.61471560000000003</v>
          </cell>
          <cell r="I1125">
            <v>0.7725204</v>
          </cell>
        </row>
        <row r="1126">
          <cell r="A1126" t="str">
            <v>brasil2006totalocupado&lt;6m</v>
          </cell>
          <cell r="B1126" t="str">
            <v>brasil</v>
          </cell>
          <cell r="C1126">
            <v>2006</v>
          </cell>
          <cell r="D1126" t="str">
            <v>total</v>
          </cell>
          <cell r="E1126" t="str">
            <v>ocupado</v>
          </cell>
          <cell r="F1126" t="str">
            <v>&lt;6m</v>
          </cell>
          <cell r="G1126">
            <v>0.12958720000000001</v>
          </cell>
        </row>
        <row r="1127">
          <cell r="A1127" t="str">
            <v>brasil2006totalocupado&lt;=12m</v>
          </cell>
          <cell r="B1127" t="str">
            <v>brasil</v>
          </cell>
          <cell r="C1127">
            <v>2006</v>
          </cell>
          <cell r="D1127" t="str">
            <v>total</v>
          </cell>
          <cell r="E1127" t="str">
            <v>ocupado</v>
          </cell>
          <cell r="F1127" t="str">
            <v>&lt;=12m</v>
          </cell>
          <cell r="G1127">
            <v>0.24969730000000001</v>
          </cell>
        </row>
        <row r="1128">
          <cell r="A1128" t="str">
            <v>brasil2006totalocupado&gt;=5a</v>
          </cell>
          <cell r="B1128" t="str">
            <v>brasil</v>
          </cell>
          <cell r="C1128">
            <v>2006</v>
          </cell>
          <cell r="D1128" t="str">
            <v>total</v>
          </cell>
          <cell r="E1128" t="str">
            <v>ocupado</v>
          </cell>
          <cell r="F1128" t="str">
            <v>&gt;=5a</v>
          </cell>
          <cell r="G1128">
            <v>0.42205229999999999</v>
          </cell>
        </row>
        <row r="1129">
          <cell r="A1129" t="str">
            <v>brasil2006totalasalariado&lt;6m</v>
          </cell>
          <cell r="B1129" t="str">
            <v>brasil</v>
          </cell>
          <cell r="C1129">
            <v>2006</v>
          </cell>
          <cell r="D1129" t="str">
            <v>total</v>
          </cell>
          <cell r="E1129" t="str">
            <v>asalariado</v>
          </cell>
          <cell r="F1129" t="str">
            <v>&lt;6m</v>
          </cell>
          <cell r="G1129">
            <v>0.15082319999999999</v>
          </cell>
        </row>
        <row r="1130">
          <cell r="A1130" t="str">
            <v>brasil2006totalasalariado&lt;=12m</v>
          </cell>
          <cell r="B1130" t="str">
            <v>brasil</v>
          </cell>
          <cell r="C1130">
            <v>2006</v>
          </cell>
          <cell r="D1130" t="str">
            <v>total</v>
          </cell>
          <cell r="E1130" t="str">
            <v>asalariado</v>
          </cell>
          <cell r="F1130" t="str">
            <v>&lt;=12m</v>
          </cell>
          <cell r="G1130">
            <v>0.28636200000000001</v>
          </cell>
        </row>
        <row r="1131">
          <cell r="A1131" t="str">
            <v>brasil2006totalasalariado&gt;=5a</v>
          </cell>
          <cell r="B1131" t="str">
            <v>brasil</v>
          </cell>
          <cell r="C1131">
            <v>2006</v>
          </cell>
          <cell r="D1131" t="str">
            <v>total</v>
          </cell>
          <cell r="E1131" t="str">
            <v>asalariado</v>
          </cell>
          <cell r="F1131" t="str">
            <v>&gt;=5a</v>
          </cell>
          <cell r="G1131">
            <v>0.36462509999999998</v>
          </cell>
        </row>
        <row r="1132">
          <cell r="A1132" t="str">
            <v>brasil2006totalindependiente&lt;6m</v>
          </cell>
          <cell r="B1132" t="str">
            <v>brasil</v>
          </cell>
          <cell r="C1132">
            <v>2006</v>
          </cell>
          <cell r="D1132" t="str">
            <v>total</v>
          </cell>
          <cell r="E1132" t="str">
            <v>independiente</v>
          </cell>
          <cell r="F1132" t="str">
            <v>&lt;6m</v>
          </cell>
          <cell r="G1132">
            <v>6.3768599999999995E-2</v>
          </cell>
        </row>
        <row r="1133">
          <cell r="A1133" t="str">
            <v>brasil2006totalindependiente&lt;=12m</v>
          </cell>
          <cell r="B1133" t="str">
            <v>brasil</v>
          </cell>
          <cell r="C1133">
            <v>2006</v>
          </cell>
          <cell r="D1133" t="str">
            <v>total</v>
          </cell>
          <cell r="E1133" t="str">
            <v>independiente</v>
          </cell>
          <cell r="F1133" t="str">
            <v>&lt;=12m</v>
          </cell>
          <cell r="G1133">
            <v>0.13605880000000001</v>
          </cell>
        </row>
        <row r="1134">
          <cell r="A1134" t="str">
            <v>brasil2006totalindependiente&gt;=5a</v>
          </cell>
          <cell r="B1134" t="str">
            <v>brasil</v>
          </cell>
          <cell r="C1134">
            <v>2006</v>
          </cell>
          <cell r="D1134" t="str">
            <v>total</v>
          </cell>
          <cell r="E1134" t="str">
            <v>independiente</v>
          </cell>
          <cell r="F1134" t="str">
            <v>&gt;=5a</v>
          </cell>
          <cell r="G1134">
            <v>0.60004239999999998</v>
          </cell>
        </row>
        <row r="1135">
          <cell r="A1135" t="str">
            <v>brasil2007oecdocupado&lt;6m</v>
          </cell>
          <cell r="B1135" t="str">
            <v>brasil</v>
          </cell>
          <cell r="C1135">
            <v>2007</v>
          </cell>
          <cell r="D1135" t="str">
            <v>oecd</v>
          </cell>
          <cell r="E1135" t="str">
            <v>ocupado</v>
          </cell>
          <cell r="F1135" t="str">
            <v>&lt;6m</v>
          </cell>
          <cell r="G1135">
            <v>0.32637939999999999</v>
          </cell>
          <cell r="H1135">
            <v>0.20965230000000001</v>
          </cell>
          <cell r="I1135">
            <v>0.13531370000000001</v>
          </cell>
          <cell r="J1135">
            <v>0.1054286</v>
          </cell>
          <cell r="K1135">
            <v>8.4389000000000006E-2</v>
          </cell>
          <cell r="L1135">
            <v>6.9257899999999997E-2</v>
          </cell>
          <cell r="M1135">
            <v>6.1924600000000003E-2</v>
          </cell>
          <cell r="N1135">
            <v>4.9125700000000001E-2</v>
          </cell>
          <cell r="O1135">
            <v>4.1862299999999998E-2</v>
          </cell>
          <cell r="P1135">
            <v>4.6127700000000001E-2</v>
          </cell>
          <cell r="Q1135">
            <v>4.1154700000000002E-2</v>
          </cell>
          <cell r="R1135">
            <v>4.2378100000000002E-2</v>
          </cell>
        </row>
        <row r="1136">
          <cell r="A1136" t="str">
            <v>brasil2007oecdocupado&lt;=12m</v>
          </cell>
          <cell r="B1136" t="str">
            <v>brasil</v>
          </cell>
          <cell r="C1136">
            <v>2007</v>
          </cell>
          <cell r="D1136" t="str">
            <v>oecd</v>
          </cell>
          <cell r="E1136" t="str">
            <v>ocupado</v>
          </cell>
          <cell r="F1136" t="str">
            <v>&lt;=12m</v>
          </cell>
          <cell r="G1136">
            <v>0.61761880000000002</v>
          </cell>
          <cell r="H1136">
            <v>0.42587409999999998</v>
          </cell>
          <cell r="I1136">
            <v>0.29112260000000001</v>
          </cell>
          <cell r="J1136">
            <v>0.22814619999999999</v>
          </cell>
          <cell r="K1136">
            <v>0.1781983</v>
          </cell>
          <cell r="L1136">
            <v>0.1470931</v>
          </cell>
          <cell r="M1136">
            <v>0.12886710000000001</v>
          </cell>
          <cell r="N1136">
            <v>0.1040065</v>
          </cell>
          <cell r="O1136">
            <v>9.0962299999999996E-2</v>
          </cell>
          <cell r="P1136">
            <v>9.0606900000000004E-2</v>
          </cell>
          <cell r="Q1136">
            <v>7.9353199999999999E-2</v>
          </cell>
          <cell r="R1136">
            <v>7.8388100000000002E-2</v>
          </cell>
        </row>
        <row r="1137">
          <cell r="A1137" t="str">
            <v>brasil2007oecdocupado&gt;=5a</v>
          </cell>
          <cell r="B1137" t="str">
            <v>brasil</v>
          </cell>
          <cell r="C1137">
            <v>2007</v>
          </cell>
          <cell r="D1137" t="str">
            <v>oecd</v>
          </cell>
          <cell r="E1137" t="str">
            <v>ocupado</v>
          </cell>
          <cell r="F1137" t="str">
            <v>&gt;=5a</v>
          </cell>
          <cell r="G1137">
            <v>5.2216800000000001E-2</v>
          </cell>
          <cell r="H1137">
            <v>0.1086806</v>
          </cell>
          <cell r="I1137">
            <v>0.27131290000000002</v>
          </cell>
          <cell r="J1137">
            <v>0.40593240000000003</v>
          </cell>
          <cell r="K1137">
            <v>0.50990959999999996</v>
          </cell>
          <cell r="L1137">
            <v>0.58803570000000005</v>
          </cell>
          <cell r="M1137">
            <v>0.64366809999999997</v>
          </cell>
          <cell r="N1137">
            <v>0.68696429999999997</v>
          </cell>
          <cell r="O1137">
            <v>0.72075789999999995</v>
          </cell>
          <cell r="P1137">
            <v>0.73408949999999995</v>
          </cell>
          <cell r="Q1137">
            <v>0.76961299999999999</v>
          </cell>
          <cell r="R1137">
            <v>0.78820730000000006</v>
          </cell>
        </row>
        <row r="1138">
          <cell r="A1138" t="str">
            <v>brasil2007oecdasalariado&lt;6m</v>
          </cell>
          <cell r="B1138" t="str">
            <v>brasil</v>
          </cell>
          <cell r="C1138">
            <v>2007</v>
          </cell>
          <cell r="D1138" t="str">
            <v>oecd</v>
          </cell>
          <cell r="E1138" t="str">
            <v>asalariado</v>
          </cell>
          <cell r="F1138" t="str">
            <v>&lt;6m</v>
          </cell>
          <cell r="G1138">
            <v>0.33649950000000001</v>
          </cell>
          <cell r="H1138">
            <v>0.21761259999999999</v>
          </cell>
          <cell r="I1138">
            <v>0.14387469999999999</v>
          </cell>
          <cell r="J1138">
            <v>0.1154577</v>
          </cell>
          <cell r="K1138">
            <v>9.4402700000000006E-2</v>
          </cell>
          <cell r="L1138">
            <v>7.9136200000000004E-2</v>
          </cell>
          <cell r="M1138">
            <v>7.2508199999999995E-2</v>
          </cell>
          <cell r="N1138">
            <v>5.8757400000000001E-2</v>
          </cell>
          <cell r="O1138">
            <v>5.4829799999999998E-2</v>
          </cell>
          <cell r="P1138">
            <v>5.8297599999999998E-2</v>
          </cell>
          <cell r="Q1138">
            <v>5.4856599999999998E-2</v>
          </cell>
          <cell r="R1138">
            <v>6.8088599999999999E-2</v>
          </cell>
        </row>
        <row r="1139">
          <cell r="A1139" t="str">
            <v>brasil2007oecdasalariado&lt;=12m</v>
          </cell>
          <cell r="B1139" t="str">
            <v>brasil</v>
          </cell>
          <cell r="C1139">
            <v>2007</v>
          </cell>
          <cell r="D1139" t="str">
            <v>oecd</v>
          </cell>
          <cell r="E1139" t="str">
            <v>asalariado</v>
          </cell>
          <cell r="F1139" t="str">
            <v>&lt;=12m</v>
          </cell>
          <cell r="G1139">
            <v>0.63151170000000001</v>
          </cell>
          <cell r="H1139">
            <v>0.43878279999999997</v>
          </cell>
          <cell r="I1139">
            <v>0.30544880000000002</v>
          </cell>
          <cell r="J1139">
            <v>0.24707219999999999</v>
          </cell>
          <cell r="K1139">
            <v>0.1965971</v>
          </cell>
          <cell r="L1139">
            <v>0.1671705</v>
          </cell>
          <cell r="M1139">
            <v>0.1491653</v>
          </cell>
          <cell r="N1139">
            <v>0.1225417</v>
          </cell>
          <cell r="O1139">
            <v>0.11402329999999999</v>
          </cell>
          <cell r="P1139">
            <v>0.1118962</v>
          </cell>
          <cell r="Q1139">
            <v>0.1028003</v>
          </cell>
          <cell r="R1139">
            <v>0.11792759999999999</v>
          </cell>
        </row>
        <row r="1140">
          <cell r="A1140" t="str">
            <v>brasil2007oecdasalariado&gt;=5a</v>
          </cell>
          <cell r="B1140" t="str">
            <v>brasil</v>
          </cell>
          <cell r="C1140">
            <v>2007</v>
          </cell>
          <cell r="D1140" t="str">
            <v>oecd</v>
          </cell>
          <cell r="E1140" t="str">
            <v>asalariado</v>
          </cell>
          <cell r="F1140" t="str">
            <v>&gt;=5a</v>
          </cell>
          <cell r="G1140">
            <v>4.53128E-2</v>
          </cell>
          <cell r="H1140">
            <v>9.4150800000000007E-2</v>
          </cell>
          <cell r="I1140">
            <v>0.2453891</v>
          </cell>
          <cell r="J1140">
            <v>0.37590760000000001</v>
          </cell>
          <cell r="K1140">
            <v>0.47546450000000001</v>
          </cell>
          <cell r="L1140">
            <v>0.54857339999999999</v>
          </cell>
          <cell r="M1140">
            <v>0.60464910000000005</v>
          </cell>
          <cell r="N1140">
            <v>0.6463624</v>
          </cell>
          <cell r="O1140">
            <v>0.67599509999999996</v>
          </cell>
          <cell r="P1140">
            <v>0.67755200000000004</v>
          </cell>
          <cell r="Q1140">
            <v>0.71743009999999996</v>
          </cell>
          <cell r="R1140">
            <v>0.72671319999999995</v>
          </cell>
        </row>
        <row r="1141">
          <cell r="A1141" t="str">
            <v>brasil2007oecdindependiente&lt;6m</v>
          </cell>
          <cell r="B1141" t="str">
            <v>brasil</v>
          </cell>
          <cell r="C1141">
            <v>2007</v>
          </cell>
          <cell r="D1141" t="str">
            <v>oecd</v>
          </cell>
          <cell r="E1141" t="str">
            <v>independiente</v>
          </cell>
          <cell r="F1141" t="str">
            <v>&lt;6m</v>
          </cell>
          <cell r="G1141">
            <v>0.22050939999999999</v>
          </cell>
          <cell r="H1141">
            <v>0.14252780000000001</v>
          </cell>
          <cell r="I1141">
            <v>9.2374200000000004E-2</v>
          </cell>
          <cell r="J1141">
            <v>6.9432199999999999E-2</v>
          </cell>
          <cell r="K1141">
            <v>5.4975999999999997E-2</v>
          </cell>
          <cell r="L1141">
            <v>4.4415700000000002E-2</v>
          </cell>
          <cell r="M1141">
            <v>3.9358799999999999E-2</v>
          </cell>
          <cell r="N1141">
            <v>3.1545499999999997E-2</v>
          </cell>
          <cell r="O1141">
            <v>2.2935000000000001E-2</v>
          </cell>
          <cell r="P1141">
            <v>3.1188199999999999E-2</v>
          </cell>
          <cell r="Q1141">
            <v>2.7470499999999998E-2</v>
          </cell>
          <cell r="R1141">
            <v>2.0751100000000001E-2</v>
          </cell>
        </row>
        <row r="1142">
          <cell r="A1142" t="str">
            <v>brasil2007oecdindependiente&lt;=12m</v>
          </cell>
          <cell r="B1142" t="str">
            <v>brasil</v>
          </cell>
          <cell r="C1142">
            <v>2007</v>
          </cell>
          <cell r="D1142" t="str">
            <v>oecd</v>
          </cell>
          <cell r="E1142" t="str">
            <v>independiente</v>
          </cell>
          <cell r="F1142" t="str">
            <v>&lt;=12m</v>
          </cell>
          <cell r="G1142">
            <v>0.47227980000000003</v>
          </cell>
          <cell r="H1142">
            <v>0.317023</v>
          </cell>
          <cell r="I1142">
            <v>0.21926599999999999</v>
          </cell>
          <cell r="J1142">
            <v>0.16021730000000001</v>
          </cell>
          <cell r="K1142">
            <v>0.1241556</v>
          </cell>
          <cell r="L1142">
            <v>9.6601800000000002E-2</v>
          </cell>
          <cell r="M1142">
            <v>8.5588200000000003E-2</v>
          </cell>
          <cell r="N1142">
            <v>7.0175500000000002E-2</v>
          </cell>
          <cell r="O1142">
            <v>5.7302400000000003E-2</v>
          </cell>
          <cell r="P1142">
            <v>6.4472799999999997E-2</v>
          </cell>
          <cell r="Q1142">
            <v>5.59365E-2</v>
          </cell>
          <cell r="R1142">
            <v>4.5128599999999998E-2</v>
          </cell>
        </row>
        <row r="1143">
          <cell r="A1143" t="str">
            <v>brasil2007oecdindependiente&gt;=5a</v>
          </cell>
          <cell r="B1143" t="str">
            <v>brasil</v>
          </cell>
          <cell r="C1143">
            <v>2007</v>
          </cell>
          <cell r="D1143" t="str">
            <v>oecd</v>
          </cell>
          <cell r="E1143" t="str">
            <v>independiente</v>
          </cell>
          <cell r="F1143" t="str">
            <v>&gt;=5a</v>
          </cell>
          <cell r="G1143">
            <v>0.12444180000000001</v>
          </cell>
          <cell r="H1143">
            <v>0.2312014</v>
          </cell>
          <cell r="I1143">
            <v>0.40133950000000002</v>
          </cell>
          <cell r="J1143">
            <v>0.51369670000000001</v>
          </cell>
          <cell r="K1143">
            <v>0.61108560000000001</v>
          </cell>
          <cell r="L1143">
            <v>0.68727649999999996</v>
          </cell>
          <cell r="M1143">
            <v>0.72686260000000003</v>
          </cell>
          <cell r="N1143">
            <v>0.76107190000000002</v>
          </cell>
          <cell r="O1143">
            <v>0.78609379999999995</v>
          </cell>
          <cell r="P1143">
            <v>0.80349369999999998</v>
          </cell>
          <cell r="Q1143">
            <v>0.82172849999999997</v>
          </cell>
          <cell r="R1143">
            <v>0.83993439999999997</v>
          </cell>
        </row>
        <row r="1144">
          <cell r="A1144" t="str">
            <v>brasil2007lacocupado&lt;6m</v>
          </cell>
          <cell r="B1144" t="str">
            <v>brasil</v>
          </cell>
          <cell r="C1144">
            <v>2007</v>
          </cell>
          <cell r="D1144" t="str">
            <v>lac</v>
          </cell>
          <cell r="E1144" t="str">
            <v>ocupado</v>
          </cell>
          <cell r="F1144" t="str">
            <v>&lt;6m</v>
          </cell>
          <cell r="G1144">
            <v>0.25042229999999999</v>
          </cell>
          <cell r="H1144">
            <v>8.8884500000000005E-2</v>
          </cell>
          <cell r="I1144">
            <v>4.3395000000000003E-2</v>
          </cell>
        </row>
        <row r="1145">
          <cell r="A1145" t="str">
            <v>brasil2007lacocupado&lt;=12m</v>
          </cell>
          <cell r="B1145" t="str">
            <v>brasil</v>
          </cell>
          <cell r="C1145">
            <v>2007</v>
          </cell>
          <cell r="D1145" t="str">
            <v>lac</v>
          </cell>
          <cell r="E1145" t="str">
            <v>ocupado</v>
          </cell>
          <cell r="F1145" t="str">
            <v>&lt;=12m</v>
          </cell>
          <cell r="G1145">
            <v>0.49284600000000001</v>
          </cell>
          <cell r="H1145">
            <v>0.18973780000000001</v>
          </cell>
          <cell r="I1145">
            <v>9.0834600000000001E-2</v>
          </cell>
        </row>
        <row r="1146">
          <cell r="A1146" t="str">
            <v>brasil2007lacocupado&gt;=5a</v>
          </cell>
          <cell r="B1146" t="str">
            <v>brasil</v>
          </cell>
          <cell r="C1146">
            <v>2007</v>
          </cell>
          <cell r="D1146" t="str">
            <v>lac</v>
          </cell>
          <cell r="E1146" t="str">
            <v>ocupado</v>
          </cell>
          <cell r="F1146" t="str">
            <v>&gt;=5a</v>
          </cell>
          <cell r="G1146">
            <v>8.8959099999999999E-2</v>
          </cell>
          <cell r="H1146">
            <v>0.4945098</v>
          </cell>
          <cell r="I1146">
            <v>0.72554839999999998</v>
          </cell>
        </row>
        <row r="1147">
          <cell r="A1147" t="str">
            <v>brasil2007lacasalariado&lt;6m</v>
          </cell>
          <cell r="B1147" t="str">
            <v>brasil</v>
          </cell>
          <cell r="C1147">
            <v>2007</v>
          </cell>
          <cell r="D1147" t="str">
            <v>lac</v>
          </cell>
          <cell r="E1147" t="str">
            <v>asalariado</v>
          </cell>
          <cell r="F1147" t="str">
            <v>&lt;6m</v>
          </cell>
          <cell r="G1147">
            <v>0.25970009999999999</v>
          </cell>
          <cell r="H1147">
            <v>0.1009256</v>
          </cell>
          <cell r="I1147">
            <v>5.6017400000000002E-2</v>
          </cell>
        </row>
        <row r="1148">
          <cell r="A1148" t="str">
            <v>brasil2007lacasalariado&lt;=12m</v>
          </cell>
          <cell r="B1148" t="str">
            <v>brasil</v>
          </cell>
          <cell r="C1148">
            <v>2007</v>
          </cell>
          <cell r="D1148" t="str">
            <v>lac</v>
          </cell>
          <cell r="E1148" t="str">
            <v>asalariado</v>
          </cell>
          <cell r="F1148" t="str">
            <v>&lt;=12m</v>
          </cell>
          <cell r="G1148">
            <v>0.5070114</v>
          </cell>
          <cell r="H1148">
            <v>0.21299799999999999</v>
          </cell>
          <cell r="I1148">
            <v>0.1132948</v>
          </cell>
        </row>
        <row r="1149">
          <cell r="A1149" t="str">
            <v>brasil2007lacasalariado&gt;=5a</v>
          </cell>
          <cell r="B1149" t="str">
            <v>brasil</v>
          </cell>
          <cell r="C1149">
            <v>2007</v>
          </cell>
          <cell r="D1149" t="str">
            <v>lac</v>
          </cell>
          <cell r="E1149" t="str">
            <v>asalariado</v>
          </cell>
          <cell r="F1149" t="str">
            <v>&gt;=5a</v>
          </cell>
          <cell r="G1149">
            <v>7.6861499999999999E-2</v>
          </cell>
          <cell r="H1149">
            <v>0.44925219999999999</v>
          </cell>
          <cell r="I1149">
            <v>0.67652829999999997</v>
          </cell>
        </row>
        <row r="1150">
          <cell r="A1150" t="str">
            <v>brasil2007lacindependiente&lt;6m</v>
          </cell>
          <cell r="B1150" t="str">
            <v>brasil</v>
          </cell>
          <cell r="C1150">
            <v>2007</v>
          </cell>
          <cell r="D1150" t="str">
            <v>lac</v>
          </cell>
          <cell r="E1150" t="str">
            <v>independiente</v>
          </cell>
          <cell r="F1150" t="str">
            <v>&lt;6m</v>
          </cell>
          <cell r="G1150">
            <v>0.1664205</v>
          </cell>
          <cell r="H1150">
            <v>5.3753599999999999E-2</v>
          </cell>
          <cell r="I1150">
            <v>2.6091400000000001E-2</v>
          </cell>
        </row>
        <row r="1151">
          <cell r="A1151" t="str">
            <v>brasil2007lacindependiente&lt;=12m</v>
          </cell>
          <cell r="B1151" t="str">
            <v>brasil</v>
          </cell>
          <cell r="C1151">
            <v>2007</v>
          </cell>
          <cell r="D1151" t="str">
            <v>lac</v>
          </cell>
          <cell r="E1151" t="str">
            <v>independiente</v>
          </cell>
          <cell r="F1151" t="str">
            <v>&lt;=12m</v>
          </cell>
          <cell r="G1151">
            <v>0.36459209999999997</v>
          </cell>
          <cell r="H1151">
            <v>0.1218747</v>
          </cell>
          <cell r="I1151">
            <v>6.0044699999999999E-2</v>
          </cell>
        </row>
        <row r="1152">
          <cell r="A1152" t="str">
            <v>brasil2007lacindependiente&gt;=5a</v>
          </cell>
          <cell r="B1152" t="str">
            <v>brasil</v>
          </cell>
          <cell r="C1152">
            <v>2007</v>
          </cell>
          <cell r="D1152" t="str">
            <v>lac</v>
          </cell>
          <cell r="E1152" t="str">
            <v>independiente</v>
          </cell>
          <cell r="F1152" t="str">
            <v>&gt;=5a</v>
          </cell>
          <cell r="G1152">
            <v>0.19849130000000001</v>
          </cell>
          <cell r="H1152">
            <v>0.62655170000000004</v>
          </cell>
          <cell r="I1152">
            <v>0.79274840000000002</v>
          </cell>
        </row>
        <row r="1153">
          <cell r="A1153" t="str">
            <v>brasil2007totalocupado&lt;6m</v>
          </cell>
          <cell r="B1153" t="str">
            <v>brasil</v>
          </cell>
          <cell r="C1153">
            <v>2007</v>
          </cell>
          <cell r="D1153" t="str">
            <v>total</v>
          </cell>
          <cell r="E1153" t="str">
            <v>ocupado</v>
          </cell>
          <cell r="F1153" t="str">
            <v>&lt;6m</v>
          </cell>
          <cell r="G1153">
            <v>0.1181006</v>
          </cell>
        </row>
        <row r="1154">
          <cell r="A1154" t="str">
            <v>brasil2007totalocupado&lt;=12m</v>
          </cell>
          <cell r="B1154" t="str">
            <v>brasil</v>
          </cell>
          <cell r="C1154">
            <v>2007</v>
          </cell>
          <cell r="D1154" t="str">
            <v>total</v>
          </cell>
          <cell r="E1154" t="str">
            <v>ocupado</v>
          </cell>
          <cell r="F1154" t="str">
            <v>&lt;=12m</v>
          </cell>
          <cell r="G1154">
            <v>0.2434453</v>
          </cell>
        </row>
        <row r="1155">
          <cell r="A1155" t="str">
            <v>brasil2007totalocupado&gt;=5a</v>
          </cell>
          <cell r="B1155" t="str">
            <v>brasil</v>
          </cell>
          <cell r="C1155">
            <v>2007</v>
          </cell>
          <cell r="D1155" t="str">
            <v>total</v>
          </cell>
          <cell r="E1155" t="str">
            <v>ocupado</v>
          </cell>
          <cell r="F1155" t="str">
            <v>&gt;=5a</v>
          </cell>
          <cell r="G1155">
            <v>0.4307628</v>
          </cell>
        </row>
        <row r="1156">
          <cell r="A1156" t="str">
            <v>brasil2007totalasalariado&lt;6m</v>
          </cell>
          <cell r="B1156" t="str">
            <v>brasil</v>
          </cell>
          <cell r="C1156">
            <v>2007</v>
          </cell>
          <cell r="D1156" t="str">
            <v>total</v>
          </cell>
          <cell r="E1156" t="str">
            <v>asalariado</v>
          </cell>
          <cell r="F1156" t="str">
            <v>&lt;6m</v>
          </cell>
          <cell r="G1156">
            <v>0.13636590000000001</v>
          </cell>
        </row>
        <row r="1157">
          <cell r="A1157" t="str">
            <v>brasil2007totalasalariado&lt;=12m</v>
          </cell>
          <cell r="B1157" t="str">
            <v>brasil</v>
          </cell>
          <cell r="C1157">
            <v>2007</v>
          </cell>
          <cell r="D1157" t="str">
            <v>total</v>
          </cell>
          <cell r="E1157" t="str">
            <v>asalariado</v>
          </cell>
          <cell r="F1157" t="str">
            <v>&lt;=12m</v>
          </cell>
          <cell r="G1157">
            <v>0.27759460000000002</v>
          </cell>
        </row>
        <row r="1158">
          <cell r="A1158" t="str">
            <v>brasil2007totalasalariado&gt;=5a</v>
          </cell>
          <cell r="B1158" t="str">
            <v>brasil</v>
          </cell>
          <cell r="C1158">
            <v>2007</v>
          </cell>
          <cell r="D1158" t="str">
            <v>total</v>
          </cell>
          <cell r="E1158" t="str">
            <v>asalariado</v>
          </cell>
          <cell r="F1158" t="str">
            <v>&gt;=5a</v>
          </cell>
          <cell r="G1158">
            <v>0.37372699999999998</v>
          </cell>
        </row>
        <row r="1159">
          <cell r="A1159" t="str">
            <v>brasil2007totalindependiente&lt;6m</v>
          </cell>
          <cell r="B1159" t="str">
            <v>brasil</v>
          </cell>
          <cell r="C1159">
            <v>2007</v>
          </cell>
          <cell r="D1159" t="str">
            <v>total</v>
          </cell>
          <cell r="E1159" t="str">
            <v>independiente</v>
          </cell>
          <cell r="F1159" t="str">
            <v>&lt;6m</v>
          </cell>
          <cell r="G1159">
            <v>5.9349899999999997E-2</v>
          </cell>
        </row>
        <row r="1160">
          <cell r="A1160" t="str">
            <v>brasil2007totalindependiente&lt;=12m</v>
          </cell>
          <cell r="B1160" t="str">
            <v>brasil</v>
          </cell>
          <cell r="C1160">
            <v>2007</v>
          </cell>
          <cell r="D1160" t="str">
            <v>total</v>
          </cell>
          <cell r="E1160" t="str">
            <v>independiente</v>
          </cell>
          <cell r="F1160" t="str">
            <v>&lt;=12m</v>
          </cell>
          <cell r="G1160">
            <v>0.13360369999999999</v>
          </cell>
        </row>
        <row r="1161">
          <cell r="A1161" t="str">
            <v>brasil2007totalindependiente&gt;=5a</v>
          </cell>
          <cell r="B1161" t="str">
            <v>brasil</v>
          </cell>
          <cell r="C1161">
            <v>2007</v>
          </cell>
          <cell r="D1161" t="str">
            <v>total</v>
          </cell>
          <cell r="E1161" t="str">
            <v>independiente</v>
          </cell>
          <cell r="F1161" t="str">
            <v>&gt;=5a</v>
          </cell>
          <cell r="G1161">
            <v>0.61421979999999998</v>
          </cell>
        </row>
        <row r="1162">
          <cell r="A1162" t="str">
            <v>brasil2008oecdocupado&lt;6m</v>
          </cell>
          <cell r="B1162" t="str">
            <v>brasil</v>
          </cell>
          <cell r="C1162">
            <v>2008</v>
          </cell>
          <cell r="D1162" t="str">
            <v>oecd</v>
          </cell>
          <cell r="E1162" t="str">
            <v>ocupado</v>
          </cell>
          <cell r="F1162" t="str">
            <v>&lt;6m</v>
          </cell>
          <cell r="G1162">
            <v>0.3609675</v>
          </cell>
          <cell r="H1162">
            <v>0.23440369999999999</v>
          </cell>
          <cell r="I1162">
            <v>0.1553418</v>
          </cell>
          <cell r="J1162">
            <v>0.1234928</v>
          </cell>
          <cell r="K1162">
            <v>9.9201300000000006E-2</v>
          </cell>
          <cell r="L1162">
            <v>8.2290500000000003E-2</v>
          </cell>
          <cell r="M1162">
            <v>6.7760299999999996E-2</v>
          </cell>
          <cell r="N1162">
            <v>5.7836899999999997E-2</v>
          </cell>
          <cell r="O1162">
            <v>5.58062E-2</v>
          </cell>
          <cell r="P1162">
            <v>5.3952600000000003E-2</v>
          </cell>
          <cell r="Q1162">
            <v>4.7033600000000002E-2</v>
          </cell>
          <cell r="R1162">
            <v>4.3999400000000001E-2</v>
          </cell>
        </row>
        <row r="1163">
          <cell r="A1163" t="str">
            <v>brasil2008oecdocupado&lt;=12m</v>
          </cell>
          <cell r="B1163" t="str">
            <v>brasil</v>
          </cell>
          <cell r="C1163">
            <v>2008</v>
          </cell>
          <cell r="D1163" t="str">
            <v>oecd</v>
          </cell>
          <cell r="E1163" t="str">
            <v>ocupado</v>
          </cell>
          <cell r="F1163" t="str">
            <v>&lt;=12m</v>
          </cell>
          <cell r="G1163">
            <v>0.65215000000000001</v>
          </cell>
          <cell r="H1163">
            <v>0.45548290000000002</v>
          </cell>
          <cell r="I1163">
            <v>0.32841209999999998</v>
          </cell>
          <cell r="J1163">
            <v>0.24829319999999999</v>
          </cell>
          <cell r="K1163">
            <v>0.207508</v>
          </cell>
          <cell r="L1163">
            <v>0.16799069999999999</v>
          </cell>
          <cell r="M1163">
            <v>0.1388375</v>
          </cell>
          <cell r="N1163">
            <v>0.12076290000000001</v>
          </cell>
          <cell r="O1163">
            <v>0.1181339</v>
          </cell>
          <cell r="P1163">
            <v>0.111135</v>
          </cell>
          <cell r="Q1163">
            <v>8.8266899999999995E-2</v>
          </cell>
          <cell r="R1163">
            <v>8.7368100000000004E-2</v>
          </cell>
        </row>
        <row r="1164">
          <cell r="A1164" t="str">
            <v>brasil2008oecdocupado&gt;=5a</v>
          </cell>
          <cell r="B1164" t="str">
            <v>brasil</v>
          </cell>
          <cell r="C1164">
            <v>2008</v>
          </cell>
          <cell r="D1164" t="str">
            <v>oecd</v>
          </cell>
          <cell r="E1164" t="str">
            <v>ocupado</v>
          </cell>
          <cell r="F1164" t="str">
            <v>&gt;=5a</v>
          </cell>
          <cell r="G1164">
            <v>4.93339E-2</v>
          </cell>
          <cell r="H1164">
            <v>9.9382600000000001E-2</v>
          </cell>
          <cell r="I1164">
            <v>0.24795980000000001</v>
          </cell>
          <cell r="J1164">
            <v>0.38849230000000001</v>
          </cell>
          <cell r="K1164">
            <v>0.49077310000000002</v>
          </cell>
          <cell r="L1164">
            <v>0.57214430000000005</v>
          </cell>
          <cell r="M1164">
            <v>0.63067629999999997</v>
          </cell>
          <cell r="N1164">
            <v>0.67901590000000001</v>
          </cell>
          <cell r="O1164">
            <v>0.70011350000000006</v>
          </cell>
          <cell r="P1164">
            <v>0.72108510000000003</v>
          </cell>
          <cell r="Q1164">
            <v>0.74489970000000005</v>
          </cell>
          <cell r="R1164">
            <v>0.75825419999999999</v>
          </cell>
        </row>
        <row r="1165">
          <cell r="A1165" t="str">
            <v>brasil2008oecdasalariado&lt;6m</v>
          </cell>
          <cell r="B1165" t="str">
            <v>brasil</v>
          </cell>
          <cell r="C1165">
            <v>2008</v>
          </cell>
          <cell r="D1165" t="str">
            <v>oecd</v>
          </cell>
          <cell r="E1165" t="str">
            <v>asalariado</v>
          </cell>
          <cell r="F1165" t="str">
            <v>&lt;6m</v>
          </cell>
          <cell r="G1165">
            <v>0.37119629999999998</v>
          </cell>
          <cell r="H1165">
            <v>0.24347959999999999</v>
          </cell>
          <cell r="I1165">
            <v>0.16588929999999999</v>
          </cell>
          <cell r="J1165">
            <v>0.13685800000000001</v>
          </cell>
          <cell r="K1165">
            <v>0.11331189999999999</v>
          </cell>
          <cell r="L1165">
            <v>9.6360500000000002E-2</v>
          </cell>
          <cell r="M1165">
            <v>7.8141000000000002E-2</v>
          </cell>
          <cell r="N1165">
            <v>7.1440299999999998E-2</v>
          </cell>
          <cell r="O1165">
            <v>7.2502399999999995E-2</v>
          </cell>
          <cell r="P1165">
            <v>7.5947100000000003E-2</v>
          </cell>
          <cell r="Q1165">
            <v>6.7504999999999996E-2</v>
          </cell>
          <cell r="R1165">
            <v>6.0094300000000003E-2</v>
          </cell>
        </row>
        <row r="1166">
          <cell r="A1166" t="str">
            <v>brasil2008oecdasalariado&lt;=12m</v>
          </cell>
          <cell r="B1166" t="str">
            <v>brasil</v>
          </cell>
          <cell r="C1166">
            <v>2008</v>
          </cell>
          <cell r="D1166" t="str">
            <v>oecd</v>
          </cell>
          <cell r="E1166" t="str">
            <v>asalariado</v>
          </cell>
          <cell r="F1166" t="str">
            <v>&lt;=12m</v>
          </cell>
          <cell r="G1166">
            <v>0.6661106</v>
          </cell>
          <cell r="H1166">
            <v>0.47069549999999999</v>
          </cell>
          <cell r="I1166">
            <v>0.34636640000000002</v>
          </cell>
          <cell r="J1166">
            <v>0.2709683</v>
          </cell>
          <cell r="K1166">
            <v>0.2333558</v>
          </cell>
          <cell r="L1166">
            <v>0.1931552</v>
          </cell>
          <cell r="M1166">
            <v>0.15959090000000001</v>
          </cell>
          <cell r="N1166">
            <v>0.1462444</v>
          </cell>
          <cell r="O1166">
            <v>0.14855360000000001</v>
          </cell>
          <cell r="P1166">
            <v>0.14645349999999999</v>
          </cell>
          <cell r="Q1166">
            <v>0.12857279999999999</v>
          </cell>
          <cell r="R1166">
            <v>0.1254692</v>
          </cell>
        </row>
        <row r="1167">
          <cell r="A1167" t="str">
            <v>brasil2008oecdasalariado&gt;=5a</v>
          </cell>
          <cell r="B1167" t="str">
            <v>brasil</v>
          </cell>
          <cell r="C1167">
            <v>2008</v>
          </cell>
          <cell r="D1167" t="str">
            <v>oecd</v>
          </cell>
          <cell r="E1167" t="str">
            <v>asalariado</v>
          </cell>
          <cell r="F1167" t="str">
            <v>&gt;=5a</v>
          </cell>
          <cell r="G1167">
            <v>4.5339299999999999E-2</v>
          </cell>
          <cell r="H1167">
            <v>8.6249099999999995E-2</v>
          </cell>
          <cell r="I1167">
            <v>0.22329399999999999</v>
          </cell>
          <cell r="J1167">
            <v>0.35502299999999998</v>
          </cell>
          <cell r="K1167">
            <v>0.44916909999999999</v>
          </cell>
          <cell r="L1167">
            <v>0.52643419999999996</v>
          </cell>
          <cell r="M1167">
            <v>0.58777679999999999</v>
          </cell>
          <cell r="N1167">
            <v>0.63489739999999995</v>
          </cell>
          <cell r="O1167">
            <v>0.64534409999999998</v>
          </cell>
          <cell r="P1167">
            <v>0.66011690000000001</v>
          </cell>
          <cell r="Q1167">
            <v>0.66812360000000004</v>
          </cell>
          <cell r="R1167">
            <v>0.67160699999999995</v>
          </cell>
        </row>
        <row r="1168">
          <cell r="A1168" t="str">
            <v>brasil2008oecdindependiente&lt;6m</v>
          </cell>
          <cell r="B1168" t="str">
            <v>brasil</v>
          </cell>
          <cell r="C1168">
            <v>2008</v>
          </cell>
          <cell r="D1168" t="str">
            <v>oecd</v>
          </cell>
          <cell r="E1168" t="str">
            <v>independiente</v>
          </cell>
          <cell r="F1168" t="str">
            <v>&lt;6m</v>
          </cell>
          <cell r="G1168">
            <v>0.24326490000000001</v>
          </cell>
          <cell r="H1168">
            <v>0.15473219999999999</v>
          </cell>
          <cell r="I1168">
            <v>9.7085199999999997E-2</v>
          </cell>
          <cell r="J1168">
            <v>7.2323200000000004E-2</v>
          </cell>
          <cell r="K1168">
            <v>5.7019399999999998E-2</v>
          </cell>
          <cell r="L1168">
            <v>4.6823400000000001E-2</v>
          </cell>
          <cell r="M1168">
            <v>4.5637200000000003E-2</v>
          </cell>
          <cell r="N1168">
            <v>3.2466799999999997E-2</v>
          </cell>
          <cell r="O1168">
            <v>3.01955E-2</v>
          </cell>
          <cell r="P1168">
            <v>2.8023800000000001E-2</v>
          </cell>
          <cell r="Q1168">
            <v>2.65238E-2</v>
          </cell>
          <cell r="R1168">
            <v>3.1619099999999997E-2</v>
          </cell>
        </row>
        <row r="1169">
          <cell r="A1169" t="str">
            <v>brasil2008oecdindependiente&lt;=12m</v>
          </cell>
          <cell r="B1169" t="str">
            <v>brasil</v>
          </cell>
          <cell r="C1169">
            <v>2008</v>
          </cell>
          <cell r="D1169" t="str">
            <v>oecd</v>
          </cell>
          <cell r="E1169" t="str">
            <v>independiente</v>
          </cell>
          <cell r="F1169" t="str">
            <v>&lt;=12m</v>
          </cell>
          <cell r="G1169">
            <v>0.49150450000000001</v>
          </cell>
          <cell r="H1169">
            <v>0.32194109999999998</v>
          </cell>
          <cell r="I1169">
            <v>0.2292458</v>
          </cell>
          <cell r="J1169">
            <v>0.1614796</v>
          </cell>
          <cell r="K1169">
            <v>0.13023879999999999</v>
          </cell>
          <cell r="L1169">
            <v>0.10455689999999999</v>
          </cell>
          <cell r="M1169">
            <v>9.4608399999999995E-2</v>
          </cell>
          <cell r="N1169">
            <v>7.3240399999999997E-2</v>
          </cell>
          <cell r="O1169">
            <v>7.1471999999999994E-2</v>
          </cell>
          <cell r="P1169">
            <v>6.9499000000000005E-2</v>
          </cell>
          <cell r="Q1169">
            <v>4.78851E-2</v>
          </cell>
          <cell r="R1169">
            <v>5.8060399999999998E-2</v>
          </cell>
        </row>
        <row r="1170">
          <cell r="A1170" t="str">
            <v>brasil2008oecdindependiente&gt;=5a</v>
          </cell>
          <cell r="B1170" t="str">
            <v>brasil</v>
          </cell>
          <cell r="C1170">
            <v>2008</v>
          </cell>
          <cell r="D1170" t="str">
            <v>oecd</v>
          </cell>
          <cell r="E1170" t="str">
            <v>independiente</v>
          </cell>
          <cell r="F1170" t="str">
            <v>&gt;=5a</v>
          </cell>
          <cell r="G1170">
            <v>9.5299599999999998E-2</v>
          </cell>
          <cell r="H1170">
            <v>0.21467249999999999</v>
          </cell>
          <cell r="I1170">
            <v>0.38419510000000001</v>
          </cell>
          <cell r="J1170">
            <v>0.51663199999999998</v>
          </cell>
          <cell r="K1170">
            <v>0.61514369999999996</v>
          </cell>
          <cell r="L1170">
            <v>0.6873688</v>
          </cell>
          <cell r="M1170">
            <v>0.72210229999999997</v>
          </cell>
          <cell r="N1170">
            <v>0.76129639999999998</v>
          </cell>
          <cell r="O1170">
            <v>0.78412599999999999</v>
          </cell>
          <cell r="P1170">
            <v>0.79295890000000002</v>
          </cell>
          <cell r="Q1170">
            <v>0.82182040000000001</v>
          </cell>
          <cell r="R1170">
            <v>0.82490399999999997</v>
          </cell>
        </row>
        <row r="1171">
          <cell r="A1171" t="str">
            <v>brasil2008lacocupado&lt;6m</v>
          </cell>
          <cell r="B1171" t="str">
            <v>brasil</v>
          </cell>
          <cell r="C1171">
            <v>2008</v>
          </cell>
          <cell r="D1171" t="str">
            <v>lac</v>
          </cell>
          <cell r="E1171" t="str">
            <v>ocupado</v>
          </cell>
          <cell r="F1171" t="str">
            <v>&lt;6m</v>
          </cell>
          <cell r="G1171">
            <v>0.27814410000000001</v>
          </cell>
          <cell r="H1171">
            <v>0.1027559</v>
          </cell>
          <cell r="I1171">
            <v>5.5120200000000001E-2</v>
          </cell>
        </row>
        <row r="1172">
          <cell r="A1172" t="str">
            <v>brasil2008lacocupado&lt;=12m</v>
          </cell>
          <cell r="B1172" t="str">
            <v>brasil</v>
          </cell>
          <cell r="C1172">
            <v>2008</v>
          </cell>
          <cell r="D1172" t="str">
            <v>lac</v>
          </cell>
          <cell r="E1172" t="str">
            <v>ocupado</v>
          </cell>
          <cell r="F1172" t="str">
            <v>&lt;=12m</v>
          </cell>
          <cell r="G1172">
            <v>0.52345090000000005</v>
          </cell>
          <cell r="H1172">
            <v>0.21260689999999999</v>
          </cell>
          <cell r="I1172">
            <v>0.1155437</v>
          </cell>
        </row>
        <row r="1173">
          <cell r="A1173" t="str">
            <v>brasil2008lacocupado&gt;=5a</v>
          </cell>
          <cell r="B1173" t="str">
            <v>brasil</v>
          </cell>
          <cell r="C1173">
            <v>2008</v>
          </cell>
          <cell r="D1173" t="str">
            <v>lac</v>
          </cell>
          <cell r="E1173" t="str">
            <v>ocupado</v>
          </cell>
          <cell r="F1173" t="str">
            <v>&gt;=5a</v>
          </cell>
          <cell r="G1173">
            <v>8.20858E-2</v>
          </cell>
          <cell r="H1173">
            <v>0.47900039999999999</v>
          </cell>
          <cell r="I1173">
            <v>0.70787469999999997</v>
          </cell>
        </row>
        <row r="1174">
          <cell r="A1174" t="str">
            <v>brasil2008lacasalariado&lt;6m</v>
          </cell>
          <cell r="B1174" t="str">
            <v>brasil</v>
          </cell>
          <cell r="C1174">
            <v>2008</v>
          </cell>
          <cell r="D1174" t="str">
            <v>lac</v>
          </cell>
          <cell r="E1174" t="str">
            <v>asalariado</v>
          </cell>
          <cell r="F1174" t="str">
            <v>&lt;6m</v>
          </cell>
          <cell r="G1174">
            <v>0.28833019999999998</v>
          </cell>
          <cell r="H1174">
            <v>0.118273</v>
          </cell>
          <cell r="I1174">
            <v>7.3688400000000001E-2</v>
          </cell>
        </row>
        <row r="1175">
          <cell r="A1175" t="str">
            <v>brasil2008lacasalariado&lt;=12m</v>
          </cell>
          <cell r="B1175" t="str">
            <v>brasil</v>
          </cell>
          <cell r="C1175">
            <v>2008</v>
          </cell>
          <cell r="D1175" t="str">
            <v>lac</v>
          </cell>
          <cell r="E1175" t="str">
            <v>asalariado</v>
          </cell>
          <cell r="F1175" t="str">
            <v>&lt;=12m</v>
          </cell>
          <cell r="G1175">
            <v>0.53931989999999996</v>
          </cell>
          <cell r="H1175">
            <v>0.24136920000000001</v>
          </cell>
          <cell r="I1175">
            <v>0.1478305</v>
          </cell>
        </row>
        <row r="1176">
          <cell r="A1176" t="str">
            <v>brasil2008lacasalariado&gt;=5a</v>
          </cell>
          <cell r="B1176" t="str">
            <v>brasil</v>
          </cell>
          <cell r="C1176">
            <v>2008</v>
          </cell>
          <cell r="D1176" t="str">
            <v>lac</v>
          </cell>
          <cell r="E1176" t="str">
            <v>asalariado</v>
          </cell>
          <cell r="F1176" t="str">
            <v>&gt;=5a</v>
          </cell>
          <cell r="G1176">
            <v>7.1882699999999994E-2</v>
          </cell>
          <cell r="H1176">
            <v>0.42889539999999998</v>
          </cell>
          <cell r="I1176">
            <v>0.65043039999999996</v>
          </cell>
        </row>
        <row r="1177">
          <cell r="A1177" t="str">
            <v>brasil2008lacindependiente&lt;6m</v>
          </cell>
          <cell r="B1177" t="str">
            <v>brasil</v>
          </cell>
          <cell r="C1177">
            <v>2008</v>
          </cell>
          <cell r="D1177" t="str">
            <v>lac</v>
          </cell>
          <cell r="E1177" t="str">
            <v>independiente</v>
          </cell>
          <cell r="F1177" t="str">
            <v>&lt;6m</v>
          </cell>
          <cell r="G1177">
            <v>0.1806044</v>
          </cell>
          <cell r="H1177">
            <v>5.6234899999999997E-2</v>
          </cell>
          <cell r="I1177">
            <v>2.9314E-2</v>
          </cell>
        </row>
        <row r="1178">
          <cell r="A1178" t="str">
            <v>brasil2008lacindependiente&lt;=12m</v>
          </cell>
          <cell r="B1178" t="str">
            <v>brasil</v>
          </cell>
          <cell r="C1178">
            <v>2008</v>
          </cell>
          <cell r="D1178" t="str">
            <v>lac</v>
          </cell>
          <cell r="E1178" t="str">
            <v>independiente</v>
          </cell>
          <cell r="F1178" t="str">
            <v>&lt;=12m</v>
          </cell>
          <cell r="G1178">
            <v>0.37149320000000002</v>
          </cell>
          <cell r="H1178">
            <v>0.12637619999999999</v>
          </cell>
          <cell r="I1178">
            <v>7.0671100000000001E-2</v>
          </cell>
        </row>
        <row r="1179">
          <cell r="A1179" t="str">
            <v>brasil2008lacindependiente&gt;=5a</v>
          </cell>
          <cell r="B1179" t="str">
            <v>brasil</v>
          </cell>
          <cell r="C1179">
            <v>2008</v>
          </cell>
          <cell r="D1179" t="str">
            <v>lac</v>
          </cell>
          <cell r="E1179" t="str">
            <v>independiente</v>
          </cell>
          <cell r="F1179" t="str">
            <v>&gt;=5a</v>
          </cell>
          <cell r="G1179">
            <v>0.17978769999999999</v>
          </cell>
          <cell r="H1179">
            <v>0.62921769999999999</v>
          </cell>
          <cell r="I1179">
            <v>0.78771139999999995</v>
          </cell>
        </row>
        <row r="1180">
          <cell r="A1180" t="str">
            <v>brasil2008totalocupado&lt;6m</v>
          </cell>
          <cell r="B1180" t="str">
            <v>brasil</v>
          </cell>
          <cell r="C1180">
            <v>2008</v>
          </cell>
          <cell r="D1180" t="str">
            <v>total</v>
          </cell>
          <cell r="E1180" t="str">
            <v>ocupado</v>
          </cell>
          <cell r="F1180" t="str">
            <v>&lt;6m</v>
          </cell>
          <cell r="G1180">
            <v>0.13356870000000001</v>
          </cell>
        </row>
        <row r="1181">
          <cell r="A1181" t="str">
            <v>brasil2008totalocupado&lt;=12m</v>
          </cell>
          <cell r="B1181" t="str">
            <v>brasil</v>
          </cell>
          <cell r="C1181">
            <v>2008</v>
          </cell>
          <cell r="D1181" t="str">
            <v>total</v>
          </cell>
          <cell r="E1181" t="str">
            <v>ocupado</v>
          </cell>
          <cell r="F1181" t="str">
            <v>&lt;=12m</v>
          </cell>
          <cell r="G1181">
            <v>0.26612370000000002</v>
          </cell>
        </row>
        <row r="1182">
          <cell r="A1182" t="str">
            <v>brasil2008totalocupado&gt;=5a</v>
          </cell>
          <cell r="B1182" t="str">
            <v>brasil</v>
          </cell>
          <cell r="C1182">
            <v>2008</v>
          </cell>
          <cell r="D1182" t="str">
            <v>total</v>
          </cell>
          <cell r="E1182" t="str">
            <v>ocupado</v>
          </cell>
          <cell r="F1182" t="str">
            <v>&gt;=5a</v>
          </cell>
          <cell r="G1182">
            <v>0.41974309999999998</v>
          </cell>
        </row>
        <row r="1183">
          <cell r="A1183" t="str">
            <v>brasil2008totalasalariado&lt;6m</v>
          </cell>
          <cell r="B1183" t="str">
            <v>brasil</v>
          </cell>
          <cell r="C1183">
            <v>2008</v>
          </cell>
          <cell r="D1183" t="str">
            <v>total</v>
          </cell>
          <cell r="E1183" t="str">
            <v>asalariado</v>
          </cell>
          <cell r="F1183" t="str">
            <v>&lt;6m</v>
          </cell>
          <cell r="G1183">
            <v>0.15536810000000001</v>
          </cell>
        </row>
        <row r="1184">
          <cell r="A1184" t="str">
            <v>brasil2008totalasalariado&lt;=12m</v>
          </cell>
          <cell r="B1184" t="str">
            <v>brasil</v>
          </cell>
          <cell r="C1184">
            <v>2008</v>
          </cell>
          <cell r="D1184" t="str">
            <v>total</v>
          </cell>
          <cell r="E1184" t="str">
            <v>asalariado</v>
          </cell>
          <cell r="F1184" t="str">
            <v>&lt;=12m</v>
          </cell>
          <cell r="G1184">
            <v>0.3053495</v>
          </cell>
        </row>
        <row r="1185">
          <cell r="A1185" t="str">
            <v>brasil2008totalasalariado&gt;=5a</v>
          </cell>
          <cell r="B1185" t="str">
            <v>brasil</v>
          </cell>
          <cell r="C1185">
            <v>2008</v>
          </cell>
          <cell r="D1185" t="str">
            <v>total</v>
          </cell>
          <cell r="E1185" t="str">
            <v>asalariado</v>
          </cell>
          <cell r="F1185" t="str">
            <v>&gt;=5a</v>
          </cell>
          <cell r="G1185">
            <v>0.35941859999999998</v>
          </cell>
        </row>
        <row r="1186">
          <cell r="A1186" t="str">
            <v>brasil2008totalindependiente&lt;6m</v>
          </cell>
          <cell r="B1186" t="str">
            <v>brasil</v>
          </cell>
          <cell r="C1186">
            <v>2008</v>
          </cell>
          <cell r="D1186" t="str">
            <v>total</v>
          </cell>
          <cell r="E1186" t="str">
            <v>independiente</v>
          </cell>
          <cell r="F1186" t="str">
            <v>&lt;6m</v>
          </cell>
          <cell r="G1186">
            <v>6.2087700000000003E-2</v>
          </cell>
        </row>
        <row r="1187">
          <cell r="A1187" t="str">
            <v>brasil2008totalindependiente&lt;=12m</v>
          </cell>
          <cell r="B1187" t="str">
            <v>brasil</v>
          </cell>
          <cell r="C1187">
            <v>2008</v>
          </cell>
          <cell r="D1187" t="str">
            <v>total</v>
          </cell>
          <cell r="E1187" t="str">
            <v>independiente</v>
          </cell>
          <cell r="F1187" t="str">
            <v>&lt;=12m</v>
          </cell>
          <cell r="G1187">
            <v>0.13750129999999999</v>
          </cell>
        </row>
        <row r="1188">
          <cell r="A1188" t="str">
            <v>brasil2008totalindependiente&gt;=5a</v>
          </cell>
          <cell r="B1188" t="str">
            <v>brasil</v>
          </cell>
          <cell r="C1188">
            <v>2008</v>
          </cell>
          <cell r="D1188" t="str">
            <v>total</v>
          </cell>
          <cell r="E1188" t="str">
            <v>independiente</v>
          </cell>
          <cell r="F1188" t="str">
            <v>&gt;=5a</v>
          </cell>
          <cell r="G1188">
            <v>0.61754900000000001</v>
          </cell>
        </row>
        <row r="1189">
          <cell r="A1189" t="str">
            <v>brasil2009oecdocupado&lt;6m</v>
          </cell>
          <cell r="B1189" t="str">
            <v>brasil</v>
          </cell>
          <cell r="C1189">
            <v>2009</v>
          </cell>
          <cell r="D1189" t="str">
            <v>oecd</v>
          </cell>
          <cell r="E1189" t="str">
            <v>ocupado</v>
          </cell>
          <cell r="F1189" t="str">
            <v>&lt;6m</v>
          </cell>
          <cell r="G1189">
            <v>0.33612839999999999</v>
          </cell>
          <cell r="H1189">
            <v>0.21306410000000001</v>
          </cell>
          <cell r="I1189">
            <v>0.1435862</v>
          </cell>
          <cell r="J1189">
            <v>0.1132827</v>
          </cell>
          <cell r="K1189">
            <v>9.2683699999999994E-2</v>
          </cell>
          <cell r="L1189">
            <v>7.5768299999999997E-2</v>
          </cell>
          <cell r="M1189">
            <v>6.1462299999999997E-2</v>
          </cell>
          <cell r="N1189">
            <v>5.1384399999999997E-2</v>
          </cell>
          <cell r="O1189">
            <v>4.3108100000000003E-2</v>
          </cell>
          <cell r="P1189">
            <v>4.2890299999999999E-2</v>
          </cell>
          <cell r="Q1189">
            <v>4.1326300000000003E-2</v>
          </cell>
          <cell r="R1189">
            <v>3.6184099999999997E-2</v>
          </cell>
        </row>
        <row r="1190">
          <cell r="A1190" t="str">
            <v>brasil2009oecdocupado&lt;=12m</v>
          </cell>
          <cell r="B1190" t="str">
            <v>brasil</v>
          </cell>
          <cell r="C1190">
            <v>2009</v>
          </cell>
          <cell r="D1190" t="str">
            <v>oecd</v>
          </cell>
          <cell r="E1190" t="str">
            <v>ocupado</v>
          </cell>
          <cell r="F1190" t="str">
            <v>&lt;=12m</v>
          </cell>
          <cell r="G1190">
            <v>0.64686929999999998</v>
          </cell>
          <cell r="H1190">
            <v>0.4433761</v>
          </cell>
          <cell r="I1190">
            <v>0.31496869999999999</v>
          </cell>
          <cell r="J1190">
            <v>0.23901600000000001</v>
          </cell>
          <cell r="K1190">
            <v>0.19841690000000001</v>
          </cell>
          <cell r="L1190">
            <v>0.1646138</v>
          </cell>
          <cell r="M1190">
            <v>0.13408690000000001</v>
          </cell>
          <cell r="N1190">
            <v>0.1162406</v>
          </cell>
          <cell r="O1190">
            <v>9.9853499999999998E-2</v>
          </cell>
          <cell r="P1190">
            <v>9.4266000000000003E-2</v>
          </cell>
          <cell r="Q1190">
            <v>8.4912600000000005E-2</v>
          </cell>
          <cell r="R1190">
            <v>8.3389400000000002E-2</v>
          </cell>
        </row>
        <row r="1191">
          <cell r="A1191" t="str">
            <v>brasil2009oecdocupado&gt;=5a</v>
          </cell>
          <cell r="B1191" t="str">
            <v>brasil</v>
          </cell>
          <cell r="C1191">
            <v>2009</v>
          </cell>
          <cell r="D1191" t="str">
            <v>oecd</v>
          </cell>
          <cell r="E1191" t="str">
            <v>ocupado</v>
          </cell>
          <cell r="F1191" t="str">
            <v>&gt;=5a</v>
          </cell>
          <cell r="G1191">
            <v>4.19063E-2</v>
          </cell>
          <cell r="H1191">
            <v>9.77325E-2</v>
          </cell>
          <cell r="I1191">
            <v>0.24184990000000001</v>
          </cell>
          <cell r="J1191">
            <v>0.39555849999999998</v>
          </cell>
          <cell r="K1191">
            <v>0.49766070000000001</v>
          </cell>
          <cell r="L1191">
            <v>0.58160270000000003</v>
          </cell>
          <cell r="M1191">
            <v>0.64206779999999997</v>
          </cell>
          <cell r="N1191">
            <v>0.68340820000000002</v>
          </cell>
          <cell r="O1191">
            <v>0.71279349999999997</v>
          </cell>
          <cell r="P1191">
            <v>0.73544039999999999</v>
          </cell>
          <cell r="Q1191">
            <v>0.7516969</v>
          </cell>
          <cell r="R1191">
            <v>0.77611750000000002</v>
          </cell>
        </row>
        <row r="1192">
          <cell r="A1192" t="str">
            <v>brasil2009oecdasalariado&lt;6m</v>
          </cell>
          <cell r="B1192" t="str">
            <v>brasil</v>
          </cell>
          <cell r="C1192">
            <v>2009</v>
          </cell>
          <cell r="D1192" t="str">
            <v>oecd</v>
          </cell>
          <cell r="E1192" t="str">
            <v>asalariado</v>
          </cell>
          <cell r="F1192" t="str">
            <v>&lt;6m</v>
          </cell>
          <cell r="G1192">
            <v>0.34284759999999997</v>
          </cell>
          <cell r="H1192">
            <v>0.21950729999999999</v>
          </cell>
          <cell r="I1192">
            <v>0.1516718</v>
          </cell>
          <cell r="J1192">
            <v>0.1240111</v>
          </cell>
          <cell r="K1192">
            <v>0.10387739999999999</v>
          </cell>
          <cell r="L1192">
            <v>8.7315199999999996E-2</v>
          </cell>
          <cell r="M1192">
            <v>7.1909399999999998E-2</v>
          </cell>
          <cell r="N1192">
            <v>5.9982899999999999E-2</v>
          </cell>
          <cell r="O1192">
            <v>5.0396700000000003E-2</v>
          </cell>
          <cell r="P1192">
            <v>5.5023299999999997E-2</v>
          </cell>
          <cell r="Q1192">
            <v>5.6540800000000002E-2</v>
          </cell>
          <cell r="R1192">
            <v>5.8104299999999998E-2</v>
          </cell>
        </row>
        <row r="1193">
          <cell r="A1193" t="str">
            <v>brasil2009oecdasalariado&lt;=12m</v>
          </cell>
          <cell r="B1193" t="str">
            <v>brasil</v>
          </cell>
          <cell r="C1193">
            <v>2009</v>
          </cell>
          <cell r="D1193" t="str">
            <v>oecd</v>
          </cell>
          <cell r="E1193" t="str">
            <v>asalariado</v>
          </cell>
          <cell r="F1193" t="str">
            <v>&lt;=12m</v>
          </cell>
          <cell r="G1193">
            <v>0.65833280000000005</v>
          </cell>
          <cell r="H1193">
            <v>0.45430890000000002</v>
          </cell>
          <cell r="I1193">
            <v>0.32921250000000002</v>
          </cell>
          <cell r="J1193">
            <v>0.25849810000000001</v>
          </cell>
          <cell r="K1193">
            <v>0.2207605</v>
          </cell>
          <cell r="L1193">
            <v>0.18814790000000001</v>
          </cell>
          <cell r="M1193">
            <v>0.1529536</v>
          </cell>
          <cell r="N1193">
            <v>0.1341794</v>
          </cell>
          <cell r="O1193">
            <v>0.1165326</v>
          </cell>
          <cell r="P1193">
            <v>0.118908</v>
          </cell>
          <cell r="Q1193">
            <v>0.11622250000000001</v>
          </cell>
          <cell r="R1193">
            <v>0.13412789999999999</v>
          </cell>
        </row>
        <row r="1194">
          <cell r="A1194" t="str">
            <v>brasil2009oecdasalariado&gt;=5a</v>
          </cell>
          <cell r="B1194" t="str">
            <v>brasil</v>
          </cell>
          <cell r="C1194">
            <v>2009</v>
          </cell>
          <cell r="D1194" t="str">
            <v>oecd</v>
          </cell>
          <cell r="E1194" t="str">
            <v>asalariado</v>
          </cell>
          <cell r="F1194" t="str">
            <v>&gt;=5a</v>
          </cell>
          <cell r="G1194">
            <v>3.8995500000000002E-2</v>
          </cell>
          <cell r="H1194">
            <v>8.4156700000000001E-2</v>
          </cell>
          <cell r="I1194">
            <v>0.22126090000000001</v>
          </cell>
          <cell r="J1194">
            <v>0.3629694</v>
          </cell>
          <cell r="K1194">
            <v>0.45838370000000001</v>
          </cell>
          <cell r="L1194">
            <v>0.53758479999999997</v>
          </cell>
          <cell r="M1194">
            <v>0.60204789999999997</v>
          </cell>
          <cell r="N1194">
            <v>0.64293880000000003</v>
          </cell>
          <cell r="O1194">
            <v>0.66654880000000005</v>
          </cell>
          <cell r="P1194">
            <v>0.68136909999999995</v>
          </cell>
          <cell r="Q1194">
            <v>0.68070220000000004</v>
          </cell>
          <cell r="R1194">
            <v>0.68767049999999996</v>
          </cell>
        </row>
        <row r="1195">
          <cell r="A1195" t="str">
            <v>brasil2009oecdindependiente&lt;6m</v>
          </cell>
          <cell r="B1195" t="str">
            <v>brasil</v>
          </cell>
          <cell r="C1195">
            <v>2009</v>
          </cell>
          <cell r="D1195" t="str">
            <v>oecd</v>
          </cell>
          <cell r="E1195" t="str">
            <v>independiente</v>
          </cell>
          <cell r="F1195" t="str">
            <v>&lt;6m</v>
          </cell>
          <cell r="G1195">
            <v>0.26106069999999998</v>
          </cell>
          <cell r="H1195">
            <v>0.15831310000000001</v>
          </cell>
          <cell r="I1195">
            <v>9.9798799999999993E-2</v>
          </cell>
          <cell r="J1195">
            <v>7.3285400000000001E-2</v>
          </cell>
          <cell r="K1195">
            <v>5.9064600000000002E-2</v>
          </cell>
          <cell r="L1195">
            <v>4.71151E-2</v>
          </cell>
          <cell r="M1195">
            <v>3.8742800000000001E-2</v>
          </cell>
          <cell r="N1195">
            <v>3.4492000000000002E-2</v>
          </cell>
          <cell r="O1195">
            <v>3.18873E-2</v>
          </cell>
          <cell r="P1195">
            <v>2.8775499999999999E-2</v>
          </cell>
          <cell r="Q1195">
            <v>2.67078E-2</v>
          </cell>
          <cell r="R1195">
            <v>1.87067E-2</v>
          </cell>
        </row>
        <row r="1196">
          <cell r="A1196" t="str">
            <v>brasil2009oecdindependiente&lt;=12m</v>
          </cell>
          <cell r="B1196" t="str">
            <v>brasil</v>
          </cell>
          <cell r="C1196">
            <v>2009</v>
          </cell>
          <cell r="D1196" t="str">
            <v>oecd</v>
          </cell>
          <cell r="E1196" t="str">
            <v>independiente</v>
          </cell>
          <cell r="F1196" t="str">
            <v>&lt;=12m</v>
          </cell>
          <cell r="G1196">
            <v>0.51879790000000003</v>
          </cell>
          <cell r="H1196">
            <v>0.35047430000000002</v>
          </cell>
          <cell r="I1196">
            <v>0.23783190000000001</v>
          </cell>
          <cell r="J1196">
            <v>0.1663837</v>
          </cell>
          <cell r="K1196">
            <v>0.1313105</v>
          </cell>
          <cell r="L1196">
            <v>0.1062148</v>
          </cell>
          <cell r="M1196">
            <v>9.3056899999999998E-2</v>
          </cell>
          <cell r="N1196">
            <v>8.0998600000000004E-2</v>
          </cell>
          <cell r="O1196">
            <v>7.41758E-2</v>
          </cell>
          <cell r="P1196">
            <v>6.5599099999999994E-2</v>
          </cell>
          <cell r="Q1196">
            <v>5.4829200000000002E-2</v>
          </cell>
          <cell r="R1196">
            <v>4.29345E-2</v>
          </cell>
        </row>
        <row r="1197">
          <cell r="A1197" t="str">
            <v>brasil2009oecdindependiente&gt;=5a</v>
          </cell>
          <cell r="B1197" t="str">
            <v>brasil</v>
          </cell>
          <cell r="C1197">
            <v>2009</v>
          </cell>
          <cell r="D1197" t="str">
            <v>oecd</v>
          </cell>
          <cell r="E1197" t="str">
            <v>independiente</v>
          </cell>
          <cell r="F1197" t="str">
            <v>&gt;=5a</v>
          </cell>
          <cell r="G1197">
            <v>7.4426400000000004E-2</v>
          </cell>
          <cell r="H1197">
            <v>0.21309259999999999</v>
          </cell>
          <cell r="I1197">
            <v>0.35334890000000002</v>
          </cell>
          <cell r="J1197">
            <v>0.51705570000000001</v>
          </cell>
          <cell r="K1197">
            <v>0.61562459999999997</v>
          </cell>
          <cell r="L1197">
            <v>0.69083119999999998</v>
          </cell>
          <cell r="M1197">
            <v>0.72910050000000004</v>
          </cell>
          <cell r="N1197">
            <v>0.76291330000000002</v>
          </cell>
          <cell r="O1197">
            <v>0.78398789999999996</v>
          </cell>
          <cell r="P1197">
            <v>0.79834360000000004</v>
          </cell>
          <cell r="Q1197">
            <v>0.81991049999999999</v>
          </cell>
          <cell r="R1197">
            <v>0.84663809999999995</v>
          </cell>
        </row>
        <row r="1198">
          <cell r="A1198" t="str">
            <v>brasil2009lacocupado&lt;6m</v>
          </cell>
          <cell r="B1198" t="str">
            <v>brasil</v>
          </cell>
          <cell r="C1198">
            <v>2009</v>
          </cell>
          <cell r="D1198" t="str">
            <v>lac</v>
          </cell>
          <cell r="E1198" t="str">
            <v>ocupado</v>
          </cell>
          <cell r="F1198" t="str">
            <v>&lt;6m</v>
          </cell>
          <cell r="G1198">
            <v>0.2544942</v>
          </cell>
          <cell r="H1198">
            <v>9.4564499999999996E-2</v>
          </cell>
          <cell r="I1198">
            <v>4.3030100000000002E-2</v>
          </cell>
        </row>
        <row r="1199">
          <cell r="A1199" t="str">
            <v>brasil2009lacocupado&lt;=12m</v>
          </cell>
          <cell r="B1199" t="str">
            <v>brasil</v>
          </cell>
          <cell r="C1199">
            <v>2009</v>
          </cell>
          <cell r="D1199" t="str">
            <v>lac</v>
          </cell>
          <cell r="E1199" t="str">
            <v>ocupado</v>
          </cell>
          <cell r="F1199" t="str">
            <v>&lt;=12m</v>
          </cell>
          <cell r="G1199">
            <v>0.51188299999999998</v>
          </cell>
          <cell r="H1199">
            <v>0.20480960000000001</v>
          </cell>
          <cell r="I1199">
            <v>9.7851099999999996E-2</v>
          </cell>
        </row>
        <row r="1200">
          <cell r="A1200" t="str">
            <v>brasil2009lacocupado&gt;=5a</v>
          </cell>
          <cell r="B1200" t="str">
            <v>brasil</v>
          </cell>
          <cell r="C1200">
            <v>2009</v>
          </cell>
          <cell r="D1200" t="str">
            <v>lac</v>
          </cell>
          <cell r="E1200" t="str">
            <v>ocupado</v>
          </cell>
          <cell r="F1200" t="str">
            <v>&gt;=5a</v>
          </cell>
          <cell r="G1200">
            <v>7.8938400000000006E-2</v>
          </cell>
          <cell r="H1200">
            <v>0.48389700000000002</v>
          </cell>
          <cell r="I1200">
            <v>0.72090969999999999</v>
          </cell>
        </row>
        <row r="1201">
          <cell r="A1201" t="str">
            <v>brasil2009lacasalariado&lt;6m</v>
          </cell>
          <cell r="B1201" t="str">
            <v>brasil</v>
          </cell>
          <cell r="C1201">
            <v>2009</v>
          </cell>
          <cell r="D1201" t="str">
            <v>lac</v>
          </cell>
          <cell r="E1201" t="str">
            <v>asalariado</v>
          </cell>
          <cell r="F1201" t="str">
            <v>&lt;6m</v>
          </cell>
          <cell r="G1201">
            <v>0.26173639999999998</v>
          </cell>
          <cell r="H1201">
            <v>0.10723820000000001</v>
          </cell>
          <cell r="I1201">
            <v>5.1929599999999999E-2</v>
          </cell>
        </row>
        <row r="1202">
          <cell r="A1202" t="str">
            <v>brasil2009lacasalariado&lt;=12m</v>
          </cell>
          <cell r="B1202" t="str">
            <v>brasil</v>
          </cell>
          <cell r="C1202">
            <v>2009</v>
          </cell>
          <cell r="D1202" t="str">
            <v>lac</v>
          </cell>
          <cell r="E1202" t="str">
            <v>asalariado</v>
          </cell>
          <cell r="F1202" t="str">
            <v>&lt;=12m</v>
          </cell>
          <cell r="G1202">
            <v>0.52416240000000003</v>
          </cell>
          <cell r="H1202">
            <v>0.22957720000000001</v>
          </cell>
          <cell r="I1202">
            <v>0.1173196</v>
          </cell>
        </row>
        <row r="1203">
          <cell r="A1203" t="str">
            <v>brasil2009lacasalariado&gt;=5a</v>
          </cell>
          <cell r="B1203" t="str">
            <v>brasil</v>
          </cell>
          <cell r="C1203">
            <v>2009</v>
          </cell>
          <cell r="D1203" t="str">
            <v>lac</v>
          </cell>
          <cell r="E1203" t="str">
            <v>asalariado</v>
          </cell>
          <cell r="F1203" t="str">
            <v>&gt;=5a</v>
          </cell>
          <cell r="G1203">
            <v>6.8694500000000006E-2</v>
          </cell>
          <cell r="H1203">
            <v>0.4366719</v>
          </cell>
          <cell r="I1203">
            <v>0.67145900000000003</v>
          </cell>
        </row>
        <row r="1204">
          <cell r="A1204" t="str">
            <v>brasil2009lacindependiente&lt;6m</v>
          </cell>
          <cell r="B1204" t="str">
            <v>brasil</v>
          </cell>
          <cell r="C1204">
            <v>2009</v>
          </cell>
          <cell r="D1204" t="str">
            <v>lac</v>
          </cell>
          <cell r="E1204" t="str">
            <v>independiente</v>
          </cell>
          <cell r="F1204" t="str">
            <v>&lt;6m</v>
          </cell>
          <cell r="G1204">
            <v>0.18745899999999999</v>
          </cell>
          <cell r="H1204">
            <v>5.6495499999999997E-2</v>
          </cell>
          <cell r="I1204">
            <v>3.0654899999999999E-2</v>
          </cell>
        </row>
        <row r="1205">
          <cell r="A1205" t="str">
            <v>brasil2009lacindependiente&lt;=12m</v>
          </cell>
          <cell r="B1205" t="str">
            <v>brasil</v>
          </cell>
          <cell r="C1205">
            <v>2009</v>
          </cell>
          <cell r="D1205" t="str">
            <v>lac</v>
          </cell>
          <cell r="E1205" t="str">
            <v>independiente</v>
          </cell>
          <cell r="F1205" t="str">
            <v>&lt;=12m</v>
          </cell>
          <cell r="G1205">
            <v>0.39822180000000001</v>
          </cell>
          <cell r="H1205">
            <v>0.13041330000000001</v>
          </cell>
          <cell r="I1205">
            <v>7.0779300000000003E-2</v>
          </cell>
        </row>
        <row r="1206">
          <cell r="A1206" t="str">
            <v>brasil2009lacindependiente&gt;=5a</v>
          </cell>
          <cell r="B1206" t="str">
            <v>brasil</v>
          </cell>
          <cell r="C1206">
            <v>2009</v>
          </cell>
          <cell r="D1206" t="str">
            <v>lac</v>
          </cell>
          <cell r="E1206" t="str">
            <v>independiente</v>
          </cell>
          <cell r="F1206" t="str">
            <v>&gt;=5a</v>
          </cell>
          <cell r="G1206">
            <v>0.17375789999999999</v>
          </cell>
          <cell r="H1206">
            <v>0.62575040000000004</v>
          </cell>
          <cell r="I1206">
            <v>0.78967299999999996</v>
          </cell>
        </row>
        <row r="1207">
          <cell r="A1207" t="str">
            <v>brasil2009totalocupado&lt;6m</v>
          </cell>
          <cell r="B1207" t="str">
            <v>brasil</v>
          </cell>
          <cell r="C1207">
            <v>2009</v>
          </cell>
          <cell r="D1207" t="str">
            <v>total</v>
          </cell>
          <cell r="E1207" t="str">
            <v>ocupado</v>
          </cell>
          <cell r="F1207" t="str">
            <v>&lt;6m</v>
          </cell>
          <cell r="G1207">
            <v>0.1206864</v>
          </cell>
        </row>
        <row r="1208">
          <cell r="A1208" t="str">
            <v>brasil2009totalocupado&lt;=12m</v>
          </cell>
          <cell r="B1208" t="str">
            <v>brasil</v>
          </cell>
          <cell r="C1208">
            <v>2009</v>
          </cell>
          <cell r="D1208" t="str">
            <v>total</v>
          </cell>
          <cell r="E1208" t="str">
            <v>ocupado</v>
          </cell>
          <cell r="F1208" t="str">
            <v>&lt;=12m</v>
          </cell>
          <cell r="G1208">
            <v>0.25426179999999998</v>
          </cell>
        </row>
        <row r="1209">
          <cell r="A1209" t="str">
            <v>brasil2009totalocupado&gt;=5a</v>
          </cell>
          <cell r="B1209" t="str">
            <v>brasil</v>
          </cell>
          <cell r="C1209">
            <v>2009</v>
          </cell>
          <cell r="D1209" t="str">
            <v>total</v>
          </cell>
          <cell r="E1209" t="str">
            <v>ocupado</v>
          </cell>
          <cell r="F1209" t="str">
            <v>&gt;=5a</v>
          </cell>
          <cell r="G1209">
            <v>0.42710609999999999</v>
          </cell>
        </row>
        <row r="1210">
          <cell r="A1210" t="str">
            <v>brasil2009totalasalariado&lt;6m</v>
          </cell>
          <cell r="B1210" t="str">
            <v>brasil</v>
          </cell>
          <cell r="C1210">
            <v>2009</v>
          </cell>
          <cell r="D1210" t="str">
            <v>total</v>
          </cell>
          <cell r="E1210" t="str">
            <v>asalariado</v>
          </cell>
          <cell r="F1210" t="str">
            <v>&lt;6m</v>
          </cell>
          <cell r="G1210">
            <v>0.13848849999999999</v>
          </cell>
        </row>
        <row r="1211">
          <cell r="A1211" t="str">
            <v>brasil2009totalasalariado&lt;=12m</v>
          </cell>
          <cell r="B1211" t="str">
            <v>brasil</v>
          </cell>
          <cell r="C1211">
            <v>2009</v>
          </cell>
          <cell r="D1211" t="str">
            <v>total</v>
          </cell>
          <cell r="E1211" t="str">
            <v>asalariado</v>
          </cell>
          <cell r="F1211" t="str">
            <v>&lt;=12m</v>
          </cell>
          <cell r="G1211">
            <v>0.28870869999999998</v>
          </cell>
        </row>
        <row r="1212">
          <cell r="A1212" t="str">
            <v>brasil2009totalasalariado&gt;=5a</v>
          </cell>
          <cell r="B1212" t="str">
            <v>brasil</v>
          </cell>
          <cell r="C1212">
            <v>2009</v>
          </cell>
          <cell r="D1212" t="str">
            <v>total</v>
          </cell>
          <cell r="E1212" t="str">
            <v>asalariado</v>
          </cell>
          <cell r="F1212" t="str">
            <v>&gt;=5a</v>
          </cell>
          <cell r="G1212">
            <v>0.36912460000000002</v>
          </cell>
        </row>
        <row r="1213">
          <cell r="A1213" t="str">
            <v>brasil2009totalindependiente&lt;6m</v>
          </cell>
          <cell r="B1213" t="str">
            <v>brasil</v>
          </cell>
          <cell r="C1213">
            <v>2009</v>
          </cell>
          <cell r="D1213" t="str">
            <v>total</v>
          </cell>
          <cell r="E1213" t="str">
            <v>independiente</v>
          </cell>
          <cell r="F1213" t="str">
            <v>&lt;6m</v>
          </cell>
          <cell r="G1213">
            <v>6.2858899999999995E-2</v>
          </cell>
        </row>
        <row r="1214">
          <cell r="A1214" t="str">
            <v>brasil2009totalindependiente&lt;=12m</v>
          </cell>
          <cell r="B1214" t="str">
            <v>brasil</v>
          </cell>
          <cell r="C1214">
            <v>2009</v>
          </cell>
          <cell r="D1214" t="str">
            <v>total</v>
          </cell>
          <cell r="E1214" t="str">
            <v>independiente</v>
          </cell>
          <cell r="F1214" t="str">
            <v>&lt;=12m</v>
          </cell>
          <cell r="G1214">
            <v>0.14236599999999999</v>
          </cell>
        </row>
        <row r="1215">
          <cell r="A1215" t="str">
            <v>brasil2009totalindependiente&gt;=5a</v>
          </cell>
          <cell r="B1215" t="str">
            <v>brasil</v>
          </cell>
          <cell r="C1215">
            <v>2009</v>
          </cell>
          <cell r="D1215" t="str">
            <v>total</v>
          </cell>
          <cell r="E1215" t="str">
            <v>independiente</v>
          </cell>
          <cell r="F1215" t="str">
            <v>&gt;=5a</v>
          </cell>
          <cell r="G1215">
            <v>0.6154501</v>
          </cell>
        </row>
        <row r="1216">
          <cell r="A1216" t="str">
            <v>brasil2011oecdocupado&lt;6m</v>
          </cell>
          <cell r="B1216" t="str">
            <v>brasil</v>
          </cell>
          <cell r="C1216">
            <v>2011</v>
          </cell>
          <cell r="D1216" t="str">
            <v>oecd</v>
          </cell>
          <cell r="E1216" t="str">
            <v>ocupado</v>
          </cell>
          <cell r="F1216" t="str">
            <v>&lt;6m</v>
          </cell>
          <cell r="G1216">
            <v>0.31852649999999999</v>
          </cell>
          <cell r="H1216">
            <v>0.18584010000000001</v>
          </cell>
          <cell r="I1216">
            <v>0.1250484</v>
          </cell>
          <cell r="J1216">
            <v>9.2862799999999995E-2</v>
          </cell>
          <cell r="K1216">
            <v>7.7252799999999996E-2</v>
          </cell>
          <cell r="L1216">
            <v>6.2189399999999999E-2</v>
          </cell>
          <cell r="M1216">
            <v>5.4344099999999999E-2</v>
          </cell>
          <cell r="N1216">
            <v>4.5277400000000002E-2</v>
          </cell>
          <cell r="O1216">
            <v>4.2523499999999999E-2</v>
          </cell>
          <cell r="P1216">
            <v>3.6039599999999998E-2</v>
          </cell>
          <cell r="Q1216">
            <v>3.5610700000000002E-2</v>
          </cell>
          <cell r="R1216">
            <v>2.5348900000000001E-2</v>
          </cell>
        </row>
        <row r="1217">
          <cell r="A1217" t="str">
            <v>brasil2011oecdocupado&lt;=12m</v>
          </cell>
          <cell r="B1217" t="str">
            <v>brasil</v>
          </cell>
          <cell r="C1217">
            <v>2011</v>
          </cell>
          <cell r="D1217" t="str">
            <v>oecd</v>
          </cell>
          <cell r="E1217" t="str">
            <v>ocupado</v>
          </cell>
          <cell r="F1217" t="str">
            <v>&lt;=12m</v>
          </cell>
          <cell r="G1217">
            <v>0.65587229999999996</v>
          </cell>
          <cell r="H1217">
            <v>0.43668689999999999</v>
          </cell>
          <cell r="I1217">
            <v>0.30553079999999999</v>
          </cell>
          <cell r="J1217">
            <v>0.2249873</v>
          </cell>
          <cell r="K1217">
            <v>0.19099340000000001</v>
          </cell>
          <cell r="L1217">
            <v>0.15566250000000001</v>
          </cell>
          <cell r="M1217">
            <v>0.13275090000000001</v>
          </cell>
          <cell r="N1217">
            <v>0.1123092</v>
          </cell>
          <cell r="O1217">
            <v>9.9895999999999999E-2</v>
          </cell>
          <cell r="P1217">
            <v>8.2912399999999997E-2</v>
          </cell>
          <cell r="Q1217">
            <v>7.7929799999999994E-2</v>
          </cell>
          <cell r="R1217">
            <v>5.9242499999999997E-2</v>
          </cell>
        </row>
        <row r="1218">
          <cell r="A1218" t="str">
            <v>brasil2011oecdocupado&gt;=5a</v>
          </cell>
          <cell r="B1218" t="str">
            <v>brasil</v>
          </cell>
          <cell r="C1218">
            <v>2011</v>
          </cell>
          <cell r="D1218" t="str">
            <v>oecd</v>
          </cell>
          <cell r="E1218" t="str">
            <v>ocupado</v>
          </cell>
          <cell r="F1218" t="str">
            <v>&gt;=5a</v>
          </cell>
          <cell r="G1218">
            <v>3.9892700000000003E-2</v>
          </cell>
          <cell r="H1218">
            <v>9.27539E-2</v>
          </cell>
          <cell r="I1218">
            <v>0.2434055</v>
          </cell>
          <cell r="J1218">
            <v>0.39444570000000001</v>
          </cell>
          <cell r="K1218">
            <v>0.49220979999999998</v>
          </cell>
          <cell r="L1218">
            <v>0.57943549999999999</v>
          </cell>
          <cell r="M1218">
            <v>0.63911629999999997</v>
          </cell>
          <cell r="N1218">
            <v>0.68217680000000003</v>
          </cell>
          <cell r="O1218">
            <v>0.72599349999999996</v>
          </cell>
          <cell r="P1218">
            <v>0.74419259999999998</v>
          </cell>
          <cell r="Q1218">
            <v>0.76052989999999998</v>
          </cell>
          <cell r="R1218">
            <v>0.78967849999999995</v>
          </cell>
        </row>
        <row r="1219">
          <cell r="A1219" t="str">
            <v>brasil2011oecdasalariado&lt;6m</v>
          </cell>
          <cell r="B1219" t="str">
            <v>brasil</v>
          </cell>
          <cell r="C1219">
            <v>2011</v>
          </cell>
          <cell r="D1219" t="str">
            <v>oecd</v>
          </cell>
          <cell r="E1219" t="str">
            <v>asalariado</v>
          </cell>
          <cell r="F1219" t="str">
            <v>&lt;6m</v>
          </cell>
          <cell r="G1219">
            <v>0.3262216</v>
          </cell>
          <cell r="H1219">
            <v>0.1913511</v>
          </cell>
          <cell r="I1219">
            <v>0.1336089</v>
          </cell>
          <cell r="J1219">
            <v>0.10096910000000001</v>
          </cell>
          <cell r="K1219">
            <v>8.5623500000000005E-2</v>
          </cell>
          <cell r="L1219">
            <v>7.0557599999999998E-2</v>
          </cell>
          <cell r="M1219">
            <v>6.4585199999999995E-2</v>
          </cell>
          <cell r="N1219">
            <v>5.4211299999999997E-2</v>
          </cell>
          <cell r="O1219">
            <v>5.5434999999999998E-2</v>
          </cell>
          <cell r="P1219">
            <v>4.4989599999999998E-2</v>
          </cell>
          <cell r="Q1219">
            <v>5.1872599999999998E-2</v>
          </cell>
          <cell r="R1219">
            <v>3.3309999999999999E-2</v>
          </cell>
        </row>
        <row r="1220">
          <cell r="A1220" t="str">
            <v>brasil2011oecdasalariado&lt;=12m</v>
          </cell>
          <cell r="B1220" t="str">
            <v>brasil</v>
          </cell>
          <cell r="C1220">
            <v>2011</v>
          </cell>
          <cell r="D1220" t="str">
            <v>oecd</v>
          </cell>
          <cell r="E1220" t="str">
            <v>asalariado</v>
          </cell>
          <cell r="F1220" t="str">
            <v>&lt;=12m</v>
          </cell>
          <cell r="G1220">
            <v>0.67065940000000002</v>
          </cell>
          <cell r="H1220">
            <v>0.45055879999999998</v>
          </cell>
          <cell r="I1220">
            <v>0.32260349999999999</v>
          </cell>
          <cell r="J1220">
            <v>0.24535950000000001</v>
          </cell>
          <cell r="K1220">
            <v>0.2116084</v>
          </cell>
          <cell r="L1220">
            <v>0.1759532</v>
          </cell>
          <cell r="M1220">
            <v>0.1549122</v>
          </cell>
          <cell r="N1220">
            <v>0.1324314</v>
          </cell>
          <cell r="O1220">
            <v>0.1233995</v>
          </cell>
          <cell r="P1220">
            <v>9.9488800000000002E-2</v>
          </cell>
          <cell r="Q1220">
            <v>9.9155599999999997E-2</v>
          </cell>
          <cell r="R1220">
            <v>7.5783500000000004E-2</v>
          </cell>
        </row>
        <row r="1221">
          <cell r="A1221" t="str">
            <v>brasil2011oecdasalariado&gt;=5a</v>
          </cell>
          <cell r="B1221" t="str">
            <v>brasil</v>
          </cell>
          <cell r="C1221">
            <v>2011</v>
          </cell>
          <cell r="D1221" t="str">
            <v>oecd</v>
          </cell>
          <cell r="E1221" t="str">
            <v>asalariado</v>
          </cell>
          <cell r="F1221" t="str">
            <v>&gt;=5a</v>
          </cell>
          <cell r="G1221">
            <v>3.65896E-2</v>
          </cell>
          <cell r="H1221">
            <v>7.8528500000000001E-2</v>
          </cell>
          <cell r="I1221">
            <v>0.21866830000000001</v>
          </cell>
          <cell r="J1221">
            <v>0.35821389999999997</v>
          </cell>
          <cell r="K1221">
            <v>0.4539744</v>
          </cell>
          <cell r="L1221">
            <v>0.53414110000000004</v>
          </cell>
          <cell r="M1221">
            <v>0.59599150000000001</v>
          </cell>
          <cell r="N1221">
            <v>0.63524409999999998</v>
          </cell>
          <cell r="O1221">
            <v>0.6763422</v>
          </cell>
          <cell r="P1221">
            <v>0.69071749999999998</v>
          </cell>
          <cell r="Q1221">
            <v>0.71799449999999998</v>
          </cell>
          <cell r="R1221">
            <v>0.71772899999999995</v>
          </cell>
        </row>
        <row r="1222">
          <cell r="A1222" t="str">
            <v>brasil2011oecdindependiente&lt;6m</v>
          </cell>
          <cell r="B1222" t="str">
            <v>brasil</v>
          </cell>
          <cell r="C1222">
            <v>2011</v>
          </cell>
          <cell r="D1222" t="str">
            <v>oecd</v>
          </cell>
          <cell r="E1222" t="str">
            <v>independiente</v>
          </cell>
          <cell r="F1222" t="str">
            <v>&lt;6m</v>
          </cell>
          <cell r="G1222">
            <v>0.21891269999999999</v>
          </cell>
          <cell r="H1222">
            <v>0.13257659999999999</v>
          </cell>
          <cell r="I1222">
            <v>7.6247499999999996E-2</v>
          </cell>
          <cell r="J1222">
            <v>6.2018400000000001E-2</v>
          </cell>
          <cell r="K1222">
            <v>4.9875599999999999E-2</v>
          </cell>
          <cell r="L1222">
            <v>3.96957E-2</v>
          </cell>
          <cell r="M1222">
            <v>2.9846000000000001E-2</v>
          </cell>
          <cell r="N1222">
            <v>2.7384599999999999E-2</v>
          </cell>
          <cell r="O1222">
            <v>2.0642899999999999E-2</v>
          </cell>
          <cell r="P1222">
            <v>2.4609099999999998E-2</v>
          </cell>
          <cell r="Q1222">
            <v>1.99943E-2</v>
          </cell>
          <cell r="R1222">
            <v>1.9241999999999999E-2</v>
          </cell>
        </row>
        <row r="1223">
          <cell r="A1223" t="str">
            <v>brasil2011oecdindependiente&lt;=12m</v>
          </cell>
          <cell r="B1223" t="str">
            <v>brasil</v>
          </cell>
          <cell r="C1223">
            <v>2011</v>
          </cell>
          <cell r="D1223" t="str">
            <v>oecd</v>
          </cell>
          <cell r="E1223" t="str">
            <v>independiente</v>
          </cell>
          <cell r="F1223" t="str">
            <v>&lt;=12m</v>
          </cell>
          <cell r="G1223">
            <v>0.464451</v>
          </cell>
          <cell r="H1223">
            <v>0.30261680000000002</v>
          </cell>
          <cell r="I1223">
            <v>0.20820430000000001</v>
          </cell>
          <cell r="J1223">
            <v>0.14747109999999999</v>
          </cell>
          <cell r="K1223">
            <v>0.12357</v>
          </cell>
          <cell r="L1223">
            <v>0.1011213</v>
          </cell>
          <cell r="M1223">
            <v>7.9738000000000003E-2</v>
          </cell>
          <cell r="N1223">
            <v>7.2008500000000003E-2</v>
          </cell>
          <cell r="O1223">
            <v>6.0065800000000003E-2</v>
          </cell>
          <cell r="P1223">
            <v>6.1741799999999999E-2</v>
          </cell>
          <cell r="Q1223">
            <v>5.7546699999999999E-2</v>
          </cell>
          <cell r="R1223">
            <v>4.6553900000000002E-2</v>
          </cell>
        </row>
        <row r="1224">
          <cell r="A1224" t="str">
            <v>brasil2011oecdindependiente&gt;=5a</v>
          </cell>
          <cell r="B1224" t="str">
            <v>brasil</v>
          </cell>
          <cell r="C1224">
            <v>2011</v>
          </cell>
          <cell r="D1224" t="str">
            <v>oecd</v>
          </cell>
          <cell r="E1224" t="str">
            <v>independiente</v>
          </cell>
          <cell r="F1224" t="str">
            <v>&gt;=5a</v>
          </cell>
          <cell r="G1224">
            <v>8.2652299999999998E-2</v>
          </cell>
          <cell r="H1224">
            <v>0.23024020000000001</v>
          </cell>
          <cell r="I1224">
            <v>0.38442559999999998</v>
          </cell>
          <cell r="J1224">
            <v>0.53230820000000001</v>
          </cell>
          <cell r="K1224">
            <v>0.61726250000000005</v>
          </cell>
          <cell r="L1224">
            <v>0.70118639999999999</v>
          </cell>
          <cell r="M1224">
            <v>0.74227650000000001</v>
          </cell>
          <cell r="N1224">
            <v>0.77617380000000002</v>
          </cell>
          <cell r="O1224">
            <v>0.8101353</v>
          </cell>
          <cell r="P1224">
            <v>0.81248880000000001</v>
          </cell>
          <cell r="Q1224">
            <v>0.8013768</v>
          </cell>
          <cell r="R1224">
            <v>0.84487100000000004</v>
          </cell>
        </row>
        <row r="1225">
          <cell r="A1225" t="str">
            <v>brasil2011lacocupado&lt;6m</v>
          </cell>
          <cell r="B1225" t="str">
            <v>brasil</v>
          </cell>
          <cell r="C1225">
            <v>2011</v>
          </cell>
          <cell r="D1225" t="str">
            <v>lac</v>
          </cell>
          <cell r="E1225" t="str">
            <v>ocupado</v>
          </cell>
          <cell r="F1225" t="str">
            <v>&lt;6m</v>
          </cell>
          <cell r="G1225">
            <v>0.22924910000000001</v>
          </cell>
          <cell r="H1225">
            <v>7.9959100000000005E-2</v>
          </cell>
          <cell r="I1225">
            <v>4.0207800000000002E-2</v>
          </cell>
        </row>
        <row r="1226">
          <cell r="A1226" t="str">
            <v>brasil2011lacocupado&lt;=12m</v>
          </cell>
          <cell r="B1226" t="str">
            <v>brasil</v>
          </cell>
          <cell r="C1226">
            <v>2011</v>
          </cell>
          <cell r="D1226" t="str">
            <v>lac</v>
          </cell>
          <cell r="E1226" t="str">
            <v>ocupado</v>
          </cell>
          <cell r="F1226" t="str">
            <v>&lt;=12m</v>
          </cell>
          <cell r="G1226">
            <v>0.50839460000000003</v>
          </cell>
          <cell r="H1226">
            <v>0.1961841</v>
          </cell>
          <cell r="I1226">
            <v>9.3830399999999994E-2</v>
          </cell>
        </row>
        <row r="1227">
          <cell r="A1227" t="str">
            <v>brasil2011lacocupado&gt;=5a</v>
          </cell>
          <cell r="B1227" t="str">
            <v>brasil</v>
          </cell>
          <cell r="C1227">
            <v>2011</v>
          </cell>
          <cell r="D1227" t="str">
            <v>lac</v>
          </cell>
          <cell r="E1227" t="str">
            <v>ocupado</v>
          </cell>
          <cell r="F1227" t="str">
            <v>&gt;=5a</v>
          </cell>
          <cell r="G1227">
            <v>7.5460100000000002E-2</v>
          </cell>
          <cell r="H1227">
            <v>0.4832186</v>
          </cell>
          <cell r="I1227">
            <v>0.73249319999999996</v>
          </cell>
        </row>
        <row r="1228">
          <cell r="A1228" t="str">
            <v>brasil2011lacasalariado&lt;6m</v>
          </cell>
          <cell r="B1228" t="str">
            <v>brasil</v>
          </cell>
          <cell r="C1228">
            <v>2011</v>
          </cell>
          <cell r="D1228" t="str">
            <v>lac</v>
          </cell>
          <cell r="E1228" t="str">
            <v>asalariado</v>
          </cell>
          <cell r="F1228" t="str">
            <v>&lt;6m</v>
          </cell>
          <cell r="G1228">
            <v>0.2361916</v>
          </cell>
          <cell r="H1228">
            <v>9.0676699999999999E-2</v>
          </cell>
          <cell r="I1228">
            <v>5.1974399999999997E-2</v>
          </cell>
        </row>
        <row r="1229">
          <cell r="A1229" t="str">
            <v>brasil2011lacasalariado&lt;=12m</v>
          </cell>
          <cell r="B1229" t="str">
            <v>brasil</v>
          </cell>
          <cell r="C1229">
            <v>2011</v>
          </cell>
          <cell r="D1229" t="str">
            <v>lac</v>
          </cell>
          <cell r="E1229" t="str">
            <v>asalariado</v>
          </cell>
          <cell r="F1229" t="str">
            <v>&lt;=12m</v>
          </cell>
          <cell r="G1229">
            <v>0.52373579999999997</v>
          </cell>
          <cell r="H1229">
            <v>0.22101979999999999</v>
          </cell>
          <cell r="I1229">
            <v>0.1154777</v>
          </cell>
        </row>
        <row r="1230">
          <cell r="A1230" t="str">
            <v>brasil2011lacasalariado&gt;=5a</v>
          </cell>
          <cell r="B1230" t="str">
            <v>brasil</v>
          </cell>
          <cell r="C1230">
            <v>2011</v>
          </cell>
          <cell r="D1230" t="str">
            <v>lac</v>
          </cell>
          <cell r="E1230" t="str">
            <v>asalariado</v>
          </cell>
          <cell r="F1230" t="str">
            <v>&gt;=5a</v>
          </cell>
          <cell r="G1230">
            <v>6.4585000000000004E-2</v>
          </cell>
          <cell r="H1230">
            <v>0.43417719999999999</v>
          </cell>
          <cell r="I1230">
            <v>0.68110490000000001</v>
          </cell>
        </row>
        <row r="1231">
          <cell r="A1231" t="str">
            <v>brasil2011lacindependiente&lt;6m</v>
          </cell>
          <cell r="B1231" t="str">
            <v>brasil</v>
          </cell>
          <cell r="C1231">
            <v>2011</v>
          </cell>
          <cell r="D1231" t="str">
            <v>lac</v>
          </cell>
          <cell r="E1231" t="str">
            <v>independiente</v>
          </cell>
          <cell r="F1231" t="str">
            <v>&lt;6m</v>
          </cell>
          <cell r="G1231">
            <v>0.1559788</v>
          </cell>
          <cell r="H1231">
            <v>4.5886900000000001E-2</v>
          </cell>
          <cell r="I1231">
            <v>2.2216099999999999E-2</v>
          </cell>
        </row>
        <row r="1232">
          <cell r="A1232" t="str">
            <v>brasil2011lacindependiente&lt;=12m</v>
          </cell>
          <cell r="B1232" t="str">
            <v>brasil</v>
          </cell>
          <cell r="C1232">
            <v>2011</v>
          </cell>
          <cell r="D1232" t="str">
            <v>lac</v>
          </cell>
          <cell r="E1232" t="str">
            <v>independiente</v>
          </cell>
          <cell r="F1232" t="str">
            <v>&lt;=12m</v>
          </cell>
          <cell r="G1232">
            <v>0.34648329999999999</v>
          </cell>
          <cell r="H1232">
            <v>0.1172286</v>
          </cell>
          <cell r="I1232">
            <v>6.0730600000000003E-2</v>
          </cell>
        </row>
        <row r="1233">
          <cell r="A1233" t="str">
            <v>brasil2011lacindependiente&gt;=5a</v>
          </cell>
          <cell r="B1233" t="str">
            <v>brasil</v>
          </cell>
          <cell r="C1233">
            <v>2011</v>
          </cell>
          <cell r="D1233" t="str">
            <v>lac</v>
          </cell>
          <cell r="E1233" t="str">
            <v>independiente</v>
          </cell>
          <cell r="F1233" t="str">
            <v>&gt;=5a</v>
          </cell>
          <cell r="G1233">
            <v>0.19023519999999999</v>
          </cell>
          <cell r="H1233">
            <v>0.63912630000000004</v>
          </cell>
          <cell r="I1233">
            <v>0.81106880000000003</v>
          </cell>
        </row>
        <row r="1234">
          <cell r="A1234" t="str">
            <v>brasil2011totalocupado&lt;6m</v>
          </cell>
          <cell r="B1234" t="str">
            <v>brasil</v>
          </cell>
          <cell r="C1234">
            <v>2011</v>
          </cell>
          <cell r="D1234" t="str">
            <v>total</v>
          </cell>
          <cell r="E1234" t="str">
            <v>ocupado</v>
          </cell>
          <cell r="F1234" t="str">
            <v>&lt;6m</v>
          </cell>
          <cell r="G1234">
            <v>0.10344739999999999</v>
          </cell>
        </row>
        <row r="1235">
          <cell r="A1235" t="str">
            <v>brasil2011totalocupado&lt;=12m</v>
          </cell>
          <cell r="B1235" t="str">
            <v>brasil</v>
          </cell>
          <cell r="C1235">
            <v>2011</v>
          </cell>
          <cell r="D1235" t="str">
            <v>total</v>
          </cell>
          <cell r="E1235" t="str">
            <v>ocupado</v>
          </cell>
          <cell r="F1235" t="str">
            <v>&lt;=12m</v>
          </cell>
          <cell r="G1235">
            <v>0.24349670000000001</v>
          </cell>
        </row>
        <row r="1236">
          <cell r="A1236" t="str">
            <v>brasil2011totalocupado&gt;=5a</v>
          </cell>
          <cell r="B1236" t="str">
            <v>brasil</v>
          </cell>
          <cell r="C1236">
            <v>2011</v>
          </cell>
          <cell r="D1236" t="str">
            <v>total</v>
          </cell>
          <cell r="E1236" t="str">
            <v>ocupado</v>
          </cell>
          <cell r="F1236" t="str">
            <v>&gt;=5a</v>
          </cell>
          <cell r="G1236">
            <v>0.43230239999999998</v>
          </cell>
        </row>
        <row r="1237">
          <cell r="A1237" t="str">
            <v>brasil2011totalasalariado&lt;6m</v>
          </cell>
          <cell r="B1237" t="str">
            <v>brasil</v>
          </cell>
          <cell r="C1237">
            <v>2011</v>
          </cell>
          <cell r="D1237" t="str">
            <v>total</v>
          </cell>
          <cell r="E1237" t="str">
            <v>asalariado</v>
          </cell>
          <cell r="F1237" t="str">
            <v>&lt;6m</v>
          </cell>
          <cell r="G1237">
            <v>0.119158</v>
          </cell>
        </row>
        <row r="1238">
          <cell r="A1238" t="str">
            <v>brasil2011totalasalariado&lt;=12m</v>
          </cell>
          <cell r="B1238" t="str">
            <v>brasil</v>
          </cell>
          <cell r="C1238">
            <v>2011</v>
          </cell>
          <cell r="D1238" t="str">
            <v>total</v>
          </cell>
          <cell r="E1238" t="str">
            <v>asalariado</v>
          </cell>
          <cell r="F1238" t="str">
            <v>&lt;=12m</v>
          </cell>
          <cell r="G1238">
            <v>0.27843000000000001</v>
          </cell>
        </row>
        <row r="1239">
          <cell r="A1239" t="str">
            <v>brasil2011totalasalariado&gt;=5a</v>
          </cell>
          <cell r="B1239" t="str">
            <v>brasil</v>
          </cell>
          <cell r="C1239">
            <v>2011</v>
          </cell>
          <cell r="D1239" t="str">
            <v>total</v>
          </cell>
          <cell r="E1239" t="str">
            <v>asalariado</v>
          </cell>
          <cell r="F1239" t="str">
            <v>&gt;=5a</v>
          </cell>
          <cell r="G1239">
            <v>0.37276229999999999</v>
          </cell>
        </row>
        <row r="1240">
          <cell r="A1240" t="str">
            <v>brasil2011totalindependiente&lt;6m</v>
          </cell>
          <cell r="B1240" t="str">
            <v>brasil</v>
          </cell>
          <cell r="C1240">
            <v>2011</v>
          </cell>
          <cell r="D1240" t="str">
            <v>total</v>
          </cell>
          <cell r="E1240" t="str">
            <v>independiente</v>
          </cell>
          <cell r="F1240" t="str">
            <v>&lt;6m</v>
          </cell>
          <cell r="G1240">
            <v>4.9678100000000003E-2</v>
          </cell>
        </row>
        <row r="1241">
          <cell r="A1241" t="str">
            <v>brasil2011totalindependiente&lt;=12m</v>
          </cell>
          <cell r="B1241" t="str">
            <v>brasil</v>
          </cell>
          <cell r="C1241">
            <v>2011</v>
          </cell>
          <cell r="D1241" t="str">
            <v>total</v>
          </cell>
          <cell r="E1241" t="str">
            <v>independiente</v>
          </cell>
          <cell r="F1241" t="str">
            <v>&lt;=12m</v>
          </cell>
          <cell r="G1241">
            <v>0.1239379</v>
          </cell>
        </row>
        <row r="1242">
          <cell r="A1242" t="str">
            <v>brasil2011totalindependiente&gt;=5a</v>
          </cell>
          <cell r="B1242" t="str">
            <v>brasil</v>
          </cell>
          <cell r="C1242">
            <v>2011</v>
          </cell>
          <cell r="D1242" t="str">
            <v>total</v>
          </cell>
          <cell r="E1242" t="str">
            <v>independiente</v>
          </cell>
          <cell r="F1242" t="str">
            <v>&gt;=5a</v>
          </cell>
          <cell r="G1242">
            <v>0.63607720000000001</v>
          </cell>
        </row>
        <row r="1243">
          <cell r="A1243" t="str">
            <v>brasil2012oecdocupado&lt;6m</v>
          </cell>
          <cell r="B1243" t="str">
            <v>brasil</v>
          </cell>
          <cell r="C1243">
            <v>2012</v>
          </cell>
          <cell r="D1243" t="str">
            <v>oecd</v>
          </cell>
          <cell r="E1243" t="str">
            <v>ocupado</v>
          </cell>
          <cell r="F1243" t="str">
            <v>&lt;6m</v>
          </cell>
          <cell r="G1243">
            <v>0.3504873</v>
          </cell>
          <cell r="H1243">
            <v>0.20968239999999999</v>
          </cell>
          <cell r="I1243">
            <v>0.1361801</v>
          </cell>
          <cell r="J1243">
            <v>0.1013264</v>
          </cell>
          <cell r="K1243">
            <v>8.6906399999999995E-2</v>
          </cell>
          <cell r="L1243">
            <v>6.9586300000000004E-2</v>
          </cell>
          <cell r="M1243">
            <v>5.8130000000000001E-2</v>
          </cell>
          <cell r="N1243">
            <v>4.8639399999999999E-2</v>
          </cell>
          <cell r="O1243">
            <v>4.1116699999999999E-2</v>
          </cell>
          <cell r="P1243">
            <v>3.5250900000000002E-2</v>
          </cell>
          <cell r="Q1243">
            <v>2.9794000000000001E-2</v>
          </cell>
          <cell r="R1243">
            <v>3.93902E-2</v>
          </cell>
        </row>
        <row r="1244">
          <cell r="A1244" t="str">
            <v>brasil2012oecdocupado&lt;=12m</v>
          </cell>
          <cell r="B1244" t="str">
            <v>brasil</v>
          </cell>
          <cell r="C1244">
            <v>2012</v>
          </cell>
          <cell r="D1244" t="str">
            <v>oecd</v>
          </cell>
          <cell r="E1244" t="str">
            <v>ocupado</v>
          </cell>
          <cell r="F1244" t="str">
            <v>&lt;=12m</v>
          </cell>
          <cell r="G1244">
            <v>0.67998840000000005</v>
          </cell>
          <cell r="H1244">
            <v>0.46060839999999997</v>
          </cell>
          <cell r="I1244">
            <v>0.3127936</v>
          </cell>
          <cell r="J1244">
            <v>0.23668800000000001</v>
          </cell>
          <cell r="K1244">
            <v>0.2057206</v>
          </cell>
          <cell r="L1244">
            <v>0.1616957</v>
          </cell>
          <cell r="M1244">
            <v>0.1386551</v>
          </cell>
          <cell r="N1244">
            <v>0.11129319999999999</v>
          </cell>
          <cell r="O1244">
            <v>0.10290199999999999</v>
          </cell>
          <cell r="P1244">
            <v>8.5655200000000001E-2</v>
          </cell>
          <cell r="Q1244">
            <v>8.00733E-2</v>
          </cell>
          <cell r="R1244">
            <v>6.80838E-2</v>
          </cell>
        </row>
        <row r="1245">
          <cell r="A1245" t="str">
            <v>brasil2012oecdocupado&gt;=5a</v>
          </cell>
          <cell r="B1245" t="str">
            <v>brasil</v>
          </cell>
          <cell r="C1245">
            <v>2012</v>
          </cell>
          <cell r="D1245" t="str">
            <v>oecd</v>
          </cell>
          <cell r="E1245" t="str">
            <v>ocupado</v>
          </cell>
          <cell r="F1245" t="str">
            <v>&gt;=5a</v>
          </cell>
          <cell r="G1245">
            <v>3.252E-2</v>
          </cell>
          <cell r="H1245">
            <v>9.1275099999999998E-2</v>
          </cell>
          <cell r="I1245">
            <v>0.23856959999999999</v>
          </cell>
          <cell r="J1245">
            <v>0.37649700000000003</v>
          </cell>
          <cell r="K1245">
            <v>0.47716589999999998</v>
          </cell>
          <cell r="L1245">
            <v>0.56238600000000005</v>
          </cell>
          <cell r="M1245">
            <v>0.62837509999999996</v>
          </cell>
          <cell r="N1245">
            <v>0.69273450000000003</v>
          </cell>
          <cell r="O1245">
            <v>0.72099159999999995</v>
          </cell>
          <cell r="P1245">
            <v>0.75471370000000004</v>
          </cell>
          <cell r="Q1245">
            <v>0.78310919999999995</v>
          </cell>
          <cell r="R1245">
            <v>0.79600139999999997</v>
          </cell>
        </row>
        <row r="1246">
          <cell r="A1246" t="str">
            <v>brasil2012oecdasalariado&lt;6m</v>
          </cell>
          <cell r="B1246" t="str">
            <v>brasil</v>
          </cell>
          <cell r="C1246">
            <v>2012</v>
          </cell>
          <cell r="D1246" t="str">
            <v>oecd</v>
          </cell>
          <cell r="E1246" t="str">
            <v>asalariado</v>
          </cell>
          <cell r="F1246" t="str">
            <v>&lt;6m</v>
          </cell>
          <cell r="G1246">
            <v>0.35866599999999998</v>
          </cell>
          <cell r="H1246">
            <v>0.2194904</v>
          </cell>
          <cell r="I1246">
            <v>0.14371790000000001</v>
          </cell>
          <cell r="J1246">
            <v>0.1097701</v>
          </cell>
          <cell r="K1246">
            <v>9.7121200000000005E-2</v>
          </cell>
          <cell r="L1246">
            <v>8.1445699999999996E-2</v>
          </cell>
          <cell r="M1246">
            <v>6.8255700000000002E-2</v>
          </cell>
          <cell r="N1246">
            <v>5.9873299999999997E-2</v>
          </cell>
          <cell r="O1246">
            <v>4.9499500000000002E-2</v>
          </cell>
          <cell r="P1246">
            <v>4.5283400000000001E-2</v>
          </cell>
          <cell r="Q1246">
            <v>4.1356200000000003E-2</v>
          </cell>
          <cell r="R1246">
            <v>5.86302E-2</v>
          </cell>
        </row>
        <row r="1247">
          <cell r="A1247" t="str">
            <v>brasil2012oecdasalariado&lt;=12m</v>
          </cell>
          <cell r="B1247" t="str">
            <v>brasil</v>
          </cell>
          <cell r="C1247">
            <v>2012</v>
          </cell>
          <cell r="D1247" t="str">
            <v>oecd</v>
          </cell>
          <cell r="E1247" t="str">
            <v>asalariado</v>
          </cell>
          <cell r="F1247" t="str">
            <v>&lt;=12m</v>
          </cell>
          <cell r="G1247">
            <v>0.69143520000000003</v>
          </cell>
          <cell r="H1247">
            <v>0.47491119999999998</v>
          </cell>
          <cell r="I1247">
            <v>0.33050210000000002</v>
          </cell>
          <cell r="J1247">
            <v>0.25424249999999998</v>
          </cell>
          <cell r="K1247">
            <v>0.22682389999999999</v>
          </cell>
          <cell r="L1247">
            <v>0.18443329999999999</v>
          </cell>
          <cell r="M1247">
            <v>0.1582799</v>
          </cell>
          <cell r="N1247">
            <v>0.13608319999999999</v>
          </cell>
          <cell r="O1247">
            <v>0.12573139999999999</v>
          </cell>
          <cell r="P1247">
            <v>0.10782410000000001</v>
          </cell>
          <cell r="Q1247">
            <v>0.1122818</v>
          </cell>
          <cell r="R1247">
            <v>0.1019724</v>
          </cell>
        </row>
        <row r="1248">
          <cell r="A1248" t="str">
            <v>brasil2012oecdasalariado&gt;=5a</v>
          </cell>
          <cell r="B1248" t="str">
            <v>brasil</v>
          </cell>
          <cell r="C1248">
            <v>2012</v>
          </cell>
          <cell r="D1248" t="str">
            <v>oecd</v>
          </cell>
          <cell r="E1248" t="str">
            <v>asalariado</v>
          </cell>
          <cell r="F1248" t="str">
            <v>&gt;=5a</v>
          </cell>
          <cell r="G1248">
            <v>2.9518699999999998E-2</v>
          </cell>
          <cell r="H1248">
            <v>7.6848600000000003E-2</v>
          </cell>
          <cell r="I1248">
            <v>0.21484619999999999</v>
          </cell>
          <cell r="J1248">
            <v>0.34361079999999999</v>
          </cell>
          <cell r="K1248">
            <v>0.43666050000000001</v>
          </cell>
          <cell r="L1248">
            <v>0.51682220000000001</v>
          </cell>
          <cell r="M1248">
            <v>0.58675580000000005</v>
          </cell>
          <cell r="N1248">
            <v>0.6473778</v>
          </cell>
          <cell r="O1248">
            <v>0.67121869999999995</v>
          </cell>
          <cell r="P1248">
            <v>0.70634350000000001</v>
          </cell>
          <cell r="Q1248">
            <v>0.71135320000000002</v>
          </cell>
          <cell r="R1248">
            <v>0.70545060000000004</v>
          </cell>
        </row>
        <row r="1249">
          <cell r="A1249" t="str">
            <v>brasil2012oecdindependiente&lt;6m</v>
          </cell>
          <cell r="B1249" t="str">
            <v>brasil</v>
          </cell>
          <cell r="C1249">
            <v>2012</v>
          </cell>
          <cell r="D1249" t="str">
            <v>oecd</v>
          </cell>
          <cell r="E1249" t="str">
            <v>independiente</v>
          </cell>
          <cell r="F1249" t="str">
            <v>&lt;6m</v>
          </cell>
          <cell r="G1249">
            <v>0.2423033</v>
          </cell>
          <cell r="H1249">
            <v>0.1234765</v>
          </cell>
          <cell r="I1249">
            <v>9.4835600000000006E-2</v>
          </cell>
          <cell r="J1249">
            <v>6.7968200000000006E-2</v>
          </cell>
          <cell r="K1249">
            <v>5.3618800000000001E-2</v>
          </cell>
          <cell r="L1249">
            <v>3.8074499999999997E-2</v>
          </cell>
          <cell r="M1249">
            <v>3.3755E-2</v>
          </cell>
          <cell r="N1249">
            <v>2.6123E-2</v>
          </cell>
          <cell r="O1249">
            <v>2.6165999999999998E-2</v>
          </cell>
          <cell r="P1249">
            <v>2.28744E-2</v>
          </cell>
          <cell r="Q1249">
            <v>1.7410800000000001E-2</v>
          </cell>
          <cell r="R1249">
            <v>2.25495E-2</v>
          </cell>
        </row>
        <row r="1250">
          <cell r="A1250" t="str">
            <v>brasil2012oecdindependiente&lt;=12m</v>
          </cell>
          <cell r="B1250" t="str">
            <v>brasil</v>
          </cell>
          <cell r="C1250">
            <v>2012</v>
          </cell>
          <cell r="D1250" t="str">
            <v>oecd</v>
          </cell>
          <cell r="E1250" t="str">
            <v>independiente</v>
          </cell>
          <cell r="F1250" t="str">
            <v>&lt;=12m</v>
          </cell>
          <cell r="G1250">
            <v>0.5285765</v>
          </cell>
          <cell r="H1250">
            <v>0.33489629999999998</v>
          </cell>
          <cell r="I1250">
            <v>0.2156642</v>
          </cell>
          <cell r="J1250">
            <v>0.16733600000000001</v>
          </cell>
          <cell r="K1250">
            <v>0.1369494</v>
          </cell>
          <cell r="L1250">
            <v>0.1012791</v>
          </cell>
          <cell r="M1250">
            <v>9.1413800000000003E-2</v>
          </cell>
          <cell r="N1250">
            <v>6.1606099999999997E-2</v>
          </cell>
          <cell r="O1250">
            <v>6.21863E-2</v>
          </cell>
          <cell r="P1250">
            <v>5.8306900000000002E-2</v>
          </cell>
          <cell r="Q1250">
            <v>4.5577800000000002E-2</v>
          </cell>
          <cell r="R1250">
            <v>3.84211E-2</v>
          </cell>
        </row>
        <row r="1251">
          <cell r="A1251" t="str">
            <v>brasil2012oecdindependiente&gt;=5a</v>
          </cell>
          <cell r="B1251" t="str">
            <v>brasil</v>
          </cell>
          <cell r="C1251">
            <v>2012</v>
          </cell>
          <cell r="D1251" t="str">
            <v>oecd</v>
          </cell>
          <cell r="E1251" t="str">
            <v>independiente</v>
          </cell>
          <cell r="F1251" t="str">
            <v>&gt;=5a</v>
          </cell>
          <cell r="G1251">
            <v>7.2220300000000001E-2</v>
          </cell>
          <cell r="H1251">
            <v>0.21807489999999999</v>
          </cell>
          <cell r="I1251">
            <v>0.36869039999999997</v>
          </cell>
          <cell r="J1251">
            <v>0.50641999999999998</v>
          </cell>
          <cell r="K1251">
            <v>0.60916429999999999</v>
          </cell>
          <cell r="L1251">
            <v>0.68345480000000003</v>
          </cell>
          <cell r="M1251">
            <v>0.72856200000000004</v>
          </cell>
          <cell r="N1251">
            <v>0.7836438</v>
          </cell>
          <cell r="O1251">
            <v>0.8097607</v>
          </cell>
          <cell r="P1251">
            <v>0.81438500000000003</v>
          </cell>
          <cell r="Q1251">
            <v>0.85996039999999996</v>
          </cell>
          <cell r="R1251">
            <v>0.8752605</v>
          </cell>
        </row>
        <row r="1252">
          <cell r="A1252" t="str">
            <v>brasil2012lacocupado&lt;6m</v>
          </cell>
          <cell r="B1252" t="str">
            <v>brasil</v>
          </cell>
          <cell r="C1252">
            <v>2012</v>
          </cell>
          <cell r="D1252" t="str">
            <v>lac</v>
          </cell>
          <cell r="E1252" t="str">
            <v>ocupado</v>
          </cell>
          <cell r="F1252" t="str">
            <v>&lt;6m</v>
          </cell>
          <cell r="G1252">
            <v>0.25796140000000001</v>
          </cell>
          <cell r="H1252">
            <v>8.7140499999999996E-2</v>
          </cell>
          <cell r="I1252">
            <v>3.8973000000000001E-2</v>
          </cell>
        </row>
        <row r="1253">
          <cell r="A1253" t="str">
            <v>brasil2012lacocupado&lt;=12m</v>
          </cell>
          <cell r="B1253" t="str">
            <v>brasil</v>
          </cell>
          <cell r="C1253">
            <v>2012</v>
          </cell>
          <cell r="D1253" t="str">
            <v>lac</v>
          </cell>
          <cell r="E1253" t="str">
            <v>ocupado</v>
          </cell>
          <cell r="F1253" t="str">
            <v>&lt;=12m</v>
          </cell>
          <cell r="G1253">
            <v>0.53582909999999995</v>
          </cell>
          <cell r="H1253">
            <v>0.20303379999999999</v>
          </cell>
          <cell r="I1253">
            <v>9.6599299999999999E-2</v>
          </cell>
        </row>
        <row r="1254">
          <cell r="A1254" t="str">
            <v>brasil2012lacocupado&gt;=5a</v>
          </cell>
          <cell r="B1254" t="str">
            <v>brasil</v>
          </cell>
          <cell r="C1254">
            <v>2012</v>
          </cell>
          <cell r="D1254" t="str">
            <v>lac</v>
          </cell>
          <cell r="E1254" t="str">
            <v>ocupado</v>
          </cell>
          <cell r="F1254" t="str">
            <v>&gt;=5a</v>
          </cell>
          <cell r="G1254">
            <v>7.1129300000000006E-2</v>
          </cell>
          <cell r="H1254">
            <v>0.47565540000000001</v>
          </cell>
          <cell r="I1254">
            <v>0.73331519999999994</v>
          </cell>
        </row>
        <row r="1255">
          <cell r="A1255" t="str">
            <v>brasil2012lacasalariado&lt;6m</v>
          </cell>
          <cell r="B1255" t="str">
            <v>brasil</v>
          </cell>
          <cell r="C1255">
            <v>2012</v>
          </cell>
          <cell r="D1255" t="str">
            <v>lac</v>
          </cell>
          <cell r="E1255" t="str">
            <v>asalariado</v>
          </cell>
          <cell r="F1255" t="str">
            <v>&lt;6m</v>
          </cell>
          <cell r="G1255">
            <v>0.2683103</v>
          </cell>
          <cell r="H1255">
            <v>9.8979600000000001E-2</v>
          </cell>
          <cell r="I1255">
            <v>4.8100900000000002E-2</v>
          </cell>
        </row>
        <row r="1256">
          <cell r="A1256" t="str">
            <v>brasil2012lacasalariado&lt;=12m</v>
          </cell>
          <cell r="B1256" t="str">
            <v>brasil</v>
          </cell>
          <cell r="C1256">
            <v>2012</v>
          </cell>
          <cell r="D1256" t="str">
            <v>lac</v>
          </cell>
          <cell r="E1256" t="str">
            <v>asalariado</v>
          </cell>
          <cell r="F1256" t="str">
            <v>&lt;=12m</v>
          </cell>
          <cell r="G1256">
            <v>0.55086329999999994</v>
          </cell>
          <cell r="H1256">
            <v>0.22816420000000001</v>
          </cell>
          <cell r="I1256">
            <v>0.11979090000000001</v>
          </cell>
        </row>
        <row r="1257">
          <cell r="A1257" t="str">
            <v>brasil2012lacasalariado&gt;=5a</v>
          </cell>
          <cell r="B1257" t="str">
            <v>brasil</v>
          </cell>
          <cell r="C1257">
            <v>2012</v>
          </cell>
          <cell r="D1257" t="str">
            <v>lac</v>
          </cell>
          <cell r="E1257" t="str">
            <v>asalariado</v>
          </cell>
          <cell r="F1257" t="str">
            <v>&gt;=5a</v>
          </cell>
          <cell r="G1257">
            <v>6.0246300000000003E-2</v>
          </cell>
          <cell r="H1257">
            <v>0.42724970000000001</v>
          </cell>
          <cell r="I1257">
            <v>0.68287089999999995</v>
          </cell>
        </row>
        <row r="1258">
          <cell r="A1258" t="str">
            <v>brasil2012lacindependiente&lt;6m</v>
          </cell>
          <cell r="B1258" t="str">
            <v>brasil</v>
          </cell>
          <cell r="C1258">
            <v>2012</v>
          </cell>
          <cell r="D1258" t="str">
            <v>lac</v>
          </cell>
          <cell r="E1258" t="str">
            <v>independiente</v>
          </cell>
          <cell r="F1258" t="str">
            <v>&lt;6m</v>
          </cell>
          <cell r="G1258">
            <v>0.1548677</v>
          </cell>
          <cell r="H1258">
            <v>4.9731900000000002E-2</v>
          </cell>
          <cell r="I1258">
            <v>2.4790699999999999E-2</v>
          </cell>
        </row>
        <row r="1259">
          <cell r="A1259" t="str">
            <v>brasil2012lacindependiente&lt;=12m</v>
          </cell>
          <cell r="B1259" t="str">
            <v>brasil</v>
          </cell>
          <cell r="C1259">
            <v>2012</v>
          </cell>
          <cell r="D1259" t="str">
            <v>lac</v>
          </cell>
          <cell r="E1259" t="str">
            <v>independiente</v>
          </cell>
          <cell r="F1259" t="str">
            <v>&lt;=12m</v>
          </cell>
          <cell r="G1259">
            <v>0.38606200000000002</v>
          </cell>
          <cell r="H1259">
            <v>0.1236275</v>
          </cell>
          <cell r="I1259">
            <v>6.0565399999999998E-2</v>
          </cell>
        </row>
        <row r="1260">
          <cell r="A1260" t="str">
            <v>brasil2012lacindependiente&gt;=5a</v>
          </cell>
          <cell r="B1260" t="str">
            <v>brasil</v>
          </cell>
          <cell r="C1260">
            <v>2012</v>
          </cell>
          <cell r="D1260" t="str">
            <v>lac</v>
          </cell>
          <cell r="E1260" t="str">
            <v>independiente</v>
          </cell>
          <cell r="F1260" t="str">
            <v>&gt;=5a</v>
          </cell>
          <cell r="G1260">
            <v>0.17954349999999999</v>
          </cell>
          <cell r="H1260">
            <v>0.62860629999999995</v>
          </cell>
          <cell r="I1260">
            <v>0.81169279999999999</v>
          </cell>
        </row>
        <row r="1261">
          <cell r="A1261" t="str">
            <v>brasil2012totalocupado&lt;6m</v>
          </cell>
          <cell r="B1261" t="str">
            <v>brasil</v>
          </cell>
          <cell r="C1261">
            <v>2012</v>
          </cell>
          <cell r="D1261" t="str">
            <v>total</v>
          </cell>
          <cell r="E1261" t="str">
            <v>ocupado</v>
          </cell>
          <cell r="F1261" t="str">
            <v>&lt;6m</v>
          </cell>
          <cell r="G1261">
            <v>0.1132512</v>
          </cell>
        </row>
        <row r="1262">
          <cell r="A1262" t="str">
            <v>brasil2012totalocupado&lt;=12m</v>
          </cell>
          <cell r="B1262" t="str">
            <v>brasil</v>
          </cell>
          <cell r="C1262">
            <v>2012</v>
          </cell>
          <cell r="D1262" t="str">
            <v>total</v>
          </cell>
          <cell r="E1262" t="str">
            <v>ocupado</v>
          </cell>
          <cell r="F1262" t="str">
            <v>&lt;=12m</v>
          </cell>
          <cell r="G1262">
            <v>0.25270039999999999</v>
          </cell>
        </row>
        <row r="1263">
          <cell r="A1263" t="str">
            <v>brasil2012totalocupado&gt;=5a</v>
          </cell>
          <cell r="B1263" t="str">
            <v>brasil</v>
          </cell>
          <cell r="C1263">
            <v>2012</v>
          </cell>
          <cell r="D1263" t="str">
            <v>total</v>
          </cell>
          <cell r="E1263" t="str">
            <v>ocupado</v>
          </cell>
          <cell r="F1263" t="str">
            <v>&gt;=5a</v>
          </cell>
          <cell r="G1263">
            <v>0.4275333</v>
          </cell>
        </row>
        <row r="1264">
          <cell r="A1264" t="str">
            <v>brasil2012totalasalariado&lt;6m</v>
          </cell>
          <cell r="B1264" t="str">
            <v>brasil</v>
          </cell>
          <cell r="C1264">
            <v>2012</v>
          </cell>
          <cell r="D1264" t="str">
            <v>total</v>
          </cell>
          <cell r="E1264" t="str">
            <v>asalariado</v>
          </cell>
          <cell r="F1264" t="str">
            <v>&lt;6m</v>
          </cell>
          <cell r="G1264">
            <v>0.13098699999999999</v>
          </cell>
        </row>
        <row r="1265">
          <cell r="A1265" t="str">
            <v>brasil2012totalasalariado&lt;=12m</v>
          </cell>
          <cell r="B1265" t="str">
            <v>brasil</v>
          </cell>
          <cell r="C1265">
            <v>2012</v>
          </cell>
          <cell r="D1265" t="str">
            <v>total</v>
          </cell>
          <cell r="E1265" t="str">
            <v>asalariado</v>
          </cell>
          <cell r="F1265" t="str">
            <v>&lt;=12m</v>
          </cell>
          <cell r="G1265">
            <v>0.28830299999999998</v>
          </cell>
        </row>
        <row r="1266">
          <cell r="A1266" t="str">
            <v>brasil2012totalasalariado&gt;=5a</v>
          </cell>
          <cell r="B1266" t="str">
            <v>brasil</v>
          </cell>
          <cell r="C1266">
            <v>2012</v>
          </cell>
          <cell r="D1266" t="str">
            <v>total</v>
          </cell>
          <cell r="E1266" t="str">
            <v>asalariado</v>
          </cell>
          <cell r="F1266" t="str">
            <v>&gt;=5a</v>
          </cell>
          <cell r="G1266">
            <v>0.36881589999999997</v>
          </cell>
        </row>
        <row r="1267">
          <cell r="A1267" t="str">
            <v>brasil2012totalindependiente&lt;6m</v>
          </cell>
          <cell r="B1267" t="str">
            <v>brasil</v>
          </cell>
          <cell r="C1267">
            <v>2012</v>
          </cell>
          <cell r="D1267" t="str">
            <v>total</v>
          </cell>
          <cell r="E1267" t="str">
            <v>independiente</v>
          </cell>
          <cell r="F1267" t="str">
            <v>&lt;6m</v>
          </cell>
          <cell r="G1267">
            <v>5.3204000000000001E-2</v>
          </cell>
        </row>
        <row r="1268">
          <cell r="A1268" t="str">
            <v>brasil2012totalindependiente&lt;=12m</v>
          </cell>
          <cell r="B1268" t="str">
            <v>brasil</v>
          </cell>
          <cell r="C1268">
            <v>2012</v>
          </cell>
          <cell r="D1268" t="str">
            <v>total</v>
          </cell>
          <cell r="E1268" t="str">
            <v>independiente</v>
          </cell>
          <cell r="F1268" t="str">
            <v>&lt;=12m</v>
          </cell>
          <cell r="G1268">
            <v>0.13216240000000001</v>
          </cell>
        </row>
        <row r="1269">
          <cell r="A1269" t="str">
            <v>brasil2012totalindependiente&gt;=5a</v>
          </cell>
          <cell r="B1269" t="str">
            <v>brasil</v>
          </cell>
          <cell r="C1269">
            <v>2012</v>
          </cell>
          <cell r="D1269" t="str">
            <v>total</v>
          </cell>
          <cell r="E1269" t="str">
            <v>independiente</v>
          </cell>
          <cell r="F1269" t="str">
            <v>&gt;=5a</v>
          </cell>
          <cell r="G1269">
            <v>0.6263301</v>
          </cell>
        </row>
        <row r="1270">
          <cell r="A1270" t="str">
            <v>chile2000oecdocupado&lt;6m</v>
          </cell>
          <cell r="B1270" t="str">
            <v>chile</v>
          </cell>
          <cell r="C1270">
            <v>2000</v>
          </cell>
          <cell r="D1270" t="str">
            <v>oecd</v>
          </cell>
          <cell r="E1270" t="str">
            <v>ocupado</v>
          </cell>
          <cell r="F1270" t="str">
            <v>&lt;6m</v>
          </cell>
          <cell r="G1270">
            <v>0</v>
          </cell>
          <cell r="H1270">
            <v>0</v>
          </cell>
          <cell r="I1270">
            <v>0</v>
          </cell>
          <cell r="J1270">
            <v>0</v>
          </cell>
          <cell r="K1270">
            <v>0</v>
          </cell>
          <cell r="L1270">
            <v>0</v>
          </cell>
          <cell r="M1270">
            <v>0</v>
          </cell>
          <cell r="N1270">
            <v>0</v>
          </cell>
          <cell r="O1270">
            <v>0</v>
          </cell>
          <cell r="P1270">
            <v>0</v>
          </cell>
          <cell r="Q1270">
            <v>0</v>
          </cell>
          <cell r="R1270">
            <v>0</v>
          </cell>
        </row>
        <row r="1271">
          <cell r="A1271" t="str">
            <v>chile2000oecdocupado&lt;=12m</v>
          </cell>
          <cell r="B1271" t="str">
            <v>chile</v>
          </cell>
          <cell r="C1271">
            <v>2000</v>
          </cell>
          <cell r="D1271" t="str">
            <v>oecd</v>
          </cell>
          <cell r="E1271" t="str">
            <v>ocupado</v>
          </cell>
          <cell r="F1271" t="str">
            <v>&lt;=12m</v>
          </cell>
          <cell r="G1271">
            <v>0.1215758</v>
          </cell>
          <cell r="H1271">
            <v>6.8902400000000003E-2</v>
          </cell>
          <cell r="I1271">
            <v>4.7145800000000002E-2</v>
          </cell>
          <cell r="J1271">
            <v>3.4201799999999997E-2</v>
          </cell>
          <cell r="K1271">
            <v>3.3126599999999999E-2</v>
          </cell>
          <cell r="L1271">
            <v>2.61441E-2</v>
          </cell>
          <cell r="M1271">
            <v>2.8484499999999999E-2</v>
          </cell>
          <cell r="N1271">
            <v>2.1661099999999999E-2</v>
          </cell>
          <cell r="O1271">
            <v>2.0597299999999999E-2</v>
          </cell>
          <cell r="P1271">
            <v>2.7483799999999999E-2</v>
          </cell>
          <cell r="Q1271">
            <v>1.7797E-2</v>
          </cell>
          <cell r="R1271">
            <v>1.23705E-2</v>
          </cell>
        </row>
        <row r="1272">
          <cell r="A1272" t="str">
            <v>chile2000oecdocupado&gt;=5a</v>
          </cell>
          <cell r="B1272" t="str">
            <v>chile</v>
          </cell>
          <cell r="C1272">
            <v>2000</v>
          </cell>
          <cell r="D1272" t="str">
            <v>oecd</v>
          </cell>
          <cell r="E1272" t="str">
            <v>ocupado</v>
          </cell>
          <cell r="F1272" t="str">
            <v>&gt;=5a</v>
          </cell>
          <cell r="G1272">
            <v>3.6089099999999999E-2</v>
          </cell>
          <cell r="H1272">
            <v>0.1159974</v>
          </cell>
          <cell r="I1272">
            <v>0.29866799999999999</v>
          </cell>
          <cell r="J1272">
            <v>0.42257149999999999</v>
          </cell>
          <cell r="K1272">
            <v>0.50339809999999996</v>
          </cell>
          <cell r="L1272">
            <v>0.56436339999999996</v>
          </cell>
          <cell r="M1272">
            <v>0.6030394</v>
          </cell>
          <cell r="N1272">
            <v>0.64771259999999997</v>
          </cell>
          <cell r="O1272">
            <v>0.71533749999999996</v>
          </cell>
          <cell r="P1272">
            <v>0.68484750000000005</v>
          </cell>
          <cell r="Q1272">
            <v>0.72780849999999997</v>
          </cell>
          <cell r="R1272">
            <v>0.76123529999999995</v>
          </cell>
        </row>
        <row r="1273">
          <cell r="A1273" t="str">
            <v>chile2000oecdasalariado&lt;6m</v>
          </cell>
          <cell r="B1273" t="str">
            <v>chile</v>
          </cell>
          <cell r="C1273">
            <v>2000</v>
          </cell>
          <cell r="D1273" t="str">
            <v>oecd</v>
          </cell>
          <cell r="E1273" t="str">
            <v>asalariado</v>
          </cell>
          <cell r="F1273" t="str">
            <v>&lt;6m</v>
          </cell>
          <cell r="G1273">
            <v>0</v>
          </cell>
          <cell r="H1273">
            <v>0</v>
          </cell>
          <cell r="I1273">
            <v>0</v>
          </cell>
          <cell r="J1273">
            <v>0</v>
          </cell>
          <cell r="K1273">
            <v>0</v>
          </cell>
          <cell r="L1273">
            <v>0</v>
          </cell>
          <cell r="M1273">
            <v>0</v>
          </cell>
          <cell r="N1273">
            <v>0</v>
          </cell>
          <cell r="O1273">
            <v>0</v>
          </cell>
          <cell r="P1273">
            <v>0</v>
          </cell>
          <cell r="Q1273">
            <v>0</v>
          </cell>
          <cell r="R1273">
            <v>0</v>
          </cell>
        </row>
        <row r="1274">
          <cell r="A1274" t="str">
            <v>chile2000oecdasalariado&lt;=12m</v>
          </cell>
          <cell r="B1274" t="str">
            <v>chile</v>
          </cell>
          <cell r="C1274">
            <v>2000</v>
          </cell>
          <cell r="D1274" t="str">
            <v>oecd</v>
          </cell>
          <cell r="E1274" t="str">
            <v>asalariado</v>
          </cell>
          <cell r="F1274" t="str">
            <v>&lt;=12m</v>
          </cell>
          <cell r="G1274">
            <v>0.1259468</v>
          </cell>
          <cell r="H1274">
            <v>7.0675199999999994E-2</v>
          </cell>
          <cell r="I1274">
            <v>4.6129499999999997E-2</v>
          </cell>
          <cell r="J1274">
            <v>3.5029600000000001E-2</v>
          </cell>
          <cell r="K1274">
            <v>3.3504899999999997E-2</v>
          </cell>
          <cell r="L1274">
            <v>3.0026500000000001E-2</v>
          </cell>
          <cell r="M1274">
            <v>3.2802600000000001E-2</v>
          </cell>
          <cell r="N1274">
            <v>2.5250600000000002E-2</v>
          </cell>
          <cell r="O1274">
            <v>2.63929E-2</v>
          </cell>
          <cell r="P1274">
            <v>2.7096800000000001E-2</v>
          </cell>
          <cell r="Q1274">
            <v>1.51991E-2</v>
          </cell>
          <cell r="R1274">
            <v>2.2895499999999999E-2</v>
          </cell>
        </row>
        <row r="1275">
          <cell r="A1275" t="str">
            <v>chile2000oecdasalariado&gt;=5a</v>
          </cell>
          <cell r="B1275" t="str">
            <v>chile</v>
          </cell>
          <cell r="C1275">
            <v>2000</v>
          </cell>
          <cell r="D1275" t="str">
            <v>oecd</v>
          </cell>
          <cell r="E1275" t="str">
            <v>asalariado</v>
          </cell>
          <cell r="F1275" t="str">
            <v>&gt;=5a</v>
          </cell>
          <cell r="G1275">
            <v>2.8438000000000001E-2</v>
          </cell>
          <cell r="H1275">
            <v>0.10346279999999999</v>
          </cell>
          <cell r="I1275">
            <v>0.29624450000000002</v>
          </cell>
          <cell r="J1275">
            <v>0.41651510000000003</v>
          </cell>
          <cell r="K1275">
            <v>0.49666500000000002</v>
          </cell>
          <cell r="L1275">
            <v>0.54033430000000005</v>
          </cell>
          <cell r="M1275">
            <v>0.5946726</v>
          </cell>
          <cell r="N1275">
            <v>0.63148760000000004</v>
          </cell>
          <cell r="O1275">
            <v>0.68752259999999998</v>
          </cell>
          <cell r="P1275">
            <v>0.63738939999999999</v>
          </cell>
          <cell r="Q1275">
            <v>0.64484359999999996</v>
          </cell>
          <cell r="R1275">
            <v>0.61536880000000005</v>
          </cell>
        </row>
        <row r="1276">
          <cell r="A1276" t="str">
            <v>chile2000oecdindependiente&lt;6m</v>
          </cell>
          <cell r="B1276" t="str">
            <v>chile</v>
          </cell>
          <cell r="C1276">
            <v>2000</v>
          </cell>
          <cell r="D1276" t="str">
            <v>oecd</v>
          </cell>
          <cell r="E1276" t="str">
            <v>independiente</v>
          </cell>
          <cell r="F1276" t="str">
            <v>&lt;6m</v>
          </cell>
          <cell r="G1276">
            <v>0</v>
          </cell>
          <cell r="H1276">
            <v>0</v>
          </cell>
          <cell r="I1276">
            <v>0</v>
          </cell>
          <cell r="J1276">
            <v>0</v>
          </cell>
          <cell r="K1276">
            <v>0</v>
          </cell>
          <cell r="L1276">
            <v>0</v>
          </cell>
          <cell r="M1276">
            <v>0</v>
          </cell>
          <cell r="N1276">
            <v>0</v>
          </cell>
          <cell r="O1276">
            <v>0</v>
          </cell>
          <cell r="P1276">
            <v>0</v>
          </cell>
          <cell r="Q1276">
            <v>0</v>
          </cell>
          <cell r="R1276">
            <v>0</v>
          </cell>
        </row>
        <row r="1277">
          <cell r="A1277" t="str">
            <v>chile2000oecdindependiente&lt;=12m</v>
          </cell>
          <cell r="B1277" t="str">
            <v>chile</v>
          </cell>
          <cell r="C1277">
            <v>2000</v>
          </cell>
          <cell r="D1277" t="str">
            <v>oecd</v>
          </cell>
          <cell r="E1277" t="str">
            <v>independiente</v>
          </cell>
          <cell r="F1277" t="str">
            <v>&lt;=12m</v>
          </cell>
          <cell r="G1277">
            <v>8.4878099999999998E-2</v>
          </cell>
          <cell r="H1277">
            <v>5.26849E-2</v>
          </cell>
          <cell r="I1277">
            <v>5.5001700000000001E-2</v>
          </cell>
          <cell r="J1277">
            <v>2.9779699999999999E-2</v>
          </cell>
          <cell r="K1277">
            <v>3.1627500000000003E-2</v>
          </cell>
          <cell r="L1277">
            <v>1.48655E-2</v>
          </cell>
          <cell r="M1277">
            <v>1.8180999999999999E-2</v>
          </cell>
          <cell r="N1277">
            <v>1.3586300000000001E-2</v>
          </cell>
          <cell r="O1277">
            <v>8.6455999999999998E-3</v>
          </cell>
          <cell r="P1277">
            <v>2.8093300000000002E-2</v>
          </cell>
          <cell r="Q1277">
            <v>2.0537400000000001E-2</v>
          </cell>
          <cell r="R1277">
            <v>4.6033999999999997E-3</v>
          </cell>
        </row>
        <row r="1278">
          <cell r="A1278" t="str">
            <v>chile2000oecdindependiente&gt;=5a</v>
          </cell>
          <cell r="B1278" t="str">
            <v>chile</v>
          </cell>
          <cell r="C1278">
            <v>2000</v>
          </cell>
          <cell r="D1278" t="str">
            <v>oecd</v>
          </cell>
          <cell r="E1278" t="str">
            <v>independiente</v>
          </cell>
          <cell r="F1278" t="str">
            <v>&gt;=5a</v>
          </cell>
          <cell r="G1278">
            <v>0.1003261</v>
          </cell>
          <cell r="H1278">
            <v>0.23066529999999999</v>
          </cell>
          <cell r="I1278">
            <v>0.31740000000000002</v>
          </cell>
          <cell r="J1278">
            <v>0.45492650000000001</v>
          </cell>
          <cell r="K1278">
            <v>0.53008250000000001</v>
          </cell>
          <cell r="L1278">
            <v>0.63417040000000002</v>
          </cell>
          <cell r="M1278">
            <v>0.62300319999999998</v>
          </cell>
          <cell r="N1278">
            <v>0.68421149999999997</v>
          </cell>
          <cell r="O1278">
            <v>0.77269810000000005</v>
          </cell>
          <cell r="P1278">
            <v>0.75959410000000005</v>
          </cell>
          <cell r="Q1278">
            <v>0.8153222</v>
          </cell>
          <cell r="R1278">
            <v>0.86887899999999996</v>
          </cell>
        </row>
        <row r="1279">
          <cell r="A1279" t="str">
            <v>chile2000lacocupado&lt;6m</v>
          </cell>
          <cell r="B1279" t="str">
            <v>chile</v>
          </cell>
          <cell r="C1279">
            <v>2000</v>
          </cell>
          <cell r="D1279" t="str">
            <v>lac</v>
          </cell>
          <cell r="E1279" t="str">
            <v>ocupado</v>
          </cell>
          <cell r="F1279" t="str">
            <v>&lt;6m</v>
          </cell>
          <cell r="G1279">
            <v>0</v>
          </cell>
          <cell r="H1279">
            <v>0</v>
          </cell>
          <cell r="I1279">
            <v>0</v>
          </cell>
        </row>
        <row r="1280">
          <cell r="A1280" t="str">
            <v>chile2000lacocupado&lt;=12m</v>
          </cell>
          <cell r="B1280" t="str">
            <v>chile</v>
          </cell>
          <cell r="C1280">
            <v>2000</v>
          </cell>
          <cell r="D1280" t="str">
            <v>lac</v>
          </cell>
          <cell r="E1280" t="str">
            <v>ocupado</v>
          </cell>
          <cell r="F1280" t="str">
            <v>&lt;=12m</v>
          </cell>
          <cell r="G1280">
            <v>7.9779500000000003E-2</v>
          </cell>
          <cell r="H1280">
            <v>3.2788699999999997E-2</v>
          </cell>
          <cell r="I1280">
            <v>2.3079100000000002E-2</v>
          </cell>
        </row>
        <row r="1281">
          <cell r="A1281" t="str">
            <v>chile2000lacocupado&gt;=5a</v>
          </cell>
          <cell r="B1281" t="str">
            <v>chile</v>
          </cell>
          <cell r="C1281">
            <v>2000</v>
          </cell>
          <cell r="D1281" t="str">
            <v>lac</v>
          </cell>
          <cell r="E1281" t="str">
            <v>ocupado</v>
          </cell>
          <cell r="F1281" t="str">
            <v>&gt;=5a</v>
          </cell>
          <cell r="G1281">
            <v>9.9496200000000007E-2</v>
          </cell>
          <cell r="H1281">
            <v>0.49149559999999998</v>
          </cell>
          <cell r="I1281">
            <v>0.70434929999999996</v>
          </cell>
        </row>
        <row r="1282">
          <cell r="A1282" t="str">
            <v>chile2000lacasalariado&lt;6m</v>
          </cell>
          <cell r="B1282" t="str">
            <v>chile</v>
          </cell>
          <cell r="C1282">
            <v>2000</v>
          </cell>
          <cell r="D1282" t="str">
            <v>lac</v>
          </cell>
          <cell r="E1282" t="str">
            <v>asalariado</v>
          </cell>
          <cell r="F1282" t="str">
            <v>&lt;6m</v>
          </cell>
          <cell r="G1282">
            <v>0</v>
          </cell>
          <cell r="H1282">
            <v>0</v>
          </cell>
          <cell r="I1282">
            <v>0</v>
          </cell>
        </row>
        <row r="1283">
          <cell r="A1283" t="str">
            <v>chile2000lacasalariado&lt;=12m</v>
          </cell>
          <cell r="B1283" t="str">
            <v>chile</v>
          </cell>
          <cell r="C1283">
            <v>2000</v>
          </cell>
          <cell r="D1283" t="str">
            <v>lac</v>
          </cell>
          <cell r="E1283" t="str">
            <v>asalariado</v>
          </cell>
          <cell r="F1283" t="str">
            <v>&lt;=12m</v>
          </cell>
          <cell r="G1283">
            <v>8.2009399999999996E-2</v>
          </cell>
          <cell r="H1283">
            <v>3.4972700000000002E-2</v>
          </cell>
          <cell r="I1283">
            <v>2.6631100000000001E-2</v>
          </cell>
        </row>
        <row r="1284">
          <cell r="A1284" t="str">
            <v>chile2000lacasalariado&gt;=5a</v>
          </cell>
          <cell r="B1284" t="str">
            <v>chile</v>
          </cell>
          <cell r="C1284">
            <v>2000</v>
          </cell>
          <cell r="D1284" t="str">
            <v>lac</v>
          </cell>
          <cell r="E1284" t="str">
            <v>asalariado</v>
          </cell>
          <cell r="F1284" t="str">
            <v>&gt;=5a</v>
          </cell>
          <cell r="G1284">
            <v>8.8077900000000001E-2</v>
          </cell>
          <cell r="H1284">
            <v>0.47213070000000001</v>
          </cell>
          <cell r="I1284">
            <v>0.67055200000000004</v>
          </cell>
        </row>
        <row r="1285">
          <cell r="A1285" t="str">
            <v>chile2000lacindependiente&lt;6m</v>
          </cell>
          <cell r="B1285" t="str">
            <v>chile</v>
          </cell>
          <cell r="C1285">
            <v>2000</v>
          </cell>
          <cell r="D1285" t="str">
            <v>lac</v>
          </cell>
          <cell r="E1285" t="str">
            <v>independiente</v>
          </cell>
          <cell r="F1285" t="str">
            <v>&lt;6m</v>
          </cell>
          <cell r="G1285">
            <v>0</v>
          </cell>
          <cell r="H1285">
            <v>0</v>
          </cell>
          <cell r="I1285">
            <v>0</v>
          </cell>
        </row>
        <row r="1286">
          <cell r="A1286" t="str">
            <v>chile2000lacindependiente&lt;=12m</v>
          </cell>
          <cell r="B1286" t="str">
            <v>chile</v>
          </cell>
          <cell r="C1286">
            <v>2000</v>
          </cell>
          <cell r="D1286" t="str">
            <v>lac</v>
          </cell>
          <cell r="E1286" t="str">
            <v>independiente</v>
          </cell>
          <cell r="F1286" t="str">
            <v>&lt;=12m</v>
          </cell>
          <cell r="G1286">
            <v>5.97484E-2</v>
          </cell>
          <cell r="H1286">
            <v>2.4669099999999999E-2</v>
          </cell>
          <cell r="I1286">
            <v>1.6448299999999999E-2</v>
          </cell>
        </row>
        <row r="1287">
          <cell r="A1287" t="str">
            <v>chile2000lacindependiente&gt;=5a</v>
          </cell>
          <cell r="B1287" t="str">
            <v>chile</v>
          </cell>
          <cell r="C1287">
            <v>2000</v>
          </cell>
          <cell r="D1287" t="str">
            <v>lac</v>
          </cell>
          <cell r="E1287" t="str">
            <v>independiente</v>
          </cell>
          <cell r="F1287" t="str">
            <v>&gt;=5a</v>
          </cell>
          <cell r="G1287">
            <v>0.20206760000000001</v>
          </cell>
          <cell r="H1287">
            <v>0.56349050000000001</v>
          </cell>
          <cell r="I1287">
            <v>0.76744060000000003</v>
          </cell>
        </row>
        <row r="1288">
          <cell r="A1288" t="str">
            <v>chile2000totalocupado&lt;6m</v>
          </cell>
          <cell r="B1288" t="str">
            <v>chile</v>
          </cell>
          <cell r="C1288">
            <v>2000</v>
          </cell>
          <cell r="D1288" t="str">
            <v>total</v>
          </cell>
          <cell r="E1288" t="str">
            <v>ocupado</v>
          </cell>
          <cell r="F1288" t="str">
            <v>&lt;6m</v>
          </cell>
          <cell r="G1288">
            <v>0</v>
          </cell>
        </row>
        <row r="1289">
          <cell r="A1289" t="str">
            <v>chile2000totalocupado&lt;=12m</v>
          </cell>
          <cell r="B1289" t="str">
            <v>chile</v>
          </cell>
          <cell r="C1289">
            <v>2000</v>
          </cell>
          <cell r="D1289" t="str">
            <v>total</v>
          </cell>
          <cell r="E1289" t="str">
            <v>ocupado</v>
          </cell>
          <cell r="F1289" t="str">
            <v>&lt;=12m</v>
          </cell>
          <cell r="G1289">
            <v>3.78994E-2</v>
          </cell>
        </row>
        <row r="1290">
          <cell r="A1290" t="str">
            <v>chile2000totalocupado&gt;=5a</v>
          </cell>
          <cell r="B1290" t="str">
            <v>chile</v>
          </cell>
          <cell r="C1290">
            <v>2000</v>
          </cell>
          <cell r="D1290" t="str">
            <v>total</v>
          </cell>
          <cell r="E1290" t="str">
            <v>ocupado</v>
          </cell>
          <cell r="F1290" t="str">
            <v>&gt;=5a</v>
          </cell>
          <cell r="G1290">
            <v>0.46039010000000002</v>
          </cell>
        </row>
        <row r="1291">
          <cell r="A1291" t="str">
            <v>chile2000totalasalariado&lt;6m</v>
          </cell>
          <cell r="B1291" t="str">
            <v>chile</v>
          </cell>
          <cell r="C1291">
            <v>2000</v>
          </cell>
          <cell r="D1291" t="str">
            <v>total</v>
          </cell>
          <cell r="E1291" t="str">
            <v>asalariado</v>
          </cell>
          <cell r="F1291" t="str">
            <v>&lt;6m</v>
          </cell>
          <cell r="G1291">
            <v>0</v>
          </cell>
        </row>
        <row r="1292">
          <cell r="A1292" t="str">
            <v>chile2000totalasalariado&lt;=12m</v>
          </cell>
          <cell r="B1292" t="str">
            <v>chile</v>
          </cell>
          <cell r="C1292">
            <v>2000</v>
          </cell>
          <cell r="D1292" t="str">
            <v>total</v>
          </cell>
          <cell r="E1292" t="str">
            <v>asalariado</v>
          </cell>
          <cell r="F1292" t="str">
            <v>&lt;=12m</v>
          </cell>
          <cell r="G1292">
            <v>4.1164399999999997E-2</v>
          </cell>
        </row>
        <row r="1293">
          <cell r="A1293" t="str">
            <v>chile2000totalasalariado&gt;=5a</v>
          </cell>
          <cell r="B1293" t="str">
            <v>chile</v>
          </cell>
          <cell r="C1293">
            <v>2000</v>
          </cell>
          <cell r="D1293" t="str">
            <v>total</v>
          </cell>
          <cell r="E1293" t="str">
            <v>asalariado</v>
          </cell>
          <cell r="F1293" t="str">
            <v>&gt;=5a</v>
          </cell>
          <cell r="G1293">
            <v>0.43096400000000001</v>
          </cell>
        </row>
        <row r="1294">
          <cell r="A1294" t="str">
            <v>chile2000totalindependiente&lt;6m</v>
          </cell>
          <cell r="B1294" t="str">
            <v>chile</v>
          </cell>
          <cell r="C1294">
            <v>2000</v>
          </cell>
          <cell r="D1294" t="str">
            <v>total</v>
          </cell>
          <cell r="E1294" t="str">
            <v>independiente</v>
          </cell>
          <cell r="F1294" t="str">
            <v>&lt;6m</v>
          </cell>
          <cell r="G1294">
            <v>0</v>
          </cell>
        </row>
        <row r="1295">
          <cell r="A1295" t="str">
            <v>chile2000totalindependiente&lt;=12m</v>
          </cell>
          <cell r="B1295" t="str">
            <v>chile</v>
          </cell>
          <cell r="C1295">
            <v>2000</v>
          </cell>
          <cell r="D1295" t="str">
            <v>total</v>
          </cell>
          <cell r="E1295" t="str">
            <v>independiente</v>
          </cell>
          <cell r="F1295" t="str">
            <v>&lt;=12m</v>
          </cell>
          <cell r="G1295">
            <v>2.55985E-2</v>
          </cell>
        </row>
        <row r="1296">
          <cell r="A1296" t="str">
            <v>chile2000totalindependiente&gt;=5a</v>
          </cell>
          <cell r="B1296" t="str">
            <v>chile</v>
          </cell>
          <cell r="C1296">
            <v>2000</v>
          </cell>
          <cell r="D1296" t="str">
            <v>total</v>
          </cell>
          <cell r="E1296" t="str">
            <v>independiente</v>
          </cell>
          <cell r="F1296" t="str">
            <v>&gt;=5a</v>
          </cell>
          <cell r="G1296">
            <v>0.57125490000000001</v>
          </cell>
        </row>
        <row r="1297">
          <cell r="A1297" t="str">
            <v>chile2003oecdocupado&lt;6m</v>
          </cell>
          <cell r="B1297" t="str">
            <v>chile</v>
          </cell>
          <cell r="C1297">
            <v>2003</v>
          </cell>
          <cell r="D1297" t="str">
            <v>oecd</v>
          </cell>
          <cell r="E1297" t="str">
            <v>ocupado</v>
          </cell>
          <cell r="F1297" t="str">
            <v>&lt;6m</v>
          </cell>
          <cell r="G1297">
            <v>0</v>
          </cell>
          <cell r="H1297">
            <v>0</v>
          </cell>
          <cell r="I1297">
            <v>0</v>
          </cell>
          <cell r="J1297">
            <v>0</v>
          </cell>
          <cell r="K1297">
            <v>0</v>
          </cell>
          <cell r="L1297">
            <v>0</v>
          </cell>
          <cell r="M1297">
            <v>0</v>
          </cell>
          <cell r="N1297">
            <v>0</v>
          </cell>
          <cell r="O1297">
            <v>0</v>
          </cell>
          <cell r="P1297">
            <v>0</v>
          </cell>
          <cell r="Q1297">
            <v>0</v>
          </cell>
          <cell r="R1297">
            <v>0</v>
          </cell>
        </row>
        <row r="1298">
          <cell r="A1298" t="str">
            <v>chile2003oecdocupado&lt;=12m</v>
          </cell>
          <cell r="B1298" t="str">
            <v>chile</v>
          </cell>
          <cell r="C1298">
            <v>2003</v>
          </cell>
          <cell r="D1298" t="str">
            <v>oecd</v>
          </cell>
          <cell r="E1298" t="str">
            <v>ocupado</v>
          </cell>
          <cell r="F1298" t="str">
            <v>&lt;=12m</v>
          </cell>
          <cell r="G1298">
            <v>0.1675363</v>
          </cell>
          <cell r="H1298">
            <v>8.5598499999999994E-2</v>
          </cell>
          <cell r="I1298">
            <v>5.1015699999999997E-2</v>
          </cell>
          <cell r="J1298">
            <v>4.5845400000000001E-2</v>
          </cell>
          <cell r="K1298">
            <v>4.6810299999999999E-2</v>
          </cell>
          <cell r="L1298">
            <v>3.2221E-2</v>
          </cell>
          <cell r="M1298">
            <v>3.07202E-2</v>
          </cell>
          <cell r="N1298">
            <v>2.4438000000000001E-2</v>
          </cell>
          <cell r="O1298">
            <v>3.6848800000000001E-2</v>
          </cell>
          <cell r="P1298">
            <v>2.08893E-2</v>
          </cell>
          <cell r="Q1298">
            <v>2.0123499999999999E-2</v>
          </cell>
          <cell r="R1298">
            <v>3.00805E-2</v>
          </cell>
        </row>
        <row r="1299">
          <cell r="A1299" t="str">
            <v>chile2003oecdocupado&gt;=5a</v>
          </cell>
          <cell r="B1299" t="str">
            <v>chile</v>
          </cell>
          <cell r="C1299">
            <v>2003</v>
          </cell>
          <cell r="D1299" t="str">
            <v>oecd</v>
          </cell>
          <cell r="E1299" t="str">
            <v>ocupado</v>
          </cell>
          <cell r="F1299" t="str">
            <v>&gt;=5a</v>
          </cell>
          <cell r="G1299">
            <v>3.3758000000000003E-2</v>
          </cell>
          <cell r="H1299">
            <v>0.1063157</v>
          </cell>
          <cell r="I1299">
            <v>0.29710740000000002</v>
          </cell>
          <cell r="J1299">
            <v>0.44554949999999999</v>
          </cell>
          <cell r="K1299">
            <v>0.50936119999999996</v>
          </cell>
          <cell r="L1299">
            <v>0.56711440000000002</v>
          </cell>
          <cell r="M1299">
            <v>0.61626729999999996</v>
          </cell>
          <cell r="N1299">
            <v>0.66839029999999999</v>
          </cell>
          <cell r="O1299">
            <v>0.68817870000000003</v>
          </cell>
          <cell r="P1299">
            <v>0.74116769999999998</v>
          </cell>
          <cell r="Q1299">
            <v>0.75943459999999996</v>
          </cell>
          <cell r="R1299">
            <v>0.78041700000000003</v>
          </cell>
        </row>
        <row r="1300">
          <cell r="A1300" t="str">
            <v>chile2003oecdasalariado&lt;6m</v>
          </cell>
          <cell r="B1300" t="str">
            <v>chile</v>
          </cell>
          <cell r="C1300">
            <v>2003</v>
          </cell>
          <cell r="D1300" t="str">
            <v>oecd</v>
          </cell>
          <cell r="E1300" t="str">
            <v>asalariado</v>
          </cell>
          <cell r="F1300" t="str">
            <v>&lt;6m</v>
          </cell>
          <cell r="G1300">
            <v>0</v>
          </cell>
          <cell r="H1300">
            <v>0</v>
          </cell>
          <cell r="I1300">
            <v>0</v>
          </cell>
          <cell r="J1300">
            <v>0</v>
          </cell>
          <cell r="K1300">
            <v>0</v>
          </cell>
          <cell r="L1300">
            <v>0</v>
          </cell>
          <cell r="M1300">
            <v>0</v>
          </cell>
          <cell r="N1300">
            <v>0</v>
          </cell>
          <cell r="O1300">
            <v>0</v>
          </cell>
          <cell r="P1300">
            <v>0</v>
          </cell>
          <cell r="Q1300">
            <v>0</v>
          </cell>
          <cell r="R1300">
            <v>0</v>
          </cell>
        </row>
        <row r="1301">
          <cell r="A1301" t="str">
            <v>chile2003oecdasalariado&lt;=12m</v>
          </cell>
          <cell r="B1301" t="str">
            <v>chile</v>
          </cell>
          <cell r="C1301">
            <v>2003</v>
          </cell>
          <cell r="D1301" t="str">
            <v>oecd</v>
          </cell>
          <cell r="E1301" t="str">
            <v>asalariado</v>
          </cell>
          <cell r="F1301" t="str">
            <v>&lt;=12m</v>
          </cell>
          <cell r="G1301">
            <v>0.1697235</v>
          </cell>
          <cell r="H1301">
            <v>9.0996900000000006E-2</v>
          </cell>
          <cell r="I1301">
            <v>5.2435099999999998E-2</v>
          </cell>
          <cell r="J1301">
            <v>4.3261800000000003E-2</v>
          </cell>
          <cell r="K1301">
            <v>4.9256099999999997E-2</v>
          </cell>
          <cell r="L1301">
            <v>3.51618E-2</v>
          </cell>
          <cell r="M1301">
            <v>3.49509E-2</v>
          </cell>
          <cell r="N1301">
            <v>2.9264200000000001E-2</v>
          </cell>
          <cell r="O1301">
            <v>4.1403000000000002E-2</v>
          </cell>
          <cell r="P1301">
            <v>2.07157E-2</v>
          </cell>
          <cell r="Q1301">
            <v>2.56283E-2</v>
          </cell>
          <cell r="R1301">
            <v>6.1465499999999999E-2</v>
          </cell>
        </row>
        <row r="1302">
          <cell r="A1302" t="str">
            <v>chile2003oecdasalariado&gt;=5a</v>
          </cell>
          <cell r="B1302" t="str">
            <v>chile</v>
          </cell>
          <cell r="C1302">
            <v>2003</v>
          </cell>
          <cell r="D1302" t="str">
            <v>oecd</v>
          </cell>
          <cell r="E1302" t="str">
            <v>asalariado</v>
          </cell>
          <cell r="F1302" t="str">
            <v>&gt;=5a</v>
          </cell>
          <cell r="G1302">
            <v>2.63837E-2</v>
          </cell>
          <cell r="H1302">
            <v>9.7885E-2</v>
          </cell>
          <cell r="I1302">
            <v>0.29224489999999997</v>
          </cell>
          <cell r="J1302">
            <v>0.43858710000000001</v>
          </cell>
          <cell r="K1302">
            <v>0.49873820000000002</v>
          </cell>
          <cell r="L1302">
            <v>0.54029550000000004</v>
          </cell>
          <cell r="M1302">
            <v>0.58202279999999995</v>
          </cell>
          <cell r="N1302">
            <v>0.64141700000000001</v>
          </cell>
          <cell r="O1302">
            <v>0.66213710000000003</v>
          </cell>
          <cell r="P1302">
            <v>0.70757060000000005</v>
          </cell>
          <cell r="Q1302">
            <v>0.703596</v>
          </cell>
          <cell r="R1302">
            <v>0.69256479999999998</v>
          </cell>
        </row>
        <row r="1303">
          <cell r="A1303" t="str">
            <v>chile2003oecdindependiente&lt;6m</v>
          </cell>
          <cell r="B1303" t="str">
            <v>chile</v>
          </cell>
          <cell r="C1303">
            <v>2003</v>
          </cell>
          <cell r="D1303" t="str">
            <v>oecd</v>
          </cell>
          <cell r="E1303" t="str">
            <v>independiente</v>
          </cell>
          <cell r="F1303" t="str">
            <v>&lt;6m</v>
          </cell>
          <cell r="G1303">
            <v>0</v>
          </cell>
          <cell r="H1303">
            <v>0</v>
          </cell>
          <cell r="I1303">
            <v>0</v>
          </cell>
          <cell r="J1303">
            <v>0</v>
          </cell>
          <cell r="K1303">
            <v>0</v>
          </cell>
          <cell r="L1303">
            <v>0</v>
          </cell>
          <cell r="M1303">
            <v>0</v>
          </cell>
          <cell r="N1303">
            <v>0</v>
          </cell>
          <cell r="O1303">
            <v>0</v>
          </cell>
          <cell r="P1303">
            <v>0</v>
          </cell>
          <cell r="Q1303">
            <v>0</v>
          </cell>
          <cell r="R1303">
            <v>0</v>
          </cell>
        </row>
        <row r="1304">
          <cell r="A1304" t="str">
            <v>chile2003oecdindependiente&lt;=12m</v>
          </cell>
          <cell r="B1304" t="str">
            <v>chile</v>
          </cell>
          <cell r="C1304">
            <v>2003</v>
          </cell>
          <cell r="D1304" t="str">
            <v>oecd</v>
          </cell>
          <cell r="E1304" t="str">
            <v>independiente</v>
          </cell>
          <cell r="F1304" t="str">
            <v>&lt;=12m</v>
          </cell>
          <cell r="G1304">
            <v>0.15352479999999999</v>
          </cell>
          <cell r="H1304">
            <v>3.8127899999999999E-2</v>
          </cell>
          <cell r="I1304">
            <v>4.1839000000000001E-2</v>
          </cell>
          <cell r="J1304">
            <v>5.8445900000000002E-2</v>
          </cell>
          <cell r="K1304">
            <v>3.7351799999999998E-2</v>
          </cell>
          <cell r="L1304">
            <v>2.4019200000000001E-2</v>
          </cell>
          <cell r="M1304">
            <v>2.05235E-2</v>
          </cell>
          <cell r="N1304">
            <v>1.37792E-2</v>
          </cell>
          <cell r="O1304">
            <v>2.8370599999999999E-2</v>
          </cell>
          <cell r="P1304">
            <v>2.1163399999999999E-2</v>
          </cell>
          <cell r="Q1304">
            <v>1.49509E-2</v>
          </cell>
          <cell r="R1304">
            <v>5.6287999999999998E-3</v>
          </cell>
        </row>
        <row r="1305">
          <cell r="A1305" t="str">
            <v>chile2003oecdindependiente&gt;=5a</v>
          </cell>
          <cell r="B1305" t="str">
            <v>chile</v>
          </cell>
          <cell r="C1305">
            <v>2003</v>
          </cell>
          <cell r="D1305" t="str">
            <v>oecd</v>
          </cell>
          <cell r="E1305" t="str">
            <v>independiente</v>
          </cell>
          <cell r="F1305" t="str">
            <v>&gt;=5a</v>
          </cell>
          <cell r="G1305">
            <v>8.0998000000000001E-2</v>
          </cell>
          <cell r="H1305">
            <v>0.18045030000000001</v>
          </cell>
          <cell r="I1305">
            <v>0.32854359999999999</v>
          </cell>
          <cell r="J1305">
            <v>0.47950619999999999</v>
          </cell>
          <cell r="K1305">
            <v>0.55044280000000001</v>
          </cell>
          <cell r="L1305">
            <v>0.64191229999999999</v>
          </cell>
          <cell r="M1305">
            <v>0.6988029</v>
          </cell>
          <cell r="N1305">
            <v>0.72796110000000003</v>
          </cell>
          <cell r="O1305">
            <v>0.73665890000000001</v>
          </cell>
          <cell r="P1305">
            <v>0.79421660000000005</v>
          </cell>
          <cell r="Q1305">
            <v>0.81190289999999998</v>
          </cell>
          <cell r="R1305">
            <v>0.84886159999999999</v>
          </cell>
        </row>
        <row r="1306">
          <cell r="A1306" t="str">
            <v>chile2003lacocupado&lt;6m</v>
          </cell>
          <cell r="B1306" t="str">
            <v>chile</v>
          </cell>
          <cell r="C1306">
            <v>2003</v>
          </cell>
          <cell r="D1306" t="str">
            <v>lac</v>
          </cell>
          <cell r="E1306" t="str">
            <v>ocupado</v>
          </cell>
          <cell r="F1306" t="str">
            <v>&lt;6m</v>
          </cell>
          <cell r="G1306">
            <v>0</v>
          </cell>
          <cell r="H1306">
            <v>0</v>
          </cell>
          <cell r="I1306">
            <v>0</v>
          </cell>
        </row>
        <row r="1307">
          <cell r="A1307" t="str">
            <v>chile2003lacocupado&lt;=12m</v>
          </cell>
          <cell r="B1307" t="str">
            <v>chile</v>
          </cell>
          <cell r="C1307">
            <v>2003</v>
          </cell>
          <cell r="D1307" t="str">
            <v>lac</v>
          </cell>
          <cell r="E1307" t="str">
            <v>ocupado</v>
          </cell>
          <cell r="F1307" t="str">
            <v>&lt;=12m</v>
          </cell>
          <cell r="G1307">
            <v>0.1013507</v>
          </cell>
          <cell r="H1307">
            <v>3.9396E-2</v>
          </cell>
          <cell r="I1307">
            <v>3.05011E-2</v>
          </cell>
        </row>
        <row r="1308">
          <cell r="A1308" t="str">
            <v>chile2003lacocupado&gt;=5a</v>
          </cell>
          <cell r="B1308" t="str">
            <v>chile</v>
          </cell>
          <cell r="C1308">
            <v>2003</v>
          </cell>
          <cell r="D1308" t="str">
            <v>lac</v>
          </cell>
          <cell r="E1308" t="str">
            <v>ocupado</v>
          </cell>
          <cell r="F1308" t="str">
            <v>&gt;=5a</v>
          </cell>
          <cell r="G1308">
            <v>9.2366699999999996E-2</v>
          </cell>
          <cell r="H1308">
            <v>0.50883120000000004</v>
          </cell>
          <cell r="I1308">
            <v>0.70925450000000001</v>
          </cell>
        </row>
        <row r="1309">
          <cell r="A1309" t="str">
            <v>chile2003lacasalariado&lt;6m</v>
          </cell>
          <cell r="B1309" t="str">
            <v>chile</v>
          </cell>
          <cell r="C1309">
            <v>2003</v>
          </cell>
          <cell r="D1309" t="str">
            <v>lac</v>
          </cell>
          <cell r="E1309" t="str">
            <v>asalariado</v>
          </cell>
          <cell r="F1309" t="str">
            <v>&lt;6m</v>
          </cell>
          <cell r="G1309">
            <v>0</v>
          </cell>
          <cell r="H1309">
            <v>0</v>
          </cell>
          <cell r="I1309">
            <v>0</v>
          </cell>
        </row>
        <row r="1310">
          <cell r="A1310" t="str">
            <v>chile2003lacasalariado&lt;=12m</v>
          </cell>
          <cell r="B1310" t="str">
            <v>chile</v>
          </cell>
          <cell r="C1310">
            <v>2003</v>
          </cell>
          <cell r="D1310" t="str">
            <v>lac</v>
          </cell>
          <cell r="E1310" t="str">
            <v>asalariado</v>
          </cell>
          <cell r="F1310" t="str">
            <v>&lt;=12m</v>
          </cell>
          <cell r="G1310">
            <v>0.10568039999999999</v>
          </cell>
          <cell r="H1310">
            <v>4.1964799999999997E-2</v>
          </cell>
          <cell r="I1310">
            <v>3.3473599999999999E-2</v>
          </cell>
        </row>
        <row r="1311">
          <cell r="A1311" t="str">
            <v>chile2003lacasalariado&gt;=5a</v>
          </cell>
          <cell r="B1311" t="str">
            <v>chile</v>
          </cell>
          <cell r="C1311">
            <v>2003</v>
          </cell>
          <cell r="D1311" t="str">
            <v>lac</v>
          </cell>
          <cell r="E1311" t="str">
            <v>asalariado</v>
          </cell>
          <cell r="F1311" t="str">
            <v>&gt;=5a</v>
          </cell>
          <cell r="G1311">
            <v>8.4549100000000002E-2</v>
          </cell>
          <cell r="H1311">
            <v>0.48298580000000002</v>
          </cell>
          <cell r="I1311">
            <v>0.67955169999999998</v>
          </cell>
        </row>
        <row r="1312">
          <cell r="A1312" t="str">
            <v>chile2003lacindependiente&lt;6m</v>
          </cell>
          <cell r="B1312" t="str">
            <v>chile</v>
          </cell>
          <cell r="C1312">
            <v>2003</v>
          </cell>
          <cell r="D1312" t="str">
            <v>lac</v>
          </cell>
          <cell r="E1312" t="str">
            <v>independiente</v>
          </cell>
          <cell r="F1312" t="str">
            <v>&lt;6m</v>
          </cell>
          <cell r="G1312">
            <v>0</v>
          </cell>
          <cell r="H1312">
            <v>0</v>
          </cell>
          <cell r="I1312">
            <v>0</v>
          </cell>
        </row>
        <row r="1313">
          <cell r="A1313" t="str">
            <v>chile2003lacindependiente&lt;=12m</v>
          </cell>
          <cell r="B1313" t="str">
            <v>chile</v>
          </cell>
          <cell r="C1313">
            <v>2003</v>
          </cell>
          <cell r="D1313" t="str">
            <v>lac</v>
          </cell>
          <cell r="E1313" t="str">
            <v>independiente</v>
          </cell>
          <cell r="F1313" t="str">
            <v>&lt;=12m</v>
          </cell>
          <cell r="G1313">
            <v>6.5751799999999999E-2</v>
          </cell>
          <cell r="H1313">
            <v>3.0513700000000001E-2</v>
          </cell>
          <cell r="I1313">
            <v>2.53227E-2</v>
          </cell>
        </row>
        <row r="1314">
          <cell r="A1314" t="str">
            <v>chile2003lacindependiente&gt;=5a</v>
          </cell>
          <cell r="B1314" t="str">
            <v>chile</v>
          </cell>
          <cell r="C1314">
            <v>2003</v>
          </cell>
          <cell r="D1314" t="str">
            <v>lac</v>
          </cell>
          <cell r="E1314" t="str">
            <v>independiente</v>
          </cell>
          <cell r="F1314" t="str">
            <v>&gt;=5a</v>
          </cell>
          <cell r="G1314">
            <v>0.15664320000000001</v>
          </cell>
          <cell r="H1314">
            <v>0.59820030000000002</v>
          </cell>
          <cell r="I1314">
            <v>0.76100000000000001</v>
          </cell>
        </row>
        <row r="1315">
          <cell r="A1315" t="str">
            <v>chile2003totalocupado&lt;6m</v>
          </cell>
          <cell r="B1315" t="str">
            <v>chile</v>
          </cell>
          <cell r="C1315">
            <v>2003</v>
          </cell>
          <cell r="D1315" t="str">
            <v>total</v>
          </cell>
          <cell r="E1315" t="str">
            <v>ocupado</v>
          </cell>
          <cell r="F1315" t="str">
            <v>&lt;6m</v>
          </cell>
          <cell r="G1315">
            <v>0</v>
          </cell>
        </row>
        <row r="1316">
          <cell r="A1316" t="str">
            <v>chile2003totalocupado&lt;=12m</v>
          </cell>
          <cell r="B1316" t="str">
            <v>chile</v>
          </cell>
          <cell r="C1316">
            <v>2003</v>
          </cell>
          <cell r="D1316" t="str">
            <v>total</v>
          </cell>
          <cell r="E1316" t="str">
            <v>ocupado</v>
          </cell>
          <cell r="F1316" t="str">
            <v>&lt;=12m</v>
          </cell>
          <cell r="G1316">
            <v>4.6702100000000003E-2</v>
          </cell>
        </row>
        <row r="1317">
          <cell r="A1317" t="str">
            <v>chile2003totalocupado&gt;=5a</v>
          </cell>
          <cell r="B1317" t="str">
            <v>chile</v>
          </cell>
          <cell r="C1317">
            <v>2003</v>
          </cell>
          <cell r="D1317" t="str">
            <v>total</v>
          </cell>
          <cell r="E1317" t="str">
            <v>ocupado</v>
          </cell>
          <cell r="F1317" t="str">
            <v>&gt;=5a</v>
          </cell>
          <cell r="G1317">
            <v>0.47375099999999998</v>
          </cell>
        </row>
        <row r="1318">
          <cell r="A1318" t="str">
            <v>chile2003totalasalariado&lt;6m</v>
          </cell>
          <cell r="B1318" t="str">
            <v>chile</v>
          </cell>
          <cell r="C1318">
            <v>2003</v>
          </cell>
          <cell r="D1318" t="str">
            <v>total</v>
          </cell>
          <cell r="E1318" t="str">
            <v>asalariado</v>
          </cell>
          <cell r="F1318" t="str">
            <v>&lt;6m</v>
          </cell>
          <cell r="G1318">
            <v>0</v>
          </cell>
        </row>
        <row r="1319">
          <cell r="A1319" t="str">
            <v>chile2003totalasalariado&lt;=12m</v>
          </cell>
          <cell r="B1319" t="str">
            <v>chile</v>
          </cell>
          <cell r="C1319">
            <v>2003</v>
          </cell>
          <cell r="D1319" t="str">
            <v>total</v>
          </cell>
          <cell r="E1319" t="str">
            <v>asalariado</v>
          </cell>
          <cell r="F1319" t="str">
            <v>&lt;=12m</v>
          </cell>
          <cell r="G1319">
            <v>5.0941E-2</v>
          </cell>
        </row>
        <row r="1320">
          <cell r="A1320" t="str">
            <v>chile2003totalasalariado&gt;=5a</v>
          </cell>
          <cell r="B1320" t="str">
            <v>chile</v>
          </cell>
          <cell r="C1320">
            <v>2003</v>
          </cell>
          <cell r="D1320" t="str">
            <v>total</v>
          </cell>
          <cell r="E1320" t="str">
            <v>asalariado</v>
          </cell>
          <cell r="F1320" t="str">
            <v>&gt;=5a</v>
          </cell>
          <cell r="G1320">
            <v>0.43855899999999998</v>
          </cell>
        </row>
        <row r="1321">
          <cell r="A1321" t="str">
            <v>chile2003totalindependiente&lt;6m</v>
          </cell>
          <cell r="B1321" t="str">
            <v>chile</v>
          </cell>
          <cell r="C1321">
            <v>2003</v>
          </cell>
          <cell r="D1321" t="str">
            <v>total</v>
          </cell>
          <cell r="E1321" t="str">
            <v>independiente</v>
          </cell>
          <cell r="F1321" t="str">
            <v>&lt;6m</v>
          </cell>
          <cell r="G1321">
            <v>0</v>
          </cell>
        </row>
        <row r="1322">
          <cell r="A1322" t="str">
            <v>chile2003totalindependiente&lt;=12m</v>
          </cell>
          <cell r="B1322" t="str">
            <v>chile</v>
          </cell>
          <cell r="C1322">
            <v>2003</v>
          </cell>
          <cell r="D1322" t="str">
            <v>total</v>
          </cell>
          <cell r="E1322" t="str">
            <v>independiente</v>
          </cell>
          <cell r="F1322" t="str">
            <v>&lt;=12m</v>
          </cell>
          <cell r="G1322">
            <v>3.1932799999999997E-2</v>
          </cell>
        </row>
        <row r="1323">
          <cell r="A1323" t="str">
            <v>chile2003totalindependiente&gt;=5a</v>
          </cell>
          <cell r="B1323" t="str">
            <v>chile</v>
          </cell>
          <cell r="C1323">
            <v>2003</v>
          </cell>
          <cell r="D1323" t="str">
            <v>total</v>
          </cell>
          <cell r="E1323" t="str">
            <v>independiente</v>
          </cell>
          <cell r="F1323" t="str">
            <v>&gt;=5a</v>
          </cell>
          <cell r="G1323">
            <v>0.59636860000000003</v>
          </cell>
        </row>
        <row r="1324">
          <cell r="A1324" t="str">
            <v>chile2006oecdocupado&lt;6m</v>
          </cell>
          <cell r="B1324" t="str">
            <v>chile</v>
          </cell>
          <cell r="C1324">
            <v>2006</v>
          </cell>
          <cell r="D1324" t="str">
            <v>oecd</v>
          </cell>
          <cell r="E1324" t="str">
            <v>ocupado</v>
          </cell>
          <cell r="F1324" t="str">
            <v>&lt;6m</v>
          </cell>
          <cell r="G1324">
            <v>0</v>
          </cell>
          <cell r="H1324">
            <v>0</v>
          </cell>
          <cell r="I1324">
            <v>0</v>
          </cell>
          <cell r="J1324">
            <v>0</v>
          </cell>
          <cell r="K1324">
            <v>0</v>
          </cell>
          <cell r="L1324">
            <v>0</v>
          </cell>
          <cell r="M1324">
            <v>0</v>
          </cell>
          <cell r="N1324">
            <v>0</v>
          </cell>
          <cell r="O1324">
            <v>0</v>
          </cell>
          <cell r="P1324">
            <v>0</v>
          </cell>
          <cell r="Q1324">
            <v>0</v>
          </cell>
          <cell r="R1324">
            <v>0</v>
          </cell>
        </row>
        <row r="1325">
          <cell r="A1325" t="str">
            <v>chile2006oecdocupado&lt;=12m</v>
          </cell>
          <cell r="B1325" t="str">
            <v>chile</v>
          </cell>
          <cell r="C1325">
            <v>2006</v>
          </cell>
          <cell r="D1325" t="str">
            <v>oecd</v>
          </cell>
          <cell r="E1325" t="str">
            <v>ocupado</v>
          </cell>
          <cell r="F1325" t="str">
            <v>&lt;=12m</v>
          </cell>
          <cell r="G1325">
            <v>0.72223340000000003</v>
          </cell>
          <cell r="H1325">
            <v>0.49421039999999999</v>
          </cell>
          <cell r="I1325">
            <v>0.34530630000000001</v>
          </cell>
          <cell r="J1325">
            <v>0.26879320000000001</v>
          </cell>
          <cell r="K1325">
            <v>0.2382891</v>
          </cell>
          <cell r="L1325">
            <v>0.21046300000000001</v>
          </cell>
          <cell r="M1325">
            <v>0.19320390000000001</v>
          </cell>
          <cell r="N1325">
            <v>0.14846860000000001</v>
          </cell>
          <cell r="O1325">
            <v>0.14130909999999999</v>
          </cell>
          <cell r="P1325">
            <v>0.13570070000000001</v>
          </cell>
          <cell r="Q1325">
            <v>0.1341358</v>
          </cell>
          <cell r="R1325">
            <v>0.1134974</v>
          </cell>
        </row>
        <row r="1326">
          <cell r="A1326" t="str">
            <v>chile2006oecdocupado&gt;=5a</v>
          </cell>
          <cell r="B1326" t="str">
            <v>chile</v>
          </cell>
          <cell r="C1326">
            <v>2006</v>
          </cell>
          <cell r="D1326" t="str">
            <v>oecd</v>
          </cell>
          <cell r="E1326" t="str">
            <v>ocupado</v>
          </cell>
          <cell r="F1326" t="str">
            <v>&gt;=5a</v>
          </cell>
          <cell r="G1326">
            <v>4.31642E-2</v>
          </cell>
          <cell r="H1326">
            <v>0.10487929999999999</v>
          </cell>
          <cell r="I1326">
            <v>0.26247320000000002</v>
          </cell>
          <cell r="J1326">
            <v>0.42483310000000002</v>
          </cell>
          <cell r="K1326">
            <v>0.50078020000000001</v>
          </cell>
          <cell r="L1326">
            <v>0.5611718</v>
          </cell>
          <cell r="M1326">
            <v>0.6171063</v>
          </cell>
          <cell r="N1326">
            <v>0.66358850000000003</v>
          </cell>
          <cell r="O1326">
            <v>0.70216270000000003</v>
          </cell>
          <cell r="P1326">
            <v>0.70775580000000005</v>
          </cell>
          <cell r="Q1326">
            <v>0.71363160000000003</v>
          </cell>
          <cell r="R1326">
            <v>0.76891620000000005</v>
          </cell>
        </row>
        <row r="1327">
          <cell r="A1327" t="str">
            <v>chile2006oecdasalariado&lt;6m</v>
          </cell>
          <cell r="B1327" t="str">
            <v>chile</v>
          </cell>
          <cell r="C1327">
            <v>2006</v>
          </cell>
          <cell r="D1327" t="str">
            <v>oecd</v>
          </cell>
          <cell r="E1327" t="str">
            <v>asalariado</v>
          </cell>
          <cell r="F1327" t="str">
            <v>&lt;6m</v>
          </cell>
          <cell r="G1327">
            <v>0</v>
          </cell>
          <cell r="H1327">
            <v>0</v>
          </cell>
          <cell r="I1327">
            <v>0</v>
          </cell>
          <cell r="J1327">
            <v>0</v>
          </cell>
          <cell r="K1327">
            <v>0</v>
          </cell>
          <cell r="L1327">
            <v>0</v>
          </cell>
          <cell r="M1327">
            <v>0</v>
          </cell>
          <cell r="N1327">
            <v>0</v>
          </cell>
          <cell r="O1327">
            <v>0</v>
          </cell>
          <cell r="P1327">
            <v>0</v>
          </cell>
          <cell r="Q1327">
            <v>0</v>
          </cell>
          <cell r="R1327">
            <v>0</v>
          </cell>
        </row>
        <row r="1328">
          <cell r="A1328" t="str">
            <v>chile2006oecdasalariado&lt;=12m</v>
          </cell>
          <cell r="B1328" t="str">
            <v>chile</v>
          </cell>
          <cell r="C1328">
            <v>2006</v>
          </cell>
          <cell r="D1328" t="str">
            <v>oecd</v>
          </cell>
          <cell r="E1328" t="str">
            <v>asalariado</v>
          </cell>
          <cell r="F1328" t="str">
            <v>&lt;=12m</v>
          </cell>
          <cell r="G1328">
            <v>0.74467179999999999</v>
          </cell>
          <cell r="H1328">
            <v>0.50246950000000001</v>
          </cell>
          <cell r="I1328">
            <v>0.3598537</v>
          </cell>
          <cell r="J1328">
            <v>0.2831496</v>
          </cell>
          <cell r="K1328">
            <v>0.24917349999999999</v>
          </cell>
          <cell r="L1328">
            <v>0.23249349999999999</v>
          </cell>
          <cell r="M1328">
            <v>0.21591350000000001</v>
          </cell>
          <cell r="N1328">
            <v>0.16753850000000001</v>
          </cell>
          <cell r="O1328">
            <v>0.16382679999999999</v>
          </cell>
          <cell r="P1328">
            <v>0.1651136</v>
          </cell>
          <cell r="Q1328">
            <v>0.1647265</v>
          </cell>
          <cell r="R1328">
            <v>0.16650709999999999</v>
          </cell>
        </row>
        <row r="1329">
          <cell r="A1329" t="str">
            <v>chile2006oecdasalariado&gt;=5a</v>
          </cell>
          <cell r="B1329" t="str">
            <v>chile</v>
          </cell>
          <cell r="C1329">
            <v>2006</v>
          </cell>
          <cell r="D1329" t="str">
            <v>oecd</v>
          </cell>
          <cell r="E1329" t="str">
            <v>asalariado</v>
          </cell>
          <cell r="F1329" t="str">
            <v>&gt;=5a</v>
          </cell>
          <cell r="G1329">
            <v>3.5242700000000002E-2</v>
          </cell>
          <cell r="H1329">
            <v>9.4731300000000004E-2</v>
          </cell>
          <cell r="I1329">
            <v>0.24719289999999999</v>
          </cell>
          <cell r="J1329">
            <v>0.40598919999999999</v>
          </cell>
          <cell r="K1329">
            <v>0.48500130000000002</v>
          </cell>
          <cell r="L1329">
            <v>0.53514209999999995</v>
          </cell>
          <cell r="M1329">
            <v>0.58144130000000005</v>
          </cell>
          <cell r="N1329">
            <v>0.63713439999999999</v>
          </cell>
          <cell r="O1329">
            <v>0.66156320000000002</v>
          </cell>
          <cell r="P1329">
            <v>0.67130630000000002</v>
          </cell>
          <cell r="Q1329">
            <v>0.65155810000000003</v>
          </cell>
          <cell r="R1329">
            <v>0.69508389999999998</v>
          </cell>
        </row>
        <row r="1330">
          <cell r="A1330" t="str">
            <v>chile2006oecdindependiente&lt;6m</v>
          </cell>
          <cell r="B1330" t="str">
            <v>chile</v>
          </cell>
          <cell r="C1330">
            <v>2006</v>
          </cell>
          <cell r="D1330" t="str">
            <v>oecd</v>
          </cell>
          <cell r="E1330" t="str">
            <v>independiente</v>
          </cell>
          <cell r="F1330" t="str">
            <v>&lt;6m</v>
          </cell>
          <cell r="G1330">
            <v>0</v>
          </cell>
          <cell r="H1330">
            <v>0</v>
          </cell>
          <cell r="I1330">
            <v>0</v>
          </cell>
          <cell r="J1330">
            <v>0</v>
          </cell>
          <cell r="K1330">
            <v>0</v>
          </cell>
          <cell r="L1330">
            <v>0</v>
          </cell>
          <cell r="M1330">
            <v>0</v>
          </cell>
          <cell r="N1330">
            <v>0</v>
          </cell>
          <cell r="O1330">
            <v>0</v>
          </cell>
          <cell r="P1330">
            <v>0</v>
          </cell>
          <cell r="Q1330">
            <v>0</v>
          </cell>
          <cell r="R1330">
            <v>0</v>
          </cell>
        </row>
        <row r="1331">
          <cell r="A1331" t="str">
            <v>chile2006oecdindependiente&lt;=12m</v>
          </cell>
          <cell r="B1331" t="str">
            <v>chile</v>
          </cell>
          <cell r="C1331">
            <v>2006</v>
          </cell>
          <cell r="D1331" t="str">
            <v>oecd</v>
          </cell>
          <cell r="E1331" t="str">
            <v>independiente</v>
          </cell>
          <cell r="F1331" t="str">
            <v>&lt;=12m</v>
          </cell>
          <cell r="G1331">
            <v>0.53451179999999998</v>
          </cell>
          <cell r="H1331">
            <v>0.41346690000000003</v>
          </cell>
          <cell r="I1331">
            <v>0.2470917</v>
          </cell>
          <cell r="J1331">
            <v>0.19858970000000001</v>
          </cell>
          <cell r="K1331">
            <v>0.1906467</v>
          </cell>
          <cell r="L1331">
            <v>0.14018620000000001</v>
          </cell>
          <cell r="M1331">
            <v>0.13107779999999999</v>
          </cell>
          <cell r="N1331">
            <v>0.1071575</v>
          </cell>
          <cell r="O1331">
            <v>0.10032820000000001</v>
          </cell>
          <cell r="P1331">
            <v>8.6828799999999998E-2</v>
          </cell>
          <cell r="Q1331">
            <v>0.1018362</v>
          </cell>
          <cell r="R1331">
            <v>6.8519800000000006E-2</v>
          </cell>
        </row>
        <row r="1332">
          <cell r="A1332" t="str">
            <v>chile2006oecdindependiente&gt;=5a</v>
          </cell>
          <cell r="B1332" t="str">
            <v>chile</v>
          </cell>
          <cell r="C1332">
            <v>2006</v>
          </cell>
          <cell r="D1332" t="str">
            <v>oecd</v>
          </cell>
          <cell r="E1332" t="str">
            <v>independiente</v>
          </cell>
          <cell r="F1332" t="str">
            <v>&gt;=5a</v>
          </cell>
          <cell r="G1332">
            <v>0.10943650000000001</v>
          </cell>
          <cell r="H1332">
            <v>0.2040892</v>
          </cell>
          <cell r="I1332">
            <v>0.36563580000000001</v>
          </cell>
          <cell r="J1332">
            <v>0.51698080000000002</v>
          </cell>
          <cell r="K1332">
            <v>0.56984659999999998</v>
          </cell>
          <cell r="L1332">
            <v>0.64420619999999995</v>
          </cell>
          <cell r="M1332">
            <v>0.71467420000000004</v>
          </cell>
          <cell r="N1332">
            <v>0.72089610000000004</v>
          </cell>
          <cell r="O1332">
            <v>0.77605159999999995</v>
          </cell>
          <cell r="P1332">
            <v>0.76831970000000005</v>
          </cell>
          <cell r="Q1332">
            <v>0.77917289999999995</v>
          </cell>
          <cell r="R1332">
            <v>0.83156140000000001</v>
          </cell>
        </row>
        <row r="1333">
          <cell r="A1333" t="str">
            <v>chile2006lacocupado&lt;6m</v>
          </cell>
          <cell r="B1333" t="str">
            <v>chile</v>
          </cell>
          <cell r="C1333">
            <v>2006</v>
          </cell>
          <cell r="D1333" t="str">
            <v>lac</v>
          </cell>
          <cell r="E1333" t="str">
            <v>ocupado</v>
          </cell>
          <cell r="F1333" t="str">
            <v>&lt;6m</v>
          </cell>
          <cell r="G1333">
            <v>0</v>
          </cell>
          <cell r="H1333">
            <v>0</v>
          </cell>
          <cell r="I1333">
            <v>0</v>
          </cell>
        </row>
        <row r="1334">
          <cell r="A1334" t="str">
            <v>chile2006lacocupado&lt;=12m</v>
          </cell>
          <cell r="B1334" t="str">
            <v>chile</v>
          </cell>
          <cell r="C1334">
            <v>2006</v>
          </cell>
          <cell r="D1334" t="str">
            <v>lac</v>
          </cell>
          <cell r="E1334" t="str">
            <v>ocupado</v>
          </cell>
          <cell r="F1334" t="str">
            <v>&lt;=12m</v>
          </cell>
          <cell r="G1334">
            <v>0.5490659</v>
          </cell>
          <cell r="H1334">
            <v>0.2363065</v>
          </cell>
          <cell r="I1334">
            <v>0.13908010000000001</v>
          </cell>
        </row>
        <row r="1335">
          <cell r="A1335" t="str">
            <v>chile2006lacocupado&gt;=5a</v>
          </cell>
          <cell r="B1335" t="str">
            <v>chile</v>
          </cell>
          <cell r="C1335">
            <v>2006</v>
          </cell>
          <cell r="D1335" t="str">
            <v>lac</v>
          </cell>
          <cell r="E1335" t="str">
            <v>ocupado</v>
          </cell>
          <cell r="F1335" t="str">
            <v>&gt;=5a</v>
          </cell>
          <cell r="G1335">
            <v>9.0032500000000001E-2</v>
          </cell>
          <cell r="H1335">
            <v>0.50098370000000003</v>
          </cell>
          <cell r="I1335">
            <v>0.70438559999999995</v>
          </cell>
        </row>
        <row r="1336">
          <cell r="A1336" t="str">
            <v>chile2006lacasalariado&lt;6m</v>
          </cell>
          <cell r="B1336" t="str">
            <v>chile</v>
          </cell>
          <cell r="C1336">
            <v>2006</v>
          </cell>
          <cell r="D1336" t="str">
            <v>lac</v>
          </cell>
          <cell r="E1336" t="str">
            <v>asalariado</v>
          </cell>
          <cell r="F1336" t="str">
            <v>&lt;6m</v>
          </cell>
          <cell r="G1336">
            <v>0</v>
          </cell>
          <cell r="H1336">
            <v>0</v>
          </cell>
          <cell r="I1336">
            <v>0</v>
          </cell>
        </row>
        <row r="1337">
          <cell r="A1337" t="str">
            <v>chile2006lacasalariado&lt;=12m</v>
          </cell>
          <cell r="B1337" t="str">
            <v>chile</v>
          </cell>
          <cell r="C1337">
            <v>2006</v>
          </cell>
          <cell r="D1337" t="str">
            <v>lac</v>
          </cell>
          <cell r="E1337" t="str">
            <v>asalariado</v>
          </cell>
          <cell r="F1337" t="str">
            <v>&lt;=12m</v>
          </cell>
          <cell r="G1337">
            <v>0.56005199999999999</v>
          </cell>
          <cell r="H1337">
            <v>0.25788660000000002</v>
          </cell>
          <cell r="I1337">
            <v>0.164328</v>
          </cell>
        </row>
        <row r="1338">
          <cell r="A1338" t="str">
            <v>chile2006lacasalariado&gt;=5a</v>
          </cell>
          <cell r="B1338" t="str">
            <v>chile</v>
          </cell>
          <cell r="C1338">
            <v>2006</v>
          </cell>
          <cell r="D1338" t="str">
            <v>lac</v>
          </cell>
          <cell r="E1338" t="str">
            <v>asalariado</v>
          </cell>
          <cell r="F1338" t="str">
            <v>&gt;=5a</v>
          </cell>
          <cell r="G1338">
            <v>8.0588199999999999E-2</v>
          </cell>
          <cell r="H1338">
            <v>0.46883370000000002</v>
          </cell>
          <cell r="I1338">
            <v>0.66535809999999995</v>
          </cell>
        </row>
        <row r="1339">
          <cell r="A1339" t="str">
            <v>chile2006lacindependiente&lt;6m</v>
          </cell>
          <cell r="B1339" t="str">
            <v>chile</v>
          </cell>
          <cell r="C1339">
            <v>2006</v>
          </cell>
          <cell r="D1339" t="str">
            <v>lac</v>
          </cell>
          <cell r="E1339" t="str">
            <v>independiente</v>
          </cell>
          <cell r="F1339" t="str">
            <v>&lt;6m</v>
          </cell>
          <cell r="G1339">
            <v>0</v>
          </cell>
          <cell r="H1339">
            <v>0</v>
          </cell>
          <cell r="I1339">
            <v>0</v>
          </cell>
        </row>
        <row r="1340">
          <cell r="A1340" t="str">
            <v>chile2006lacindependiente&lt;=12m</v>
          </cell>
          <cell r="B1340" t="str">
            <v>chile</v>
          </cell>
          <cell r="C1340">
            <v>2006</v>
          </cell>
          <cell r="D1340" t="str">
            <v>lac</v>
          </cell>
          <cell r="E1340" t="str">
            <v>independiente</v>
          </cell>
          <cell r="F1340" t="str">
            <v>&lt;=12m</v>
          </cell>
          <cell r="G1340">
            <v>0.44580009999999998</v>
          </cell>
          <cell r="H1340">
            <v>0.1575703</v>
          </cell>
          <cell r="I1340">
            <v>9.4775100000000001E-2</v>
          </cell>
        </row>
        <row r="1341">
          <cell r="A1341" t="str">
            <v>chile2006lacindependiente&gt;=5a</v>
          </cell>
          <cell r="B1341" t="str">
            <v>chile</v>
          </cell>
          <cell r="C1341">
            <v>2006</v>
          </cell>
          <cell r="D1341" t="str">
            <v>lac</v>
          </cell>
          <cell r="E1341" t="str">
            <v>independiente</v>
          </cell>
          <cell r="F1341" t="str">
            <v>&gt;=5a</v>
          </cell>
          <cell r="G1341">
            <v>0.17880589999999999</v>
          </cell>
          <cell r="H1341">
            <v>0.61828459999999996</v>
          </cell>
          <cell r="I1341">
            <v>0.77287099999999997</v>
          </cell>
        </row>
        <row r="1342">
          <cell r="A1342" t="str">
            <v>chile2006totalocupado&lt;6m</v>
          </cell>
          <cell r="B1342" t="str">
            <v>chile</v>
          </cell>
          <cell r="C1342">
            <v>2006</v>
          </cell>
          <cell r="D1342" t="str">
            <v>total</v>
          </cell>
          <cell r="E1342" t="str">
            <v>ocupado</v>
          </cell>
          <cell r="F1342" t="str">
            <v>&lt;6m</v>
          </cell>
          <cell r="G1342">
            <v>0</v>
          </cell>
        </row>
        <row r="1343">
          <cell r="A1343" t="str">
            <v>chile2006totalocupado&lt;=12m</v>
          </cell>
          <cell r="B1343" t="str">
            <v>chile</v>
          </cell>
          <cell r="C1343">
            <v>2006</v>
          </cell>
          <cell r="D1343" t="str">
            <v>total</v>
          </cell>
          <cell r="E1343" t="str">
            <v>ocupado</v>
          </cell>
          <cell r="F1343" t="str">
            <v>&lt;=12m</v>
          </cell>
          <cell r="G1343">
            <v>0.26877109999999999</v>
          </cell>
        </row>
        <row r="1344">
          <cell r="A1344" t="str">
            <v>chile2006totalocupado&gt;=5a</v>
          </cell>
          <cell r="B1344" t="str">
            <v>chile</v>
          </cell>
          <cell r="C1344">
            <v>2006</v>
          </cell>
          <cell r="D1344" t="str">
            <v>total</v>
          </cell>
          <cell r="E1344" t="str">
            <v>ocupado</v>
          </cell>
          <cell r="F1344" t="str">
            <v>&gt;=5a</v>
          </cell>
          <cell r="G1344">
            <v>0.4668834</v>
          </cell>
        </row>
        <row r="1345">
          <cell r="A1345" t="str">
            <v>chile2006totalasalariado&lt;6m</v>
          </cell>
          <cell r="B1345" t="str">
            <v>chile</v>
          </cell>
          <cell r="C1345">
            <v>2006</v>
          </cell>
          <cell r="D1345" t="str">
            <v>total</v>
          </cell>
          <cell r="E1345" t="str">
            <v>asalariado</v>
          </cell>
          <cell r="F1345" t="str">
            <v>&lt;6m</v>
          </cell>
          <cell r="G1345">
            <v>0</v>
          </cell>
        </row>
        <row r="1346">
          <cell r="A1346" t="str">
            <v>chile2006totalasalariado&lt;=12m</v>
          </cell>
          <cell r="B1346" t="str">
            <v>chile</v>
          </cell>
          <cell r="C1346">
            <v>2006</v>
          </cell>
          <cell r="D1346" t="str">
            <v>total</v>
          </cell>
          <cell r="E1346" t="str">
            <v>asalariado</v>
          </cell>
          <cell r="F1346" t="str">
            <v>&lt;=12m</v>
          </cell>
          <cell r="G1346">
            <v>0.29766189999999998</v>
          </cell>
        </row>
        <row r="1347">
          <cell r="A1347" t="str">
            <v>chile2006totalasalariado&gt;=5a</v>
          </cell>
          <cell r="B1347" t="str">
            <v>chile</v>
          </cell>
          <cell r="C1347">
            <v>2006</v>
          </cell>
          <cell r="D1347" t="str">
            <v>total</v>
          </cell>
          <cell r="E1347" t="str">
            <v>asalariado</v>
          </cell>
          <cell r="F1347" t="str">
            <v>&gt;=5a</v>
          </cell>
          <cell r="G1347">
            <v>0.42473430000000001</v>
          </cell>
        </row>
        <row r="1348">
          <cell r="A1348" t="str">
            <v>chile2006totalindependiente&lt;6m</v>
          </cell>
          <cell r="B1348" t="str">
            <v>chile</v>
          </cell>
          <cell r="C1348">
            <v>2006</v>
          </cell>
          <cell r="D1348" t="str">
            <v>total</v>
          </cell>
          <cell r="E1348" t="str">
            <v>independiente</v>
          </cell>
          <cell r="F1348" t="str">
            <v>&lt;6m</v>
          </cell>
          <cell r="G1348">
            <v>0</v>
          </cell>
        </row>
        <row r="1349">
          <cell r="A1349" t="str">
            <v>chile2006totalindependiente&lt;=12m</v>
          </cell>
          <cell r="B1349" t="str">
            <v>chile</v>
          </cell>
          <cell r="C1349">
            <v>2006</v>
          </cell>
          <cell r="D1349" t="str">
            <v>total</v>
          </cell>
          <cell r="E1349" t="str">
            <v>independiente</v>
          </cell>
          <cell r="F1349" t="str">
            <v>&lt;=12m</v>
          </cell>
          <cell r="G1349">
            <v>0.16348309999999999</v>
          </cell>
        </row>
        <row r="1350">
          <cell r="A1350" t="str">
            <v>chile2006totalindependiente&gt;=5a</v>
          </cell>
          <cell r="B1350" t="str">
            <v>chile</v>
          </cell>
          <cell r="C1350">
            <v>2006</v>
          </cell>
          <cell r="D1350" t="str">
            <v>total</v>
          </cell>
          <cell r="E1350" t="str">
            <v>independiente</v>
          </cell>
          <cell r="F1350" t="str">
            <v>&gt;=5a</v>
          </cell>
          <cell r="G1350">
            <v>0.62048910000000002</v>
          </cell>
        </row>
        <row r="1351">
          <cell r="A1351" t="str">
            <v>chile2009oecdocupado&lt;6m</v>
          </cell>
          <cell r="B1351" t="str">
            <v>chile</v>
          </cell>
          <cell r="C1351">
            <v>2009</v>
          </cell>
          <cell r="D1351" t="str">
            <v>oecd</v>
          </cell>
          <cell r="E1351" t="str">
            <v>ocupado</v>
          </cell>
          <cell r="F1351" t="str">
            <v>&lt;6m</v>
          </cell>
          <cell r="G1351">
            <v>0</v>
          </cell>
          <cell r="H1351">
            <v>0</v>
          </cell>
          <cell r="I1351">
            <v>0</v>
          </cell>
          <cell r="J1351">
            <v>0</v>
          </cell>
          <cell r="K1351">
            <v>0</v>
          </cell>
          <cell r="L1351">
            <v>0</v>
          </cell>
          <cell r="M1351">
            <v>0</v>
          </cell>
          <cell r="N1351">
            <v>0</v>
          </cell>
          <cell r="O1351">
            <v>0</v>
          </cell>
          <cell r="P1351">
            <v>0</v>
          </cell>
          <cell r="Q1351">
            <v>0</v>
          </cell>
          <cell r="R1351">
            <v>0</v>
          </cell>
        </row>
        <row r="1352">
          <cell r="A1352" t="str">
            <v>chile2009oecdocupado&lt;=12m</v>
          </cell>
          <cell r="B1352" t="str">
            <v>chile</v>
          </cell>
          <cell r="C1352">
            <v>2009</v>
          </cell>
          <cell r="D1352" t="str">
            <v>oecd</v>
          </cell>
          <cell r="E1352" t="str">
            <v>ocupado</v>
          </cell>
          <cell r="F1352" t="str">
            <v>&lt;=12m</v>
          </cell>
          <cell r="G1352">
            <v>0.7632371</v>
          </cell>
          <cell r="H1352">
            <v>0.51993040000000001</v>
          </cell>
          <cell r="I1352">
            <v>0.35836089999999998</v>
          </cell>
          <cell r="J1352">
            <v>0.26977200000000001</v>
          </cell>
          <cell r="K1352">
            <v>0.2272499</v>
          </cell>
          <cell r="L1352">
            <v>0.22342200000000001</v>
          </cell>
          <cell r="M1352">
            <v>0.18854370000000001</v>
          </cell>
          <cell r="N1352">
            <v>0.17452860000000001</v>
          </cell>
          <cell r="O1352">
            <v>0.13955200000000001</v>
          </cell>
          <cell r="P1352">
            <v>0.1209969</v>
          </cell>
          <cell r="Q1352">
            <v>9.7764400000000001E-2</v>
          </cell>
          <cell r="R1352">
            <v>9.1793100000000002E-2</v>
          </cell>
        </row>
        <row r="1353">
          <cell r="A1353" t="str">
            <v>chile2009oecdocupado&gt;=5a</v>
          </cell>
          <cell r="B1353" t="str">
            <v>chile</v>
          </cell>
          <cell r="C1353">
            <v>2009</v>
          </cell>
          <cell r="D1353" t="str">
            <v>oecd</v>
          </cell>
          <cell r="E1353" t="str">
            <v>ocupado</v>
          </cell>
          <cell r="F1353" t="str">
            <v>&gt;=5a</v>
          </cell>
          <cell r="G1353">
            <v>3.2751500000000003E-2</v>
          </cell>
          <cell r="H1353">
            <v>8.4289100000000006E-2</v>
          </cell>
          <cell r="I1353">
            <v>0.2310799</v>
          </cell>
          <cell r="J1353">
            <v>0.37644689999999997</v>
          </cell>
          <cell r="K1353">
            <v>0.48830709999999999</v>
          </cell>
          <cell r="L1353">
            <v>0.54094620000000004</v>
          </cell>
          <cell r="M1353">
            <v>0.58914299999999997</v>
          </cell>
          <cell r="N1353">
            <v>0.64220290000000002</v>
          </cell>
          <cell r="O1353">
            <v>0.70425110000000002</v>
          </cell>
          <cell r="P1353">
            <v>0.73250440000000006</v>
          </cell>
          <cell r="Q1353">
            <v>0.77007590000000004</v>
          </cell>
          <cell r="R1353">
            <v>0.75233510000000003</v>
          </cell>
        </row>
        <row r="1354">
          <cell r="A1354" t="str">
            <v>chile2009oecdasalariado&lt;6m</v>
          </cell>
          <cell r="B1354" t="str">
            <v>chile</v>
          </cell>
          <cell r="C1354">
            <v>2009</v>
          </cell>
          <cell r="D1354" t="str">
            <v>oecd</v>
          </cell>
          <cell r="E1354" t="str">
            <v>asalariado</v>
          </cell>
          <cell r="F1354" t="str">
            <v>&lt;6m</v>
          </cell>
          <cell r="G1354">
            <v>0</v>
          </cell>
          <cell r="H1354">
            <v>0</v>
          </cell>
          <cell r="I1354">
            <v>0</v>
          </cell>
          <cell r="J1354">
            <v>0</v>
          </cell>
          <cell r="K1354">
            <v>0</v>
          </cell>
          <cell r="L1354">
            <v>0</v>
          </cell>
          <cell r="M1354">
            <v>0</v>
          </cell>
          <cell r="N1354">
            <v>0</v>
          </cell>
          <cell r="O1354">
            <v>0</v>
          </cell>
          <cell r="P1354">
            <v>0</v>
          </cell>
          <cell r="Q1354">
            <v>0</v>
          </cell>
          <cell r="R1354">
            <v>0</v>
          </cell>
        </row>
        <row r="1355">
          <cell r="A1355" t="str">
            <v>chile2009oecdasalariado&lt;=12m</v>
          </cell>
          <cell r="B1355" t="str">
            <v>chile</v>
          </cell>
          <cell r="C1355">
            <v>2009</v>
          </cell>
          <cell r="D1355" t="str">
            <v>oecd</v>
          </cell>
          <cell r="E1355" t="str">
            <v>asalariado</v>
          </cell>
          <cell r="F1355" t="str">
            <v>&lt;=12m</v>
          </cell>
          <cell r="G1355">
            <v>0.76896439999999999</v>
          </cell>
          <cell r="H1355">
            <v>0.53019519999999998</v>
          </cell>
          <cell r="I1355">
            <v>0.36947150000000001</v>
          </cell>
          <cell r="J1355">
            <v>0.27420610000000001</v>
          </cell>
          <cell r="K1355">
            <v>0.22987050000000001</v>
          </cell>
          <cell r="L1355">
            <v>0.23585739999999999</v>
          </cell>
          <cell r="M1355">
            <v>0.20741960000000001</v>
          </cell>
          <cell r="N1355">
            <v>0.2029067</v>
          </cell>
          <cell r="O1355">
            <v>0.1684532</v>
          </cell>
          <cell r="P1355">
            <v>0.14897959999999999</v>
          </cell>
          <cell r="Q1355">
            <v>0.13151740000000001</v>
          </cell>
          <cell r="R1355">
            <v>0.14393410000000001</v>
          </cell>
        </row>
        <row r="1356">
          <cell r="A1356" t="str">
            <v>chile2009oecdasalariado&gt;=5a</v>
          </cell>
          <cell r="B1356" t="str">
            <v>chile</v>
          </cell>
          <cell r="C1356">
            <v>2009</v>
          </cell>
          <cell r="D1356" t="str">
            <v>oecd</v>
          </cell>
          <cell r="E1356" t="str">
            <v>asalariado</v>
          </cell>
          <cell r="F1356" t="str">
            <v>&gt;=5a</v>
          </cell>
          <cell r="G1356">
            <v>2.5564400000000001E-2</v>
          </cell>
          <cell r="H1356">
            <v>7.58712E-2</v>
          </cell>
          <cell r="I1356">
            <v>0.21689430000000001</v>
          </cell>
          <cell r="J1356">
            <v>0.36824030000000002</v>
          </cell>
          <cell r="K1356">
            <v>0.47577940000000002</v>
          </cell>
          <cell r="L1356">
            <v>0.51591739999999997</v>
          </cell>
          <cell r="M1356">
            <v>0.55826279999999995</v>
          </cell>
          <cell r="N1356">
            <v>0.60063690000000003</v>
          </cell>
          <cell r="O1356">
            <v>0.65761970000000003</v>
          </cell>
          <cell r="P1356">
            <v>0.67913120000000005</v>
          </cell>
          <cell r="Q1356">
            <v>0.72801729999999998</v>
          </cell>
          <cell r="R1356">
            <v>0.65024539999999997</v>
          </cell>
        </row>
        <row r="1357">
          <cell r="A1357" t="str">
            <v>chile2009oecdindependiente&lt;6m</v>
          </cell>
          <cell r="B1357" t="str">
            <v>chile</v>
          </cell>
          <cell r="C1357">
            <v>2009</v>
          </cell>
          <cell r="D1357" t="str">
            <v>oecd</v>
          </cell>
          <cell r="E1357" t="str">
            <v>independiente</v>
          </cell>
          <cell r="F1357" t="str">
            <v>&lt;6m</v>
          </cell>
          <cell r="G1357">
            <v>0</v>
          </cell>
          <cell r="H1357">
            <v>0</v>
          </cell>
          <cell r="I1357">
            <v>0</v>
          </cell>
          <cell r="J1357">
            <v>0</v>
          </cell>
          <cell r="K1357">
            <v>0</v>
          </cell>
          <cell r="L1357">
            <v>0</v>
          </cell>
          <cell r="M1357">
            <v>0</v>
          </cell>
          <cell r="N1357">
            <v>0</v>
          </cell>
          <cell r="O1357">
            <v>0</v>
          </cell>
          <cell r="P1357">
            <v>0</v>
          </cell>
          <cell r="Q1357">
            <v>0</v>
          </cell>
          <cell r="R1357">
            <v>0</v>
          </cell>
        </row>
        <row r="1358">
          <cell r="A1358" t="str">
            <v>chile2009oecdindependiente&lt;=12m</v>
          </cell>
          <cell r="B1358" t="str">
            <v>chile</v>
          </cell>
          <cell r="C1358">
            <v>2009</v>
          </cell>
          <cell r="D1358" t="str">
            <v>oecd</v>
          </cell>
          <cell r="E1358" t="str">
            <v>independiente</v>
          </cell>
          <cell r="F1358" t="str">
            <v>&lt;=12m</v>
          </cell>
          <cell r="G1358">
            <v>0.7254507</v>
          </cell>
          <cell r="H1358">
            <v>0.43295529999999999</v>
          </cell>
          <cell r="I1358">
            <v>0.27778049999999999</v>
          </cell>
          <cell r="J1358">
            <v>0.24499019999999999</v>
          </cell>
          <cell r="K1358">
            <v>0.21613930000000001</v>
          </cell>
          <cell r="L1358">
            <v>0.17935799999999999</v>
          </cell>
          <cell r="M1358">
            <v>0.13327230000000001</v>
          </cell>
          <cell r="N1358">
            <v>0.10498349999999999</v>
          </cell>
          <cell r="O1358">
            <v>7.7688900000000005E-2</v>
          </cell>
          <cell r="P1358">
            <v>7.8421199999999996E-2</v>
          </cell>
          <cell r="Q1358">
            <v>6.8697800000000003E-2</v>
          </cell>
          <cell r="R1358">
            <v>5.12226E-2</v>
          </cell>
        </row>
        <row r="1359">
          <cell r="A1359" t="str">
            <v>chile2009oecdindependiente&gt;=5a</v>
          </cell>
          <cell r="B1359" t="str">
            <v>chile</v>
          </cell>
          <cell r="C1359">
            <v>2009</v>
          </cell>
          <cell r="D1359" t="str">
            <v>oecd</v>
          </cell>
          <cell r="E1359" t="str">
            <v>independiente</v>
          </cell>
          <cell r="F1359" t="str">
            <v>&gt;=5a</v>
          </cell>
          <cell r="G1359">
            <v>8.0169699999999997E-2</v>
          </cell>
          <cell r="H1359">
            <v>0.15561559999999999</v>
          </cell>
          <cell r="I1359">
            <v>0.33396130000000002</v>
          </cell>
          <cell r="J1359">
            <v>0.42231249999999998</v>
          </cell>
          <cell r="K1359">
            <v>0.54142060000000003</v>
          </cell>
          <cell r="L1359">
            <v>0.6296349</v>
          </cell>
          <cell r="M1359">
            <v>0.67956510000000003</v>
          </cell>
          <cell r="N1359">
            <v>0.74406669999999997</v>
          </cell>
          <cell r="O1359">
            <v>0.80406529999999998</v>
          </cell>
          <cell r="P1359">
            <v>0.81371159999999998</v>
          </cell>
          <cell r="Q1359">
            <v>0.80629499999999998</v>
          </cell>
          <cell r="R1359">
            <v>0.83177029999999996</v>
          </cell>
        </row>
        <row r="1360">
          <cell r="A1360" t="str">
            <v>chile2009lacocupado&lt;6m</v>
          </cell>
          <cell r="B1360" t="str">
            <v>chile</v>
          </cell>
          <cell r="C1360">
            <v>2009</v>
          </cell>
          <cell r="D1360" t="str">
            <v>lac</v>
          </cell>
          <cell r="E1360" t="str">
            <v>ocupado</v>
          </cell>
          <cell r="F1360" t="str">
            <v>&lt;6m</v>
          </cell>
          <cell r="G1360">
            <v>0</v>
          </cell>
          <cell r="H1360">
            <v>0</v>
          </cell>
          <cell r="I1360">
            <v>0</v>
          </cell>
        </row>
        <row r="1361">
          <cell r="A1361" t="str">
            <v>chile2009lacocupado&lt;=12m</v>
          </cell>
          <cell r="B1361" t="str">
            <v>chile</v>
          </cell>
          <cell r="C1361">
            <v>2009</v>
          </cell>
          <cell r="D1361" t="str">
            <v>lac</v>
          </cell>
          <cell r="E1361" t="str">
            <v>ocupado</v>
          </cell>
          <cell r="F1361" t="str">
            <v>&lt;=12m</v>
          </cell>
          <cell r="G1361">
            <v>0.56917930000000005</v>
          </cell>
          <cell r="H1361">
            <v>0.24028749999999999</v>
          </cell>
          <cell r="I1361">
            <v>0.13215479999999999</v>
          </cell>
        </row>
        <row r="1362">
          <cell r="A1362" t="str">
            <v>chile2009lacocupado&gt;=5a</v>
          </cell>
          <cell r="B1362" t="str">
            <v>chile</v>
          </cell>
          <cell r="C1362">
            <v>2009</v>
          </cell>
          <cell r="D1362" t="str">
            <v>lac</v>
          </cell>
          <cell r="E1362" t="str">
            <v>ocupado</v>
          </cell>
          <cell r="F1362" t="str">
            <v>&gt;=5a</v>
          </cell>
          <cell r="G1362">
            <v>7.3857199999999998E-2</v>
          </cell>
          <cell r="H1362">
            <v>0.4783577</v>
          </cell>
          <cell r="I1362">
            <v>0.71551450000000005</v>
          </cell>
        </row>
        <row r="1363">
          <cell r="A1363" t="str">
            <v>chile2009lacasalariado&lt;6m</v>
          </cell>
          <cell r="B1363" t="str">
            <v>chile</v>
          </cell>
          <cell r="C1363">
            <v>2009</v>
          </cell>
          <cell r="D1363" t="str">
            <v>lac</v>
          </cell>
          <cell r="E1363" t="str">
            <v>asalariado</v>
          </cell>
          <cell r="F1363" t="str">
            <v>&lt;6m</v>
          </cell>
          <cell r="G1363">
            <v>0</v>
          </cell>
          <cell r="H1363">
            <v>0</v>
          </cell>
          <cell r="I1363">
            <v>0</v>
          </cell>
        </row>
        <row r="1364">
          <cell r="A1364" t="str">
            <v>chile2009lacasalariado&lt;=12m</v>
          </cell>
          <cell r="B1364" t="str">
            <v>chile</v>
          </cell>
          <cell r="C1364">
            <v>2009</v>
          </cell>
          <cell r="D1364" t="str">
            <v>lac</v>
          </cell>
          <cell r="E1364" t="str">
            <v>asalariado</v>
          </cell>
          <cell r="F1364" t="str">
            <v>&lt;=12m</v>
          </cell>
          <cell r="G1364">
            <v>0.57739600000000002</v>
          </cell>
          <cell r="H1364">
            <v>0.25675389999999998</v>
          </cell>
          <cell r="I1364">
            <v>0.16125100000000001</v>
          </cell>
        </row>
        <row r="1365">
          <cell r="A1365" t="str">
            <v>chile2009lacasalariado&gt;=5a</v>
          </cell>
          <cell r="B1365" t="str">
            <v>chile</v>
          </cell>
          <cell r="C1365">
            <v>2009</v>
          </cell>
          <cell r="D1365" t="str">
            <v>lac</v>
          </cell>
          <cell r="E1365" t="str">
            <v>asalariado</v>
          </cell>
          <cell r="F1365" t="str">
            <v>&gt;=5a</v>
          </cell>
          <cell r="G1365">
            <v>6.5926299999999993E-2</v>
          </cell>
          <cell r="H1365">
            <v>0.44755339999999999</v>
          </cell>
          <cell r="I1365">
            <v>0.66557569999999999</v>
          </cell>
        </row>
        <row r="1366">
          <cell r="A1366" t="str">
            <v>chile2009lacindependiente&lt;6m</v>
          </cell>
          <cell r="B1366" t="str">
            <v>chile</v>
          </cell>
          <cell r="C1366">
            <v>2009</v>
          </cell>
          <cell r="D1366" t="str">
            <v>lac</v>
          </cell>
          <cell r="E1366" t="str">
            <v>independiente</v>
          </cell>
          <cell r="F1366" t="str">
            <v>&lt;6m</v>
          </cell>
          <cell r="G1366">
            <v>0</v>
          </cell>
          <cell r="H1366">
            <v>0</v>
          </cell>
          <cell r="I1366">
            <v>0</v>
          </cell>
        </row>
        <row r="1367">
          <cell r="A1367" t="str">
            <v>chile2009lacindependiente&lt;=12m</v>
          </cell>
          <cell r="B1367" t="str">
            <v>chile</v>
          </cell>
          <cell r="C1367">
            <v>2009</v>
          </cell>
          <cell r="D1367" t="str">
            <v>lac</v>
          </cell>
          <cell r="E1367" t="str">
            <v>independiente</v>
          </cell>
          <cell r="F1367" t="str">
            <v>&lt;=12m</v>
          </cell>
          <cell r="G1367">
            <v>0.50326269999999995</v>
          </cell>
          <cell r="H1367">
            <v>0.17628170000000001</v>
          </cell>
          <cell r="I1367">
            <v>7.8020099999999995E-2</v>
          </cell>
        </row>
        <row r="1368">
          <cell r="A1368" t="str">
            <v>chile2009lacindependiente&gt;=5a</v>
          </cell>
          <cell r="B1368" t="str">
            <v>chile</v>
          </cell>
          <cell r="C1368">
            <v>2009</v>
          </cell>
          <cell r="D1368" t="str">
            <v>lac</v>
          </cell>
          <cell r="E1368" t="str">
            <v>independiente</v>
          </cell>
          <cell r="F1368" t="str">
            <v>&gt;=5a</v>
          </cell>
          <cell r="G1368">
            <v>0.13748060000000001</v>
          </cell>
          <cell r="H1368">
            <v>0.59809570000000001</v>
          </cell>
          <cell r="I1368">
            <v>0.80842800000000004</v>
          </cell>
        </row>
        <row r="1369">
          <cell r="A1369" t="str">
            <v>chile2009totalocupado&lt;6m</v>
          </cell>
          <cell r="B1369" t="str">
            <v>chile</v>
          </cell>
          <cell r="C1369">
            <v>2009</v>
          </cell>
          <cell r="D1369" t="str">
            <v>total</v>
          </cell>
          <cell r="E1369" t="str">
            <v>ocupado</v>
          </cell>
          <cell r="F1369" t="str">
            <v>&lt;6m</v>
          </cell>
          <cell r="G1369">
            <v>0</v>
          </cell>
        </row>
        <row r="1370">
          <cell r="A1370" t="str">
            <v>chile2009totalocupado&lt;=12m</v>
          </cell>
          <cell r="B1370" t="str">
            <v>chile</v>
          </cell>
          <cell r="C1370">
            <v>2009</v>
          </cell>
          <cell r="D1370" t="str">
            <v>total</v>
          </cell>
          <cell r="E1370" t="str">
            <v>ocupado</v>
          </cell>
          <cell r="F1370" t="str">
            <v>&lt;=12m</v>
          </cell>
          <cell r="G1370">
            <v>0.26918880000000001</v>
          </cell>
        </row>
        <row r="1371">
          <cell r="A1371" t="str">
            <v>chile2009totalocupado&gt;=5a</v>
          </cell>
          <cell r="B1371" t="str">
            <v>chile</v>
          </cell>
          <cell r="C1371">
            <v>2009</v>
          </cell>
          <cell r="D1371" t="str">
            <v>total</v>
          </cell>
          <cell r="E1371" t="str">
            <v>ocupado</v>
          </cell>
          <cell r="F1371" t="str">
            <v>&gt;=5a</v>
          </cell>
          <cell r="G1371">
            <v>0.45639600000000002</v>
          </cell>
        </row>
        <row r="1372">
          <cell r="A1372" t="str">
            <v>chile2009totalasalariado&lt;6m</v>
          </cell>
          <cell r="B1372" t="str">
            <v>chile</v>
          </cell>
          <cell r="C1372">
            <v>2009</v>
          </cell>
          <cell r="D1372" t="str">
            <v>total</v>
          </cell>
          <cell r="E1372" t="str">
            <v>asalariado</v>
          </cell>
          <cell r="F1372" t="str">
            <v>&lt;6m</v>
          </cell>
          <cell r="G1372">
            <v>0</v>
          </cell>
        </row>
        <row r="1373">
          <cell r="A1373" t="str">
            <v>chile2009totalasalariado&lt;=12m</v>
          </cell>
          <cell r="B1373" t="str">
            <v>chile</v>
          </cell>
          <cell r="C1373">
            <v>2009</v>
          </cell>
          <cell r="D1373" t="str">
            <v>total</v>
          </cell>
          <cell r="E1373" t="str">
            <v>asalariado</v>
          </cell>
          <cell r="F1373" t="str">
            <v>&lt;=12m</v>
          </cell>
          <cell r="G1373">
            <v>0.2937456</v>
          </cell>
        </row>
        <row r="1374">
          <cell r="A1374" t="str">
            <v>chile2009totalasalariado&gt;=5a</v>
          </cell>
          <cell r="B1374" t="str">
            <v>chile</v>
          </cell>
          <cell r="C1374">
            <v>2009</v>
          </cell>
          <cell r="D1374" t="str">
            <v>total</v>
          </cell>
          <cell r="E1374" t="str">
            <v>asalariado</v>
          </cell>
          <cell r="F1374" t="str">
            <v>&gt;=5a</v>
          </cell>
          <cell r="G1374">
            <v>0.4147479</v>
          </cell>
        </row>
        <row r="1375">
          <cell r="A1375" t="str">
            <v>chile2009totalindependiente&lt;6m</v>
          </cell>
          <cell r="B1375" t="str">
            <v>chile</v>
          </cell>
          <cell r="C1375">
            <v>2009</v>
          </cell>
          <cell r="D1375" t="str">
            <v>total</v>
          </cell>
          <cell r="E1375" t="str">
            <v>independiente</v>
          </cell>
          <cell r="F1375" t="str">
            <v>&lt;6m</v>
          </cell>
          <cell r="G1375">
            <v>0</v>
          </cell>
        </row>
        <row r="1376">
          <cell r="A1376" t="str">
            <v>chile2009totalindependiente&lt;=12m</v>
          </cell>
          <cell r="B1376" t="str">
            <v>chile</v>
          </cell>
          <cell r="C1376">
            <v>2009</v>
          </cell>
          <cell r="D1376" t="str">
            <v>total</v>
          </cell>
          <cell r="E1376" t="str">
            <v>independiente</v>
          </cell>
          <cell r="F1376" t="str">
            <v>&lt;=12m</v>
          </cell>
          <cell r="G1376">
            <v>0.1775079</v>
          </cell>
        </row>
        <row r="1377">
          <cell r="A1377" t="str">
            <v>chile2009totalindependiente&gt;=5a</v>
          </cell>
          <cell r="B1377" t="str">
            <v>chile</v>
          </cell>
          <cell r="C1377">
            <v>2009</v>
          </cell>
          <cell r="D1377" t="str">
            <v>total</v>
          </cell>
          <cell r="E1377" t="str">
            <v>independiente</v>
          </cell>
          <cell r="F1377" t="str">
            <v>&gt;=5a</v>
          </cell>
          <cell r="G1377">
            <v>0.61188580000000004</v>
          </cell>
        </row>
        <row r="1378">
          <cell r="A1378" t="str">
            <v>chile2011oecdocupado&lt;6m</v>
          </cell>
          <cell r="B1378" t="str">
            <v>chile</v>
          </cell>
          <cell r="C1378">
            <v>2011</v>
          </cell>
          <cell r="D1378" t="str">
            <v>oecd</v>
          </cell>
          <cell r="E1378" t="str">
            <v>ocupado</v>
          </cell>
          <cell r="F1378" t="str">
            <v>&lt;6m</v>
          </cell>
          <cell r="G1378">
            <v>0</v>
          </cell>
          <cell r="H1378">
            <v>0</v>
          </cell>
          <cell r="I1378">
            <v>0</v>
          </cell>
          <cell r="J1378">
            <v>0</v>
          </cell>
          <cell r="K1378">
            <v>0</v>
          </cell>
          <cell r="L1378">
            <v>0</v>
          </cell>
          <cell r="M1378">
            <v>0</v>
          </cell>
          <cell r="N1378">
            <v>0</v>
          </cell>
          <cell r="O1378">
            <v>0</v>
          </cell>
          <cell r="P1378">
            <v>0</v>
          </cell>
          <cell r="Q1378">
            <v>0</v>
          </cell>
          <cell r="R1378">
            <v>0</v>
          </cell>
        </row>
        <row r="1379">
          <cell r="A1379" t="str">
            <v>chile2011oecdocupado&lt;=12m</v>
          </cell>
          <cell r="B1379" t="str">
            <v>chile</v>
          </cell>
          <cell r="C1379">
            <v>2011</v>
          </cell>
          <cell r="D1379" t="str">
            <v>oecd</v>
          </cell>
          <cell r="E1379" t="str">
            <v>ocupado</v>
          </cell>
          <cell r="F1379" t="str">
            <v>&lt;=12m</v>
          </cell>
          <cell r="G1379">
            <v>0.73787040000000004</v>
          </cell>
          <cell r="H1379">
            <v>0.5137121</v>
          </cell>
          <cell r="I1379">
            <v>0.36100569999999998</v>
          </cell>
          <cell r="J1379">
            <v>0.25969330000000002</v>
          </cell>
          <cell r="K1379">
            <v>0.23998800000000001</v>
          </cell>
          <cell r="L1379">
            <v>0.20112540000000001</v>
          </cell>
          <cell r="M1379">
            <v>0.17865030000000001</v>
          </cell>
          <cell r="N1379">
            <v>0.15765750000000001</v>
          </cell>
          <cell r="O1379">
            <v>0.1224787</v>
          </cell>
          <cell r="P1379">
            <v>0.124557</v>
          </cell>
          <cell r="Q1379">
            <v>0.1266429</v>
          </cell>
          <cell r="R1379">
            <v>8.51243E-2</v>
          </cell>
        </row>
        <row r="1380">
          <cell r="A1380" t="str">
            <v>chile2011oecdocupado&gt;=5a</v>
          </cell>
          <cell r="B1380" t="str">
            <v>chile</v>
          </cell>
          <cell r="C1380">
            <v>2011</v>
          </cell>
          <cell r="D1380" t="str">
            <v>oecd</v>
          </cell>
          <cell r="E1380" t="str">
            <v>ocupado</v>
          </cell>
          <cell r="F1380" t="str">
            <v>&gt;=5a</v>
          </cell>
          <cell r="G1380">
            <v>2.0223700000000001E-2</v>
          </cell>
          <cell r="H1380">
            <v>8.7183999999999998E-2</v>
          </cell>
          <cell r="I1380">
            <v>0.23029939999999999</v>
          </cell>
          <cell r="J1380">
            <v>0.40786529999999999</v>
          </cell>
          <cell r="K1380">
            <v>0.4646575</v>
          </cell>
          <cell r="L1380">
            <v>0.54089050000000005</v>
          </cell>
          <cell r="M1380">
            <v>0.56174610000000003</v>
          </cell>
          <cell r="N1380">
            <v>0.62805750000000005</v>
          </cell>
          <cell r="O1380">
            <v>0.6695508</v>
          </cell>
          <cell r="P1380">
            <v>0.69852860000000006</v>
          </cell>
          <cell r="Q1380">
            <v>0.69513579999999997</v>
          </cell>
          <cell r="R1380">
            <v>0.74391110000000005</v>
          </cell>
        </row>
        <row r="1381">
          <cell r="A1381" t="str">
            <v>chile2011oecdasalariado&lt;6m</v>
          </cell>
          <cell r="B1381" t="str">
            <v>chile</v>
          </cell>
          <cell r="C1381">
            <v>2011</v>
          </cell>
          <cell r="D1381" t="str">
            <v>oecd</v>
          </cell>
          <cell r="E1381" t="str">
            <v>asalariado</v>
          </cell>
          <cell r="F1381" t="str">
            <v>&lt;6m</v>
          </cell>
          <cell r="G1381">
            <v>0</v>
          </cell>
          <cell r="H1381">
            <v>0</v>
          </cell>
          <cell r="I1381">
            <v>0</v>
          </cell>
          <cell r="J1381">
            <v>0</v>
          </cell>
          <cell r="K1381">
            <v>0</v>
          </cell>
          <cell r="L1381">
            <v>0</v>
          </cell>
          <cell r="M1381">
            <v>0</v>
          </cell>
          <cell r="N1381">
            <v>0</v>
          </cell>
          <cell r="O1381">
            <v>0</v>
          </cell>
          <cell r="P1381">
            <v>0</v>
          </cell>
          <cell r="Q1381">
            <v>0</v>
          </cell>
          <cell r="R1381">
            <v>0</v>
          </cell>
        </row>
        <row r="1382">
          <cell r="A1382" t="str">
            <v>chile2011oecdasalariado&lt;=12m</v>
          </cell>
          <cell r="B1382" t="str">
            <v>chile</v>
          </cell>
          <cell r="C1382">
            <v>2011</v>
          </cell>
          <cell r="D1382" t="str">
            <v>oecd</v>
          </cell>
          <cell r="E1382" t="str">
            <v>asalariado</v>
          </cell>
          <cell r="F1382" t="str">
            <v>&lt;=12m</v>
          </cell>
          <cell r="G1382">
            <v>0.75799950000000005</v>
          </cell>
          <cell r="H1382">
            <v>0.52354590000000001</v>
          </cell>
          <cell r="I1382">
            <v>0.36103059999999998</v>
          </cell>
          <cell r="J1382">
            <v>0.26987040000000001</v>
          </cell>
          <cell r="K1382">
            <v>0.24782380000000001</v>
          </cell>
          <cell r="L1382">
            <v>0.216281</v>
          </cell>
          <cell r="M1382">
            <v>0.1953328</v>
          </cell>
          <cell r="N1382">
            <v>0.17639270000000001</v>
          </cell>
          <cell r="O1382">
            <v>0.14330950000000001</v>
          </cell>
          <cell r="P1382">
            <v>0.15348539999999999</v>
          </cell>
          <cell r="Q1382">
            <v>0.1622634</v>
          </cell>
          <cell r="R1382">
            <v>0.14369489999999999</v>
          </cell>
        </row>
        <row r="1383">
          <cell r="A1383" t="str">
            <v>chile2011oecdasalariado&gt;=5a</v>
          </cell>
          <cell r="B1383" t="str">
            <v>chile</v>
          </cell>
          <cell r="C1383">
            <v>2011</v>
          </cell>
          <cell r="D1383" t="str">
            <v>oecd</v>
          </cell>
          <cell r="E1383" t="str">
            <v>asalariado</v>
          </cell>
          <cell r="F1383" t="str">
            <v>&gt;=5a</v>
          </cell>
          <cell r="G1383">
            <v>1.11103E-2</v>
          </cell>
          <cell r="H1383">
            <v>8.0864099999999994E-2</v>
          </cell>
          <cell r="I1383">
            <v>0.227712</v>
          </cell>
          <cell r="J1383">
            <v>0.39490690000000001</v>
          </cell>
          <cell r="K1383">
            <v>0.4583392</v>
          </cell>
          <cell r="L1383">
            <v>0.52740039999999999</v>
          </cell>
          <cell r="M1383">
            <v>0.54137230000000003</v>
          </cell>
          <cell r="N1383">
            <v>0.60082820000000003</v>
          </cell>
          <cell r="O1383">
            <v>0.6513582</v>
          </cell>
          <cell r="P1383">
            <v>0.64876270000000003</v>
          </cell>
          <cell r="Q1383">
            <v>0.67708360000000001</v>
          </cell>
          <cell r="R1383">
            <v>0.64443240000000002</v>
          </cell>
        </row>
        <row r="1384">
          <cell r="A1384" t="str">
            <v>chile2011oecdindependiente&lt;6m</v>
          </cell>
          <cell r="B1384" t="str">
            <v>chile</v>
          </cell>
          <cell r="C1384">
            <v>2011</v>
          </cell>
          <cell r="D1384" t="str">
            <v>oecd</v>
          </cell>
          <cell r="E1384" t="str">
            <v>independiente</v>
          </cell>
          <cell r="F1384" t="str">
            <v>&lt;6m</v>
          </cell>
          <cell r="G1384">
            <v>0</v>
          </cell>
          <cell r="H1384">
            <v>0</v>
          </cell>
          <cell r="I1384">
            <v>0</v>
          </cell>
          <cell r="J1384">
            <v>0</v>
          </cell>
          <cell r="K1384">
            <v>0</v>
          </cell>
          <cell r="L1384">
            <v>0</v>
          </cell>
          <cell r="M1384">
            <v>0</v>
          </cell>
          <cell r="N1384">
            <v>0</v>
          </cell>
          <cell r="O1384">
            <v>0</v>
          </cell>
          <cell r="P1384">
            <v>0</v>
          </cell>
          <cell r="Q1384">
            <v>0</v>
          </cell>
          <cell r="R1384">
            <v>0</v>
          </cell>
        </row>
        <row r="1385">
          <cell r="A1385" t="str">
            <v>chile2011oecdindependiente&lt;=12m</v>
          </cell>
          <cell r="B1385" t="str">
            <v>chile</v>
          </cell>
          <cell r="C1385">
            <v>2011</v>
          </cell>
          <cell r="D1385" t="str">
            <v>oecd</v>
          </cell>
          <cell r="E1385" t="str">
            <v>independiente</v>
          </cell>
          <cell r="F1385" t="str">
            <v>&lt;=12m</v>
          </cell>
          <cell r="G1385">
            <v>0.58103229999999995</v>
          </cell>
          <cell r="H1385">
            <v>0.42253570000000001</v>
          </cell>
          <cell r="I1385">
            <v>0.36079899999999998</v>
          </cell>
          <cell r="J1385">
            <v>0.20002619999999999</v>
          </cell>
          <cell r="K1385">
            <v>0.20513100000000001</v>
          </cell>
          <cell r="L1385">
            <v>0.14711550000000001</v>
          </cell>
          <cell r="M1385">
            <v>0.1223643</v>
          </cell>
          <cell r="N1385">
            <v>0.1089485</v>
          </cell>
          <cell r="O1385">
            <v>7.9445000000000002E-2</v>
          </cell>
          <cell r="P1385">
            <v>7.7055100000000001E-2</v>
          </cell>
          <cell r="Q1385">
            <v>8.2344100000000003E-2</v>
          </cell>
          <cell r="R1385">
            <v>2.4128899999999998E-2</v>
          </cell>
        </row>
        <row r="1386">
          <cell r="A1386" t="str">
            <v>chile2011oecdindependiente&gt;=5a</v>
          </cell>
          <cell r="B1386" t="str">
            <v>chile</v>
          </cell>
          <cell r="C1386">
            <v>2011</v>
          </cell>
          <cell r="D1386" t="str">
            <v>oecd</v>
          </cell>
          <cell r="E1386" t="str">
            <v>independiente</v>
          </cell>
          <cell r="F1386" t="str">
            <v>&gt;=5a</v>
          </cell>
          <cell r="G1386">
            <v>9.1231300000000001E-2</v>
          </cell>
          <cell r="H1386">
            <v>0.14578079999999999</v>
          </cell>
          <cell r="I1386">
            <v>0.25170360000000003</v>
          </cell>
          <cell r="J1386">
            <v>0.4838385</v>
          </cell>
          <cell r="K1386">
            <v>0.49276379999999997</v>
          </cell>
          <cell r="L1386">
            <v>0.58896550000000003</v>
          </cell>
          <cell r="M1386">
            <v>0.63048680000000001</v>
          </cell>
          <cell r="N1386">
            <v>0.69885030000000004</v>
          </cell>
          <cell r="O1386">
            <v>0.70713420000000005</v>
          </cell>
          <cell r="P1386">
            <v>0.78024689999999997</v>
          </cell>
          <cell r="Q1386">
            <v>0.71758630000000001</v>
          </cell>
          <cell r="R1386">
            <v>0.84750840000000005</v>
          </cell>
        </row>
        <row r="1387">
          <cell r="A1387" t="str">
            <v>chile2011lacocupado&lt;6m</v>
          </cell>
          <cell r="B1387" t="str">
            <v>chile</v>
          </cell>
          <cell r="C1387">
            <v>2011</v>
          </cell>
          <cell r="D1387" t="str">
            <v>lac</v>
          </cell>
          <cell r="E1387" t="str">
            <v>ocupado</v>
          </cell>
          <cell r="F1387" t="str">
            <v>&lt;6m</v>
          </cell>
          <cell r="G1387">
            <v>0</v>
          </cell>
          <cell r="H1387">
            <v>0</v>
          </cell>
          <cell r="I1387">
            <v>0</v>
          </cell>
        </row>
        <row r="1388">
          <cell r="A1388" t="str">
            <v>chile2011lacocupado&lt;=12m</v>
          </cell>
          <cell r="B1388" t="str">
            <v>chile</v>
          </cell>
          <cell r="C1388">
            <v>2011</v>
          </cell>
          <cell r="D1388" t="str">
            <v>lac</v>
          </cell>
          <cell r="E1388" t="str">
            <v>ocupado</v>
          </cell>
          <cell r="F1388" t="str">
            <v>&lt;=12m</v>
          </cell>
          <cell r="G1388">
            <v>0.55559000000000003</v>
          </cell>
          <cell r="H1388">
            <v>0.23212930000000001</v>
          </cell>
          <cell r="I1388">
            <v>0.12327299999999999</v>
          </cell>
        </row>
        <row r="1389">
          <cell r="A1389" t="str">
            <v>chile2011lacocupado&gt;=5a</v>
          </cell>
          <cell r="B1389" t="str">
            <v>chile</v>
          </cell>
          <cell r="C1389">
            <v>2011</v>
          </cell>
          <cell r="D1389" t="str">
            <v>lac</v>
          </cell>
          <cell r="E1389" t="str">
            <v>ocupado</v>
          </cell>
          <cell r="F1389" t="str">
            <v>&gt;=5a</v>
          </cell>
          <cell r="G1389">
            <v>7.4674199999999996E-2</v>
          </cell>
          <cell r="H1389">
            <v>0.47382380000000002</v>
          </cell>
          <cell r="I1389">
            <v>0.68062630000000002</v>
          </cell>
        </row>
        <row r="1390">
          <cell r="A1390" t="str">
            <v>chile2011lacasalariado&lt;6m</v>
          </cell>
          <cell r="B1390" t="str">
            <v>chile</v>
          </cell>
          <cell r="C1390">
            <v>2011</v>
          </cell>
          <cell r="D1390" t="str">
            <v>lac</v>
          </cell>
          <cell r="E1390" t="str">
            <v>asalariado</v>
          </cell>
          <cell r="F1390" t="str">
            <v>&lt;6m</v>
          </cell>
          <cell r="G1390">
            <v>0</v>
          </cell>
          <cell r="H1390">
            <v>0</v>
          </cell>
          <cell r="I1390">
            <v>0</v>
          </cell>
        </row>
        <row r="1391">
          <cell r="A1391" t="str">
            <v>chile2011lacasalariado&lt;=12m</v>
          </cell>
          <cell r="B1391" t="str">
            <v>chile</v>
          </cell>
          <cell r="C1391">
            <v>2011</v>
          </cell>
          <cell r="D1391" t="str">
            <v>lac</v>
          </cell>
          <cell r="E1391" t="str">
            <v>asalariado</v>
          </cell>
          <cell r="F1391" t="str">
            <v>&lt;=12m</v>
          </cell>
          <cell r="G1391">
            <v>0.56669829999999999</v>
          </cell>
          <cell r="H1391">
            <v>0.24774360000000001</v>
          </cell>
          <cell r="I1391">
            <v>0.14700650000000001</v>
          </cell>
        </row>
        <row r="1392">
          <cell r="A1392" t="str">
            <v>chile2011lacasalariado&gt;=5a</v>
          </cell>
          <cell r="B1392" t="str">
            <v>chile</v>
          </cell>
          <cell r="C1392">
            <v>2011</v>
          </cell>
          <cell r="D1392" t="str">
            <v>lac</v>
          </cell>
          <cell r="E1392" t="str">
            <v>asalariado</v>
          </cell>
          <cell r="F1392" t="str">
            <v>&gt;=5a</v>
          </cell>
          <cell r="G1392">
            <v>6.8025500000000003E-2</v>
          </cell>
          <cell r="H1392">
            <v>0.4516018</v>
          </cell>
          <cell r="I1392">
            <v>0.65041519999999997</v>
          </cell>
        </row>
        <row r="1393">
          <cell r="A1393" t="str">
            <v>chile2011lacindependiente&lt;6m</v>
          </cell>
          <cell r="B1393" t="str">
            <v>chile</v>
          </cell>
          <cell r="C1393">
            <v>2011</v>
          </cell>
          <cell r="D1393" t="str">
            <v>lac</v>
          </cell>
          <cell r="E1393" t="str">
            <v>independiente</v>
          </cell>
          <cell r="F1393" t="str">
            <v>&lt;6m</v>
          </cell>
          <cell r="G1393">
            <v>0</v>
          </cell>
          <cell r="H1393">
            <v>0</v>
          </cell>
          <cell r="I1393">
            <v>0</v>
          </cell>
        </row>
        <row r="1394">
          <cell r="A1394" t="str">
            <v>chile2011lacindependiente&lt;=12m</v>
          </cell>
          <cell r="B1394" t="str">
            <v>chile</v>
          </cell>
          <cell r="C1394">
            <v>2011</v>
          </cell>
          <cell r="D1394" t="str">
            <v>lac</v>
          </cell>
          <cell r="E1394" t="str">
            <v>independiente</v>
          </cell>
          <cell r="F1394" t="str">
            <v>&lt;=12m</v>
          </cell>
          <cell r="G1394">
            <v>0.45607690000000001</v>
          </cell>
          <cell r="H1394">
            <v>0.1675103</v>
          </cell>
          <cell r="I1394">
            <v>7.8446199999999994E-2</v>
          </cell>
        </row>
        <row r="1395">
          <cell r="A1395" t="str">
            <v>chile2011lacindependiente&gt;=5a</v>
          </cell>
          <cell r="B1395" t="str">
            <v>chile</v>
          </cell>
          <cell r="C1395">
            <v>2011</v>
          </cell>
          <cell r="D1395" t="str">
            <v>lac</v>
          </cell>
          <cell r="E1395" t="str">
            <v>independiente</v>
          </cell>
          <cell r="F1395" t="str">
            <v>&gt;=5a</v>
          </cell>
          <cell r="G1395">
            <v>0.134237</v>
          </cell>
          <cell r="H1395">
            <v>0.56578819999999996</v>
          </cell>
          <cell r="I1395">
            <v>0.7376876</v>
          </cell>
        </row>
        <row r="1396">
          <cell r="A1396" t="str">
            <v>chile2011totalocupado&lt;6m</v>
          </cell>
          <cell r="B1396" t="str">
            <v>chile</v>
          </cell>
          <cell r="C1396">
            <v>2011</v>
          </cell>
          <cell r="D1396" t="str">
            <v>total</v>
          </cell>
          <cell r="E1396" t="str">
            <v>ocupado</v>
          </cell>
          <cell r="F1396" t="str">
            <v>&lt;6m</v>
          </cell>
          <cell r="G1396">
            <v>0</v>
          </cell>
        </row>
        <row r="1397">
          <cell r="A1397" t="str">
            <v>chile2011totalocupado&lt;=12m</v>
          </cell>
          <cell r="B1397" t="str">
            <v>chile</v>
          </cell>
          <cell r="C1397">
            <v>2011</v>
          </cell>
          <cell r="D1397" t="str">
            <v>total</v>
          </cell>
          <cell r="E1397" t="str">
            <v>ocupado</v>
          </cell>
          <cell r="F1397" t="str">
            <v>&lt;=12m</v>
          </cell>
          <cell r="G1397">
            <v>0.26006469999999998</v>
          </cell>
        </row>
        <row r="1398">
          <cell r="A1398" t="str">
            <v>chile2011totalocupado&gt;=5a</v>
          </cell>
          <cell r="B1398" t="str">
            <v>chile</v>
          </cell>
          <cell r="C1398">
            <v>2011</v>
          </cell>
          <cell r="D1398" t="str">
            <v>total</v>
          </cell>
          <cell r="E1398" t="str">
            <v>ocupado</v>
          </cell>
          <cell r="F1398" t="str">
            <v>&gt;=5a</v>
          </cell>
          <cell r="G1398">
            <v>0.44902379999999997</v>
          </cell>
        </row>
        <row r="1399">
          <cell r="A1399" t="str">
            <v>chile2011totalasalariado&lt;6m</v>
          </cell>
          <cell r="B1399" t="str">
            <v>chile</v>
          </cell>
          <cell r="C1399">
            <v>2011</v>
          </cell>
          <cell r="D1399" t="str">
            <v>total</v>
          </cell>
          <cell r="E1399" t="str">
            <v>asalariado</v>
          </cell>
          <cell r="F1399" t="str">
            <v>&lt;6m</v>
          </cell>
          <cell r="G1399">
            <v>0</v>
          </cell>
        </row>
        <row r="1400">
          <cell r="A1400" t="str">
            <v>chile2011totalasalariado&lt;=12m</v>
          </cell>
          <cell r="B1400" t="str">
            <v>chile</v>
          </cell>
          <cell r="C1400">
            <v>2011</v>
          </cell>
          <cell r="D1400" t="str">
            <v>total</v>
          </cell>
          <cell r="E1400" t="str">
            <v>asalariado</v>
          </cell>
          <cell r="F1400" t="str">
            <v>&lt;=12m</v>
          </cell>
          <cell r="G1400">
            <v>0.28395150000000002</v>
          </cell>
        </row>
        <row r="1401">
          <cell r="A1401" t="str">
            <v>chile2011totalasalariado&gt;=5a</v>
          </cell>
          <cell r="B1401" t="str">
            <v>chile</v>
          </cell>
          <cell r="C1401">
            <v>2011</v>
          </cell>
          <cell r="D1401" t="str">
            <v>total</v>
          </cell>
          <cell r="E1401" t="str">
            <v>asalariado</v>
          </cell>
          <cell r="F1401" t="str">
            <v>&gt;=5a</v>
          </cell>
          <cell r="G1401">
            <v>0.41655560000000003</v>
          </cell>
        </row>
        <row r="1402">
          <cell r="A1402" t="str">
            <v>chile2011totalindependiente&lt;6m</v>
          </cell>
          <cell r="B1402" t="str">
            <v>chile</v>
          </cell>
          <cell r="C1402">
            <v>2011</v>
          </cell>
          <cell r="D1402" t="str">
            <v>total</v>
          </cell>
          <cell r="E1402" t="str">
            <v>independiente</v>
          </cell>
          <cell r="F1402" t="str">
            <v>&lt;6m</v>
          </cell>
          <cell r="G1402">
            <v>0</v>
          </cell>
        </row>
        <row r="1403">
          <cell r="A1403" t="str">
            <v>chile2011totalindependiente&lt;=12m</v>
          </cell>
          <cell r="B1403" t="str">
            <v>chile</v>
          </cell>
          <cell r="C1403">
            <v>2011</v>
          </cell>
          <cell r="D1403" t="str">
            <v>total</v>
          </cell>
          <cell r="E1403" t="str">
            <v>independiente</v>
          </cell>
          <cell r="F1403" t="str">
            <v>&lt;=12m</v>
          </cell>
          <cell r="G1403">
            <v>0.16597590000000001</v>
          </cell>
        </row>
        <row r="1404">
          <cell r="A1404" t="str">
            <v>chile2011totalindependiente&gt;=5a</v>
          </cell>
          <cell r="B1404" t="str">
            <v>chile</v>
          </cell>
          <cell r="C1404">
            <v>2011</v>
          </cell>
          <cell r="D1404" t="str">
            <v>total</v>
          </cell>
          <cell r="E1404" t="str">
            <v>independiente</v>
          </cell>
          <cell r="F1404" t="str">
            <v>&gt;=5a</v>
          </cell>
          <cell r="G1404">
            <v>0.57691420000000004</v>
          </cell>
        </row>
        <row r="1405">
          <cell r="A1405" t="str">
            <v>colombia2006oecdocupado&lt;6m</v>
          </cell>
          <cell r="B1405" t="str">
            <v>colombia</v>
          </cell>
          <cell r="C1405">
            <v>2006</v>
          </cell>
          <cell r="D1405" t="str">
            <v>oecd</v>
          </cell>
          <cell r="E1405" t="str">
            <v>ocupado</v>
          </cell>
          <cell r="F1405" t="str">
            <v>&lt;6m</v>
          </cell>
          <cell r="G1405">
            <v>0.5296999</v>
          </cell>
          <cell r="H1405">
            <v>0.37692769999999998</v>
          </cell>
          <cell r="I1405">
            <v>0.24831900000000001</v>
          </cell>
          <cell r="J1405">
            <v>0.19315109999999999</v>
          </cell>
          <cell r="K1405">
            <v>0.17338029999999999</v>
          </cell>
          <cell r="L1405">
            <v>0.1436991</v>
          </cell>
          <cell r="M1405">
            <v>0.13453789999999999</v>
          </cell>
          <cell r="N1405">
            <v>0.11353100000000001</v>
          </cell>
          <cell r="O1405">
            <v>0.11416560000000001</v>
          </cell>
          <cell r="P1405">
            <v>0.1174226</v>
          </cell>
          <cell r="Q1405">
            <v>9.0850700000000006E-2</v>
          </cell>
          <cell r="R1405">
            <v>6.9404900000000005E-2</v>
          </cell>
        </row>
        <row r="1406">
          <cell r="A1406" t="str">
            <v>colombia2006oecdocupado&lt;=12m</v>
          </cell>
          <cell r="B1406" t="str">
            <v>colombia</v>
          </cell>
          <cell r="C1406">
            <v>2006</v>
          </cell>
          <cell r="D1406" t="str">
            <v>oecd</v>
          </cell>
          <cell r="E1406" t="str">
            <v>ocupado</v>
          </cell>
          <cell r="F1406" t="str">
            <v>&lt;=12m</v>
          </cell>
          <cell r="G1406">
            <v>0.79174270000000002</v>
          </cell>
          <cell r="H1406">
            <v>0.65291920000000003</v>
          </cell>
          <cell r="I1406">
            <v>0.47286549999999999</v>
          </cell>
          <cell r="J1406">
            <v>0.37242779999999998</v>
          </cell>
          <cell r="K1406">
            <v>0.3280421</v>
          </cell>
          <cell r="L1406">
            <v>0.28035640000000001</v>
          </cell>
          <cell r="M1406">
            <v>0.25568200000000002</v>
          </cell>
          <cell r="N1406">
            <v>0.2003267</v>
          </cell>
          <cell r="O1406">
            <v>0.21169589999999999</v>
          </cell>
          <cell r="P1406">
            <v>0.1933994</v>
          </cell>
          <cell r="Q1406">
            <v>0.20217350000000001</v>
          </cell>
          <cell r="R1406">
            <v>0.13502739999999999</v>
          </cell>
        </row>
        <row r="1407">
          <cell r="A1407" t="str">
            <v>colombia2006oecdocupado&gt;=5a</v>
          </cell>
          <cell r="B1407" t="str">
            <v>colombia</v>
          </cell>
          <cell r="C1407">
            <v>2006</v>
          </cell>
          <cell r="D1407" t="str">
            <v>oecd</v>
          </cell>
          <cell r="E1407" t="str">
            <v>ocupado</v>
          </cell>
          <cell r="F1407" t="str">
            <v>&gt;=5a</v>
          </cell>
          <cell r="G1407">
            <v>3.4989800000000001E-2</v>
          </cell>
          <cell r="H1407">
            <v>7.3023400000000002E-2</v>
          </cell>
          <cell r="I1407">
            <v>0.1967469</v>
          </cell>
          <cell r="J1407">
            <v>0.31960470000000002</v>
          </cell>
          <cell r="K1407">
            <v>0.42954750000000003</v>
          </cell>
          <cell r="L1407">
            <v>0.50113629999999998</v>
          </cell>
          <cell r="M1407">
            <v>0.51335839999999999</v>
          </cell>
          <cell r="N1407">
            <v>0.60847189999999995</v>
          </cell>
          <cell r="O1407">
            <v>0.61405549999999998</v>
          </cell>
          <cell r="P1407">
            <v>0.62003269999999999</v>
          </cell>
          <cell r="Q1407">
            <v>0.66373939999999998</v>
          </cell>
          <cell r="R1407">
            <v>0.73522290000000001</v>
          </cell>
        </row>
        <row r="1408">
          <cell r="A1408" t="str">
            <v>colombia2006oecdasalariado&lt;6m</v>
          </cell>
          <cell r="B1408" t="str">
            <v>colombia</v>
          </cell>
          <cell r="C1408">
            <v>2006</v>
          </cell>
          <cell r="D1408" t="str">
            <v>oecd</v>
          </cell>
          <cell r="E1408" t="str">
            <v>asalariado</v>
          </cell>
          <cell r="F1408" t="str">
            <v>&lt;6m</v>
          </cell>
          <cell r="G1408">
            <v>0.54390170000000004</v>
          </cell>
          <cell r="H1408">
            <v>0.37904209999999999</v>
          </cell>
          <cell r="I1408">
            <v>0.26177230000000001</v>
          </cell>
          <cell r="J1408">
            <v>0.2016723</v>
          </cell>
          <cell r="K1408">
            <v>0.20684230000000001</v>
          </cell>
          <cell r="L1408">
            <v>0.15622900000000001</v>
          </cell>
          <cell r="M1408">
            <v>0.1474597</v>
          </cell>
          <cell r="N1408">
            <v>0.123766</v>
          </cell>
          <cell r="O1408">
            <v>0.10928640000000001</v>
          </cell>
          <cell r="P1408">
            <v>0.1701261</v>
          </cell>
          <cell r="Q1408">
            <v>0.20313800000000001</v>
          </cell>
          <cell r="R1408">
            <v>0.24120050000000001</v>
          </cell>
        </row>
        <row r="1409">
          <cell r="A1409" t="str">
            <v>colombia2006oecdasalariado&lt;=12m</v>
          </cell>
          <cell r="B1409" t="str">
            <v>colombia</v>
          </cell>
          <cell r="C1409">
            <v>2006</v>
          </cell>
          <cell r="D1409" t="str">
            <v>oecd</v>
          </cell>
          <cell r="E1409" t="str">
            <v>asalariado</v>
          </cell>
          <cell r="F1409" t="str">
            <v>&lt;=12m</v>
          </cell>
          <cell r="G1409">
            <v>0.80470200000000003</v>
          </cell>
          <cell r="H1409">
            <v>0.65659389999999995</v>
          </cell>
          <cell r="I1409">
            <v>0.48470950000000002</v>
          </cell>
          <cell r="J1409">
            <v>0.38268029999999997</v>
          </cell>
          <cell r="K1409">
            <v>0.35700510000000002</v>
          </cell>
          <cell r="L1409">
            <v>0.2901397</v>
          </cell>
          <cell r="M1409">
            <v>0.27756570000000003</v>
          </cell>
          <cell r="N1409">
            <v>0.2158949</v>
          </cell>
          <cell r="O1409">
            <v>0.21711610000000001</v>
          </cell>
          <cell r="P1409">
            <v>0.2411431</v>
          </cell>
          <cell r="Q1409">
            <v>0.34399059999999998</v>
          </cell>
          <cell r="R1409">
            <v>0.25776700000000002</v>
          </cell>
        </row>
        <row r="1410">
          <cell r="A1410" t="str">
            <v>colombia2006oecdasalariado&gt;=5a</v>
          </cell>
          <cell r="B1410" t="str">
            <v>colombia</v>
          </cell>
          <cell r="C1410">
            <v>2006</v>
          </cell>
          <cell r="D1410" t="str">
            <v>oecd</v>
          </cell>
          <cell r="E1410" t="str">
            <v>asalariado</v>
          </cell>
          <cell r="F1410" t="str">
            <v>&gt;=5a</v>
          </cell>
          <cell r="G1410">
            <v>3.15205E-2</v>
          </cell>
          <cell r="H1410">
            <v>5.5496799999999999E-2</v>
          </cell>
          <cell r="I1410">
            <v>0.17240249999999999</v>
          </cell>
          <cell r="J1410">
            <v>0.3130192</v>
          </cell>
          <cell r="K1410">
            <v>0.40824660000000002</v>
          </cell>
          <cell r="L1410">
            <v>0.50248199999999998</v>
          </cell>
          <cell r="M1410">
            <v>0.48597020000000002</v>
          </cell>
          <cell r="N1410">
            <v>0.58217620000000003</v>
          </cell>
          <cell r="O1410">
            <v>0.57401219999999997</v>
          </cell>
          <cell r="P1410">
            <v>0.6079097</v>
          </cell>
          <cell r="Q1410">
            <v>0.50077490000000002</v>
          </cell>
          <cell r="R1410">
            <v>0.62898909999999997</v>
          </cell>
        </row>
        <row r="1411">
          <cell r="A1411" t="str">
            <v>colombia2006oecdindependiente&lt;6m</v>
          </cell>
          <cell r="B1411" t="str">
            <v>colombia</v>
          </cell>
          <cell r="C1411">
            <v>2006</v>
          </cell>
          <cell r="D1411" t="str">
            <v>oecd</v>
          </cell>
          <cell r="E1411" t="str">
            <v>independiente</v>
          </cell>
          <cell r="F1411" t="str">
            <v>&lt;6m</v>
          </cell>
          <cell r="G1411">
            <v>0.47991640000000002</v>
          </cell>
          <cell r="H1411">
            <v>0.36992849999999999</v>
          </cell>
          <cell r="I1411">
            <v>0.21773429999999999</v>
          </cell>
          <cell r="J1411">
            <v>0.1776238</v>
          </cell>
          <cell r="K1411">
            <v>0.12542200000000001</v>
          </cell>
          <cell r="L1411">
            <v>0.1296013</v>
          </cell>
          <cell r="M1411">
            <v>0.1210475</v>
          </cell>
          <cell r="N1411">
            <v>0.1046841</v>
          </cell>
          <cell r="O1411">
            <v>0.1175501</v>
          </cell>
          <cell r="P1411">
            <v>9.7642699999999999E-2</v>
          </cell>
          <cell r="Q1411">
            <v>5.23799E-2</v>
          </cell>
          <cell r="R1411">
            <v>3.5543699999999998E-2</v>
          </cell>
        </row>
        <row r="1412">
          <cell r="A1412" t="str">
            <v>colombia2006oecdindependiente&lt;=12m</v>
          </cell>
          <cell r="B1412" t="str">
            <v>colombia</v>
          </cell>
          <cell r="C1412">
            <v>2006</v>
          </cell>
          <cell r="D1412" t="str">
            <v>oecd</v>
          </cell>
          <cell r="E1412" t="str">
            <v>independiente</v>
          </cell>
          <cell r="F1412" t="str">
            <v>&lt;=12m</v>
          </cell>
          <cell r="G1412">
            <v>0.74631449999999999</v>
          </cell>
          <cell r="H1412">
            <v>0.64075510000000002</v>
          </cell>
          <cell r="I1412">
            <v>0.44593919999999998</v>
          </cell>
          <cell r="J1412">
            <v>0.3537458</v>
          </cell>
          <cell r="K1412">
            <v>0.2865318</v>
          </cell>
          <cell r="L1412">
            <v>0.2693488</v>
          </cell>
          <cell r="M1412">
            <v>0.2328355</v>
          </cell>
          <cell r="N1412">
            <v>0.1868697</v>
          </cell>
          <cell r="O1412">
            <v>0.20793610000000001</v>
          </cell>
          <cell r="P1412">
            <v>0.1754811</v>
          </cell>
          <cell r="Q1412">
            <v>0.15358550000000001</v>
          </cell>
          <cell r="R1412">
            <v>0.11083510000000001</v>
          </cell>
        </row>
        <row r="1413">
          <cell r="A1413" t="str">
            <v>colombia2006oecdindependiente&gt;=5a</v>
          </cell>
          <cell r="B1413" t="str">
            <v>colombia</v>
          </cell>
          <cell r="C1413">
            <v>2006</v>
          </cell>
          <cell r="D1413" t="str">
            <v>oecd</v>
          </cell>
          <cell r="E1413" t="str">
            <v>independiente</v>
          </cell>
          <cell r="F1413" t="str">
            <v>&gt;=5a</v>
          </cell>
          <cell r="G1413">
            <v>4.7150999999999998E-2</v>
          </cell>
          <cell r="H1413">
            <v>0.13104150000000001</v>
          </cell>
          <cell r="I1413">
            <v>0.25209130000000002</v>
          </cell>
          <cell r="J1413">
            <v>0.33160469999999997</v>
          </cell>
          <cell r="K1413">
            <v>0.46007619999999999</v>
          </cell>
          <cell r="L1413">
            <v>0.49962210000000001</v>
          </cell>
          <cell r="M1413">
            <v>0.54195170000000004</v>
          </cell>
          <cell r="N1413">
            <v>0.63120149999999997</v>
          </cell>
          <cell r="O1413">
            <v>0.64183250000000003</v>
          </cell>
          <cell r="P1413">
            <v>0.62458250000000004</v>
          </cell>
          <cell r="Q1413">
            <v>0.71957280000000001</v>
          </cell>
          <cell r="R1413">
            <v>0.75616170000000005</v>
          </cell>
        </row>
        <row r="1414">
          <cell r="A1414" t="str">
            <v>colombia2006lacocupado&lt;6m</v>
          </cell>
          <cell r="B1414" t="str">
            <v>colombia</v>
          </cell>
          <cell r="C1414">
            <v>2006</v>
          </cell>
          <cell r="D1414" t="str">
            <v>lac</v>
          </cell>
          <cell r="E1414" t="str">
            <v>ocupado</v>
          </cell>
          <cell r="F1414" t="str">
            <v>&lt;6m</v>
          </cell>
          <cell r="G1414">
            <v>0.4237802</v>
          </cell>
          <cell r="H1414">
            <v>0.17193600000000001</v>
          </cell>
          <cell r="I1414">
            <v>0.1153401</v>
          </cell>
        </row>
        <row r="1415">
          <cell r="A1415" t="str">
            <v>colombia2006lacocupado&lt;=12m</v>
          </cell>
          <cell r="B1415" t="str">
            <v>colombia</v>
          </cell>
          <cell r="C1415">
            <v>2006</v>
          </cell>
          <cell r="D1415" t="str">
            <v>lac</v>
          </cell>
          <cell r="E1415" t="str">
            <v>ocupado</v>
          </cell>
          <cell r="F1415" t="str">
            <v>&lt;=12m</v>
          </cell>
          <cell r="G1415">
            <v>0.6954939</v>
          </cell>
          <cell r="H1415">
            <v>0.32702249999999999</v>
          </cell>
          <cell r="I1415">
            <v>0.20509759999999999</v>
          </cell>
        </row>
        <row r="1416">
          <cell r="A1416" t="str">
            <v>colombia2006lacocupado&gt;=5a</v>
          </cell>
          <cell r="B1416" t="str">
            <v>colombia</v>
          </cell>
          <cell r="C1416">
            <v>2006</v>
          </cell>
          <cell r="D1416" t="str">
            <v>lac</v>
          </cell>
          <cell r="E1416" t="str">
            <v>ocupado</v>
          </cell>
          <cell r="F1416" t="str">
            <v>&gt;=5a</v>
          </cell>
          <cell r="G1416">
            <v>6.1359200000000003E-2</v>
          </cell>
          <cell r="H1416">
            <v>0.4150083</v>
          </cell>
          <cell r="I1416">
            <v>0.61621110000000001</v>
          </cell>
        </row>
        <row r="1417">
          <cell r="A1417" t="str">
            <v>colombia2006lacasalariado&lt;6m</v>
          </cell>
          <cell r="B1417" t="str">
            <v>colombia</v>
          </cell>
          <cell r="C1417">
            <v>2006</v>
          </cell>
          <cell r="D1417" t="str">
            <v>lac</v>
          </cell>
          <cell r="E1417" t="str">
            <v>asalariado</v>
          </cell>
          <cell r="F1417" t="str">
            <v>&lt;6m</v>
          </cell>
          <cell r="G1417">
            <v>0.43005840000000001</v>
          </cell>
          <cell r="H1417">
            <v>0.19328629999999999</v>
          </cell>
          <cell r="I1417">
            <v>0.12590519999999999</v>
          </cell>
        </row>
        <row r="1418">
          <cell r="A1418" t="str">
            <v>colombia2006lacasalariado&lt;=12m</v>
          </cell>
          <cell r="B1418" t="str">
            <v>colombia</v>
          </cell>
          <cell r="C1418">
            <v>2006</v>
          </cell>
          <cell r="D1418" t="str">
            <v>lac</v>
          </cell>
          <cell r="E1418" t="str">
            <v>asalariado</v>
          </cell>
          <cell r="F1418" t="str">
            <v>&lt;=12m</v>
          </cell>
          <cell r="G1418">
            <v>0.70242640000000001</v>
          </cell>
          <cell r="H1418">
            <v>0.35453489999999999</v>
          </cell>
          <cell r="I1418">
            <v>0.22367919999999999</v>
          </cell>
        </row>
        <row r="1419">
          <cell r="A1419" t="str">
            <v>colombia2006lacasalariado&gt;=5a</v>
          </cell>
          <cell r="B1419" t="str">
            <v>colombia</v>
          </cell>
          <cell r="C1419">
            <v>2006</v>
          </cell>
          <cell r="D1419" t="str">
            <v>lac</v>
          </cell>
          <cell r="E1419" t="str">
            <v>asalariado</v>
          </cell>
          <cell r="F1419" t="str">
            <v>&gt;=5a</v>
          </cell>
          <cell r="G1419">
            <v>4.8077300000000003E-2</v>
          </cell>
          <cell r="H1419">
            <v>0.38041190000000003</v>
          </cell>
          <cell r="I1419">
            <v>0.5832716</v>
          </cell>
        </row>
        <row r="1420">
          <cell r="A1420" t="str">
            <v>colombia2006lacindependiente&lt;6m</v>
          </cell>
          <cell r="B1420" t="str">
            <v>colombia</v>
          </cell>
          <cell r="C1420">
            <v>2006</v>
          </cell>
          <cell r="D1420" t="str">
            <v>lac</v>
          </cell>
          <cell r="E1420" t="str">
            <v>independiente</v>
          </cell>
          <cell r="F1420" t="str">
            <v>&lt;6m</v>
          </cell>
          <cell r="G1420">
            <v>0.40263320000000002</v>
          </cell>
          <cell r="H1420">
            <v>0.1424414</v>
          </cell>
          <cell r="I1420">
            <v>0.10939020000000001</v>
          </cell>
        </row>
        <row r="1421">
          <cell r="A1421" t="str">
            <v>colombia2006lacindependiente&lt;=12m</v>
          </cell>
          <cell r="B1421" t="str">
            <v>colombia</v>
          </cell>
          <cell r="C1421">
            <v>2006</v>
          </cell>
          <cell r="D1421" t="str">
            <v>lac</v>
          </cell>
          <cell r="E1421" t="str">
            <v>independiente</v>
          </cell>
          <cell r="F1421" t="str">
            <v>&lt;=12m</v>
          </cell>
          <cell r="G1421">
            <v>0.67214300000000005</v>
          </cell>
          <cell r="H1421">
            <v>0.28901520000000003</v>
          </cell>
          <cell r="I1421">
            <v>0.1946329</v>
          </cell>
        </row>
        <row r="1422">
          <cell r="A1422" t="str">
            <v>colombia2006lacindependiente&gt;=5a</v>
          </cell>
          <cell r="B1422" t="str">
            <v>colombia</v>
          </cell>
          <cell r="C1422">
            <v>2006</v>
          </cell>
          <cell r="D1422" t="str">
            <v>lac</v>
          </cell>
          <cell r="E1422" t="str">
            <v>independiente</v>
          </cell>
          <cell r="F1422" t="str">
            <v>&gt;=5a</v>
          </cell>
          <cell r="G1422">
            <v>0.1060968</v>
          </cell>
          <cell r="H1422">
            <v>0.46280179999999999</v>
          </cell>
          <cell r="I1422">
            <v>0.63476180000000004</v>
          </cell>
        </row>
        <row r="1423">
          <cell r="A1423" t="str">
            <v>colombia2006totalocupado&lt;6m</v>
          </cell>
          <cell r="B1423" t="str">
            <v>colombia</v>
          </cell>
          <cell r="C1423">
            <v>2006</v>
          </cell>
          <cell r="D1423" t="str">
            <v>total</v>
          </cell>
          <cell r="E1423" t="str">
            <v>ocupado</v>
          </cell>
          <cell r="F1423" t="str">
            <v>&lt;6m</v>
          </cell>
          <cell r="G1423">
            <v>0.20817820000000001</v>
          </cell>
        </row>
        <row r="1424">
          <cell r="A1424" t="str">
            <v>colombia2006totalocupado&lt;=12m</v>
          </cell>
          <cell r="B1424" t="str">
            <v>colombia</v>
          </cell>
          <cell r="C1424">
            <v>2006</v>
          </cell>
          <cell r="D1424" t="str">
            <v>total</v>
          </cell>
          <cell r="E1424" t="str">
            <v>ocupado</v>
          </cell>
          <cell r="F1424" t="str">
            <v>&lt;=12m</v>
          </cell>
          <cell r="G1424">
            <v>0.37659999999999999</v>
          </cell>
        </row>
        <row r="1425">
          <cell r="A1425" t="str">
            <v>colombia2006totalocupado&gt;=5a</v>
          </cell>
          <cell r="B1425" t="str">
            <v>colombia</v>
          </cell>
          <cell r="C1425">
            <v>2006</v>
          </cell>
          <cell r="D1425" t="str">
            <v>total</v>
          </cell>
          <cell r="E1425" t="str">
            <v>ocupado</v>
          </cell>
          <cell r="F1425" t="str">
            <v>&gt;=5a</v>
          </cell>
          <cell r="G1425">
            <v>0.37484529999999999</v>
          </cell>
        </row>
        <row r="1426">
          <cell r="A1426" t="str">
            <v>colombia2006totalasalariado&lt;6m</v>
          </cell>
          <cell r="B1426" t="str">
            <v>colombia</v>
          </cell>
          <cell r="C1426">
            <v>2006</v>
          </cell>
          <cell r="D1426" t="str">
            <v>total</v>
          </cell>
          <cell r="E1426" t="str">
            <v>asalariado</v>
          </cell>
          <cell r="F1426" t="str">
            <v>&lt;6m</v>
          </cell>
          <cell r="G1426">
            <v>0.2401623</v>
          </cell>
        </row>
        <row r="1427">
          <cell r="A1427" t="str">
            <v>colombia2006totalasalariado&lt;=12m</v>
          </cell>
          <cell r="B1427" t="str">
            <v>colombia</v>
          </cell>
          <cell r="C1427">
            <v>2006</v>
          </cell>
          <cell r="D1427" t="str">
            <v>total</v>
          </cell>
          <cell r="E1427" t="str">
            <v>asalariado</v>
          </cell>
          <cell r="F1427" t="str">
            <v>&lt;=12m</v>
          </cell>
          <cell r="G1427">
            <v>0.42170160000000001</v>
          </cell>
        </row>
        <row r="1428">
          <cell r="A1428" t="str">
            <v>colombia2006totalasalariado&gt;=5a</v>
          </cell>
          <cell r="B1428" t="str">
            <v>colombia</v>
          </cell>
          <cell r="C1428">
            <v>2006</v>
          </cell>
          <cell r="D1428" t="str">
            <v>total</v>
          </cell>
          <cell r="E1428" t="str">
            <v>asalariado</v>
          </cell>
          <cell r="F1428" t="str">
            <v>&gt;=5a</v>
          </cell>
          <cell r="G1428">
            <v>0.32042520000000002</v>
          </cell>
        </row>
        <row r="1429">
          <cell r="A1429" t="str">
            <v>colombia2006totalindependiente&lt;6m</v>
          </cell>
          <cell r="B1429" t="str">
            <v>colombia</v>
          </cell>
          <cell r="C1429">
            <v>2006</v>
          </cell>
          <cell r="D1429" t="str">
            <v>total</v>
          </cell>
          <cell r="E1429" t="str">
            <v>independiente</v>
          </cell>
          <cell r="F1429" t="str">
            <v>&lt;6m</v>
          </cell>
          <cell r="G1429">
            <v>0.16177330000000001</v>
          </cell>
        </row>
        <row r="1430">
          <cell r="A1430" t="str">
            <v>colombia2006totalindependiente&lt;=12m</v>
          </cell>
          <cell r="B1430" t="str">
            <v>colombia</v>
          </cell>
          <cell r="C1430">
            <v>2006</v>
          </cell>
          <cell r="D1430" t="str">
            <v>total</v>
          </cell>
          <cell r="E1430" t="str">
            <v>independiente</v>
          </cell>
          <cell r="F1430" t="str">
            <v>&lt;=12m</v>
          </cell>
          <cell r="G1430">
            <v>0.31116329999999998</v>
          </cell>
        </row>
        <row r="1431">
          <cell r="A1431" t="str">
            <v>colombia2006totalindependiente&gt;=5a</v>
          </cell>
          <cell r="B1431" t="str">
            <v>colombia</v>
          </cell>
          <cell r="C1431">
            <v>2006</v>
          </cell>
          <cell r="D1431" t="str">
            <v>total</v>
          </cell>
          <cell r="E1431" t="str">
            <v>independiente</v>
          </cell>
          <cell r="F1431" t="str">
            <v>&gt;=5a</v>
          </cell>
          <cell r="G1431">
            <v>0.45380179999999998</v>
          </cell>
        </row>
        <row r="1432">
          <cell r="A1432" t="str">
            <v>colombia2007oecdocupado&lt;6m</v>
          </cell>
          <cell r="B1432" t="str">
            <v>colombia</v>
          </cell>
          <cell r="C1432">
            <v>2007</v>
          </cell>
          <cell r="D1432" t="str">
            <v>oecd</v>
          </cell>
          <cell r="E1432" t="str">
            <v>ocupado</v>
          </cell>
          <cell r="F1432" t="str">
            <v>&lt;6m</v>
          </cell>
          <cell r="G1432">
            <v>0.53692490000000004</v>
          </cell>
          <cell r="H1432">
            <v>0.37345739999999999</v>
          </cell>
          <cell r="I1432">
            <v>0.25208609999999998</v>
          </cell>
          <cell r="J1432">
            <v>0.1992826</v>
          </cell>
          <cell r="K1432">
            <v>0.16508039999999999</v>
          </cell>
          <cell r="L1432">
            <v>0.1215043</v>
          </cell>
          <cell r="M1432">
            <v>0.11484220000000001</v>
          </cell>
          <cell r="N1432">
            <v>9.5239199999999996E-2</v>
          </cell>
          <cell r="O1432">
            <v>8.7746400000000002E-2</v>
          </cell>
          <cell r="P1432">
            <v>8.3297300000000005E-2</v>
          </cell>
          <cell r="Q1432">
            <v>9.9129400000000006E-2</v>
          </cell>
          <cell r="R1432">
            <v>8.0671300000000001E-2</v>
          </cell>
        </row>
        <row r="1433">
          <cell r="A1433" t="str">
            <v>colombia2007oecdocupado&lt;=12m</v>
          </cell>
          <cell r="B1433" t="str">
            <v>colombia</v>
          </cell>
          <cell r="C1433">
            <v>2007</v>
          </cell>
          <cell r="D1433" t="str">
            <v>oecd</v>
          </cell>
          <cell r="E1433" t="str">
            <v>ocupado</v>
          </cell>
          <cell r="F1433" t="str">
            <v>&lt;=12m</v>
          </cell>
          <cell r="G1433">
            <v>0.79671860000000005</v>
          </cell>
          <cell r="H1433">
            <v>0.64841340000000003</v>
          </cell>
          <cell r="I1433">
            <v>0.47313490000000002</v>
          </cell>
          <cell r="J1433">
            <v>0.3756447</v>
          </cell>
          <cell r="K1433">
            <v>0.3181773</v>
          </cell>
          <cell r="L1433">
            <v>0.2412205</v>
          </cell>
          <cell r="M1433">
            <v>0.22056590000000001</v>
          </cell>
          <cell r="N1433">
            <v>0.182227</v>
          </cell>
          <cell r="O1433">
            <v>0.17125080000000001</v>
          </cell>
          <cell r="P1433">
            <v>0.1606504</v>
          </cell>
          <cell r="Q1433">
            <v>0.15703909999999999</v>
          </cell>
          <cell r="R1433">
            <v>0.12080249999999999</v>
          </cell>
        </row>
        <row r="1434">
          <cell r="A1434" t="str">
            <v>colombia2007oecdocupado&gt;=5a</v>
          </cell>
          <cell r="B1434" t="str">
            <v>colombia</v>
          </cell>
          <cell r="C1434">
            <v>2007</v>
          </cell>
          <cell r="D1434" t="str">
            <v>oecd</v>
          </cell>
          <cell r="E1434" t="str">
            <v>ocupado</v>
          </cell>
          <cell r="F1434" t="str">
            <v>&gt;=5a</v>
          </cell>
          <cell r="G1434">
            <v>3.14486E-2</v>
          </cell>
          <cell r="H1434">
            <v>6.66881E-2</v>
          </cell>
          <cell r="I1434">
            <v>0.17666180000000001</v>
          </cell>
          <cell r="J1434">
            <v>0.29594219999999999</v>
          </cell>
          <cell r="K1434">
            <v>0.42296980000000001</v>
          </cell>
          <cell r="L1434">
            <v>0.49967329999999999</v>
          </cell>
          <cell r="M1434">
            <v>0.55076910000000001</v>
          </cell>
          <cell r="N1434">
            <v>0.62848720000000002</v>
          </cell>
          <cell r="O1434">
            <v>0.65421969999999996</v>
          </cell>
          <cell r="P1434">
            <v>0.66656660000000001</v>
          </cell>
          <cell r="Q1434">
            <v>0.7144798</v>
          </cell>
          <cell r="R1434">
            <v>0.77304890000000004</v>
          </cell>
        </row>
        <row r="1435">
          <cell r="A1435" t="str">
            <v>colombia2007oecdasalariado&lt;6m</v>
          </cell>
          <cell r="B1435" t="str">
            <v>colombia</v>
          </cell>
          <cell r="C1435">
            <v>2007</v>
          </cell>
          <cell r="D1435" t="str">
            <v>oecd</v>
          </cell>
          <cell r="E1435" t="str">
            <v>asalariado</v>
          </cell>
          <cell r="F1435" t="str">
            <v>&lt;6m</v>
          </cell>
          <cell r="G1435">
            <v>0.53790340000000003</v>
          </cell>
          <cell r="H1435">
            <v>0.39145459999999999</v>
          </cell>
          <cell r="I1435">
            <v>0.2663027</v>
          </cell>
          <cell r="J1435">
            <v>0.21760070000000001</v>
          </cell>
          <cell r="K1435">
            <v>0.1947303</v>
          </cell>
          <cell r="L1435">
            <v>0.13897609999999999</v>
          </cell>
          <cell r="M1435">
            <v>0.14240439999999999</v>
          </cell>
          <cell r="N1435">
            <v>0.11702</v>
          </cell>
          <cell r="O1435">
            <v>0.1275201</v>
          </cell>
          <cell r="P1435">
            <v>0.1002024</v>
          </cell>
          <cell r="Q1435">
            <v>0.1805466</v>
          </cell>
          <cell r="R1435">
            <v>0.2078265</v>
          </cell>
        </row>
        <row r="1436">
          <cell r="A1436" t="str">
            <v>colombia2007oecdasalariado&lt;=12m</v>
          </cell>
          <cell r="B1436" t="str">
            <v>colombia</v>
          </cell>
          <cell r="C1436">
            <v>2007</v>
          </cell>
          <cell r="D1436" t="str">
            <v>oecd</v>
          </cell>
          <cell r="E1436" t="str">
            <v>asalariado</v>
          </cell>
          <cell r="F1436" t="str">
            <v>&lt;=12m</v>
          </cell>
          <cell r="G1436">
            <v>0.80216869999999996</v>
          </cell>
          <cell r="H1436">
            <v>0.67209140000000001</v>
          </cell>
          <cell r="I1436">
            <v>0.49100670000000002</v>
          </cell>
          <cell r="J1436">
            <v>0.39953250000000001</v>
          </cell>
          <cell r="K1436">
            <v>0.36098669999999999</v>
          </cell>
          <cell r="L1436">
            <v>0.26560539999999999</v>
          </cell>
          <cell r="M1436">
            <v>0.24510770000000001</v>
          </cell>
          <cell r="N1436">
            <v>0.2095959</v>
          </cell>
          <cell r="O1436">
            <v>0.21620919999999999</v>
          </cell>
          <cell r="P1436">
            <v>0.18982859999999999</v>
          </cell>
          <cell r="Q1436">
            <v>0.29933549999999998</v>
          </cell>
          <cell r="R1436">
            <v>0.30648019999999998</v>
          </cell>
        </row>
        <row r="1437">
          <cell r="A1437" t="str">
            <v>colombia2007oecdasalariado&gt;=5a</v>
          </cell>
          <cell r="B1437" t="str">
            <v>colombia</v>
          </cell>
          <cell r="C1437">
            <v>2007</v>
          </cell>
          <cell r="D1437" t="str">
            <v>oecd</v>
          </cell>
          <cell r="E1437" t="str">
            <v>asalariado</v>
          </cell>
          <cell r="F1437" t="str">
            <v>&gt;=5a</v>
          </cell>
          <cell r="G1437">
            <v>2.7519700000000001E-2</v>
          </cell>
          <cell r="H1437">
            <v>4.9315900000000003E-2</v>
          </cell>
          <cell r="I1437">
            <v>0.1443487</v>
          </cell>
          <cell r="J1437">
            <v>0.26366640000000002</v>
          </cell>
          <cell r="K1437">
            <v>0.3864803</v>
          </cell>
          <cell r="L1437">
            <v>0.46066390000000002</v>
          </cell>
          <cell r="M1437">
            <v>0.51400970000000001</v>
          </cell>
          <cell r="N1437">
            <v>0.61383089999999996</v>
          </cell>
          <cell r="O1437">
            <v>0.59077429999999997</v>
          </cell>
          <cell r="P1437">
            <v>0.58707860000000001</v>
          </cell>
          <cell r="Q1437">
            <v>0.50792680000000001</v>
          </cell>
          <cell r="R1437">
            <v>0.5906671</v>
          </cell>
        </row>
        <row r="1438">
          <cell r="A1438" t="str">
            <v>colombia2007oecdindependiente&lt;6m</v>
          </cell>
          <cell r="B1438" t="str">
            <v>colombia</v>
          </cell>
          <cell r="C1438">
            <v>2007</v>
          </cell>
          <cell r="D1438" t="str">
            <v>oecd</v>
          </cell>
          <cell r="E1438" t="str">
            <v>independiente</v>
          </cell>
          <cell r="F1438" t="str">
            <v>&lt;6m</v>
          </cell>
          <cell r="G1438">
            <v>0.53387929999999995</v>
          </cell>
          <cell r="H1438">
            <v>0.31376389999999998</v>
          </cell>
          <cell r="I1438">
            <v>0.21581690000000001</v>
          </cell>
          <cell r="J1438">
            <v>0.16188949999999999</v>
          </cell>
          <cell r="K1438">
            <v>0.1230121</v>
          </cell>
          <cell r="L1438">
            <v>0.10025480000000001</v>
          </cell>
          <cell r="M1438">
            <v>8.6957699999999999E-2</v>
          </cell>
          <cell r="N1438">
            <v>7.4309299999999995E-2</v>
          </cell>
          <cell r="O1438">
            <v>6.2462900000000002E-2</v>
          </cell>
          <cell r="P1438">
            <v>7.5698299999999996E-2</v>
          </cell>
          <cell r="Q1438">
            <v>7.4835399999999996E-2</v>
          </cell>
          <cell r="R1438">
            <v>5.0304500000000002E-2</v>
          </cell>
        </row>
        <row r="1439">
          <cell r="A1439" t="str">
            <v>colombia2007oecdindependiente&lt;=12m</v>
          </cell>
          <cell r="B1439" t="str">
            <v>colombia</v>
          </cell>
          <cell r="C1439">
            <v>2007</v>
          </cell>
          <cell r="D1439" t="str">
            <v>oecd</v>
          </cell>
          <cell r="E1439" t="str">
            <v>independiente</v>
          </cell>
          <cell r="F1439" t="str">
            <v>&lt;=12m</v>
          </cell>
          <cell r="G1439">
            <v>0.77975419999999995</v>
          </cell>
          <cell r="H1439">
            <v>0.56987779999999999</v>
          </cell>
          <cell r="I1439">
            <v>0.4275409</v>
          </cell>
          <cell r="J1439">
            <v>0.32688200000000001</v>
          </cell>
          <cell r="K1439">
            <v>0.25743769999999999</v>
          </cell>
          <cell r="L1439">
            <v>0.21156340000000001</v>
          </cell>
          <cell r="M1439">
            <v>0.1957371</v>
          </cell>
          <cell r="N1439">
            <v>0.15592729999999999</v>
          </cell>
          <cell r="O1439">
            <v>0.14267150000000001</v>
          </cell>
          <cell r="P1439">
            <v>0.14753440000000001</v>
          </cell>
          <cell r="Q1439">
            <v>0.1145794</v>
          </cell>
          <cell r="R1439">
            <v>7.64595E-2</v>
          </cell>
        </row>
        <row r="1440">
          <cell r="A1440" t="str">
            <v>colombia2007oecdindependiente&gt;=5a</v>
          </cell>
          <cell r="B1440" t="str">
            <v>colombia</v>
          </cell>
          <cell r="C1440">
            <v>2007</v>
          </cell>
          <cell r="D1440" t="str">
            <v>oecd</v>
          </cell>
          <cell r="E1440" t="str">
            <v>independiente</v>
          </cell>
          <cell r="F1440" t="str">
            <v>&gt;=5a</v>
          </cell>
          <cell r="G1440">
            <v>4.3677899999999999E-2</v>
          </cell>
          <cell r="H1440">
            <v>0.1243085</v>
          </cell>
          <cell r="I1440">
            <v>0.25909850000000001</v>
          </cell>
          <cell r="J1440">
            <v>0.36182760000000003</v>
          </cell>
          <cell r="K1440">
            <v>0.47474240000000001</v>
          </cell>
          <cell r="L1440">
            <v>0.54711710000000002</v>
          </cell>
          <cell r="M1440">
            <v>0.58795850000000005</v>
          </cell>
          <cell r="N1440">
            <v>0.64257089999999994</v>
          </cell>
          <cell r="O1440">
            <v>0.69455089999999997</v>
          </cell>
          <cell r="P1440">
            <v>0.70229739999999996</v>
          </cell>
          <cell r="Q1440">
            <v>0.77611300000000005</v>
          </cell>
          <cell r="R1440">
            <v>0.81660480000000002</v>
          </cell>
        </row>
        <row r="1441">
          <cell r="A1441" t="str">
            <v>colombia2007lacocupado&lt;6m</v>
          </cell>
          <cell r="B1441" t="str">
            <v>colombia</v>
          </cell>
          <cell r="C1441">
            <v>2007</v>
          </cell>
          <cell r="D1441" t="str">
            <v>lac</v>
          </cell>
          <cell r="E1441" t="str">
            <v>ocupado</v>
          </cell>
          <cell r="F1441" t="str">
            <v>&lt;6m</v>
          </cell>
          <cell r="G1441">
            <v>0.42080020000000001</v>
          </cell>
          <cell r="H1441">
            <v>0.1648802</v>
          </cell>
          <cell r="I1441">
            <v>8.6217000000000002E-2</v>
          </cell>
        </row>
        <row r="1442">
          <cell r="A1442" t="str">
            <v>colombia2007lacocupado&lt;=12m</v>
          </cell>
          <cell r="B1442" t="str">
            <v>colombia</v>
          </cell>
          <cell r="C1442">
            <v>2007</v>
          </cell>
          <cell r="D1442" t="str">
            <v>lac</v>
          </cell>
          <cell r="E1442" t="str">
            <v>ocupado</v>
          </cell>
          <cell r="F1442" t="str">
            <v>&lt;=12m</v>
          </cell>
          <cell r="G1442">
            <v>0.69136500000000001</v>
          </cell>
          <cell r="H1442">
            <v>0.31473770000000001</v>
          </cell>
          <cell r="I1442">
            <v>0.1676069</v>
          </cell>
        </row>
        <row r="1443">
          <cell r="A1443" t="str">
            <v>colombia2007lacocupado&gt;=5a</v>
          </cell>
          <cell r="B1443" t="str">
            <v>colombia</v>
          </cell>
          <cell r="C1443">
            <v>2007</v>
          </cell>
          <cell r="D1443" t="str">
            <v>lac</v>
          </cell>
          <cell r="E1443" t="str">
            <v>ocupado</v>
          </cell>
          <cell r="F1443" t="str">
            <v>&gt;=5a</v>
          </cell>
          <cell r="G1443">
            <v>5.64821E-2</v>
          </cell>
          <cell r="H1443">
            <v>0.40828880000000001</v>
          </cell>
          <cell r="I1443">
            <v>0.65846400000000005</v>
          </cell>
        </row>
        <row r="1444">
          <cell r="A1444" t="str">
            <v>colombia2007lacasalariado&lt;6m</v>
          </cell>
          <cell r="B1444" t="str">
            <v>colombia</v>
          </cell>
          <cell r="C1444">
            <v>2007</v>
          </cell>
          <cell r="D1444" t="str">
            <v>lac</v>
          </cell>
          <cell r="E1444" t="str">
            <v>asalariado</v>
          </cell>
          <cell r="F1444" t="str">
            <v>&lt;6m</v>
          </cell>
          <cell r="G1444">
            <v>0.43341570000000001</v>
          </cell>
          <cell r="H1444">
            <v>0.1930308</v>
          </cell>
          <cell r="I1444">
            <v>0.1194677</v>
          </cell>
        </row>
        <row r="1445">
          <cell r="A1445" t="str">
            <v>colombia2007lacasalariado&lt;=12m</v>
          </cell>
          <cell r="B1445" t="str">
            <v>colombia</v>
          </cell>
          <cell r="C1445">
            <v>2007</v>
          </cell>
          <cell r="D1445" t="str">
            <v>lac</v>
          </cell>
          <cell r="E1445" t="str">
            <v>asalariado</v>
          </cell>
          <cell r="F1445" t="str">
            <v>&lt;=12m</v>
          </cell>
          <cell r="G1445">
            <v>0.70936169999999998</v>
          </cell>
          <cell r="H1445">
            <v>0.35465839999999998</v>
          </cell>
          <cell r="I1445">
            <v>0.20843300000000001</v>
          </cell>
        </row>
        <row r="1446">
          <cell r="A1446" t="str">
            <v>colombia2007lacasalariado&gt;=5a</v>
          </cell>
          <cell r="B1446" t="str">
            <v>colombia</v>
          </cell>
          <cell r="C1446">
            <v>2007</v>
          </cell>
          <cell r="D1446" t="str">
            <v>lac</v>
          </cell>
          <cell r="E1446" t="str">
            <v>asalariado</v>
          </cell>
          <cell r="F1446" t="str">
            <v>&gt;=5a</v>
          </cell>
          <cell r="G1446">
            <v>4.3070700000000003E-2</v>
          </cell>
          <cell r="H1446">
            <v>0.35420079999999998</v>
          </cell>
          <cell r="I1446">
            <v>0.58968489999999996</v>
          </cell>
        </row>
        <row r="1447">
          <cell r="A1447" t="str">
            <v>colombia2007lacindependiente&lt;6m</v>
          </cell>
          <cell r="B1447" t="str">
            <v>colombia</v>
          </cell>
          <cell r="C1447">
            <v>2007</v>
          </cell>
          <cell r="D1447" t="str">
            <v>lac</v>
          </cell>
          <cell r="E1447" t="str">
            <v>independiente</v>
          </cell>
          <cell r="F1447" t="str">
            <v>&lt;6m</v>
          </cell>
          <cell r="G1447">
            <v>0.37972879999999998</v>
          </cell>
          <cell r="H1447">
            <v>0.12311130000000001</v>
          </cell>
          <cell r="I1447">
            <v>6.7379800000000004E-2</v>
          </cell>
        </row>
        <row r="1448">
          <cell r="A1448" t="str">
            <v>colombia2007lacindependiente&lt;=12m</v>
          </cell>
          <cell r="B1448" t="str">
            <v>colombia</v>
          </cell>
          <cell r="C1448">
            <v>2007</v>
          </cell>
          <cell r="D1448" t="str">
            <v>lac</v>
          </cell>
          <cell r="E1448" t="str">
            <v>independiente</v>
          </cell>
          <cell r="F1448" t="str">
            <v>&lt;=12m</v>
          </cell>
          <cell r="G1448">
            <v>0.63277419999999995</v>
          </cell>
          <cell r="H1448">
            <v>0.25550469999999997</v>
          </cell>
          <cell r="I1448">
            <v>0.1444781</v>
          </cell>
        </row>
        <row r="1449">
          <cell r="A1449" t="str">
            <v>colombia2007lacindependiente&gt;=5a</v>
          </cell>
          <cell r="B1449" t="str">
            <v>colombia</v>
          </cell>
          <cell r="C1449">
            <v>2007</v>
          </cell>
          <cell r="D1449" t="str">
            <v>lac</v>
          </cell>
          <cell r="E1449" t="str">
            <v>independiente</v>
          </cell>
          <cell r="F1449" t="str">
            <v>&gt;=5a</v>
          </cell>
          <cell r="G1449">
            <v>0.10014480000000001</v>
          </cell>
          <cell r="H1449">
            <v>0.48854300000000001</v>
          </cell>
          <cell r="I1449">
            <v>0.69742879999999996</v>
          </cell>
        </row>
        <row r="1450">
          <cell r="A1450" t="str">
            <v>colombia2007totalocupado&lt;6m</v>
          </cell>
          <cell r="B1450" t="str">
            <v>colombia</v>
          </cell>
          <cell r="C1450">
            <v>2007</v>
          </cell>
          <cell r="D1450" t="str">
            <v>total</v>
          </cell>
          <cell r="E1450" t="str">
            <v>ocupado</v>
          </cell>
          <cell r="F1450" t="str">
            <v>&lt;6m</v>
          </cell>
          <cell r="G1450">
            <v>0.1990285</v>
          </cell>
        </row>
        <row r="1451">
          <cell r="A1451" t="str">
            <v>colombia2007totalocupado&lt;=12m</v>
          </cell>
          <cell r="B1451" t="str">
            <v>colombia</v>
          </cell>
          <cell r="C1451">
            <v>2007</v>
          </cell>
          <cell r="D1451" t="str">
            <v>total</v>
          </cell>
          <cell r="E1451" t="str">
            <v>ocupado</v>
          </cell>
          <cell r="F1451" t="str">
            <v>&lt;=12m</v>
          </cell>
          <cell r="G1451">
            <v>0.36214800000000003</v>
          </cell>
        </row>
        <row r="1452">
          <cell r="A1452" t="str">
            <v>colombia2007totalocupado&gt;=5a</v>
          </cell>
          <cell r="B1452" t="str">
            <v>colombia</v>
          </cell>
          <cell r="C1452">
            <v>2007</v>
          </cell>
          <cell r="D1452" t="str">
            <v>total</v>
          </cell>
          <cell r="E1452" t="str">
            <v>ocupado</v>
          </cell>
          <cell r="F1452" t="str">
            <v>&gt;=5a</v>
          </cell>
          <cell r="G1452">
            <v>0.37422729999999998</v>
          </cell>
        </row>
        <row r="1453">
          <cell r="A1453" t="str">
            <v>colombia2007totalasalariado&lt;6m</v>
          </cell>
          <cell r="B1453" t="str">
            <v>colombia</v>
          </cell>
          <cell r="C1453">
            <v>2007</v>
          </cell>
          <cell r="D1453" t="str">
            <v>total</v>
          </cell>
          <cell r="E1453" t="str">
            <v>asalariado</v>
          </cell>
          <cell r="F1453" t="str">
            <v>&lt;6m</v>
          </cell>
          <cell r="G1453">
            <v>0.23822099999999999</v>
          </cell>
        </row>
        <row r="1454">
          <cell r="A1454" t="str">
            <v>colombia2007totalasalariado&lt;=12m</v>
          </cell>
          <cell r="B1454" t="str">
            <v>colombia</v>
          </cell>
          <cell r="C1454">
            <v>2007</v>
          </cell>
          <cell r="D1454" t="str">
            <v>total</v>
          </cell>
          <cell r="E1454" t="str">
            <v>asalariado</v>
          </cell>
          <cell r="F1454" t="str">
            <v>&lt;=12m</v>
          </cell>
          <cell r="G1454">
            <v>0.4192903</v>
          </cell>
        </row>
        <row r="1455">
          <cell r="A1455" t="str">
            <v>colombia2007totalasalariado&gt;=5a</v>
          </cell>
          <cell r="B1455" t="str">
            <v>colombia</v>
          </cell>
          <cell r="C1455">
            <v>2007</v>
          </cell>
          <cell r="D1455" t="str">
            <v>total</v>
          </cell>
          <cell r="E1455" t="str">
            <v>asalariado</v>
          </cell>
          <cell r="F1455" t="str">
            <v>&gt;=5a</v>
          </cell>
          <cell r="G1455">
            <v>0.30333969999999999</v>
          </cell>
        </row>
        <row r="1456">
          <cell r="A1456" t="str">
            <v>colombia2007totalindependiente&lt;6m</v>
          </cell>
          <cell r="B1456" t="str">
            <v>colombia</v>
          </cell>
          <cell r="C1456">
            <v>2007</v>
          </cell>
          <cell r="D1456" t="str">
            <v>total</v>
          </cell>
          <cell r="E1456" t="str">
            <v>independiente</v>
          </cell>
          <cell r="F1456" t="str">
            <v>&lt;6m</v>
          </cell>
          <cell r="G1456">
            <v>0.13948759999999999</v>
          </cell>
        </row>
        <row r="1457">
          <cell r="A1457" t="str">
            <v>colombia2007totalindependiente&lt;=12m</v>
          </cell>
          <cell r="B1457" t="str">
            <v>colombia</v>
          </cell>
          <cell r="C1457">
            <v>2007</v>
          </cell>
          <cell r="D1457" t="str">
            <v>total</v>
          </cell>
          <cell r="E1457" t="str">
            <v>independiente</v>
          </cell>
          <cell r="F1457" t="str">
            <v>&lt;=12m</v>
          </cell>
          <cell r="G1457">
            <v>0.27533770000000002</v>
          </cell>
        </row>
        <row r="1458">
          <cell r="A1458" t="str">
            <v>colombia2007totalindependiente&gt;=5a</v>
          </cell>
          <cell r="B1458" t="str">
            <v>colombia</v>
          </cell>
          <cell r="C1458">
            <v>2007</v>
          </cell>
          <cell r="D1458" t="str">
            <v>total</v>
          </cell>
          <cell r="E1458" t="str">
            <v>independiente</v>
          </cell>
          <cell r="F1458" t="str">
            <v>&gt;=5a</v>
          </cell>
          <cell r="G1458">
            <v>0.48191899999999999</v>
          </cell>
        </row>
        <row r="1459">
          <cell r="A1459" t="str">
            <v>colombia2008oecdocupado&lt;6m</v>
          </cell>
          <cell r="B1459" t="str">
            <v>colombia</v>
          </cell>
          <cell r="C1459">
            <v>2008</v>
          </cell>
          <cell r="D1459" t="str">
            <v>oecd</v>
          </cell>
          <cell r="E1459" t="str">
            <v>ocupado</v>
          </cell>
          <cell r="F1459" t="str">
            <v>&lt;6m</v>
          </cell>
          <cell r="G1459">
            <v>0.49100650000000001</v>
          </cell>
          <cell r="H1459">
            <v>0.35794239999999999</v>
          </cell>
          <cell r="I1459">
            <v>0.24487310000000001</v>
          </cell>
          <cell r="J1459">
            <v>0.19043750000000001</v>
          </cell>
          <cell r="K1459">
            <v>0.15012890000000001</v>
          </cell>
          <cell r="L1459">
            <v>0.1259479</v>
          </cell>
          <cell r="M1459">
            <v>0.11190310000000001</v>
          </cell>
          <cell r="N1459">
            <v>8.87569E-2</v>
          </cell>
          <cell r="O1459">
            <v>8.8622199999999998E-2</v>
          </cell>
          <cell r="P1459">
            <v>6.8678199999999995E-2</v>
          </cell>
          <cell r="Q1459">
            <v>6.3921900000000004E-2</v>
          </cell>
          <cell r="R1459">
            <v>7.6185900000000001E-2</v>
          </cell>
        </row>
        <row r="1460">
          <cell r="A1460" t="str">
            <v>colombia2008oecdocupado&lt;=12m</v>
          </cell>
          <cell r="B1460" t="str">
            <v>colombia</v>
          </cell>
          <cell r="C1460">
            <v>2008</v>
          </cell>
          <cell r="D1460" t="str">
            <v>oecd</v>
          </cell>
          <cell r="E1460" t="str">
            <v>ocupado</v>
          </cell>
          <cell r="F1460" t="str">
            <v>&lt;=12m</v>
          </cell>
          <cell r="G1460">
            <v>0.78158249999999996</v>
          </cell>
          <cell r="H1460">
            <v>0.6182377</v>
          </cell>
          <cell r="I1460">
            <v>0.45690639999999999</v>
          </cell>
          <cell r="J1460">
            <v>0.3530257</v>
          </cell>
          <cell r="K1460">
            <v>0.29583939999999997</v>
          </cell>
          <cell r="L1460">
            <v>0.25383139999999998</v>
          </cell>
          <cell r="M1460">
            <v>0.21452089999999999</v>
          </cell>
          <cell r="N1460">
            <v>0.18094150000000001</v>
          </cell>
          <cell r="O1460">
            <v>0.16594680000000001</v>
          </cell>
          <cell r="P1460">
            <v>0.1528167</v>
          </cell>
          <cell r="Q1460">
            <v>0.1310579</v>
          </cell>
          <cell r="R1460">
            <v>0.11902989999999999</v>
          </cell>
        </row>
        <row r="1461">
          <cell r="A1461" t="str">
            <v>colombia2008oecdocupado&gt;=5a</v>
          </cell>
          <cell r="B1461" t="str">
            <v>colombia</v>
          </cell>
          <cell r="C1461">
            <v>2008</v>
          </cell>
          <cell r="D1461" t="str">
            <v>oecd</v>
          </cell>
          <cell r="E1461" t="str">
            <v>ocupado</v>
          </cell>
          <cell r="F1461" t="str">
            <v>&gt;=5a</v>
          </cell>
          <cell r="G1461">
            <v>2.75164E-2</v>
          </cell>
          <cell r="H1461">
            <v>7.0428599999999994E-2</v>
          </cell>
          <cell r="I1461">
            <v>0.18791350000000001</v>
          </cell>
          <cell r="J1461">
            <v>0.3402406</v>
          </cell>
          <cell r="K1461">
            <v>0.43478139999999998</v>
          </cell>
          <cell r="L1461">
            <v>0.50187020000000004</v>
          </cell>
          <cell r="M1461">
            <v>0.58168869999999995</v>
          </cell>
          <cell r="N1461">
            <v>0.64355169999999995</v>
          </cell>
          <cell r="O1461">
            <v>0.65593919999999994</v>
          </cell>
          <cell r="P1461">
            <v>0.66167189999999998</v>
          </cell>
          <cell r="Q1461">
            <v>0.69044340000000004</v>
          </cell>
          <cell r="R1461">
            <v>0.71372659999999999</v>
          </cell>
        </row>
        <row r="1462">
          <cell r="A1462" t="str">
            <v>colombia2008oecdasalariado&lt;6m</v>
          </cell>
          <cell r="B1462" t="str">
            <v>colombia</v>
          </cell>
          <cell r="C1462">
            <v>2008</v>
          </cell>
          <cell r="D1462" t="str">
            <v>oecd</v>
          </cell>
          <cell r="E1462" t="str">
            <v>asalariado</v>
          </cell>
          <cell r="F1462" t="str">
            <v>&lt;6m</v>
          </cell>
          <cell r="G1462">
            <v>0.51177609999999996</v>
          </cell>
          <cell r="H1462">
            <v>0.37843070000000001</v>
          </cell>
          <cell r="I1462">
            <v>0.2657177</v>
          </cell>
          <cell r="J1462">
            <v>0.19297990000000001</v>
          </cell>
          <cell r="K1462">
            <v>0.16614380000000001</v>
          </cell>
          <cell r="L1462">
            <v>0.1478873</v>
          </cell>
          <cell r="M1462">
            <v>0.13576550000000001</v>
          </cell>
          <cell r="N1462">
            <v>0.1055565</v>
          </cell>
          <cell r="O1462">
            <v>0.1046945</v>
          </cell>
          <cell r="P1462">
            <v>0.1070516</v>
          </cell>
          <cell r="Q1462">
            <v>0.1798408</v>
          </cell>
          <cell r="R1462">
            <v>0.19602069999999999</v>
          </cell>
        </row>
        <row r="1463">
          <cell r="A1463" t="str">
            <v>colombia2008oecdasalariado&lt;=12m</v>
          </cell>
          <cell r="B1463" t="str">
            <v>colombia</v>
          </cell>
          <cell r="C1463">
            <v>2008</v>
          </cell>
          <cell r="D1463" t="str">
            <v>oecd</v>
          </cell>
          <cell r="E1463" t="str">
            <v>asalariado</v>
          </cell>
          <cell r="F1463" t="str">
            <v>&lt;=12m</v>
          </cell>
          <cell r="G1463">
            <v>0.79611679999999996</v>
          </cell>
          <cell r="H1463">
            <v>0.65030120000000002</v>
          </cell>
          <cell r="I1463">
            <v>0.49241069999999998</v>
          </cell>
          <cell r="J1463">
            <v>0.36257010000000001</v>
          </cell>
          <cell r="K1463">
            <v>0.32895269999999999</v>
          </cell>
          <cell r="L1463">
            <v>0.28276519999999999</v>
          </cell>
          <cell r="M1463">
            <v>0.2495</v>
          </cell>
          <cell r="N1463">
            <v>0.20526739999999999</v>
          </cell>
          <cell r="O1463">
            <v>0.1982717</v>
          </cell>
          <cell r="P1463">
            <v>0.20720530000000001</v>
          </cell>
          <cell r="Q1463">
            <v>0.3285476</v>
          </cell>
          <cell r="R1463">
            <v>0.2138362</v>
          </cell>
        </row>
        <row r="1464">
          <cell r="A1464" t="str">
            <v>colombia2008oecdasalariado&gt;=5a</v>
          </cell>
          <cell r="B1464" t="str">
            <v>colombia</v>
          </cell>
          <cell r="C1464">
            <v>2008</v>
          </cell>
          <cell r="D1464" t="str">
            <v>oecd</v>
          </cell>
          <cell r="E1464" t="str">
            <v>asalariado</v>
          </cell>
          <cell r="F1464" t="str">
            <v>&gt;=5a</v>
          </cell>
          <cell r="G1464">
            <v>2.7017800000000002E-2</v>
          </cell>
          <cell r="H1464">
            <v>4.66612E-2</v>
          </cell>
          <cell r="I1464">
            <v>0.14017099999999999</v>
          </cell>
          <cell r="J1464">
            <v>0.29759920000000001</v>
          </cell>
          <cell r="K1464">
            <v>0.37744650000000002</v>
          </cell>
          <cell r="L1464">
            <v>0.45459719999999998</v>
          </cell>
          <cell r="M1464">
            <v>0.54448189999999996</v>
          </cell>
          <cell r="N1464">
            <v>0.6220059</v>
          </cell>
          <cell r="O1464">
            <v>0.60921630000000004</v>
          </cell>
          <cell r="P1464">
            <v>0.60373739999999998</v>
          </cell>
          <cell r="Q1464">
            <v>0.43313439999999997</v>
          </cell>
          <cell r="R1464">
            <v>0.6087707</v>
          </cell>
        </row>
        <row r="1465">
          <cell r="A1465" t="str">
            <v>colombia2008oecdindependiente&lt;6m</v>
          </cell>
          <cell r="B1465" t="str">
            <v>colombia</v>
          </cell>
          <cell r="C1465">
            <v>2008</v>
          </cell>
          <cell r="D1465" t="str">
            <v>oecd</v>
          </cell>
          <cell r="E1465" t="str">
            <v>independiente</v>
          </cell>
          <cell r="F1465" t="str">
            <v>&lt;6m</v>
          </cell>
          <cell r="G1465">
            <v>0.44567200000000001</v>
          </cell>
          <cell r="H1465">
            <v>0.31218699999999999</v>
          </cell>
          <cell r="I1465">
            <v>0.20682490000000001</v>
          </cell>
          <cell r="J1465">
            <v>0.18653729999999999</v>
          </cell>
          <cell r="K1465">
            <v>0.13022800000000001</v>
          </cell>
          <cell r="L1465">
            <v>0.1033007</v>
          </cell>
          <cell r="M1465">
            <v>9.2676099999999997E-2</v>
          </cell>
          <cell r="N1465">
            <v>7.5393199999999994E-2</v>
          </cell>
          <cell r="O1465">
            <v>7.8262200000000004E-2</v>
          </cell>
          <cell r="P1465">
            <v>5.5047899999999997E-2</v>
          </cell>
          <cell r="Q1465">
            <v>4.1976699999999999E-2</v>
          </cell>
          <cell r="R1465">
            <v>5.3474500000000001E-2</v>
          </cell>
        </row>
        <row r="1466">
          <cell r="A1466" t="str">
            <v>colombia2008oecdindependiente&lt;=12m</v>
          </cell>
          <cell r="B1466" t="str">
            <v>colombia</v>
          </cell>
          <cell r="C1466">
            <v>2008</v>
          </cell>
          <cell r="D1466" t="str">
            <v>oecd</v>
          </cell>
          <cell r="E1466" t="str">
            <v>independiente</v>
          </cell>
          <cell r="F1466" t="str">
            <v>&lt;=12m</v>
          </cell>
          <cell r="G1466">
            <v>0.74985780000000002</v>
          </cell>
          <cell r="H1466">
            <v>0.5466318</v>
          </cell>
          <cell r="I1466">
            <v>0.39209959999999999</v>
          </cell>
          <cell r="J1466">
            <v>0.33838360000000001</v>
          </cell>
          <cell r="K1466">
            <v>0.25469120000000001</v>
          </cell>
          <cell r="L1466">
            <v>0.223964</v>
          </cell>
          <cell r="M1466">
            <v>0.18633659999999999</v>
          </cell>
          <cell r="N1466">
            <v>0.16159090000000001</v>
          </cell>
          <cell r="O1466">
            <v>0.14511060000000001</v>
          </cell>
          <cell r="P1466">
            <v>0.1334979</v>
          </cell>
          <cell r="Q1466">
            <v>9.3670199999999995E-2</v>
          </cell>
          <cell r="R1466">
            <v>0.101062</v>
          </cell>
        </row>
        <row r="1467">
          <cell r="A1467" t="str">
            <v>colombia2008oecdindependiente&gt;=5a</v>
          </cell>
          <cell r="B1467" t="str">
            <v>colombia</v>
          </cell>
          <cell r="C1467">
            <v>2008</v>
          </cell>
          <cell r="D1467" t="str">
            <v>oecd</v>
          </cell>
          <cell r="E1467" t="str">
            <v>independiente</v>
          </cell>
          <cell r="F1467" t="str">
            <v>&gt;=5a</v>
          </cell>
          <cell r="G1467">
            <v>2.8604600000000001E-2</v>
          </cell>
          <cell r="H1467">
            <v>0.12350700000000001</v>
          </cell>
          <cell r="I1467">
            <v>0.2750591</v>
          </cell>
          <cell r="J1467">
            <v>0.40565709999999999</v>
          </cell>
          <cell r="K1467">
            <v>0.5060287</v>
          </cell>
          <cell r="L1467">
            <v>0.55066850000000001</v>
          </cell>
          <cell r="M1467">
            <v>0.61166790000000004</v>
          </cell>
          <cell r="N1467">
            <v>0.66069080000000002</v>
          </cell>
          <cell r="O1467">
            <v>0.686056</v>
          </cell>
          <cell r="P1467">
            <v>0.68225029999999998</v>
          </cell>
          <cell r="Q1467">
            <v>0.73915589999999998</v>
          </cell>
          <cell r="R1467">
            <v>0.73361810000000005</v>
          </cell>
        </row>
        <row r="1468">
          <cell r="A1468" t="str">
            <v>colombia2008lacocupado&lt;6m</v>
          </cell>
          <cell r="B1468" t="str">
            <v>colombia</v>
          </cell>
          <cell r="C1468">
            <v>2008</v>
          </cell>
          <cell r="D1468" t="str">
            <v>lac</v>
          </cell>
          <cell r="E1468" t="str">
            <v>ocupado</v>
          </cell>
          <cell r="F1468" t="str">
            <v>&lt;6m</v>
          </cell>
          <cell r="G1468">
            <v>0.39913739999999998</v>
          </cell>
          <cell r="H1468">
            <v>0.15913440000000001</v>
          </cell>
          <cell r="I1468">
            <v>8.1481399999999995E-2</v>
          </cell>
        </row>
        <row r="1469">
          <cell r="A1469" t="str">
            <v>colombia2008lacocupado&lt;=12m</v>
          </cell>
          <cell r="B1469" t="str">
            <v>colombia</v>
          </cell>
          <cell r="C1469">
            <v>2008</v>
          </cell>
          <cell r="D1469" t="str">
            <v>lac</v>
          </cell>
          <cell r="E1469" t="str">
            <v>ocupado</v>
          </cell>
          <cell r="F1469" t="str">
            <v>&lt;=12m</v>
          </cell>
          <cell r="G1469">
            <v>0.66880709999999999</v>
          </cell>
          <cell r="H1469">
            <v>0.30528230000000001</v>
          </cell>
          <cell r="I1469">
            <v>0.16124569999999999</v>
          </cell>
        </row>
        <row r="1470">
          <cell r="A1470" t="str">
            <v>colombia2008lacocupado&gt;=5a</v>
          </cell>
          <cell r="B1470" t="str">
            <v>colombia</v>
          </cell>
          <cell r="C1470">
            <v>2008</v>
          </cell>
          <cell r="D1470" t="str">
            <v>lac</v>
          </cell>
          <cell r="E1470" t="str">
            <v>ocupado</v>
          </cell>
          <cell r="F1470" t="str">
            <v>&gt;=5a</v>
          </cell>
          <cell r="G1470">
            <v>5.71435E-2</v>
          </cell>
          <cell r="H1470">
            <v>0.42669259999999998</v>
          </cell>
          <cell r="I1470">
            <v>0.65799180000000002</v>
          </cell>
        </row>
        <row r="1471">
          <cell r="A1471" t="str">
            <v>colombia2008lacasalariado&lt;6m</v>
          </cell>
          <cell r="B1471" t="str">
            <v>colombia</v>
          </cell>
          <cell r="C1471">
            <v>2008</v>
          </cell>
          <cell r="D1471" t="str">
            <v>lac</v>
          </cell>
          <cell r="E1471" t="str">
            <v>asalariado</v>
          </cell>
          <cell r="F1471" t="str">
            <v>&lt;6m</v>
          </cell>
          <cell r="G1471">
            <v>0.41950969999999999</v>
          </cell>
          <cell r="H1471">
            <v>0.18259829999999999</v>
          </cell>
          <cell r="I1471">
            <v>0.10533480000000001</v>
          </cell>
        </row>
        <row r="1472">
          <cell r="A1472" t="str">
            <v>colombia2008lacasalariado&lt;=12m</v>
          </cell>
          <cell r="B1472" t="str">
            <v>colombia</v>
          </cell>
          <cell r="C1472">
            <v>2008</v>
          </cell>
          <cell r="D1472" t="str">
            <v>lac</v>
          </cell>
          <cell r="E1472" t="str">
            <v>asalariado</v>
          </cell>
          <cell r="F1472" t="str">
            <v>&lt;=12m</v>
          </cell>
          <cell r="G1472">
            <v>0.6952218</v>
          </cell>
          <cell r="H1472">
            <v>0.34529120000000002</v>
          </cell>
          <cell r="I1472">
            <v>0.2006985</v>
          </cell>
        </row>
        <row r="1473">
          <cell r="A1473" t="str">
            <v>colombia2008lacasalariado&gt;=5a</v>
          </cell>
          <cell r="B1473" t="str">
            <v>colombia</v>
          </cell>
          <cell r="C1473">
            <v>2008</v>
          </cell>
          <cell r="D1473" t="str">
            <v>lac</v>
          </cell>
          <cell r="E1473" t="str">
            <v>asalariado</v>
          </cell>
          <cell r="F1473" t="str">
            <v>&gt;=5a</v>
          </cell>
          <cell r="G1473">
            <v>4.0609800000000001E-2</v>
          </cell>
          <cell r="H1473">
            <v>0.36169639999999997</v>
          </cell>
          <cell r="I1473">
            <v>0.60772789999999999</v>
          </cell>
        </row>
        <row r="1474">
          <cell r="A1474" t="str">
            <v>colombia2008lacindependiente&lt;6m</v>
          </cell>
          <cell r="B1474" t="str">
            <v>colombia</v>
          </cell>
          <cell r="C1474">
            <v>2008</v>
          </cell>
          <cell r="D1474" t="str">
            <v>lac</v>
          </cell>
          <cell r="E1474" t="str">
            <v>independiente</v>
          </cell>
          <cell r="F1474" t="str">
            <v>&lt;6m</v>
          </cell>
          <cell r="G1474">
            <v>0.35396300000000003</v>
          </cell>
          <cell r="H1474">
            <v>0.13109080000000001</v>
          </cell>
          <cell r="I1474">
            <v>6.8892099999999998E-2</v>
          </cell>
        </row>
        <row r="1475">
          <cell r="A1475" t="str">
            <v>colombia2008lacindependiente&lt;=12m</v>
          </cell>
          <cell r="B1475" t="str">
            <v>colombia</v>
          </cell>
          <cell r="C1475">
            <v>2008</v>
          </cell>
          <cell r="D1475" t="str">
            <v>lac</v>
          </cell>
          <cell r="E1475" t="str">
            <v>independiente</v>
          </cell>
          <cell r="F1475" t="str">
            <v>&lt;=12m</v>
          </cell>
          <cell r="G1475">
            <v>0.61023419999999995</v>
          </cell>
          <cell r="H1475">
            <v>0.25746439999999998</v>
          </cell>
          <cell r="I1475">
            <v>0.1404233</v>
          </cell>
        </row>
        <row r="1476">
          <cell r="A1476" t="str">
            <v>colombia2008lacindependiente&gt;=5a</v>
          </cell>
          <cell r="B1476" t="str">
            <v>colombia</v>
          </cell>
          <cell r="C1476">
            <v>2008</v>
          </cell>
          <cell r="D1476" t="str">
            <v>lac</v>
          </cell>
          <cell r="E1476" t="str">
            <v>independiente</v>
          </cell>
          <cell r="F1476" t="str">
            <v>&gt;=5a</v>
          </cell>
          <cell r="G1476">
            <v>9.3806E-2</v>
          </cell>
          <cell r="H1476">
            <v>0.50437489999999996</v>
          </cell>
          <cell r="I1476">
            <v>0.68451989999999996</v>
          </cell>
        </row>
        <row r="1477">
          <cell r="A1477" t="str">
            <v>colombia2008totalocupado&lt;6m</v>
          </cell>
          <cell r="B1477" t="str">
            <v>colombia</v>
          </cell>
          <cell r="C1477">
            <v>2008</v>
          </cell>
          <cell r="D1477" t="str">
            <v>total</v>
          </cell>
          <cell r="E1477" t="str">
            <v>ocupado</v>
          </cell>
          <cell r="F1477" t="str">
            <v>&lt;6m</v>
          </cell>
          <cell r="G1477">
            <v>0.19209879999999999</v>
          </cell>
        </row>
        <row r="1478">
          <cell r="A1478" t="str">
            <v>colombia2008totalocupado&lt;=12m</v>
          </cell>
          <cell r="B1478" t="str">
            <v>colombia</v>
          </cell>
          <cell r="C1478">
            <v>2008</v>
          </cell>
          <cell r="D1478" t="str">
            <v>total</v>
          </cell>
          <cell r="E1478" t="str">
            <v>ocupado</v>
          </cell>
          <cell r="F1478" t="str">
            <v>&lt;=12m</v>
          </cell>
          <cell r="G1478">
            <v>0.35304659999999999</v>
          </cell>
        </row>
        <row r="1479">
          <cell r="A1479" t="str">
            <v>colombia2008totalocupado&gt;=5a</v>
          </cell>
          <cell r="B1479" t="str">
            <v>colombia</v>
          </cell>
          <cell r="C1479">
            <v>2008</v>
          </cell>
          <cell r="D1479" t="str">
            <v>total</v>
          </cell>
          <cell r="E1479" t="str">
            <v>ocupado</v>
          </cell>
          <cell r="F1479" t="str">
            <v>&gt;=5a</v>
          </cell>
          <cell r="G1479">
            <v>0.38509520000000003</v>
          </cell>
        </row>
        <row r="1480">
          <cell r="A1480" t="str">
            <v>colombia2008totalasalariado&lt;6m</v>
          </cell>
          <cell r="B1480" t="str">
            <v>colombia</v>
          </cell>
          <cell r="C1480">
            <v>2008</v>
          </cell>
          <cell r="D1480" t="str">
            <v>total</v>
          </cell>
          <cell r="E1480" t="str">
            <v>asalariado</v>
          </cell>
          <cell r="F1480" t="str">
            <v>&lt;6m</v>
          </cell>
          <cell r="G1480">
            <v>0.22711880000000001</v>
          </cell>
        </row>
        <row r="1481">
          <cell r="A1481" t="str">
            <v>colombia2008totalasalariado&lt;=12m</v>
          </cell>
          <cell r="B1481" t="str">
            <v>colombia</v>
          </cell>
          <cell r="C1481">
            <v>2008</v>
          </cell>
          <cell r="D1481" t="str">
            <v>total</v>
          </cell>
          <cell r="E1481" t="str">
            <v>asalariado</v>
          </cell>
          <cell r="F1481" t="str">
            <v>&lt;=12m</v>
          </cell>
          <cell r="G1481">
            <v>0.40948649999999998</v>
          </cell>
        </row>
        <row r="1482">
          <cell r="A1482" t="str">
            <v>colombia2008totalasalariado&gt;=5a</v>
          </cell>
          <cell r="B1482" t="str">
            <v>colombia</v>
          </cell>
          <cell r="C1482">
            <v>2008</v>
          </cell>
          <cell r="D1482" t="str">
            <v>total</v>
          </cell>
          <cell r="E1482" t="str">
            <v>asalariado</v>
          </cell>
          <cell r="F1482" t="str">
            <v>&gt;=5a</v>
          </cell>
          <cell r="G1482">
            <v>0.3086101</v>
          </cell>
        </row>
        <row r="1483">
          <cell r="A1483" t="str">
            <v>colombia2008totalindependiente&lt;6m</v>
          </cell>
          <cell r="B1483" t="str">
            <v>colombia</v>
          </cell>
          <cell r="C1483">
            <v>2008</v>
          </cell>
          <cell r="D1483" t="str">
            <v>total</v>
          </cell>
          <cell r="E1483" t="str">
            <v>independiente</v>
          </cell>
          <cell r="F1483" t="str">
            <v>&lt;6m</v>
          </cell>
          <cell r="G1483">
            <v>0.14897360000000001</v>
          </cell>
        </row>
        <row r="1484">
          <cell r="A1484" t="str">
            <v>colombia2008totalindependiente&lt;=12m</v>
          </cell>
          <cell r="B1484" t="str">
            <v>colombia</v>
          </cell>
          <cell r="C1484">
            <v>2008</v>
          </cell>
          <cell r="D1484" t="str">
            <v>total</v>
          </cell>
          <cell r="E1484" t="str">
            <v>independiente</v>
          </cell>
          <cell r="F1484" t="str">
            <v>&lt;=12m</v>
          </cell>
          <cell r="G1484">
            <v>0.28354370000000001</v>
          </cell>
        </row>
        <row r="1485">
          <cell r="A1485" t="str">
            <v>colombia2008totalindependiente&gt;=5a</v>
          </cell>
          <cell r="B1485" t="str">
            <v>colombia</v>
          </cell>
          <cell r="C1485">
            <v>2008</v>
          </cell>
          <cell r="D1485" t="str">
            <v>total</v>
          </cell>
          <cell r="E1485" t="str">
            <v>independiente</v>
          </cell>
          <cell r="F1485" t="str">
            <v>&gt;=5a</v>
          </cell>
          <cell r="G1485">
            <v>0.47928270000000001</v>
          </cell>
        </row>
        <row r="1486">
          <cell r="A1486" t="str">
            <v>colombia2009oecdocupado&lt;6m</v>
          </cell>
          <cell r="B1486" t="str">
            <v>colombia</v>
          </cell>
          <cell r="C1486">
            <v>2009</v>
          </cell>
          <cell r="D1486" t="str">
            <v>oecd</v>
          </cell>
          <cell r="E1486" t="str">
            <v>ocupado</v>
          </cell>
          <cell r="F1486" t="str">
            <v>&lt;6m</v>
          </cell>
          <cell r="G1486">
            <v>0.50749089999999997</v>
          </cell>
          <cell r="H1486">
            <v>0.36118470000000003</v>
          </cell>
          <cell r="I1486">
            <v>0.24191260000000001</v>
          </cell>
          <cell r="J1486">
            <v>0.18550910000000001</v>
          </cell>
          <cell r="K1486">
            <v>0.15468090000000001</v>
          </cell>
          <cell r="L1486">
            <v>0.1369823</v>
          </cell>
          <cell r="M1486">
            <v>0.1085552</v>
          </cell>
          <cell r="N1486">
            <v>9.2735999999999999E-2</v>
          </cell>
          <cell r="O1486">
            <v>0.10327409999999999</v>
          </cell>
          <cell r="P1486">
            <v>8.7223099999999998E-2</v>
          </cell>
          <cell r="Q1486">
            <v>8.0998600000000004E-2</v>
          </cell>
          <cell r="R1486">
            <v>9.2196200000000006E-2</v>
          </cell>
        </row>
        <row r="1487">
          <cell r="A1487" t="str">
            <v>colombia2009oecdocupado&lt;=12m</v>
          </cell>
          <cell r="B1487" t="str">
            <v>colombia</v>
          </cell>
          <cell r="C1487">
            <v>2009</v>
          </cell>
          <cell r="D1487" t="str">
            <v>oecd</v>
          </cell>
          <cell r="E1487" t="str">
            <v>ocupado</v>
          </cell>
          <cell r="F1487" t="str">
            <v>&lt;=12m</v>
          </cell>
          <cell r="G1487">
            <v>0.78160799999999997</v>
          </cell>
          <cell r="H1487">
            <v>0.61269689999999999</v>
          </cell>
          <cell r="I1487">
            <v>0.4602928</v>
          </cell>
          <cell r="J1487">
            <v>0.36477589999999999</v>
          </cell>
          <cell r="K1487">
            <v>0.28893210000000003</v>
          </cell>
          <cell r="L1487">
            <v>0.25442730000000002</v>
          </cell>
          <cell r="M1487">
            <v>0.21350259999999999</v>
          </cell>
          <cell r="N1487">
            <v>0.1956232</v>
          </cell>
          <cell r="O1487">
            <v>0.1908562</v>
          </cell>
          <cell r="P1487">
            <v>0.164574</v>
          </cell>
          <cell r="Q1487">
            <v>0.14447380000000001</v>
          </cell>
          <cell r="R1487">
            <v>0.13099350000000001</v>
          </cell>
        </row>
        <row r="1488">
          <cell r="A1488" t="str">
            <v>colombia2009oecdocupado&gt;=5a</v>
          </cell>
          <cell r="B1488" t="str">
            <v>colombia</v>
          </cell>
          <cell r="C1488">
            <v>2009</v>
          </cell>
          <cell r="D1488" t="str">
            <v>oecd</v>
          </cell>
          <cell r="E1488" t="str">
            <v>ocupado</v>
          </cell>
          <cell r="F1488" t="str">
            <v>&gt;=5a</v>
          </cell>
          <cell r="G1488">
            <v>3.4536299999999999E-2</v>
          </cell>
          <cell r="H1488">
            <v>6.5729499999999996E-2</v>
          </cell>
          <cell r="I1488">
            <v>0.1841428</v>
          </cell>
          <cell r="J1488">
            <v>0.31467620000000002</v>
          </cell>
          <cell r="K1488">
            <v>0.4199794</v>
          </cell>
          <cell r="L1488">
            <v>0.49749359999999998</v>
          </cell>
          <cell r="M1488">
            <v>0.55974539999999995</v>
          </cell>
          <cell r="N1488">
            <v>0.6162917</v>
          </cell>
          <cell r="O1488">
            <v>0.62433320000000003</v>
          </cell>
          <cell r="P1488">
            <v>0.66214499999999998</v>
          </cell>
          <cell r="Q1488">
            <v>0.687859</v>
          </cell>
          <cell r="R1488">
            <v>0.70053960000000004</v>
          </cell>
        </row>
        <row r="1489">
          <cell r="A1489" t="str">
            <v>colombia2009oecdasalariado&lt;6m</v>
          </cell>
          <cell r="B1489" t="str">
            <v>colombia</v>
          </cell>
          <cell r="C1489">
            <v>2009</v>
          </cell>
          <cell r="D1489" t="str">
            <v>oecd</v>
          </cell>
          <cell r="E1489" t="str">
            <v>asalariado</v>
          </cell>
          <cell r="F1489" t="str">
            <v>&lt;6m</v>
          </cell>
          <cell r="G1489">
            <v>0.50564679999999995</v>
          </cell>
          <cell r="H1489">
            <v>0.37012410000000001</v>
          </cell>
          <cell r="I1489">
            <v>0.24985309999999999</v>
          </cell>
          <cell r="J1489">
            <v>0.1842386</v>
          </cell>
          <cell r="K1489">
            <v>0.1747814</v>
          </cell>
          <cell r="L1489">
            <v>0.15574440000000001</v>
          </cell>
          <cell r="M1489">
            <v>0.13919229999999999</v>
          </cell>
          <cell r="N1489">
            <v>0.11152330000000001</v>
          </cell>
          <cell r="O1489">
            <v>0.12221029999999999</v>
          </cell>
          <cell r="P1489">
            <v>0.1198907</v>
          </cell>
          <cell r="Q1489">
            <v>0.11994059999999999</v>
          </cell>
          <cell r="R1489">
            <v>0.13080369999999999</v>
          </cell>
        </row>
        <row r="1490">
          <cell r="A1490" t="str">
            <v>colombia2009oecdasalariado&lt;=12m</v>
          </cell>
          <cell r="B1490" t="str">
            <v>colombia</v>
          </cell>
          <cell r="C1490">
            <v>2009</v>
          </cell>
          <cell r="D1490" t="str">
            <v>oecd</v>
          </cell>
          <cell r="E1490" t="str">
            <v>asalariado</v>
          </cell>
          <cell r="F1490" t="str">
            <v>&lt;=12m</v>
          </cell>
          <cell r="G1490">
            <v>0.79105349999999997</v>
          </cell>
          <cell r="H1490">
            <v>0.63277859999999997</v>
          </cell>
          <cell r="I1490">
            <v>0.46718029999999999</v>
          </cell>
          <cell r="J1490">
            <v>0.37638139999999998</v>
          </cell>
          <cell r="K1490">
            <v>0.31373410000000002</v>
          </cell>
          <cell r="L1490">
            <v>0.28173500000000001</v>
          </cell>
          <cell r="M1490">
            <v>0.24831790000000001</v>
          </cell>
          <cell r="N1490">
            <v>0.2252246</v>
          </cell>
          <cell r="O1490">
            <v>0.21554719999999999</v>
          </cell>
          <cell r="P1490">
            <v>0.2379686</v>
          </cell>
          <cell r="Q1490">
            <v>0.20516090000000001</v>
          </cell>
          <cell r="R1490">
            <v>0.16965520000000001</v>
          </cell>
        </row>
        <row r="1491">
          <cell r="A1491" t="str">
            <v>colombia2009oecdasalariado&gt;=5a</v>
          </cell>
          <cell r="B1491" t="str">
            <v>colombia</v>
          </cell>
          <cell r="C1491">
            <v>2009</v>
          </cell>
          <cell r="D1491" t="str">
            <v>oecd</v>
          </cell>
          <cell r="E1491" t="str">
            <v>asalariado</v>
          </cell>
          <cell r="F1491" t="str">
            <v>&gt;=5a</v>
          </cell>
          <cell r="G1491">
            <v>3.2371999999999998E-2</v>
          </cell>
          <cell r="H1491">
            <v>4.2441600000000003E-2</v>
          </cell>
          <cell r="I1491">
            <v>0.1479153</v>
          </cell>
          <cell r="J1491">
            <v>0.29692829999999998</v>
          </cell>
          <cell r="K1491">
            <v>0.3880518</v>
          </cell>
          <cell r="L1491">
            <v>0.46725899999999998</v>
          </cell>
          <cell r="M1491">
            <v>0.50953899999999996</v>
          </cell>
          <cell r="N1491">
            <v>0.59768449999999995</v>
          </cell>
          <cell r="O1491">
            <v>0.57907039999999999</v>
          </cell>
          <cell r="P1491">
            <v>0.57216129999999998</v>
          </cell>
          <cell r="Q1491">
            <v>0.53443719999999995</v>
          </cell>
          <cell r="R1491">
            <v>0.49295549999999999</v>
          </cell>
        </row>
        <row r="1492">
          <cell r="A1492" t="str">
            <v>colombia2009oecdindependiente&lt;6m</v>
          </cell>
          <cell r="B1492" t="str">
            <v>colombia</v>
          </cell>
          <cell r="C1492">
            <v>2009</v>
          </cell>
          <cell r="D1492" t="str">
            <v>oecd</v>
          </cell>
          <cell r="E1492" t="str">
            <v>independiente</v>
          </cell>
          <cell r="F1492" t="str">
            <v>&lt;6m</v>
          </cell>
          <cell r="G1492">
            <v>0.51169310000000001</v>
          </cell>
          <cell r="H1492">
            <v>0.34099309999999999</v>
          </cell>
          <cell r="I1492">
            <v>0.2267035</v>
          </cell>
          <cell r="J1492">
            <v>0.1873541</v>
          </cell>
          <cell r="K1492">
            <v>0.13195129999999999</v>
          </cell>
          <cell r="L1492">
            <v>0.1167464</v>
          </cell>
          <cell r="M1492">
            <v>8.1687599999999999E-2</v>
          </cell>
          <cell r="N1492">
            <v>7.8107200000000002E-2</v>
          </cell>
          <cell r="O1492">
            <v>9.1268100000000005E-2</v>
          </cell>
          <cell r="P1492">
            <v>7.5520900000000002E-2</v>
          </cell>
          <cell r="Q1492">
            <v>7.1500900000000006E-2</v>
          </cell>
          <cell r="R1492">
            <v>8.5599900000000007E-2</v>
          </cell>
        </row>
        <row r="1493">
          <cell r="A1493" t="str">
            <v>colombia2009oecdindependiente&lt;=12m</v>
          </cell>
          <cell r="B1493" t="str">
            <v>colombia</v>
          </cell>
          <cell r="C1493">
            <v>2009</v>
          </cell>
          <cell r="D1493" t="str">
            <v>oecd</v>
          </cell>
          <cell r="E1493" t="str">
            <v>independiente</v>
          </cell>
          <cell r="F1493" t="str">
            <v>&lt;=12m</v>
          </cell>
          <cell r="G1493">
            <v>0.7600846</v>
          </cell>
          <cell r="H1493">
            <v>0.56733820000000001</v>
          </cell>
          <cell r="I1493">
            <v>0.44710070000000002</v>
          </cell>
          <cell r="J1493">
            <v>0.3479235</v>
          </cell>
          <cell r="K1493">
            <v>0.26088610000000001</v>
          </cell>
          <cell r="L1493">
            <v>0.2249747</v>
          </cell>
          <cell r="M1493">
            <v>0.18297089999999999</v>
          </cell>
          <cell r="N1493">
            <v>0.1725738</v>
          </cell>
          <cell r="O1493">
            <v>0.17520150000000001</v>
          </cell>
          <cell r="P1493">
            <v>0.13828260000000001</v>
          </cell>
          <cell r="Q1493">
            <v>0.1296727</v>
          </cell>
          <cell r="R1493">
            <v>0.1243879</v>
          </cell>
        </row>
        <row r="1494">
          <cell r="A1494" t="str">
            <v>colombia2009oecdindependiente&gt;=5a</v>
          </cell>
          <cell r="B1494" t="str">
            <v>colombia</v>
          </cell>
          <cell r="C1494">
            <v>2009</v>
          </cell>
          <cell r="D1494" t="str">
            <v>oecd</v>
          </cell>
          <cell r="E1494" t="str">
            <v>independiente</v>
          </cell>
          <cell r="F1494" t="str">
            <v>&gt;=5a</v>
          </cell>
          <cell r="G1494">
            <v>3.9468000000000003E-2</v>
          </cell>
          <cell r="H1494">
            <v>0.11833009999999999</v>
          </cell>
          <cell r="I1494">
            <v>0.25353170000000003</v>
          </cell>
          <cell r="J1494">
            <v>0.34044809999999998</v>
          </cell>
          <cell r="K1494">
            <v>0.45608290000000001</v>
          </cell>
          <cell r="L1494">
            <v>0.53010310000000005</v>
          </cell>
          <cell r="M1494">
            <v>0.60377460000000005</v>
          </cell>
          <cell r="N1494">
            <v>0.63078029999999996</v>
          </cell>
          <cell r="O1494">
            <v>0.65303089999999997</v>
          </cell>
          <cell r="P1494">
            <v>0.69437910000000003</v>
          </cell>
          <cell r="Q1494">
            <v>0.72527750000000002</v>
          </cell>
          <cell r="R1494">
            <v>0.7360061</v>
          </cell>
        </row>
        <row r="1495">
          <cell r="A1495" t="str">
            <v>colombia2009lacocupado&lt;6m</v>
          </cell>
          <cell r="B1495" t="str">
            <v>colombia</v>
          </cell>
          <cell r="C1495">
            <v>2009</v>
          </cell>
          <cell r="D1495" t="str">
            <v>lac</v>
          </cell>
          <cell r="E1495" t="str">
            <v>ocupado</v>
          </cell>
          <cell r="F1495" t="str">
            <v>&lt;6m</v>
          </cell>
          <cell r="G1495">
            <v>0.40587899999999999</v>
          </cell>
          <cell r="H1495">
            <v>0.16022890000000001</v>
          </cell>
          <cell r="I1495">
            <v>9.7691100000000003E-2</v>
          </cell>
        </row>
        <row r="1496">
          <cell r="A1496" t="str">
            <v>colombia2009lacocupado&lt;=12m</v>
          </cell>
          <cell r="B1496" t="str">
            <v>colombia</v>
          </cell>
          <cell r="C1496">
            <v>2009</v>
          </cell>
          <cell r="D1496" t="str">
            <v>lac</v>
          </cell>
          <cell r="E1496" t="str">
            <v>ocupado</v>
          </cell>
          <cell r="F1496" t="str">
            <v>&lt;=12m</v>
          </cell>
          <cell r="G1496">
            <v>0.66429669999999996</v>
          </cell>
          <cell r="H1496">
            <v>0.30823790000000001</v>
          </cell>
          <cell r="I1496">
            <v>0.1817145</v>
          </cell>
        </row>
        <row r="1497">
          <cell r="A1497" t="str">
            <v>colombia2009lacocupado&gt;=5a</v>
          </cell>
          <cell r="B1497" t="str">
            <v>colombia</v>
          </cell>
          <cell r="C1497">
            <v>2009</v>
          </cell>
          <cell r="D1497" t="str">
            <v>lac</v>
          </cell>
          <cell r="E1497" t="str">
            <v>ocupado</v>
          </cell>
          <cell r="F1497" t="str">
            <v>&gt;=5a</v>
          </cell>
          <cell r="G1497">
            <v>5.6200399999999998E-2</v>
          </cell>
          <cell r="H1497">
            <v>0.41188469999999999</v>
          </cell>
          <cell r="I1497">
            <v>0.63748530000000003</v>
          </cell>
        </row>
        <row r="1498">
          <cell r="A1498" t="str">
            <v>colombia2009lacasalariado&lt;6m</v>
          </cell>
          <cell r="B1498" t="str">
            <v>colombia</v>
          </cell>
          <cell r="C1498">
            <v>2009</v>
          </cell>
          <cell r="D1498" t="str">
            <v>lac</v>
          </cell>
          <cell r="E1498" t="str">
            <v>asalariado</v>
          </cell>
          <cell r="F1498" t="str">
            <v>&lt;6m</v>
          </cell>
          <cell r="G1498">
            <v>0.41160180000000002</v>
          </cell>
          <cell r="H1498">
            <v>0.18083009999999999</v>
          </cell>
          <cell r="I1498">
            <v>0.1215931</v>
          </cell>
        </row>
        <row r="1499">
          <cell r="A1499" t="str">
            <v>colombia2009lacasalariado&lt;=12m</v>
          </cell>
          <cell r="B1499" t="str">
            <v>colombia</v>
          </cell>
          <cell r="C1499">
            <v>2009</v>
          </cell>
          <cell r="D1499" t="str">
            <v>lac</v>
          </cell>
          <cell r="E1499" t="str">
            <v>asalariado</v>
          </cell>
          <cell r="F1499" t="str">
            <v>&lt;=12m</v>
          </cell>
          <cell r="G1499">
            <v>0.68121980000000004</v>
          </cell>
          <cell r="H1499">
            <v>0.34057209999999999</v>
          </cell>
          <cell r="I1499">
            <v>0.22151290000000001</v>
          </cell>
        </row>
        <row r="1500">
          <cell r="A1500" t="str">
            <v>colombia2009lacasalariado&gt;=5a</v>
          </cell>
          <cell r="B1500" t="str">
            <v>colombia</v>
          </cell>
          <cell r="C1500">
            <v>2009</v>
          </cell>
          <cell r="D1500" t="str">
            <v>lac</v>
          </cell>
          <cell r="E1500" t="str">
            <v>asalariado</v>
          </cell>
          <cell r="F1500" t="str">
            <v>&gt;=5a</v>
          </cell>
          <cell r="G1500">
            <v>3.9359699999999997E-2</v>
          </cell>
          <cell r="H1500">
            <v>0.36147049999999997</v>
          </cell>
          <cell r="I1500">
            <v>0.57723210000000003</v>
          </cell>
        </row>
        <row r="1501">
          <cell r="A1501" t="str">
            <v>colombia2009lacindependiente&lt;6m</v>
          </cell>
          <cell r="B1501" t="str">
            <v>colombia</v>
          </cell>
          <cell r="C1501">
            <v>2009</v>
          </cell>
          <cell r="D1501" t="str">
            <v>lac</v>
          </cell>
          <cell r="E1501" t="str">
            <v>independiente</v>
          </cell>
          <cell r="F1501" t="str">
            <v>&lt;6m</v>
          </cell>
          <cell r="G1501">
            <v>0.39291789999999999</v>
          </cell>
          <cell r="H1501">
            <v>0.1356175</v>
          </cell>
          <cell r="I1501">
            <v>8.51132E-2</v>
          </cell>
        </row>
        <row r="1502">
          <cell r="A1502" t="str">
            <v>colombia2009lacindependiente&lt;=12m</v>
          </cell>
          <cell r="B1502" t="str">
            <v>colombia</v>
          </cell>
          <cell r="C1502">
            <v>2009</v>
          </cell>
          <cell r="D1502" t="str">
            <v>lac</v>
          </cell>
          <cell r="E1502" t="str">
            <v>independiente</v>
          </cell>
          <cell r="F1502" t="str">
            <v>&lt;=12m</v>
          </cell>
          <cell r="G1502">
            <v>0.62596929999999995</v>
          </cell>
          <cell r="H1502">
            <v>0.2696094</v>
          </cell>
          <cell r="I1502">
            <v>0.16077150000000001</v>
          </cell>
        </row>
        <row r="1503">
          <cell r="A1503" t="str">
            <v>colombia2009lacindependiente&gt;=5a</v>
          </cell>
          <cell r="B1503" t="str">
            <v>colombia</v>
          </cell>
          <cell r="C1503">
            <v>2009</v>
          </cell>
          <cell r="D1503" t="str">
            <v>lac</v>
          </cell>
          <cell r="E1503" t="str">
            <v>independiente</v>
          </cell>
          <cell r="F1503" t="str">
            <v>&gt;=5a</v>
          </cell>
          <cell r="G1503">
            <v>9.43412E-2</v>
          </cell>
          <cell r="H1503">
            <v>0.47211249999999999</v>
          </cell>
          <cell r="I1503">
            <v>0.66919209999999996</v>
          </cell>
        </row>
        <row r="1504">
          <cell r="A1504" t="str">
            <v>colombia2009totalocupado&lt;6m</v>
          </cell>
          <cell r="B1504" t="str">
            <v>colombia</v>
          </cell>
          <cell r="C1504">
            <v>2009</v>
          </cell>
          <cell r="D1504" t="str">
            <v>total</v>
          </cell>
          <cell r="E1504" t="str">
            <v>ocupado</v>
          </cell>
          <cell r="F1504" t="str">
            <v>&lt;6m</v>
          </cell>
          <cell r="G1504">
            <v>0.19480720000000001</v>
          </cell>
        </row>
        <row r="1505">
          <cell r="A1505" t="str">
            <v>colombia2009totalocupado&lt;=12m</v>
          </cell>
          <cell r="B1505" t="str">
            <v>colombia</v>
          </cell>
          <cell r="C1505">
            <v>2009</v>
          </cell>
          <cell r="D1505" t="str">
            <v>total</v>
          </cell>
          <cell r="E1505" t="str">
            <v>ocupado</v>
          </cell>
          <cell r="F1505" t="str">
            <v>&lt;=12m</v>
          </cell>
          <cell r="G1505">
            <v>0.35518090000000002</v>
          </cell>
        </row>
        <row r="1506">
          <cell r="A1506" t="str">
            <v>colombia2009totalocupado&gt;=5a</v>
          </cell>
          <cell r="B1506" t="str">
            <v>colombia</v>
          </cell>
          <cell r="C1506">
            <v>2009</v>
          </cell>
          <cell r="D1506" t="str">
            <v>total</v>
          </cell>
          <cell r="E1506" t="str">
            <v>ocupado</v>
          </cell>
          <cell r="F1506" t="str">
            <v>&gt;=5a</v>
          </cell>
          <cell r="G1506">
            <v>0.37377500000000002</v>
          </cell>
        </row>
        <row r="1507">
          <cell r="A1507" t="str">
            <v>colombia2009totalasalariado&lt;6m</v>
          </cell>
          <cell r="B1507" t="str">
            <v>colombia</v>
          </cell>
          <cell r="C1507">
            <v>2009</v>
          </cell>
          <cell r="D1507" t="str">
            <v>total</v>
          </cell>
          <cell r="E1507" t="str">
            <v>asalariado</v>
          </cell>
          <cell r="F1507" t="str">
            <v>&lt;6m</v>
          </cell>
          <cell r="G1507">
            <v>0.22498840000000001</v>
          </cell>
        </row>
        <row r="1508">
          <cell r="A1508" t="str">
            <v>colombia2009totalasalariado&lt;=12m</v>
          </cell>
          <cell r="B1508" t="str">
            <v>colombia</v>
          </cell>
          <cell r="C1508">
            <v>2009</v>
          </cell>
          <cell r="D1508" t="str">
            <v>total</v>
          </cell>
          <cell r="E1508" t="str">
            <v>asalariado</v>
          </cell>
          <cell r="F1508" t="str">
            <v>&lt;=12m</v>
          </cell>
          <cell r="G1508">
            <v>0.40400370000000002</v>
          </cell>
        </row>
        <row r="1509">
          <cell r="A1509" t="str">
            <v>colombia2009totalasalariado&gt;=5a</v>
          </cell>
          <cell r="B1509" t="str">
            <v>colombia</v>
          </cell>
          <cell r="C1509">
            <v>2009</v>
          </cell>
          <cell r="D1509" t="str">
            <v>total</v>
          </cell>
          <cell r="E1509" t="str">
            <v>asalariado</v>
          </cell>
          <cell r="F1509" t="str">
            <v>&gt;=5a</v>
          </cell>
          <cell r="G1509">
            <v>0.3072066</v>
          </cell>
        </row>
        <row r="1510">
          <cell r="A1510" t="str">
            <v>colombia2009totalindependiente&lt;6m</v>
          </cell>
          <cell r="B1510" t="str">
            <v>colombia</v>
          </cell>
          <cell r="C1510">
            <v>2009</v>
          </cell>
          <cell r="D1510" t="str">
            <v>total</v>
          </cell>
          <cell r="E1510" t="str">
            <v>independiente</v>
          </cell>
          <cell r="F1510" t="str">
            <v>&lt;6m</v>
          </cell>
          <cell r="G1510">
            <v>0.15775929999999999</v>
          </cell>
        </row>
        <row r="1511">
          <cell r="A1511" t="str">
            <v>colombia2009totalindependiente&lt;=12m</v>
          </cell>
          <cell r="B1511" t="str">
            <v>colombia</v>
          </cell>
          <cell r="C1511">
            <v>2009</v>
          </cell>
          <cell r="D1511" t="str">
            <v>total</v>
          </cell>
          <cell r="E1511" t="str">
            <v>independiente</v>
          </cell>
          <cell r="F1511" t="str">
            <v>&lt;=12m</v>
          </cell>
          <cell r="G1511">
            <v>0.29525020000000002</v>
          </cell>
        </row>
        <row r="1512">
          <cell r="A1512" t="str">
            <v>colombia2009totalindependiente&gt;=5a</v>
          </cell>
          <cell r="B1512" t="str">
            <v>colombia</v>
          </cell>
          <cell r="C1512">
            <v>2009</v>
          </cell>
          <cell r="D1512" t="str">
            <v>total</v>
          </cell>
          <cell r="E1512" t="str">
            <v>independiente</v>
          </cell>
          <cell r="F1512" t="str">
            <v>&gt;=5a</v>
          </cell>
          <cell r="G1512">
            <v>0.45548889999999997</v>
          </cell>
        </row>
        <row r="1513">
          <cell r="A1513" t="str">
            <v>colombia2010oecdocupado&lt;6m</v>
          </cell>
          <cell r="B1513" t="str">
            <v>colombia</v>
          </cell>
          <cell r="C1513">
            <v>2010</v>
          </cell>
          <cell r="D1513" t="str">
            <v>oecd</v>
          </cell>
          <cell r="E1513" t="str">
            <v>ocupado</v>
          </cell>
          <cell r="F1513" t="str">
            <v>&lt;6m</v>
          </cell>
          <cell r="G1513">
            <v>0.51877090000000003</v>
          </cell>
          <cell r="H1513">
            <v>0.37354730000000003</v>
          </cell>
          <cell r="I1513">
            <v>0.24040210000000001</v>
          </cell>
          <cell r="J1513">
            <v>0.19253880000000001</v>
          </cell>
          <cell r="K1513">
            <v>0.1674243</v>
          </cell>
          <cell r="L1513">
            <v>0.13398850000000001</v>
          </cell>
          <cell r="M1513">
            <v>0.1313203</v>
          </cell>
          <cell r="N1513">
            <v>0.1058882</v>
          </cell>
          <cell r="O1513">
            <v>8.7534600000000004E-2</v>
          </cell>
          <cell r="P1513">
            <v>8.4914299999999998E-2</v>
          </cell>
          <cell r="Q1513">
            <v>8.9178400000000005E-2</v>
          </cell>
          <cell r="R1513">
            <v>7.9896499999999995E-2</v>
          </cell>
        </row>
        <row r="1514">
          <cell r="A1514" t="str">
            <v>colombia2010oecdocupado&lt;=12m</v>
          </cell>
          <cell r="B1514" t="str">
            <v>colombia</v>
          </cell>
          <cell r="C1514">
            <v>2010</v>
          </cell>
          <cell r="D1514" t="str">
            <v>oecd</v>
          </cell>
          <cell r="E1514" t="str">
            <v>ocupado</v>
          </cell>
          <cell r="F1514" t="str">
            <v>&lt;=12m</v>
          </cell>
          <cell r="G1514">
            <v>0.7450156</v>
          </cell>
          <cell r="H1514">
            <v>0.62840660000000004</v>
          </cell>
          <cell r="I1514">
            <v>0.4500651</v>
          </cell>
          <cell r="J1514">
            <v>0.35839539999999998</v>
          </cell>
          <cell r="K1514">
            <v>0.31211529999999998</v>
          </cell>
          <cell r="L1514">
            <v>0.26185809999999998</v>
          </cell>
          <cell r="M1514">
            <v>0.25290449999999998</v>
          </cell>
          <cell r="N1514">
            <v>0.2017284</v>
          </cell>
          <cell r="O1514">
            <v>0.1778062</v>
          </cell>
          <cell r="P1514">
            <v>0.17276749999999999</v>
          </cell>
          <cell r="Q1514">
            <v>0.17984710000000001</v>
          </cell>
          <cell r="R1514">
            <v>0.13619339999999999</v>
          </cell>
        </row>
        <row r="1515">
          <cell r="A1515" t="str">
            <v>colombia2010oecdocupado&gt;=5a</v>
          </cell>
          <cell r="B1515" t="str">
            <v>colombia</v>
          </cell>
          <cell r="C1515">
            <v>2010</v>
          </cell>
          <cell r="D1515" t="str">
            <v>oecd</v>
          </cell>
          <cell r="E1515" t="str">
            <v>ocupado</v>
          </cell>
          <cell r="F1515" t="str">
            <v>&gt;=5a</v>
          </cell>
          <cell r="G1515">
            <v>5.3180400000000003E-2</v>
          </cell>
          <cell r="H1515">
            <v>6.6984199999999994E-2</v>
          </cell>
          <cell r="I1515">
            <v>0.17365240000000001</v>
          </cell>
          <cell r="J1515">
            <v>0.30960179999999998</v>
          </cell>
          <cell r="K1515">
            <v>0.40075329999999998</v>
          </cell>
          <cell r="L1515">
            <v>0.48089690000000002</v>
          </cell>
          <cell r="M1515">
            <v>0.53922820000000005</v>
          </cell>
          <cell r="N1515">
            <v>0.60367999999999999</v>
          </cell>
          <cell r="O1515">
            <v>0.64189180000000001</v>
          </cell>
          <cell r="P1515">
            <v>0.65607040000000005</v>
          </cell>
          <cell r="Q1515">
            <v>0.64996100000000001</v>
          </cell>
          <cell r="R1515">
            <v>0.76544769999999995</v>
          </cell>
        </row>
        <row r="1516">
          <cell r="A1516" t="str">
            <v>colombia2010oecdasalariado&lt;6m</v>
          </cell>
          <cell r="B1516" t="str">
            <v>colombia</v>
          </cell>
          <cell r="C1516">
            <v>2010</v>
          </cell>
          <cell r="D1516" t="str">
            <v>oecd</v>
          </cell>
          <cell r="E1516" t="str">
            <v>asalariado</v>
          </cell>
          <cell r="F1516" t="str">
            <v>&lt;6m</v>
          </cell>
          <cell r="G1516">
            <v>0.52134469999999999</v>
          </cell>
          <cell r="H1516">
            <v>0.37939050000000002</v>
          </cell>
          <cell r="I1516">
            <v>0.2472461</v>
          </cell>
          <cell r="J1516">
            <v>0.20466000000000001</v>
          </cell>
          <cell r="K1516">
            <v>0.1850755</v>
          </cell>
          <cell r="L1516">
            <v>0.1439115</v>
          </cell>
          <cell r="M1516">
            <v>0.1641213</v>
          </cell>
          <cell r="N1516">
            <v>0.13188659999999999</v>
          </cell>
          <cell r="O1516">
            <v>0.12276430000000001</v>
          </cell>
          <cell r="P1516">
            <v>0.1314457</v>
          </cell>
          <cell r="Q1516">
            <v>0.15780179999999999</v>
          </cell>
          <cell r="R1516">
            <v>0.22673289999999999</v>
          </cell>
        </row>
        <row r="1517">
          <cell r="A1517" t="str">
            <v>colombia2010oecdasalariado&lt;=12m</v>
          </cell>
          <cell r="B1517" t="str">
            <v>colombia</v>
          </cell>
          <cell r="C1517">
            <v>2010</v>
          </cell>
          <cell r="D1517" t="str">
            <v>oecd</v>
          </cell>
          <cell r="E1517" t="str">
            <v>asalariado</v>
          </cell>
          <cell r="F1517" t="str">
            <v>&lt;=12m</v>
          </cell>
          <cell r="G1517">
            <v>0.75771040000000001</v>
          </cell>
          <cell r="H1517">
            <v>0.64250649999999998</v>
          </cell>
          <cell r="I1517">
            <v>0.45574759999999997</v>
          </cell>
          <cell r="J1517">
            <v>0.37456899999999999</v>
          </cell>
          <cell r="K1517">
            <v>0.33308939999999998</v>
          </cell>
          <cell r="L1517">
            <v>0.28645949999999998</v>
          </cell>
          <cell r="M1517">
            <v>0.2933404</v>
          </cell>
          <cell r="N1517">
            <v>0.23136380000000001</v>
          </cell>
          <cell r="O1517">
            <v>0.21261640000000001</v>
          </cell>
          <cell r="P1517">
            <v>0.2630979</v>
          </cell>
          <cell r="Q1517">
            <v>0.24771869999999999</v>
          </cell>
          <cell r="R1517">
            <v>0.33126369999999999</v>
          </cell>
        </row>
        <row r="1518">
          <cell r="A1518" t="str">
            <v>colombia2010oecdasalariado&gt;=5a</v>
          </cell>
          <cell r="B1518" t="str">
            <v>colombia</v>
          </cell>
          <cell r="C1518">
            <v>2010</v>
          </cell>
          <cell r="D1518" t="str">
            <v>oecd</v>
          </cell>
          <cell r="E1518" t="str">
            <v>asalariado</v>
          </cell>
          <cell r="F1518" t="str">
            <v>&gt;=5a</v>
          </cell>
          <cell r="G1518">
            <v>5.1336100000000003E-2</v>
          </cell>
          <cell r="H1518">
            <v>4.6301700000000001E-2</v>
          </cell>
          <cell r="I1518">
            <v>0.1457387</v>
          </cell>
          <cell r="J1518">
            <v>0.28338649999999999</v>
          </cell>
          <cell r="K1518">
            <v>0.36662060000000002</v>
          </cell>
          <cell r="L1518">
            <v>0.4483646</v>
          </cell>
          <cell r="M1518">
            <v>0.49698360000000003</v>
          </cell>
          <cell r="N1518">
            <v>0.56245579999999995</v>
          </cell>
          <cell r="O1518">
            <v>0.60182599999999997</v>
          </cell>
          <cell r="P1518">
            <v>0.53027979999999997</v>
          </cell>
          <cell r="Q1518">
            <v>0.5062835</v>
          </cell>
          <cell r="R1518">
            <v>0.53755529999999996</v>
          </cell>
        </row>
        <row r="1519">
          <cell r="A1519" t="str">
            <v>colombia2010oecdindependiente&lt;6m</v>
          </cell>
          <cell r="B1519" t="str">
            <v>colombia</v>
          </cell>
          <cell r="C1519">
            <v>2010</v>
          </cell>
          <cell r="D1519" t="str">
            <v>oecd</v>
          </cell>
          <cell r="E1519" t="str">
            <v>independiente</v>
          </cell>
          <cell r="F1519" t="str">
            <v>&lt;6m</v>
          </cell>
          <cell r="G1519">
            <v>0.51338410000000001</v>
          </cell>
          <cell r="H1519">
            <v>0.36011130000000002</v>
          </cell>
          <cell r="I1519">
            <v>0.22696659999999999</v>
          </cell>
          <cell r="J1519">
            <v>0.17446829999999999</v>
          </cell>
          <cell r="K1519">
            <v>0.14758930000000001</v>
          </cell>
          <cell r="L1519">
            <v>0.12318220000000001</v>
          </cell>
          <cell r="M1519">
            <v>0.1037603</v>
          </cell>
          <cell r="N1519">
            <v>8.5997400000000002E-2</v>
          </cell>
          <cell r="O1519">
            <v>6.6748100000000005E-2</v>
          </cell>
          <cell r="P1519">
            <v>6.6503599999999996E-2</v>
          </cell>
          <cell r="Q1519">
            <v>7.5622800000000004E-2</v>
          </cell>
          <cell r="R1519">
            <v>4.6178700000000003E-2</v>
          </cell>
        </row>
        <row r="1520">
          <cell r="A1520" t="str">
            <v>colombia2010oecdindependiente&lt;=12m</v>
          </cell>
          <cell r="B1520" t="str">
            <v>colombia</v>
          </cell>
          <cell r="C1520">
            <v>2010</v>
          </cell>
          <cell r="D1520" t="str">
            <v>oecd</v>
          </cell>
          <cell r="E1520" t="str">
            <v>independiente</v>
          </cell>
          <cell r="F1520" t="str">
            <v>&lt;=12m</v>
          </cell>
          <cell r="G1520">
            <v>0.71844569999999996</v>
          </cell>
          <cell r="H1520">
            <v>0.59598549999999995</v>
          </cell>
          <cell r="I1520">
            <v>0.43890990000000002</v>
          </cell>
          <cell r="J1520">
            <v>0.33428360000000001</v>
          </cell>
          <cell r="K1520">
            <v>0.28854649999999998</v>
          </cell>
          <cell r="L1520">
            <v>0.23506650000000001</v>
          </cell>
          <cell r="M1520">
            <v>0.2189297</v>
          </cell>
          <cell r="N1520">
            <v>0.17905479999999999</v>
          </cell>
          <cell r="O1520">
            <v>0.1572672</v>
          </cell>
          <cell r="P1520">
            <v>0.13702710000000001</v>
          </cell>
          <cell r="Q1520">
            <v>0.16644</v>
          </cell>
          <cell r="R1520">
            <v>9.1399599999999998E-2</v>
          </cell>
        </row>
        <row r="1521">
          <cell r="A1521" t="str">
            <v>colombia2010oecdindependiente&gt;=5a</v>
          </cell>
          <cell r="B1521" t="str">
            <v>colombia</v>
          </cell>
          <cell r="C1521">
            <v>2010</v>
          </cell>
          <cell r="D1521" t="str">
            <v>oecd</v>
          </cell>
          <cell r="E1521" t="str">
            <v>independiente</v>
          </cell>
          <cell r="F1521" t="str">
            <v>&gt;=5a</v>
          </cell>
          <cell r="G1521">
            <v>5.7040300000000002E-2</v>
          </cell>
          <cell r="H1521">
            <v>0.1145412</v>
          </cell>
          <cell r="I1521">
            <v>0.22844970000000001</v>
          </cell>
          <cell r="J1521">
            <v>0.34868399999999999</v>
          </cell>
          <cell r="K1521">
            <v>0.43910850000000001</v>
          </cell>
          <cell r="L1521">
            <v>0.51632529999999999</v>
          </cell>
          <cell r="M1521">
            <v>0.57472270000000003</v>
          </cell>
          <cell r="N1521">
            <v>0.63521989999999995</v>
          </cell>
          <cell r="O1521">
            <v>0.66553180000000001</v>
          </cell>
          <cell r="P1521">
            <v>0.7058411</v>
          </cell>
          <cell r="Q1521">
            <v>0.67834229999999995</v>
          </cell>
          <cell r="R1521">
            <v>0.81777829999999996</v>
          </cell>
        </row>
        <row r="1522">
          <cell r="A1522" t="str">
            <v>colombia2010lacocupado&lt;6m</v>
          </cell>
          <cell r="B1522" t="str">
            <v>colombia</v>
          </cell>
          <cell r="C1522">
            <v>2010</v>
          </cell>
          <cell r="D1522" t="str">
            <v>lac</v>
          </cell>
          <cell r="E1522" t="str">
            <v>ocupado</v>
          </cell>
          <cell r="F1522" t="str">
            <v>&lt;6m</v>
          </cell>
          <cell r="G1522">
            <v>0.41851110000000002</v>
          </cell>
          <cell r="H1522">
            <v>0.16794290000000001</v>
          </cell>
          <cell r="I1522">
            <v>8.6500900000000006E-2</v>
          </cell>
        </row>
        <row r="1523">
          <cell r="A1523" t="str">
            <v>colombia2010lacocupado&lt;=12m</v>
          </cell>
          <cell r="B1523" t="str">
            <v>colombia</v>
          </cell>
          <cell r="C1523">
            <v>2010</v>
          </cell>
          <cell r="D1523" t="str">
            <v>lac</v>
          </cell>
          <cell r="E1523" t="str">
            <v>ocupado</v>
          </cell>
          <cell r="F1523" t="str">
            <v>&lt;=12m</v>
          </cell>
          <cell r="G1523">
            <v>0.66451079999999996</v>
          </cell>
          <cell r="H1523">
            <v>0.31717190000000001</v>
          </cell>
          <cell r="I1523">
            <v>0.17581830000000001</v>
          </cell>
        </row>
        <row r="1524">
          <cell r="A1524" t="str">
            <v>colombia2010lacocupado&gt;=5a</v>
          </cell>
          <cell r="B1524" t="str">
            <v>colombia</v>
          </cell>
          <cell r="C1524">
            <v>2010</v>
          </cell>
          <cell r="D1524" t="str">
            <v>lac</v>
          </cell>
          <cell r="E1524" t="str">
            <v>ocupado</v>
          </cell>
          <cell r="F1524" t="str">
            <v>&gt;=5a</v>
          </cell>
          <cell r="G1524">
            <v>6.2710299999999997E-2</v>
          </cell>
          <cell r="H1524">
            <v>0.39812540000000002</v>
          </cell>
          <cell r="I1524">
            <v>0.64748559999999999</v>
          </cell>
        </row>
        <row r="1525">
          <cell r="A1525" t="str">
            <v>colombia2010lacasalariado&lt;6m</v>
          </cell>
          <cell r="B1525" t="str">
            <v>colombia</v>
          </cell>
          <cell r="C1525">
            <v>2010</v>
          </cell>
          <cell r="D1525" t="str">
            <v>lac</v>
          </cell>
          <cell r="E1525" t="str">
            <v>asalariado</v>
          </cell>
          <cell r="F1525" t="str">
            <v>&lt;6m</v>
          </cell>
          <cell r="G1525">
            <v>0.42245339999999998</v>
          </cell>
          <cell r="H1525">
            <v>0.18962409999999999</v>
          </cell>
          <cell r="I1525">
            <v>0.1256496</v>
          </cell>
        </row>
        <row r="1526">
          <cell r="A1526" t="str">
            <v>colombia2010lacasalariado&lt;=12m</v>
          </cell>
          <cell r="B1526" t="str">
            <v>colombia</v>
          </cell>
          <cell r="C1526">
            <v>2010</v>
          </cell>
          <cell r="D1526" t="str">
            <v>lac</v>
          </cell>
          <cell r="E1526" t="str">
            <v>asalariado</v>
          </cell>
          <cell r="F1526" t="str">
            <v>&lt;=12m</v>
          </cell>
          <cell r="G1526">
            <v>0.67745449999999996</v>
          </cell>
          <cell r="H1526">
            <v>0.3487365</v>
          </cell>
          <cell r="I1526">
            <v>0.22939399999999999</v>
          </cell>
        </row>
        <row r="1527">
          <cell r="A1527" t="str">
            <v>colombia2010lacasalariado&gt;=5a</v>
          </cell>
          <cell r="B1527" t="str">
            <v>colombia</v>
          </cell>
          <cell r="C1527">
            <v>2010</v>
          </cell>
          <cell r="D1527" t="str">
            <v>lac</v>
          </cell>
          <cell r="E1527" t="str">
            <v>asalariado</v>
          </cell>
          <cell r="F1527" t="str">
            <v>&gt;=5a</v>
          </cell>
          <cell r="G1527">
            <v>4.7828900000000001E-2</v>
          </cell>
          <cell r="H1527">
            <v>0.34525980000000001</v>
          </cell>
          <cell r="I1527">
            <v>0.57804750000000005</v>
          </cell>
        </row>
        <row r="1528">
          <cell r="A1528" t="str">
            <v>colombia2010lacindependiente&lt;6m</v>
          </cell>
          <cell r="B1528" t="str">
            <v>colombia</v>
          </cell>
          <cell r="C1528">
            <v>2010</v>
          </cell>
          <cell r="D1528" t="str">
            <v>lac</v>
          </cell>
          <cell r="E1528" t="str">
            <v>independiente</v>
          </cell>
          <cell r="F1528" t="str">
            <v>&lt;6m</v>
          </cell>
          <cell r="G1528">
            <v>0.4097095</v>
          </cell>
          <cell r="H1528">
            <v>0.1420322</v>
          </cell>
          <cell r="I1528">
            <v>6.6643900000000006E-2</v>
          </cell>
        </row>
        <row r="1529">
          <cell r="A1529" t="str">
            <v>colombia2010lacindependiente&lt;=12m</v>
          </cell>
          <cell r="B1529" t="str">
            <v>colombia</v>
          </cell>
          <cell r="C1529">
            <v>2010</v>
          </cell>
          <cell r="D1529" t="str">
            <v>lac</v>
          </cell>
          <cell r="E1529" t="str">
            <v>independiente</v>
          </cell>
          <cell r="F1529" t="str">
            <v>&lt;=12m</v>
          </cell>
          <cell r="G1529">
            <v>0.63561299999999998</v>
          </cell>
          <cell r="H1529">
            <v>0.27944970000000002</v>
          </cell>
          <cell r="I1529">
            <v>0.14864379999999999</v>
          </cell>
        </row>
        <row r="1530">
          <cell r="A1530" t="str">
            <v>colombia2010lacindependiente&gt;=5a</v>
          </cell>
          <cell r="B1530" t="str">
            <v>colombia</v>
          </cell>
          <cell r="C1530">
            <v>2010</v>
          </cell>
          <cell r="D1530" t="str">
            <v>lac</v>
          </cell>
          <cell r="E1530" t="str">
            <v>independiente</v>
          </cell>
          <cell r="F1530" t="str">
            <v>&gt;=5a</v>
          </cell>
          <cell r="G1530">
            <v>9.59343E-2</v>
          </cell>
          <cell r="H1530">
            <v>0.46130379999999999</v>
          </cell>
          <cell r="I1530">
            <v>0.68270580000000003</v>
          </cell>
        </row>
        <row r="1531">
          <cell r="A1531" t="str">
            <v>colombia2010totalocupado&lt;6m</v>
          </cell>
          <cell r="B1531" t="str">
            <v>colombia</v>
          </cell>
          <cell r="C1531">
            <v>2010</v>
          </cell>
          <cell r="D1531" t="str">
            <v>total</v>
          </cell>
          <cell r="E1531" t="str">
            <v>ocupado</v>
          </cell>
          <cell r="F1531" t="str">
            <v>&lt;6m</v>
          </cell>
          <cell r="G1531">
            <v>0.2020092</v>
          </cell>
        </row>
        <row r="1532">
          <cell r="A1532" t="str">
            <v>colombia2010totalocupado&lt;=12m</v>
          </cell>
          <cell r="B1532" t="str">
            <v>colombia</v>
          </cell>
          <cell r="C1532">
            <v>2010</v>
          </cell>
          <cell r="D1532" t="str">
            <v>total</v>
          </cell>
          <cell r="E1532" t="str">
            <v>ocupado</v>
          </cell>
          <cell r="F1532" t="str">
            <v>&lt;=12m</v>
          </cell>
          <cell r="G1532">
            <v>0.36170459999999999</v>
          </cell>
        </row>
        <row r="1533">
          <cell r="A1533" t="str">
            <v>colombia2010totalocupado&gt;=5a</v>
          </cell>
          <cell r="B1533" t="str">
            <v>colombia</v>
          </cell>
          <cell r="C1533">
            <v>2010</v>
          </cell>
          <cell r="D1533" t="str">
            <v>total</v>
          </cell>
          <cell r="E1533" t="str">
            <v>ocupado</v>
          </cell>
          <cell r="F1533" t="str">
            <v>&gt;=5a</v>
          </cell>
          <cell r="G1533">
            <v>0.3657898</v>
          </cell>
        </row>
        <row r="1534">
          <cell r="A1534" t="str">
            <v>colombia2010totalasalariado&lt;6m</v>
          </cell>
          <cell r="B1534" t="str">
            <v>colombia</v>
          </cell>
          <cell r="C1534">
            <v>2010</v>
          </cell>
          <cell r="D1534" t="str">
            <v>total</v>
          </cell>
          <cell r="E1534" t="str">
            <v>asalariado</v>
          </cell>
          <cell r="F1534" t="str">
            <v>&lt;6m</v>
          </cell>
          <cell r="G1534">
            <v>0.23472570000000001</v>
          </cell>
        </row>
        <row r="1535">
          <cell r="A1535" t="str">
            <v>colombia2010totalasalariado&lt;=12m</v>
          </cell>
          <cell r="B1535" t="str">
            <v>colombia</v>
          </cell>
          <cell r="C1535">
            <v>2010</v>
          </cell>
          <cell r="D1535" t="str">
            <v>total</v>
          </cell>
          <cell r="E1535" t="str">
            <v>asalariado</v>
          </cell>
          <cell r="F1535" t="str">
            <v>&lt;=12m</v>
          </cell>
          <cell r="G1535">
            <v>0.41073169999999998</v>
          </cell>
        </row>
        <row r="1536">
          <cell r="A1536" t="str">
            <v>colombia2010totalasalariado&gt;=5a</v>
          </cell>
          <cell r="B1536" t="str">
            <v>colombia</v>
          </cell>
          <cell r="C1536">
            <v>2010</v>
          </cell>
          <cell r="D1536" t="str">
            <v>total</v>
          </cell>
          <cell r="E1536" t="str">
            <v>asalariado</v>
          </cell>
          <cell r="F1536" t="str">
            <v>&gt;=5a</v>
          </cell>
          <cell r="G1536">
            <v>0.29639490000000002</v>
          </cell>
        </row>
        <row r="1537">
          <cell r="A1537" t="str">
            <v>colombia2010totalindependiente&lt;6m</v>
          </cell>
          <cell r="B1537" t="str">
            <v>colombia</v>
          </cell>
          <cell r="C1537">
            <v>2010</v>
          </cell>
          <cell r="D1537" t="str">
            <v>total</v>
          </cell>
          <cell r="E1537" t="str">
            <v>independiente</v>
          </cell>
          <cell r="F1537" t="str">
            <v>&lt;6m</v>
          </cell>
          <cell r="G1537">
            <v>0.16215879999999999</v>
          </cell>
        </row>
        <row r="1538">
          <cell r="A1538" t="str">
            <v>colombia2010totalindependiente&lt;=12m</v>
          </cell>
          <cell r="B1538" t="str">
            <v>colombia</v>
          </cell>
          <cell r="C1538">
            <v>2010</v>
          </cell>
          <cell r="D1538" t="str">
            <v>total</v>
          </cell>
          <cell r="E1538" t="str">
            <v>independiente</v>
          </cell>
          <cell r="F1538" t="str">
            <v>&lt;=12m</v>
          </cell>
          <cell r="G1538">
            <v>0.30198720000000001</v>
          </cell>
        </row>
        <row r="1539">
          <cell r="A1539" t="str">
            <v>colombia2010totalindependiente&gt;=5a</v>
          </cell>
          <cell r="B1539" t="str">
            <v>colombia</v>
          </cell>
          <cell r="C1539">
            <v>2010</v>
          </cell>
          <cell r="D1539" t="str">
            <v>total</v>
          </cell>
          <cell r="E1539" t="str">
            <v>independiente</v>
          </cell>
          <cell r="F1539" t="str">
            <v>&gt;=5a</v>
          </cell>
          <cell r="G1539">
            <v>0.4503162</v>
          </cell>
        </row>
        <row r="1540">
          <cell r="A1540" t="str">
            <v>colombia2011oecdocupado&lt;6m</v>
          </cell>
          <cell r="B1540" t="str">
            <v>colombia</v>
          </cell>
          <cell r="C1540">
            <v>2011</v>
          </cell>
          <cell r="D1540" t="str">
            <v>oecd</v>
          </cell>
          <cell r="E1540" t="str">
            <v>ocupado</v>
          </cell>
          <cell r="F1540" t="str">
            <v>&lt;6m</v>
          </cell>
          <cell r="G1540">
            <v>0.47979519999999998</v>
          </cell>
          <cell r="H1540">
            <v>0.39958070000000001</v>
          </cell>
          <cell r="I1540">
            <v>0.24148459999999999</v>
          </cell>
          <cell r="J1540">
            <v>0.2102242</v>
          </cell>
          <cell r="K1540">
            <v>0.1660063</v>
          </cell>
          <cell r="L1540">
            <v>0.14557780000000001</v>
          </cell>
          <cell r="M1540">
            <v>0.1247533</v>
          </cell>
          <cell r="N1540">
            <v>0.1088037</v>
          </cell>
          <cell r="O1540">
            <v>9.3259300000000003E-2</v>
          </cell>
          <cell r="P1540">
            <v>7.6270599999999994E-2</v>
          </cell>
          <cell r="Q1540">
            <v>0.1048664</v>
          </cell>
          <cell r="R1540">
            <v>9.8719799999999996E-2</v>
          </cell>
        </row>
        <row r="1541">
          <cell r="A1541" t="str">
            <v>colombia2011oecdocupado&lt;=12m</v>
          </cell>
          <cell r="B1541" t="str">
            <v>colombia</v>
          </cell>
          <cell r="C1541">
            <v>2011</v>
          </cell>
          <cell r="D1541" t="str">
            <v>oecd</v>
          </cell>
          <cell r="E1541" t="str">
            <v>ocupado</v>
          </cell>
          <cell r="F1541" t="str">
            <v>&lt;=12m</v>
          </cell>
          <cell r="G1541">
            <v>0.7374851</v>
          </cell>
          <cell r="H1541">
            <v>0.64506759999999996</v>
          </cell>
          <cell r="I1541">
            <v>0.44990279999999999</v>
          </cell>
          <cell r="J1541">
            <v>0.38444630000000002</v>
          </cell>
          <cell r="K1541">
            <v>0.31362299999999999</v>
          </cell>
          <cell r="L1541">
            <v>0.27188839999999997</v>
          </cell>
          <cell r="M1541">
            <v>0.23649919999999999</v>
          </cell>
          <cell r="N1541">
            <v>0.19813040000000001</v>
          </cell>
          <cell r="O1541">
            <v>0.18342700000000001</v>
          </cell>
          <cell r="P1541">
            <v>0.16131300000000001</v>
          </cell>
          <cell r="Q1541">
            <v>0.18723709999999999</v>
          </cell>
          <cell r="R1541">
            <v>0.20022970000000001</v>
          </cell>
        </row>
        <row r="1542">
          <cell r="A1542" t="str">
            <v>colombia2011oecdocupado&gt;=5a</v>
          </cell>
          <cell r="B1542" t="str">
            <v>colombia</v>
          </cell>
          <cell r="C1542">
            <v>2011</v>
          </cell>
          <cell r="D1542" t="str">
            <v>oecd</v>
          </cell>
          <cell r="E1542" t="str">
            <v>ocupado</v>
          </cell>
          <cell r="F1542" t="str">
            <v>&gt;=5a</v>
          </cell>
          <cell r="G1542">
            <v>4.1092499999999997E-2</v>
          </cell>
          <cell r="H1542">
            <v>5.2491400000000001E-2</v>
          </cell>
          <cell r="I1542">
            <v>0.17604649999999999</v>
          </cell>
          <cell r="J1542">
            <v>0.29059459999999998</v>
          </cell>
          <cell r="K1542">
            <v>0.3942309</v>
          </cell>
          <cell r="L1542">
            <v>0.48080010000000001</v>
          </cell>
          <cell r="M1542">
            <v>0.54101719999999998</v>
          </cell>
          <cell r="N1542">
            <v>0.60200629999999999</v>
          </cell>
          <cell r="O1542">
            <v>0.63265570000000004</v>
          </cell>
          <cell r="P1542">
            <v>0.68979639999999998</v>
          </cell>
          <cell r="Q1542">
            <v>0.65349349999999995</v>
          </cell>
          <cell r="R1542">
            <v>0.66542190000000001</v>
          </cell>
        </row>
        <row r="1543">
          <cell r="A1543" t="str">
            <v>colombia2011oecdasalariado&lt;6m</v>
          </cell>
          <cell r="B1543" t="str">
            <v>colombia</v>
          </cell>
          <cell r="C1543">
            <v>2011</v>
          </cell>
          <cell r="D1543" t="str">
            <v>oecd</v>
          </cell>
          <cell r="E1543" t="str">
            <v>asalariado</v>
          </cell>
          <cell r="F1543" t="str">
            <v>&lt;6m</v>
          </cell>
          <cell r="G1543">
            <v>0.51138249999999996</v>
          </cell>
          <cell r="H1543">
            <v>0.41658630000000002</v>
          </cell>
          <cell r="I1543">
            <v>0.25167410000000001</v>
          </cell>
          <cell r="J1543">
            <v>0.2251756</v>
          </cell>
          <cell r="K1543">
            <v>0.18340790000000001</v>
          </cell>
          <cell r="L1543">
            <v>0.16671259999999999</v>
          </cell>
          <cell r="M1543">
            <v>0.1553233</v>
          </cell>
          <cell r="N1543">
            <v>0.1226849</v>
          </cell>
          <cell r="O1543">
            <v>0.1181286</v>
          </cell>
          <cell r="P1543">
            <v>0.1082017</v>
          </cell>
          <cell r="Q1543">
            <v>0.2069529</v>
          </cell>
          <cell r="R1543">
            <v>0.20190559999999999</v>
          </cell>
        </row>
        <row r="1544">
          <cell r="A1544" t="str">
            <v>colombia2011oecdasalariado&lt;=12m</v>
          </cell>
          <cell r="B1544" t="str">
            <v>colombia</v>
          </cell>
          <cell r="C1544">
            <v>2011</v>
          </cell>
          <cell r="D1544" t="str">
            <v>oecd</v>
          </cell>
          <cell r="E1544" t="str">
            <v>asalariado</v>
          </cell>
          <cell r="F1544" t="str">
            <v>&lt;=12m</v>
          </cell>
          <cell r="G1544">
            <v>0.7569091</v>
          </cell>
          <cell r="H1544">
            <v>0.66677960000000003</v>
          </cell>
          <cell r="I1544">
            <v>0.46775830000000002</v>
          </cell>
          <cell r="J1544">
            <v>0.39795170000000002</v>
          </cell>
          <cell r="K1544">
            <v>0.34226960000000001</v>
          </cell>
          <cell r="L1544">
            <v>0.3067127</v>
          </cell>
          <cell r="M1544">
            <v>0.28219650000000002</v>
          </cell>
          <cell r="N1544">
            <v>0.23313429999999999</v>
          </cell>
          <cell r="O1544">
            <v>0.2343373</v>
          </cell>
          <cell r="P1544">
            <v>0.2256571</v>
          </cell>
          <cell r="Q1544">
            <v>0.34281460000000002</v>
          </cell>
          <cell r="R1544">
            <v>0.29625659999999998</v>
          </cell>
        </row>
        <row r="1545">
          <cell r="A1545" t="str">
            <v>colombia2011oecdasalariado&gt;=5a</v>
          </cell>
          <cell r="B1545" t="str">
            <v>colombia</v>
          </cell>
          <cell r="C1545">
            <v>2011</v>
          </cell>
          <cell r="D1545" t="str">
            <v>oecd</v>
          </cell>
          <cell r="E1545" t="str">
            <v>asalariado</v>
          </cell>
          <cell r="F1545" t="str">
            <v>&gt;=5a</v>
          </cell>
          <cell r="G1545">
            <v>3.8517500000000003E-2</v>
          </cell>
          <cell r="H1545">
            <v>3.7944699999999998E-2</v>
          </cell>
          <cell r="I1545">
            <v>0.1486507</v>
          </cell>
          <cell r="J1545">
            <v>0.25927109999999998</v>
          </cell>
          <cell r="K1545">
            <v>0.35029830000000001</v>
          </cell>
          <cell r="L1545">
            <v>0.44464609999999999</v>
          </cell>
          <cell r="M1545">
            <v>0.49640879999999998</v>
          </cell>
          <cell r="N1545">
            <v>0.58189849999999999</v>
          </cell>
          <cell r="O1545">
            <v>0.60143040000000003</v>
          </cell>
          <cell r="P1545">
            <v>0.60501530000000003</v>
          </cell>
          <cell r="Q1545">
            <v>0.39616030000000002</v>
          </cell>
          <cell r="R1545">
            <v>0.51539809999999997</v>
          </cell>
        </row>
        <row r="1546">
          <cell r="A1546" t="str">
            <v>colombia2011oecdindependiente&lt;6m</v>
          </cell>
          <cell r="B1546" t="str">
            <v>colombia</v>
          </cell>
          <cell r="C1546">
            <v>2011</v>
          </cell>
          <cell r="D1546" t="str">
            <v>oecd</v>
          </cell>
          <cell r="E1546" t="str">
            <v>independiente</v>
          </cell>
          <cell r="F1546" t="str">
            <v>&lt;6m</v>
          </cell>
          <cell r="G1546">
            <v>0.41374850000000002</v>
          </cell>
          <cell r="H1546">
            <v>0.35882009999999998</v>
          </cell>
          <cell r="I1546">
            <v>0.22341469999999999</v>
          </cell>
          <cell r="J1546">
            <v>0.1896996</v>
          </cell>
          <cell r="K1546">
            <v>0.1460457</v>
          </cell>
          <cell r="L1546">
            <v>0.1234562</v>
          </cell>
          <cell r="M1546">
            <v>9.9831299999999998E-2</v>
          </cell>
          <cell r="N1546">
            <v>9.9584500000000006E-2</v>
          </cell>
          <cell r="O1546">
            <v>7.9212299999999999E-2</v>
          </cell>
          <cell r="P1546">
            <v>6.60139E-2</v>
          </cell>
          <cell r="Q1546">
            <v>8.1875699999999996E-2</v>
          </cell>
          <cell r="R1546">
            <v>7.7808100000000005E-2</v>
          </cell>
        </row>
        <row r="1547">
          <cell r="A1547" t="str">
            <v>colombia2011oecdindependiente&lt;=12m</v>
          </cell>
          <cell r="B1547" t="str">
            <v>colombia</v>
          </cell>
          <cell r="C1547">
            <v>2011</v>
          </cell>
          <cell r="D1547" t="str">
            <v>oecd</v>
          </cell>
          <cell r="E1547" t="str">
            <v>independiente</v>
          </cell>
          <cell r="F1547" t="str">
            <v>&lt;=12m</v>
          </cell>
          <cell r="G1547">
            <v>0.69687089999999996</v>
          </cell>
          <cell r="H1547">
            <v>0.59302589999999999</v>
          </cell>
          <cell r="I1547">
            <v>0.41823830000000001</v>
          </cell>
          <cell r="J1547">
            <v>0.36590669999999997</v>
          </cell>
          <cell r="K1547">
            <v>0.2807636</v>
          </cell>
          <cell r="L1547">
            <v>0.23543839999999999</v>
          </cell>
          <cell r="M1547">
            <v>0.19924459999999999</v>
          </cell>
          <cell r="N1547">
            <v>0.1748827</v>
          </cell>
          <cell r="O1547">
            <v>0.15467120000000001</v>
          </cell>
          <cell r="P1547">
            <v>0.14064470000000001</v>
          </cell>
          <cell r="Q1547">
            <v>0.1521999</v>
          </cell>
          <cell r="R1547">
            <v>0.18076890000000001</v>
          </cell>
        </row>
        <row r="1548">
          <cell r="A1548" t="str">
            <v>colombia2011oecdindependiente&gt;=5a</v>
          </cell>
          <cell r="B1548" t="str">
            <v>colombia</v>
          </cell>
          <cell r="C1548">
            <v>2011</v>
          </cell>
          <cell r="D1548" t="str">
            <v>oecd</v>
          </cell>
          <cell r="E1548" t="str">
            <v>independiente</v>
          </cell>
          <cell r="F1548" t="str">
            <v>&gt;=5a</v>
          </cell>
          <cell r="G1548">
            <v>4.6476499999999997E-2</v>
          </cell>
          <cell r="H1548">
            <v>8.7358500000000006E-2</v>
          </cell>
          <cell r="I1548">
            <v>0.22462979999999999</v>
          </cell>
          <cell r="J1548">
            <v>0.333594</v>
          </cell>
          <cell r="K1548">
            <v>0.44462420000000002</v>
          </cell>
          <cell r="L1548">
            <v>0.51864200000000005</v>
          </cell>
          <cell r="M1548">
            <v>0.57738400000000001</v>
          </cell>
          <cell r="N1548">
            <v>0.61536069999999998</v>
          </cell>
          <cell r="O1548">
            <v>0.6502928</v>
          </cell>
          <cell r="P1548">
            <v>0.71702940000000004</v>
          </cell>
          <cell r="Q1548">
            <v>0.71144689999999999</v>
          </cell>
          <cell r="R1548">
            <v>0.69582580000000005</v>
          </cell>
        </row>
        <row r="1549">
          <cell r="A1549" t="str">
            <v>colombia2011lacocupado&lt;6m</v>
          </cell>
          <cell r="B1549" t="str">
            <v>colombia</v>
          </cell>
          <cell r="C1549">
            <v>2011</v>
          </cell>
          <cell r="D1549" t="str">
            <v>lac</v>
          </cell>
          <cell r="E1549" t="str">
            <v>ocupado</v>
          </cell>
          <cell r="F1549" t="str">
            <v>&lt;6m</v>
          </cell>
          <cell r="G1549">
            <v>0.42341200000000001</v>
          </cell>
          <cell r="H1549">
            <v>0.17153750000000001</v>
          </cell>
          <cell r="I1549">
            <v>8.6882600000000004E-2</v>
          </cell>
        </row>
        <row r="1550">
          <cell r="A1550" t="str">
            <v>colombia2011lacocupado&lt;=12m</v>
          </cell>
          <cell r="B1550" t="str">
            <v>colombia</v>
          </cell>
          <cell r="C1550">
            <v>2011</v>
          </cell>
          <cell r="D1550" t="str">
            <v>lac</v>
          </cell>
          <cell r="E1550" t="str">
            <v>ocupado</v>
          </cell>
          <cell r="F1550" t="str">
            <v>&lt;=12m</v>
          </cell>
          <cell r="G1550">
            <v>0.67252429999999996</v>
          </cell>
          <cell r="H1550">
            <v>0.3191543</v>
          </cell>
          <cell r="I1550">
            <v>0.17512649999999999</v>
          </cell>
        </row>
        <row r="1551">
          <cell r="A1551" t="str">
            <v>colombia2011lacocupado&gt;=5a</v>
          </cell>
          <cell r="B1551" t="str">
            <v>colombia</v>
          </cell>
          <cell r="C1551">
            <v>2011</v>
          </cell>
          <cell r="D1551" t="str">
            <v>lac</v>
          </cell>
          <cell r="E1551" t="str">
            <v>ocupado</v>
          </cell>
          <cell r="F1551" t="str">
            <v>&gt;=5a</v>
          </cell>
          <cell r="G1551">
            <v>4.91049E-2</v>
          </cell>
          <cell r="H1551">
            <v>0.39712979999999998</v>
          </cell>
          <cell r="I1551">
            <v>0.65410349999999995</v>
          </cell>
        </row>
        <row r="1552">
          <cell r="A1552" t="str">
            <v>colombia2011lacasalariado&lt;6m</v>
          </cell>
          <cell r="B1552" t="str">
            <v>colombia</v>
          </cell>
          <cell r="C1552">
            <v>2011</v>
          </cell>
          <cell r="D1552" t="str">
            <v>lac</v>
          </cell>
          <cell r="E1552" t="str">
            <v>asalariado</v>
          </cell>
          <cell r="F1552" t="str">
            <v>&lt;6m</v>
          </cell>
          <cell r="G1552">
            <v>0.44392189999999998</v>
          </cell>
          <cell r="H1552">
            <v>0.19552169999999999</v>
          </cell>
          <cell r="I1552">
            <v>0.11526839999999999</v>
          </cell>
        </row>
        <row r="1553">
          <cell r="A1553" t="str">
            <v>colombia2011lacasalariado&lt;=12m</v>
          </cell>
          <cell r="B1553" t="str">
            <v>colombia</v>
          </cell>
          <cell r="C1553">
            <v>2011</v>
          </cell>
          <cell r="D1553" t="str">
            <v>lac</v>
          </cell>
          <cell r="E1553" t="str">
            <v>asalariado</v>
          </cell>
          <cell r="F1553" t="str">
            <v>&lt;=12m</v>
          </cell>
          <cell r="G1553">
            <v>0.69276959999999999</v>
          </cell>
          <cell r="H1553">
            <v>0.35846919999999999</v>
          </cell>
          <cell r="I1553">
            <v>0.2318363</v>
          </cell>
        </row>
        <row r="1554">
          <cell r="A1554" t="str">
            <v>colombia2011lacasalariado&gt;=5a</v>
          </cell>
          <cell r="B1554" t="str">
            <v>colombia</v>
          </cell>
          <cell r="C1554">
            <v>2011</v>
          </cell>
          <cell r="D1554" t="str">
            <v>lac</v>
          </cell>
          <cell r="E1554" t="str">
            <v>asalariado</v>
          </cell>
          <cell r="F1554" t="str">
            <v>&gt;=5a</v>
          </cell>
          <cell r="G1554">
            <v>3.8109900000000002E-2</v>
          </cell>
          <cell r="H1554">
            <v>0.3420705</v>
          </cell>
          <cell r="I1554">
            <v>0.60246319999999998</v>
          </cell>
        </row>
        <row r="1555">
          <cell r="A1555" t="str">
            <v>colombia2011lacindependiente&lt;6m</v>
          </cell>
          <cell r="B1555" t="str">
            <v>colombia</v>
          </cell>
          <cell r="C1555">
            <v>2011</v>
          </cell>
          <cell r="D1555" t="str">
            <v>lac</v>
          </cell>
          <cell r="E1555" t="str">
            <v>independiente</v>
          </cell>
          <cell r="F1555" t="str">
            <v>&lt;6m</v>
          </cell>
          <cell r="G1555">
            <v>0.37624210000000002</v>
          </cell>
          <cell r="H1555">
            <v>0.14467849999999999</v>
          </cell>
          <cell r="I1555">
            <v>7.3724600000000001E-2</v>
          </cell>
        </row>
        <row r="1556">
          <cell r="A1556" t="str">
            <v>colombia2011lacindependiente&lt;=12m</v>
          </cell>
          <cell r="B1556" t="str">
            <v>colombia</v>
          </cell>
          <cell r="C1556">
            <v>2011</v>
          </cell>
          <cell r="D1556" t="str">
            <v>lac</v>
          </cell>
          <cell r="E1556" t="str">
            <v>independiente</v>
          </cell>
          <cell r="F1556" t="str">
            <v>&lt;=12m</v>
          </cell>
          <cell r="G1556">
            <v>0.62596309999999999</v>
          </cell>
          <cell r="H1556">
            <v>0.27512720000000002</v>
          </cell>
          <cell r="I1556">
            <v>0.1488392</v>
          </cell>
        </row>
        <row r="1557">
          <cell r="A1557" t="str">
            <v>colombia2011lacindependiente&gt;=5a</v>
          </cell>
          <cell r="B1557" t="str">
            <v>colombia</v>
          </cell>
          <cell r="C1557">
            <v>2011</v>
          </cell>
          <cell r="D1557" t="str">
            <v>lac</v>
          </cell>
          <cell r="E1557" t="str">
            <v>independiente</v>
          </cell>
          <cell r="F1557" t="str">
            <v>&gt;=5a</v>
          </cell>
          <cell r="G1557">
            <v>7.4391700000000005E-2</v>
          </cell>
          <cell r="H1557">
            <v>0.45878829999999998</v>
          </cell>
          <cell r="I1557">
            <v>0.67804089999999995</v>
          </cell>
        </row>
        <row r="1558">
          <cell r="A1558" t="str">
            <v>colombia2011totalocupado&lt;6m</v>
          </cell>
          <cell r="B1558" t="str">
            <v>colombia</v>
          </cell>
          <cell r="C1558">
            <v>2011</v>
          </cell>
          <cell r="D1558" t="str">
            <v>total</v>
          </cell>
          <cell r="E1558" t="str">
            <v>ocupado</v>
          </cell>
          <cell r="F1558" t="str">
            <v>&lt;6m</v>
          </cell>
          <cell r="G1558">
            <v>0.204872</v>
          </cell>
        </row>
        <row r="1559">
          <cell r="A1559" t="str">
            <v>colombia2011totalocupado&lt;=12m</v>
          </cell>
          <cell r="B1559" t="str">
            <v>colombia</v>
          </cell>
          <cell r="C1559">
            <v>2011</v>
          </cell>
          <cell r="D1559" t="str">
            <v>total</v>
          </cell>
          <cell r="E1559" t="str">
            <v>ocupado</v>
          </cell>
          <cell r="F1559" t="str">
            <v>&lt;=12m</v>
          </cell>
          <cell r="G1559">
            <v>0.36343900000000001</v>
          </cell>
        </row>
        <row r="1560">
          <cell r="A1560" t="str">
            <v>colombia2011totalocupado&gt;=5a</v>
          </cell>
          <cell r="B1560" t="str">
            <v>colombia</v>
          </cell>
          <cell r="C1560">
            <v>2011</v>
          </cell>
          <cell r="D1560" t="str">
            <v>total</v>
          </cell>
          <cell r="E1560" t="str">
            <v>ocupado</v>
          </cell>
          <cell r="F1560" t="str">
            <v>&gt;=5a</v>
          </cell>
          <cell r="G1560">
            <v>0.36482870000000001</v>
          </cell>
        </row>
        <row r="1561">
          <cell r="A1561" t="str">
            <v>colombia2011totalasalariado&lt;6m</v>
          </cell>
          <cell r="B1561" t="str">
            <v>colombia</v>
          </cell>
          <cell r="C1561">
            <v>2011</v>
          </cell>
          <cell r="D1561" t="str">
            <v>total</v>
          </cell>
          <cell r="E1561" t="str">
            <v>asalariado</v>
          </cell>
          <cell r="F1561" t="str">
            <v>&lt;6m</v>
          </cell>
          <cell r="G1561">
            <v>0.2443331</v>
          </cell>
        </row>
        <row r="1562">
          <cell r="A1562" t="str">
            <v>colombia2011totalasalariado&lt;=12m</v>
          </cell>
          <cell r="B1562" t="str">
            <v>colombia</v>
          </cell>
          <cell r="C1562">
            <v>2011</v>
          </cell>
          <cell r="D1562" t="str">
            <v>total</v>
          </cell>
          <cell r="E1562" t="str">
            <v>asalariado</v>
          </cell>
          <cell r="F1562" t="str">
            <v>&lt;=12m</v>
          </cell>
          <cell r="G1562">
            <v>0.42307739999999999</v>
          </cell>
        </row>
        <row r="1563">
          <cell r="A1563" t="str">
            <v>colombia2011totalasalariado&gt;=5a</v>
          </cell>
          <cell r="B1563" t="str">
            <v>colombia</v>
          </cell>
          <cell r="C1563">
            <v>2011</v>
          </cell>
          <cell r="D1563" t="str">
            <v>total</v>
          </cell>
          <cell r="E1563" t="str">
            <v>asalariado</v>
          </cell>
          <cell r="F1563" t="str">
            <v>&gt;=5a</v>
          </cell>
          <cell r="G1563">
            <v>0.29177059999999999</v>
          </cell>
        </row>
        <row r="1564">
          <cell r="A1564" t="str">
            <v>colombia2011totalindependiente&lt;6m</v>
          </cell>
          <cell r="B1564" t="str">
            <v>colombia</v>
          </cell>
          <cell r="C1564">
            <v>2011</v>
          </cell>
          <cell r="D1564" t="str">
            <v>total</v>
          </cell>
          <cell r="E1564" t="str">
            <v>independiente</v>
          </cell>
          <cell r="F1564" t="str">
            <v>&lt;6m</v>
          </cell>
          <cell r="G1564">
            <v>0.1594016</v>
          </cell>
        </row>
        <row r="1565">
          <cell r="A1565" t="str">
            <v>colombia2011totalindependiente&lt;=12m</v>
          </cell>
          <cell r="B1565" t="str">
            <v>colombia</v>
          </cell>
          <cell r="C1565">
            <v>2011</v>
          </cell>
          <cell r="D1565" t="str">
            <v>total</v>
          </cell>
          <cell r="E1565" t="str">
            <v>independiente</v>
          </cell>
          <cell r="F1565" t="str">
            <v>&lt;=12m</v>
          </cell>
          <cell r="G1565">
            <v>0.29471849999999999</v>
          </cell>
        </row>
        <row r="1566">
          <cell r="A1566" t="str">
            <v>colombia2011totalindependiente&gt;=5a</v>
          </cell>
          <cell r="B1566" t="str">
            <v>colombia</v>
          </cell>
          <cell r="C1566">
            <v>2011</v>
          </cell>
          <cell r="D1566" t="str">
            <v>total</v>
          </cell>
          <cell r="E1566" t="str">
            <v>independiente</v>
          </cell>
          <cell r="F1566" t="str">
            <v>&gt;=5a</v>
          </cell>
          <cell r="G1566">
            <v>0.44901239999999998</v>
          </cell>
        </row>
        <row r="1567">
          <cell r="A1567" t="str">
            <v>colombia2012oecdocupado&lt;6m</v>
          </cell>
          <cell r="B1567" t="str">
            <v>colombia</v>
          </cell>
          <cell r="C1567">
            <v>2012</v>
          </cell>
          <cell r="D1567" t="str">
            <v>oecd</v>
          </cell>
          <cell r="E1567" t="str">
            <v>ocupado</v>
          </cell>
          <cell r="F1567" t="str">
            <v>&lt;6m</v>
          </cell>
          <cell r="G1567">
            <v>0.5174493</v>
          </cell>
          <cell r="H1567">
            <v>0.38993319999999998</v>
          </cell>
          <cell r="I1567">
            <v>0.2696442</v>
          </cell>
          <cell r="J1567">
            <v>0.20975060000000001</v>
          </cell>
          <cell r="K1567">
            <v>0.17212630000000001</v>
          </cell>
          <cell r="L1567">
            <v>0.13822670000000001</v>
          </cell>
          <cell r="M1567">
            <v>0.14091780000000001</v>
          </cell>
          <cell r="N1567">
            <v>0.1213418</v>
          </cell>
          <cell r="O1567">
            <v>0.1184796</v>
          </cell>
          <cell r="P1567">
            <v>0.1024089</v>
          </cell>
          <cell r="Q1567">
            <v>0.11049680000000001</v>
          </cell>
          <cell r="R1567">
            <v>6.8349599999999996E-2</v>
          </cell>
        </row>
        <row r="1568">
          <cell r="A1568" t="str">
            <v>colombia2012oecdocupado&lt;=12m</v>
          </cell>
          <cell r="B1568" t="str">
            <v>colombia</v>
          </cell>
          <cell r="C1568">
            <v>2012</v>
          </cell>
          <cell r="D1568" t="str">
            <v>oecd</v>
          </cell>
          <cell r="E1568" t="str">
            <v>ocupado</v>
          </cell>
          <cell r="F1568" t="str">
            <v>&lt;=12m</v>
          </cell>
          <cell r="G1568">
            <v>0.75845370000000001</v>
          </cell>
          <cell r="H1568">
            <v>0.6398431</v>
          </cell>
          <cell r="I1568">
            <v>0.48703770000000002</v>
          </cell>
          <cell r="J1568">
            <v>0.3967753</v>
          </cell>
          <cell r="K1568">
            <v>0.33137460000000002</v>
          </cell>
          <cell r="L1568">
            <v>0.27780880000000002</v>
          </cell>
          <cell r="M1568">
            <v>0.26369009999999998</v>
          </cell>
          <cell r="N1568">
            <v>0.22928009999999999</v>
          </cell>
          <cell r="O1568">
            <v>0.2006501</v>
          </cell>
          <cell r="P1568">
            <v>0.20456260000000001</v>
          </cell>
          <cell r="Q1568">
            <v>0.1903069</v>
          </cell>
          <cell r="R1568">
            <v>0.15276300000000001</v>
          </cell>
        </row>
        <row r="1569">
          <cell r="A1569" t="str">
            <v>colombia2012oecdocupado&gt;=5a</v>
          </cell>
          <cell r="B1569" t="str">
            <v>colombia</v>
          </cell>
          <cell r="C1569">
            <v>2012</v>
          </cell>
          <cell r="D1569" t="str">
            <v>oecd</v>
          </cell>
          <cell r="E1569" t="str">
            <v>ocupado</v>
          </cell>
          <cell r="F1569" t="str">
            <v>&gt;=5a</v>
          </cell>
          <cell r="G1569">
            <v>4.3761000000000001E-2</v>
          </cell>
          <cell r="H1569">
            <v>6.39459E-2</v>
          </cell>
          <cell r="I1569">
            <v>0.1786278</v>
          </cell>
          <cell r="J1569">
            <v>0.28106219999999998</v>
          </cell>
          <cell r="K1569">
            <v>0.40184029999999998</v>
          </cell>
          <cell r="L1569">
            <v>0.47218520000000003</v>
          </cell>
          <cell r="M1569">
            <v>0.51986560000000004</v>
          </cell>
          <cell r="N1569">
            <v>0.59196510000000002</v>
          </cell>
          <cell r="O1569">
            <v>0.63088659999999996</v>
          </cell>
          <cell r="P1569">
            <v>0.63616810000000001</v>
          </cell>
          <cell r="Q1569">
            <v>0.64639880000000005</v>
          </cell>
          <cell r="R1569">
            <v>0.66830520000000004</v>
          </cell>
        </row>
        <row r="1570">
          <cell r="A1570" t="str">
            <v>colombia2012oecdasalariado&lt;6m</v>
          </cell>
          <cell r="B1570" t="str">
            <v>colombia</v>
          </cell>
          <cell r="C1570">
            <v>2012</v>
          </cell>
          <cell r="D1570" t="str">
            <v>oecd</v>
          </cell>
          <cell r="E1570" t="str">
            <v>asalariado</v>
          </cell>
          <cell r="F1570" t="str">
            <v>&lt;6m</v>
          </cell>
          <cell r="G1570">
            <v>0.52648280000000003</v>
          </cell>
          <cell r="H1570">
            <v>0.3991402</v>
          </cell>
          <cell r="I1570">
            <v>0.27988679999999999</v>
          </cell>
          <cell r="J1570">
            <v>0.21313689999999999</v>
          </cell>
          <cell r="K1570">
            <v>0.17858280000000001</v>
          </cell>
          <cell r="L1570">
            <v>0.15636269999999999</v>
          </cell>
          <cell r="M1570">
            <v>0.16762060000000001</v>
          </cell>
          <cell r="N1570">
            <v>0.1473429</v>
          </cell>
          <cell r="O1570">
            <v>0.14462630000000001</v>
          </cell>
          <cell r="P1570">
            <v>0.13462930000000001</v>
          </cell>
          <cell r="Q1570">
            <v>0.22707450000000001</v>
          </cell>
          <cell r="R1570">
            <v>0.12768409999999999</v>
          </cell>
        </row>
        <row r="1571">
          <cell r="A1571" t="str">
            <v>colombia2012oecdasalariado&lt;=12m</v>
          </cell>
          <cell r="B1571" t="str">
            <v>colombia</v>
          </cell>
          <cell r="C1571">
            <v>2012</v>
          </cell>
          <cell r="D1571" t="str">
            <v>oecd</v>
          </cell>
          <cell r="E1571" t="str">
            <v>asalariado</v>
          </cell>
          <cell r="F1571" t="str">
            <v>&lt;=12m</v>
          </cell>
          <cell r="G1571">
            <v>0.76854310000000003</v>
          </cell>
          <cell r="H1571">
            <v>0.66372830000000005</v>
          </cell>
          <cell r="I1571">
            <v>0.49920900000000001</v>
          </cell>
          <cell r="J1571">
            <v>0.41401759999999999</v>
          </cell>
          <cell r="K1571">
            <v>0.3475066</v>
          </cell>
          <cell r="L1571">
            <v>0.30594169999999998</v>
          </cell>
          <cell r="M1571">
            <v>0.29826269999999999</v>
          </cell>
          <cell r="N1571">
            <v>0.27611279999999999</v>
          </cell>
          <cell r="O1571">
            <v>0.24456049999999999</v>
          </cell>
          <cell r="P1571">
            <v>0.25397350000000002</v>
          </cell>
          <cell r="Q1571">
            <v>0.341387</v>
          </cell>
          <cell r="R1571">
            <v>0.29118840000000001</v>
          </cell>
        </row>
        <row r="1572">
          <cell r="A1572" t="str">
            <v>colombia2012oecdasalariado&gt;=5a</v>
          </cell>
          <cell r="B1572" t="str">
            <v>colombia</v>
          </cell>
          <cell r="C1572">
            <v>2012</v>
          </cell>
          <cell r="D1572" t="str">
            <v>oecd</v>
          </cell>
          <cell r="E1572" t="str">
            <v>asalariado</v>
          </cell>
          <cell r="F1572" t="str">
            <v>&gt;=5a</v>
          </cell>
          <cell r="G1572">
            <v>3.9422199999999998E-2</v>
          </cell>
          <cell r="H1572">
            <v>4.1204499999999998E-2</v>
          </cell>
          <cell r="I1572">
            <v>0.1516391</v>
          </cell>
          <cell r="J1572">
            <v>0.25385410000000003</v>
          </cell>
          <cell r="K1572">
            <v>0.37320049999999999</v>
          </cell>
          <cell r="L1572">
            <v>0.43484149999999999</v>
          </cell>
          <cell r="M1572">
            <v>0.47578619999999999</v>
          </cell>
          <cell r="N1572">
            <v>0.54422380000000004</v>
          </cell>
          <cell r="O1572">
            <v>0.58976329999999999</v>
          </cell>
          <cell r="P1572">
            <v>0.56118480000000004</v>
          </cell>
          <cell r="Q1572">
            <v>0.3991497</v>
          </cell>
          <cell r="R1572">
            <v>0.48058770000000001</v>
          </cell>
        </row>
        <row r="1573">
          <cell r="A1573" t="str">
            <v>colombia2012oecdindependiente&lt;6m</v>
          </cell>
          <cell r="B1573" t="str">
            <v>colombia</v>
          </cell>
          <cell r="C1573">
            <v>2012</v>
          </cell>
          <cell r="D1573" t="str">
            <v>oecd</v>
          </cell>
          <cell r="E1573" t="str">
            <v>independiente</v>
          </cell>
          <cell r="F1573" t="str">
            <v>&lt;6m</v>
          </cell>
          <cell r="G1573">
            <v>0.49387880000000001</v>
          </cell>
          <cell r="H1573">
            <v>0.36913859999999998</v>
          </cell>
          <cell r="I1573">
            <v>0.25015880000000001</v>
          </cell>
          <cell r="J1573">
            <v>0.2047274</v>
          </cell>
          <cell r="K1573">
            <v>0.1646725</v>
          </cell>
          <cell r="L1573">
            <v>0.1191639</v>
          </cell>
          <cell r="M1573">
            <v>0.1165987</v>
          </cell>
          <cell r="N1573">
            <v>0.10402939999999999</v>
          </cell>
          <cell r="O1573">
            <v>0.1031909</v>
          </cell>
          <cell r="P1573">
            <v>8.7731199999999995E-2</v>
          </cell>
          <cell r="Q1573">
            <v>8.0059699999999998E-2</v>
          </cell>
          <cell r="R1573">
            <v>5.56257E-2</v>
          </cell>
        </row>
        <row r="1574">
          <cell r="A1574" t="str">
            <v>colombia2012oecdindependiente&lt;=12m</v>
          </cell>
          <cell r="B1574" t="str">
            <v>colombia</v>
          </cell>
          <cell r="C1574">
            <v>2012</v>
          </cell>
          <cell r="D1574" t="str">
            <v>oecd</v>
          </cell>
          <cell r="E1574" t="str">
            <v>independiente</v>
          </cell>
          <cell r="F1574" t="str">
            <v>&lt;=12m</v>
          </cell>
          <cell r="G1574">
            <v>0.73212840000000001</v>
          </cell>
          <cell r="H1574">
            <v>0.585897</v>
          </cell>
          <cell r="I1574">
            <v>0.46388299999999999</v>
          </cell>
          <cell r="J1574">
            <v>0.37119799999999997</v>
          </cell>
          <cell r="K1574">
            <v>0.3127508</v>
          </cell>
          <cell r="L1574">
            <v>0.24823799999999999</v>
          </cell>
          <cell r="M1574">
            <v>0.23220389999999999</v>
          </cell>
          <cell r="N1574">
            <v>0.1980972</v>
          </cell>
          <cell r="O1574">
            <v>0.17497460000000001</v>
          </cell>
          <cell r="P1574">
            <v>0.18205399999999999</v>
          </cell>
          <cell r="Q1574">
            <v>0.15086150000000001</v>
          </cell>
          <cell r="R1574">
            <v>0.1230788</v>
          </cell>
        </row>
        <row r="1575">
          <cell r="A1575" t="str">
            <v>colombia2012oecdindependiente&gt;=5a</v>
          </cell>
          <cell r="B1575" t="str">
            <v>colombia</v>
          </cell>
          <cell r="C1575">
            <v>2012</v>
          </cell>
          <cell r="D1575" t="str">
            <v>oecd</v>
          </cell>
          <cell r="E1575" t="str">
            <v>independiente</v>
          </cell>
          <cell r="F1575" t="str">
            <v>&gt;=5a</v>
          </cell>
          <cell r="G1575">
            <v>5.5081900000000003E-2</v>
          </cell>
          <cell r="H1575">
            <v>0.1153087</v>
          </cell>
          <cell r="I1575">
            <v>0.2299706</v>
          </cell>
          <cell r="J1575">
            <v>0.32142280000000001</v>
          </cell>
          <cell r="K1575">
            <v>0.43490380000000001</v>
          </cell>
          <cell r="L1575">
            <v>0.51143749999999999</v>
          </cell>
          <cell r="M1575">
            <v>0.56001000000000001</v>
          </cell>
          <cell r="N1575">
            <v>0.62375290000000005</v>
          </cell>
          <cell r="O1575">
            <v>0.65493239999999997</v>
          </cell>
          <cell r="P1575">
            <v>0.67032599999999998</v>
          </cell>
          <cell r="Q1575">
            <v>0.71095280000000005</v>
          </cell>
          <cell r="R1575">
            <v>0.70855979999999996</v>
          </cell>
        </row>
        <row r="1576">
          <cell r="A1576" t="str">
            <v>colombia2012lacocupado&lt;6m</v>
          </cell>
          <cell r="B1576" t="str">
            <v>colombia</v>
          </cell>
          <cell r="C1576">
            <v>2012</v>
          </cell>
          <cell r="D1576" t="str">
            <v>lac</v>
          </cell>
          <cell r="E1576" t="str">
            <v>ocupado</v>
          </cell>
          <cell r="F1576" t="str">
            <v>&lt;6m</v>
          </cell>
          <cell r="G1576">
            <v>0.42876599999999998</v>
          </cell>
          <cell r="H1576">
            <v>0.18050260000000001</v>
          </cell>
          <cell r="I1576">
            <v>0.1125906</v>
          </cell>
        </row>
        <row r="1577">
          <cell r="A1577" t="str">
            <v>colombia2012lacocupado&lt;=12m</v>
          </cell>
          <cell r="B1577" t="str">
            <v>colombia</v>
          </cell>
          <cell r="C1577">
            <v>2012</v>
          </cell>
          <cell r="D1577" t="str">
            <v>lac</v>
          </cell>
          <cell r="E1577" t="str">
            <v>ocupado</v>
          </cell>
          <cell r="F1577" t="str">
            <v>&lt;=12m</v>
          </cell>
          <cell r="G1577">
            <v>0.67596389999999995</v>
          </cell>
          <cell r="H1577">
            <v>0.34031260000000002</v>
          </cell>
          <cell r="I1577">
            <v>0.20208380000000001</v>
          </cell>
        </row>
        <row r="1578">
          <cell r="A1578" t="str">
            <v>colombia2012lacocupado&gt;=5a</v>
          </cell>
          <cell r="B1578" t="str">
            <v>colombia</v>
          </cell>
          <cell r="C1578">
            <v>2012</v>
          </cell>
          <cell r="D1578" t="str">
            <v>lac</v>
          </cell>
          <cell r="E1578" t="str">
            <v>ocupado</v>
          </cell>
          <cell r="F1578" t="str">
            <v>&gt;=5a</v>
          </cell>
          <cell r="G1578">
            <v>5.7799000000000003E-2</v>
          </cell>
          <cell r="H1578">
            <v>0.39182790000000001</v>
          </cell>
          <cell r="I1578">
            <v>0.632822</v>
          </cell>
        </row>
        <row r="1579">
          <cell r="A1579" t="str">
            <v>colombia2012lacasalariado&lt;6m</v>
          </cell>
          <cell r="B1579" t="str">
            <v>colombia</v>
          </cell>
          <cell r="C1579">
            <v>2012</v>
          </cell>
          <cell r="D1579" t="str">
            <v>lac</v>
          </cell>
          <cell r="E1579" t="str">
            <v>asalariado</v>
          </cell>
          <cell r="F1579" t="str">
            <v>&lt;6m</v>
          </cell>
          <cell r="G1579">
            <v>0.43906539999999999</v>
          </cell>
          <cell r="H1579">
            <v>0.20109769999999999</v>
          </cell>
          <cell r="I1579">
            <v>0.14133599999999999</v>
          </cell>
        </row>
        <row r="1580">
          <cell r="A1580" t="str">
            <v>colombia2012lacasalariado&lt;=12m</v>
          </cell>
          <cell r="B1580" t="str">
            <v>colombia</v>
          </cell>
          <cell r="C1580">
            <v>2012</v>
          </cell>
          <cell r="D1580" t="str">
            <v>lac</v>
          </cell>
          <cell r="E1580" t="str">
            <v>asalariado</v>
          </cell>
          <cell r="F1580" t="str">
            <v>&lt;=12m</v>
          </cell>
          <cell r="G1580">
            <v>0.69659040000000005</v>
          </cell>
          <cell r="H1580">
            <v>0.37601069999999998</v>
          </cell>
          <cell r="I1580">
            <v>0.24765860000000001</v>
          </cell>
        </row>
        <row r="1581">
          <cell r="A1581" t="str">
            <v>colombia2012lacasalariado&gt;=5a</v>
          </cell>
          <cell r="B1581" t="str">
            <v>colombia</v>
          </cell>
          <cell r="C1581">
            <v>2012</v>
          </cell>
          <cell r="D1581" t="str">
            <v>lac</v>
          </cell>
          <cell r="E1581" t="str">
            <v>asalariado</v>
          </cell>
          <cell r="F1581" t="str">
            <v>&gt;=5a</v>
          </cell>
          <cell r="G1581">
            <v>4.06457E-2</v>
          </cell>
          <cell r="H1581">
            <v>0.33778269999999999</v>
          </cell>
          <cell r="I1581">
            <v>0.58035740000000002</v>
          </cell>
        </row>
        <row r="1582">
          <cell r="A1582" t="str">
            <v>colombia2012lacindependiente&lt;6m</v>
          </cell>
          <cell r="B1582" t="str">
            <v>colombia</v>
          </cell>
          <cell r="C1582">
            <v>2012</v>
          </cell>
          <cell r="D1582" t="str">
            <v>lac</v>
          </cell>
          <cell r="E1582" t="str">
            <v>independiente</v>
          </cell>
          <cell r="F1582" t="str">
            <v>&lt;6m</v>
          </cell>
          <cell r="G1582">
            <v>0.40448099999999998</v>
          </cell>
          <cell r="H1582">
            <v>0.15639719999999999</v>
          </cell>
          <cell r="I1582">
            <v>9.7217300000000006E-2</v>
          </cell>
        </row>
        <row r="1583">
          <cell r="A1583" t="str">
            <v>colombia2012lacindependiente&lt;=12m</v>
          </cell>
          <cell r="B1583" t="str">
            <v>colombia</v>
          </cell>
          <cell r="C1583">
            <v>2012</v>
          </cell>
          <cell r="D1583" t="str">
            <v>lac</v>
          </cell>
          <cell r="E1583" t="str">
            <v>independiente</v>
          </cell>
          <cell r="F1583" t="str">
            <v>&lt;=12m</v>
          </cell>
          <cell r="G1583">
            <v>0.62732849999999996</v>
          </cell>
          <cell r="H1583">
            <v>0.29853000000000002</v>
          </cell>
          <cell r="I1583">
            <v>0.17771000000000001</v>
          </cell>
        </row>
        <row r="1584">
          <cell r="A1584" t="str">
            <v>colombia2012lacindependiente&gt;=5a</v>
          </cell>
          <cell r="B1584" t="str">
            <v>colombia</v>
          </cell>
          <cell r="C1584">
            <v>2012</v>
          </cell>
          <cell r="D1584" t="str">
            <v>lac</v>
          </cell>
          <cell r="E1584" t="str">
            <v>independiente</v>
          </cell>
          <cell r="F1584" t="str">
            <v>&gt;=5a</v>
          </cell>
          <cell r="G1584">
            <v>9.8244799999999993E-2</v>
          </cell>
          <cell r="H1584">
            <v>0.45508460000000001</v>
          </cell>
          <cell r="I1584">
            <v>0.66088049999999998</v>
          </cell>
        </row>
        <row r="1585">
          <cell r="A1585" t="str">
            <v>colombia2012totalocupado&lt;6m</v>
          </cell>
          <cell r="B1585" t="str">
            <v>colombia</v>
          </cell>
          <cell r="C1585">
            <v>2012</v>
          </cell>
          <cell r="D1585" t="str">
            <v>total</v>
          </cell>
          <cell r="E1585" t="str">
            <v>ocupado</v>
          </cell>
          <cell r="F1585" t="str">
            <v>&lt;6m</v>
          </cell>
          <cell r="G1585">
            <v>0.21659120000000001</v>
          </cell>
        </row>
        <row r="1586">
          <cell r="A1586" t="str">
            <v>colombia2012totalocupado&lt;=12m</v>
          </cell>
          <cell r="B1586" t="str">
            <v>colombia</v>
          </cell>
          <cell r="C1586">
            <v>2012</v>
          </cell>
          <cell r="D1586" t="str">
            <v>total</v>
          </cell>
          <cell r="E1586" t="str">
            <v>ocupado</v>
          </cell>
          <cell r="F1586" t="str">
            <v>&lt;=12m</v>
          </cell>
          <cell r="G1586">
            <v>0.38434620000000003</v>
          </cell>
        </row>
        <row r="1587">
          <cell r="A1587" t="str">
            <v>colombia2012totalocupado&gt;=5a</v>
          </cell>
          <cell r="B1587" t="str">
            <v>colombia</v>
          </cell>
          <cell r="C1587">
            <v>2012</v>
          </cell>
          <cell r="D1587" t="str">
            <v>total</v>
          </cell>
          <cell r="E1587" t="str">
            <v>ocupado</v>
          </cell>
          <cell r="F1587" t="str">
            <v>&gt;=5a</v>
          </cell>
          <cell r="G1587">
            <v>0.3586107</v>
          </cell>
        </row>
        <row r="1588">
          <cell r="A1588" t="str">
            <v>colombia2012totalasalariado&lt;6m</v>
          </cell>
          <cell r="B1588" t="str">
            <v>colombia</v>
          </cell>
          <cell r="C1588">
            <v>2012</v>
          </cell>
          <cell r="D1588" t="str">
            <v>total</v>
          </cell>
          <cell r="E1588" t="str">
            <v>asalariado</v>
          </cell>
          <cell r="F1588" t="str">
            <v>&lt;6m</v>
          </cell>
          <cell r="G1588">
            <v>0.25008239999999998</v>
          </cell>
        </row>
        <row r="1589">
          <cell r="A1589" t="str">
            <v>colombia2012totalasalariado&lt;=12m</v>
          </cell>
          <cell r="B1589" t="str">
            <v>colombia</v>
          </cell>
          <cell r="C1589">
            <v>2012</v>
          </cell>
          <cell r="D1589" t="str">
            <v>total</v>
          </cell>
          <cell r="E1589" t="str">
            <v>asalariado</v>
          </cell>
          <cell r="F1589" t="str">
            <v>&lt;=12m</v>
          </cell>
          <cell r="G1589">
            <v>0.43888179999999999</v>
          </cell>
        </row>
        <row r="1590">
          <cell r="A1590" t="str">
            <v>colombia2012totalasalariado&gt;=5a</v>
          </cell>
          <cell r="B1590" t="str">
            <v>colombia</v>
          </cell>
          <cell r="C1590">
            <v>2012</v>
          </cell>
          <cell r="D1590" t="str">
            <v>total</v>
          </cell>
          <cell r="E1590" t="str">
            <v>asalariado</v>
          </cell>
          <cell r="F1590" t="str">
            <v>&gt;=5a</v>
          </cell>
          <cell r="G1590">
            <v>0.28756739999999997</v>
          </cell>
        </row>
        <row r="1591">
          <cell r="A1591" t="str">
            <v>colombia2012totalindependiente&lt;6m</v>
          </cell>
          <cell r="B1591" t="str">
            <v>colombia</v>
          </cell>
          <cell r="C1591">
            <v>2012</v>
          </cell>
          <cell r="D1591" t="str">
            <v>total</v>
          </cell>
          <cell r="E1591" t="str">
            <v>independiente</v>
          </cell>
          <cell r="F1591" t="str">
            <v>&lt;6m</v>
          </cell>
          <cell r="G1591">
            <v>0.17599390000000001</v>
          </cell>
        </row>
        <row r="1592">
          <cell r="A1592" t="str">
            <v>colombia2012totalindependiente&lt;=12m</v>
          </cell>
          <cell r="B1592" t="str">
            <v>colombia</v>
          </cell>
          <cell r="C1592">
            <v>2012</v>
          </cell>
          <cell r="D1592" t="str">
            <v>total</v>
          </cell>
          <cell r="E1592" t="str">
            <v>independiente</v>
          </cell>
          <cell r="F1592" t="str">
            <v>&lt;=12m</v>
          </cell>
          <cell r="G1592">
            <v>0.31823950000000001</v>
          </cell>
        </row>
        <row r="1593">
          <cell r="A1593" t="str">
            <v>colombia2012totalindependiente&gt;=5a</v>
          </cell>
          <cell r="B1593" t="str">
            <v>colombia</v>
          </cell>
          <cell r="C1593">
            <v>2012</v>
          </cell>
          <cell r="D1593" t="str">
            <v>total</v>
          </cell>
          <cell r="E1593" t="str">
            <v>independiente</v>
          </cell>
          <cell r="F1593" t="str">
            <v>&gt;=5a</v>
          </cell>
          <cell r="G1593">
            <v>0.4447277</v>
          </cell>
        </row>
        <row r="1594">
          <cell r="A1594" t="str">
            <v>colombia2013oecdocupado&lt;6m</v>
          </cell>
          <cell r="B1594" t="str">
            <v>colombia</v>
          </cell>
          <cell r="C1594">
            <v>2013</v>
          </cell>
          <cell r="D1594" t="str">
            <v>oecd</v>
          </cell>
          <cell r="E1594" t="str">
            <v>ocupado</v>
          </cell>
          <cell r="F1594" t="str">
            <v>&lt;6m</v>
          </cell>
          <cell r="G1594">
            <v>0.50864670000000001</v>
          </cell>
          <cell r="H1594">
            <v>0.37363030000000003</v>
          </cell>
          <cell r="I1594">
            <v>0.25890730000000001</v>
          </cell>
          <cell r="J1594">
            <v>0.20049</v>
          </cell>
          <cell r="K1594">
            <v>0.16723080000000001</v>
          </cell>
          <cell r="L1594">
            <v>0.15113280000000001</v>
          </cell>
          <cell r="M1594">
            <v>0.13619619999999999</v>
          </cell>
          <cell r="N1594">
            <v>0.13343959999999999</v>
          </cell>
          <cell r="O1594">
            <v>0.1015749</v>
          </cell>
          <cell r="P1594">
            <v>0.121549</v>
          </cell>
          <cell r="Q1594">
            <v>9.9982600000000005E-2</v>
          </cell>
          <cell r="R1594">
            <v>9.3770099999999995E-2</v>
          </cell>
        </row>
        <row r="1595">
          <cell r="A1595" t="str">
            <v>colombia2013oecdocupado&lt;=12m</v>
          </cell>
          <cell r="B1595" t="str">
            <v>colombia</v>
          </cell>
          <cell r="C1595">
            <v>2013</v>
          </cell>
          <cell r="D1595" t="str">
            <v>oecd</v>
          </cell>
          <cell r="E1595" t="str">
            <v>ocupado</v>
          </cell>
          <cell r="F1595" t="str">
            <v>&lt;=12m</v>
          </cell>
          <cell r="G1595">
            <v>0.76266089999999997</v>
          </cell>
          <cell r="H1595">
            <v>0.63670879999999996</v>
          </cell>
          <cell r="I1595">
            <v>0.46792620000000001</v>
          </cell>
          <cell r="J1595">
            <v>0.38517990000000002</v>
          </cell>
          <cell r="K1595">
            <v>0.3190598</v>
          </cell>
          <cell r="L1595">
            <v>0.28516590000000003</v>
          </cell>
          <cell r="M1595">
            <v>0.2557507</v>
          </cell>
          <cell r="N1595">
            <v>0.23026179999999999</v>
          </cell>
          <cell r="O1595">
            <v>0.2074792</v>
          </cell>
          <cell r="P1595">
            <v>0.21148600000000001</v>
          </cell>
          <cell r="Q1595">
            <v>0.18306339999999999</v>
          </cell>
          <cell r="R1595">
            <v>0.1667863</v>
          </cell>
        </row>
        <row r="1596">
          <cell r="A1596" t="str">
            <v>colombia2013oecdocupado&gt;=5a</v>
          </cell>
          <cell r="B1596" t="str">
            <v>colombia</v>
          </cell>
          <cell r="C1596">
            <v>2013</v>
          </cell>
          <cell r="D1596" t="str">
            <v>oecd</v>
          </cell>
          <cell r="E1596" t="str">
            <v>ocupado</v>
          </cell>
          <cell r="F1596" t="str">
            <v>&gt;=5a</v>
          </cell>
          <cell r="G1596">
            <v>5.4873199999999997E-2</v>
          </cell>
          <cell r="H1596">
            <v>5.5036700000000001E-2</v>
          </cell>
          <cell r="I1596">
            <v>0.1712379</v>
          </cell>
          <cell r="J1596">
            <v>0.28968129999999997</v>
          </cell>
          <cell r="K1596">
            <v>0.39167740000000001</v>
          </cell>
          <cell r="L1596">
            <v>0.47089550000000002</v>
          </cell>
          <cell r="M1596">
            <v>0.52490400000000004</v>
          </cell>
          <cell r="N1596">
            <v>0.56492330000000002</v>
          </cell>
          <cell r="O1596">
            <v>0.60571059999999999</v>
          </cell>
          <cell r="P1596">
            <v>0.6352274</v>
          </cell>
          <cell r="Q1596">
            <v>0.67837270000000005</v>
          </cell>
          <cell r="R1596">
            <v>0.65473519999999996</v>
          </cell>
        </row>
        <row r="1597">
          <cell r="A1597" t="str">
            <v>colombia2013oecdasalariado&lt;6m</v>
          </cell>
          <cell r="B1597" t="str">
            <v>colombia</v>
          </cell>
          <cell r="C1597">
            <v>2013</v>
          </cell>
          <cell r="D1597" t="str">
            <v>oecd</v>
          </cell>
          <cell r="E1597" t="str">
            <v>asalariado</v>
          </cell>
          <cell r="F1597" t="str">
            <v>&lt;6m</v>
          </cell>
          <cell r="G1597">
            <v>0.4989421</v>
          </cell>
          <cell r="H1597">
            <v>0.39819670000000001</v>
          </cell>
          <cell r="I1597">
            <v>0.26798889999999997</v>
          </cell>
          <cell r="J1597">
            <v>0.2068594</v>
          </cell>
          <cell r="K1597">
            <v>0.17578150000000001</v>
          </cell>
          <cell r="L1597">
            <v>0.1596892</v>
          </cell>
          <cell r="M1597">
            <v>0.15716469999999999</v>
          </cell>
          <cell r="N1597">
            <v>0.15545510000000001</v>
          </cell>
          <cell r="O1597">
            <v>0.1214823</v>
          </cell>
          <cell r="P1597">
            <v>0.15663070000000001</v>
          </cell>
          <cell r="Q1597">
            <v>0.20036509999999999</v>
          </cell>
          <cell r="R1597">
            <v>0.2276706</v>
          </cell>
        </row>
        <row r="1598">
          <cell r="A1598" t="str">
            <v>colombia2013oecdasalariado&lt;=12m</v>
          </cell>
          <cell r="B1598" t="str">
            <v>colombia</v>
          </cell>
          <cell r="C1598">
            <v>2013</v>
          </cell>
          <cell r="D1598" t="str">
            <v>oecd</v>
          </cell>
          <cell r="E1598" t="str">
            <v>asalariado</v>
          </cell>
          <cell r="F1598" t="str">
            <v>&lt;=12m</v>
          </cell>
          <cell r="G1598">
            <v>0.76268320000000001</v>
          </cell>
          <cell r="H1598">
            <v>0.66363729999999999</v>
          </cell>
          <cell r="I1598">
            <v>0.47133829999999999</v>
          </cell>
          <cell r="J1598">
            <v>0.39164369999999998</v>
          </cell>
          <cell r="K1598">
            <v>0.33479740000000002</v>
          </cell>
          <cell r="L1598">
            <v>0.29606339999999998</v>
          </cell>
          <cell r="M1598">
            <v>0.28242610000000001</v>
          </cell>
          <cell r="N1598">
            <v>0.25988640000000002</v>
          </cell>
          <cell r="O1598">
            <v>0.2450186</v>
          </cell>
          <cell r="P1598">
            <v>0.26439760000000001</v>
          </cell>
          <cell r="Q1598">
            <v>0.28090019999999999</v>
          </cell>
          <cell r="R1598">
            <v>0.32205420000000001</v>
          </cell>
        </row>
        <row r="1599">
          <cell r="A1599" t="str">
            <v>colombia2013oecdasalariado&gt;=5a</v>
          </cell>
          <cell r="B1599" t="str">
            <v>colombia</v>
          </cell>
          <cell r="C1599">
            <v>2013</v>
          </cell>
          <cell r="D1599" t="str">
            <v>oecd</v>
          </cell>
          <cell r="E1599" t="str">
            <v>asalariado</v>
          </cell>
          <cell r="F1599" t="str">
            <v>&gt;=5a</v>
          </cell>
          <cell r="G1599">
            <v>5.70634E-2</v>
          </cell>
          <cell r="H1599">
            <v>3.9312100000000003E-2</v>
          </cell>
          <cell r="I1599">
            <v>0.14984929999999999</v>
          </cell>
          <cell r="J1599">
            <v>0.26652969999999998</v>
          </cell>
          <cell r="K1599">
            <v>0.3636663</v>
          </cell>
          <cell r="L1599">
            <v>0.44492090000000001</v>
          </cell>
          <cell r="M1599">
            <v>0.48382120000000001</v>
          </cell>
          <cell r="N1599">
            <v>0.53009050000000002</v>
          </cell>
          <cell r="O1599">
            <v>0.57771439999999996</v>
          </cell>
          <cell r="P1599">
            <v>0.5523441</v>
          </cell>
          <cell r="Q1599">
            <v>0.5359235</v>
          </cell>
          <cell r="R1599">
            <v>0.52272070000000004</v>
          </cell>
        </row>
        <row r="1600">
          <cell r="A1600" t="str">
            <v>colombia2013oecdindependiente&lt;6m</v>
          </cell>
          <cell r="B1600" t="str">
            <v>colombia</v>
          </cell>
          <cell r="C1600">
            <v>2013</v>
          </cell>
          <cell r="D1600" t="str">
            <v>oecd</v>
          </cell>
          <cell r="E1600" t="str">
            <v>independiente</v>
          </cell>
          <cell r="F1600" t="str">
            <v>&lt;6m</v>
          </cell>
          <cell r="G1600">
            <v>0.53198979999999996</v>
          </cell>
          <cell r="H1600">
            <v>0.3210229</v>
          </cell>
          <cell r="I1600">
            <v>0.2408004</v>
          </cell>
          <cell r="J1600">
            <v>0.19006400000000001</v>
          </cell>
          <cell r="K1600">
            <v>0.15650120000000001</v>
          </cell>
          <cell r="L1600">
            <v>0.1421869</v>
          </cell>
          <cell r="M1600">
            <v>0.1169815</v>
          </cell>
          <cell r="N1600">
            <v>0.11766600000000001</v>
          </cell>
          <cell r="O1600">
            <v>8.8696300000000006E-2</v>
          </cell>
          <cell r="P1600">
            <v>0.1073573</v>
          </cell>
          <cell r="Q1600">
            <v>7.3988399999999996E-2</v>
          </cell>
          <cell r="R1600">
            <v>6.7490800000000004E-2</v>
          </cell>
        </row>
        <row r="1601">
          <cell r="A1601" t="str">
            <v>colombia2013oecdindependiente&lt;=12m</v>
          </cell>
          <cell r="B1601" t="str">
            <v>colombia</v>
          </cell>
          <cell r="C1601">
            <v>2013</v>
          </cell>
          <cell r="D1601" t="str">
            <v>oecd</v>
          </cell>
          <cell r="E1601" t="str">
            <v>independiente</v>
          </cell>
          <cell r="F1601" t="str">
            <v>&lt;=12m</v>
          </cell>
          <cell r="G1601">
            <v>0.76260720000000004</v>
          </cell>
          <cell r="H1601">
            <v>0.57904299999999997</v>
          </cell>
          <cell r="I1601">
            <v>0.46112320000000001</v>
          </cell>
          <cell r="J1601">
            <v>0.37459949999999997</v>
          </cell>
          <cell r="K1601">
            <v>0.29931180000000002</v>
          </cell>
          <cell r="L1601">
            <v>0.27377240000000003</v>
          </cell>
          <cell r="M1601">
            <v>0.2313065</v>
          </cell>
          <cell r="N1601">
            <v>0.20903649999999999</v>
          </cell>
          <cell r="O1601">
            <v>0.1831941</v>
          </cell>
          <cell r="P1601">
            <v>0.19008149999999999</v>
          </cell>
          <cell r="Q1601">
            <v>0.15772839999999999</v>
          </cell>
          <cell r="R1601">
            <v>0.1363133</v>
          </cell>
        </row>
        <row r="1602">
          <cell r="A1602" t="str">
            <v>colombia2013oecdindependiente&gt;=5a</v>
          </cell>
          <cell r="B1602" t="str">
            <v>colombia</v>
          </cell>
          <cell r="C1602">
            <v>2013</v>
          </cell>
          <cell r="D1602" t="str">
            <v>oecd</v>
          </cell>
          <cell r="E1602" t="str">
            <v>independiente</v>
          </cell>
          <cell r="F1602" t="str">
            <v>&gt;=5a</v>
          </cell>
          <cell r="G1602">
            <v>4.96049E-2</v>
          </cell>
          <cell r="H1602">
            <v>8.8709999999999997E-2</v>
          </cell>
          <cell r="I1602">
            <v>0.2138825</v>
          </cell>
          <cell r="J1602">
            <v>0.32757740000000002</v>
          </cell>
          <cell r="K1602">
            <v>0.42682680000000001</v>
          </cell>
          <cell r="L1602">
            <v>0.49805250000000001</v>
          </cell>
          <cell r="M1602">
            <v>0.56255069999999996</v>
          </cell>
          <cell r="N1602">
            <v>0.58988019999999997</v>
          </cell>
          <cell r="O1602">
            <v>0.62382199999999999</v>
          </cell>
          <cell r="P1602">
            <v>0.66875649999999998</v>
          </cell>
          <cell r="Q1602">
            <v>0.71526020000000001</v>
          </cell>
          <cell r="R1602">
            <v>0.68064449999999999</v>
          </cell>
        </row>
        <row r="1603">
          <cell r="A1603" t="str">
            <v>colombia2013lacocupado&lt;6m</v>
          </cell>
          <cell r="B1603" t="str">
            <v>colombia</v>
          </cell>
          <cell r="C1603">
            <v>2013</v>
          </cell>
          <cell r="D1603" t="str">
            <v>lac</v>
          </cell>
          <cell r="E1603" t="str">
            <v>ocupado</v>
          </cell>
          <cell r="F1603" t="str">
            <v>&lt;6m</v>
          </cell>
          <cell r="G1603">
            <v>0.41580650000000002</v>
          </cell>
          <cell r="H1603">
            <v>0.17956730000000001</v>
          </cell>
          <cell r="I1603">
            <v>0.1090013</v>
          </cell>
        </row>
        <row r="1604">
          <cell r="A1604" t="str">
            <v>colombia2013lacocupado&lt;=12m</v>
          </cell>
          <cell r="B1604" t="str">
            <v>colombia</v>
          </cell>
          <cell r="C1604">
            <v>2013</v>
          </cell>
          <cell r="D1604" t="str">
            <v>lac</v>
          </cell>
          <cell r="E1604" t="str">
            <v>ocupado</v>
          </cell>
          <cell r="F1604" t="str">
            <v>&lt;=12m</v>
          </cell>
          <cell r="G1604">
            <v>0.67605349999999997</v>
          </cell>
          <cell r="H1604">
            <v>0.33369989999999999</v>
          </cell>
          <cell r="I1604">
            <v>0.20896899999999999</v>
          </cell>
        </row>
        <row r="1605">
          <cell r="A1605" t="str">
            <v>colombia2013lacocupado&gt;=5a</v>
          </cell>
          <cell r="B1605" t="str">
            <v>colombia</v>
          </cell>
          <cell r="C1605">
            <v>2013</v>
          </cell>
          <cell r="D1605" t="str">
            <v>lac</v>
          </cell>
          <cell r="E1605" t="str">
            <v>ocupado</v>
          </cell>
          <cell r="F1605" t="str">
            <v>&gt;=5a</v>
          </cell>
          <cell r="G1605">
            <v>5.4985600000000003E-2</v>
          </cell>
          <cell r="H1605">
            <v>0.38549329999999998</v>
          </cell>
          <cell r="I1605">
            <v>0.61668500000000004</v>
          </cell>
        </row>
        <row r="1606">
          <cell r="A1606" t="str">
            <v>colombia2013lacasalariado&lt;6m</v>
          </cell>
          <cell r="B1606" t="str">
            <v>colombia</v>
          </cell>
          <cell r="C1606">
            <v>2013</v>
          </cell>
          <cell r="D1606" t="str">
            <v>lac</v>
          </cell>
          <cell r="E1606" t="str">
            <v>asalariado</v>
          </cell>
          <cell r="F1606" t="str">
            <v>&lt;6m</v>
          </cell>
          <cell r="G1606">
            <v>0.43044189999999999</v>
          </cell>
          <cell r="H1606">
            <v>0.197184</v>
          </cell>
          <cell r="I1606">
            <v>0.1321194</v>
          </cell>
        </row>
        <row r="1607">
          <cell r="A1607" t="str">
            <v>colombia2013lacasalariado&lt;=12m</v>
          </cell>
          <cell r="B1607" t="str">
            <v>colombia</v>
          </cell>
          <cell r="C1607">
            <v>2013</v>
          </cell>
          <cell r="D1607" t="str">
            <v>lac</v>
          </cell>
          <cell r="E1607" t="str">
            <v>asalariado</v>
          </cell>
          <cell r="F1607" t="str">
            <v>&lt;=12m</v>
          </cell>
          <cell r="G1607">
            <v>0.69533849999999997</v>
          </cell>
          <cell r="H1607">
            <v>0.35884630000000001</v>
          </cell>
          <cell r="I1607">
            <v>0.25088339999999998</v>
          </cell>
        </row>
        <row r="1608">
          <cell r="A1608" t="str">
            <v>colombia2013lacasalariado&gt;=5a</v>
          </cell>
          <cell r="B1608" t="str">
            <v>colombia</v>
          </cell>
          <cell r="C1608">
            <v>2013</v>
          </cell>
          <cell r="D1608" t="str">
            <v>lac</v>
          </cell>
          <cell r="E1608" t="str">
            <v>asalariado</v>
          </cell>
          <cell r="F1608" t="str">
            <v>&gt;=5a</v>
          </cell>
          <cell r="G1608">
            <v>4.4993699999999998E-2</v>
          </cell>
          <cell r="H1608">
            <v>0.3373082</v>
          </cell>
          <cell r="I1608">
            <v>0.5700364</v>
          </cell>
        </row>
        <row r="1609">
          <cell r="A1609" t="str">
            <v>colombia2013lacindependiente&lt;6m</v>
          </cell>
          <cell r="B1609" t="str">
            <v>colombia</v>
          </cell>
          <cell r="C1609">
            <v>2013</v>
          </cell>
          <cell r="D1609" t="str">
            <v>lac</v>
          </cell>
          <cell r="E1609" t="str">
            <v>independiente</v>
          </cell>
          <cell r="F1609" t="str">
            <v>&lt;6m</v>
          </cell>
          <cell r="G1609">
            <v>0.38332500000000003</v>
          </cell>
          <cell r="H1609">
            <v>0.1578367</v>
          </cell>
          <cell r="I1609">
            <v>9.6341399999999994E-2</v>
          </cell>
        </row>
        <row r="1610">
          <cell r="A1610" t="str">
            <v>colombia2013lacindependiente&lt;=12m</v>
          </cell>
          <cell r="B1610" t="str">
            <v>colombia</v>
          </cell>
          <cell r="C1610">
            <v>2013</v>
          </cell>
          <cell r="D1610" t="str">
            <v>lac</v>
          </cell>
          <cell r="E1610" t="str">
            <v>independiente</v>
          </cell>
          <cell r="F1610" t="str">
            <v>&lt;=12m</v>
          </cell>
          <cell r="G1610">
            <v>0.63325260000000005</v>
          </cell>
          <cell r="H1610">
            <v>0.30268109999999998</v>
          </cell>
          <cell r="I1610">
            <v>0.18601570000000001</v>
          </cell>
        </row>
        <row r="1611">
          <cell r="A1611" t="str">
            <v>colombia2013lacindependiente&gt;=5a</v>
          </cell>
          <cell r="B1611" t="str">
            <v>colombia</v>
          </cell>
          <cell r="C1611">
            <v>2013</v>
          </cell>
          <cell r="D1611" t="str">
            <v>lac</v>
          </cell>
          <cell r="E1611" t="str">
            <v>independiente</v>
          </cell>
          <cell r="F1611" t="str">
            <v>&gt;=5a</v>
          </cell>
          <cell r="G1611">
            <v>7.7161599999999997E-2</v>
          </cell>
          <cell r="H1611">
            <v>0.44493070000000001</v>
          </cell>
          <cell r="I1611">
            <v>0.64223079999999999</v>
          </cell>
        </row>
        <row r="1612">
          <cell r="A1612" t="str">
            <v>colombia2013totalocupado&lt;6m</v>
          </cell>
          <cell r="B1612" t="str">
            <v>colombia</v>
          </cell>
          <cell r="C1612">
            <v>2013</v>
          </cell>
          <cell r="D1612" t="str">
            <v>total</v>
          </cell>
          <cell r="E1612" t="str">
            <v>ocupado</v>
          </cell>
          <cell r="F1612" t="str">
            <v>&lt;6m</v>
          </cell>
          <cell r="G1612">
            <v>0.21254729999999999</v>
          </cell>
        </row>
        <row r="1613">
          <cell r="A1613" t="str">
            <v>colombia2013totalocupado&lt;=12m</v>
          </cell>
          <cell r="B1613" t="str">
            <v>colombia</v>
          </cell>
          <cell r="C1613">
            <v>2013</v>
          </cell>
          <cell r="D1613" t="str">
            <v>total</v>
          </cell>
          <cell r="E1613" t="str">
            <v>ocupado</v>
          </cell>
          <cell r="F1613" t="str">
            <v>&lt;=12m</v>
          </cell>
          <cell r="G1613">
            <v>0.3792102</v>
          </cell>
        </row>
        <row r="1614">
          <cell r="A1614" t="str">
            <v>colombia2013totalocupado&gt;=5a</v>
          </cell>
          <cell r="B1614" t="str">
            <v>colombia</v>
          </cell>
          <cell r="C1614">
            <v>2013</v>
          </cell>
          <cell r="D1614" t="str">
            <v>total</v>
          </cell>
          <cell r="E1614" t="str">
            <v>ocupado</v>
          </cell>
          <cell r="F1614" t="str">
            <v>&gt;=5a</v>
          </cell>
          <cell r="G1614">
            <v>0.35281689999999999</v>
          </cell>
        </row>
        <row r="1615">
          <cell r="A1615" t="str">
            <v>colombia2013totalasalariado&lt;6m</v>
          </cell>
          <cell r="B1615" t="str">
            <v>colombia</v>
          </cell>
          <cell r="C1615">
            <v>2013</v>
          </cell>
          <cell r="D1615" t="str">
            <v>total</v>
          </cell>
          <cell r="E1615" t="str">
            <v>asalariado</v>
          </cell>
          <cell r="F1615" t="str">
            <v>&lt;6m</v>
          </cell>
          <cell r="G1615">
            <v>0.24217920000000001</v>
          </cell>
        </row>
        <row r="1616">
          <cell r="A1616" t="str">
            <v>colombia2013totalasalariado&lt;=12m</v>
          </cell>
          <cell r="B1616" t="str">
            <v>colombia</v>
          </cell>
          <cell r="C1616">
            <v>2013</v>
          </cell>
          <cell r="D1616" t="str">
            <v>total</v>
          </cell>
          <cell r="E1616" t="str">
            <v>asalariado</v>
          </cell>
          <cell r="F1616" t="str">
            <v>&lt;=12m</v>
          </cell>
          <cell r="G1616">
            <v>0.4228421</v>
          </cell>
        </row>
        <row r="1617">
          <cell r="A1617" t="str">
            <v>colombia2013totalasalariado&gt;=5a</v>
          </cell>
          <cell r="B1617" t="str">
            <v>colombia</v>
          </cell>
          <cell r="C1617">
            <v>2013</v>
          </cell>
          <cell r="D1617" t="str">
            <v>total</v>
          </cell>
          <cell r="E1617" t="str">
            <v>asalariado</v>
          </cell>
          <cell r="F1617" t="str">
            <v>&gt;=5a</v>
          </cell>
          <cell r="G1617">
            <v>0.2907111</v>
          </cell>
        </row>
        <row r="1618">
          <cell r="A1618" t="str">
            <v>colombia2013totalindependiente&lt;6m</v>
          </cell>
          <cell r="B1618" t="str">
            <v>colombia</v>
          </cell>
          <cell r="C1618">
            <v>2013</v>
          </cell>
          <cell r="D1618" t="str">
            <v>total</v>
          </cell>
          <cell r="E1618" t="str">
            <v>independiente</v>
          </cell>
          <cell r="F1618" t="str">
            <v>&lt;6m</v>
          </cell>
          <cell r="G1618">
            <v>0.17552889999999999</v>
          </cell>
        </row>
        <row r="1619">
          <cell r="A1619" t="str">
            <v>colombia2013totalindependiente&lt;=12m</v>
          </cell>
          <cell r="B1619" t="str">
            <v>colombia</v>
          </cell>
          <cell r="C1619">
            <v>2013</v>
          </cell>
          <cell r="D1619" t="str">
            <v>total</v>
          </cell>
          <cell r="E1619" t="str">
            <v>independiente</v>
          </cell>
          <cell r="F1619" t="str">
            <v>&lt;=12m</v>
          </cell>
          <cell r="G1619">
            <v>0.32470209999999999</v>
          </cell>
        </row>
        <row r="1620">
          <cell r="A1620" t="str">
            <v>colombia2013totalindependiente&gt;=5a</v>
          </cell>
          <cell r="B1620" t="str">
            <v>colombia</v>
          </cell>
          <cell r="C1620">
            <v>2013</v>
          </cell>
          <cell r="D1620" t="str">
            <v>total</v>
          </cell>
          <cell r="E1620" t="str">
            <v>independiente</v>
          </cell>
          <cell r="F1620" t="str">
            <v>&gt;=5a</v>
          </cell>
          <cell r="G1620">
            <v>0.43040390000000001</v>
          </cell>
        </row>
        <row r="1621">
          <cell r="A1621" t="str">
            <v>ecuador2001oecdocupado&lt;6m</v>
          </cell>
          <cell r="B1621" t="str">
            <v>ecuador</v>
          </cell>
          <cell r="C1621">
            <v>2001</v>
          </cell>
          <cell r="D1621" t="str">
            <v>oecd</v>
          </cell>
          <cell r="E1621" t="str">
            <v>ocupado</v>
          </cell>
          <cell r="F1621" t="str">
            <v>&lt;6m</v>
          </cell>
          <cell r="G1621">
            <v>0.38715500000000003</v>
          </cell>
          <cell r="H1621">
            <v>0.29661120000000002</v>
          </cell>
          <cell r="I1621">
            <v>0.1867732</v>
          </cell>
          <cell r="J1621">
            <v>0.1337141</v>
          </cell>
          <cell r="K1621">
            <v>0.106432</v>
          </cell>
          <cell r="L1621">
            <v>9.8497199999999993E-2</v>
          </cell>
          <cell r="M1621">
            <v>9.2005799999999999E-2</v>
          </cell>
          <cell r="N1621">
            <v>6.6630800000000004E-2</v>
          </cell>
          <cell r="O1621">
            <v>5.9704399999999998E-2</v>
          </cell>
          <cell r="P1621">
            <v>3.9723399999999999E-2</v>
          </cell>
          <cell r="Q1621">
            <v>6.1604699999999998E-2</v>
          </cell>
          <cell r="R1621">
            <v>6.0560500000000003E-2</v>
          </cell>
        </row>
        <row r="1622">
          <cell r="A1622" t="str">
            <v>ecuador2001oecdocupado&lt;=12m</v>
          </cell>
          <cell r="B1622" t="str">
            <v>ecuador</v>
          </cell>
          <cell r="C1622">
            <v>2001</v>
          </cell>
          <cell r="D1622" t="str">
            <v>oecd</v>
          </cell>
          <cell r="E1622" t="str">
            <v>ocupado</v>
          </cell>
          <cell r="F1622" t="str">
            <v>&lt;=12m</v>
          </cell>
          <cell r="G1622">
            <v>0.58051870000000005</v>
          </cell>
          <cell r="H1622">
            <v>0.45313799999999999</v>
          </cell>
          <cell r="I1622">
            <v>0.32742549999999998</v>
          </cell>
          <cell r="J1622">
            <v>0.23163069999999999</v>
          </cell>
          <cell r="K1622">
            <v>0.17507059999999999</v>
          </cell>
          <cell r="L1622">
            <v>0.16083910000000001</v>
          </cell>
          <cell r="M1622">
            <v>0.14643619999999999</v>
          </cell>
          <cell r="N1622">
            <v>0.12507460000000001</v>
          </cell>
          <cell r="O1622">
            <v>0.10997369999999999</v>
          </cell>
          <cell r="P1622">
            <v>8.5297999999999999E-2</v>
          </cell>
          <cell r="Q1622">
            <v>9.6883399999999995E-2</v>
          </cell>
          <cell r="R1622">
            <v>0.1057717</v>
          </cell>
        </row>
        <row r="1623">
          <cell r="A1623" t="str">
            <v>ecuador2001oecdocupado&gt;=5a</v>
          </cell>
          <cell r="B1623" t="str">
            <v>ecuador</v>
          </cell>
          <cell r="C1623">
            <v>2001</v>
          </cell>
          <cell r="D1623" t="str">
            <v>oecd</v>
          </cell>
          <cell r="E1623" t="str">
            <v>ocupado</v>
          </cell>
          <cell r="F1623" t="str">
            <v>&gt;=5a</v>
          </cell>
          <cell r="G1623">
            <v>0.14085810000000001</v>
          </cell>
          <cell r="H1623">
            <v>0.1994243</v>
          </cell>
          <cell r="I1623">
            <v>0.348806</v>
          </cell>
          <cell r="J1623">
            <v>0.52015710000000004</v>
          </cell>
          <cell r="K1623">
            <v>0.61863619999999997</v>
          </cell>
          <cell r="L1623">
            <v>0.66696080000000002</v>
          </cell>
          <cell r="M1623">
            <v>0.70842640000000001</v>
          </cell>
          <cell r="N1623">
            <v>0.74684209999999995</v>
          </cell>
          <cell r="O1623">
            <v>0.75985440000000004</v>
          </cell>
          <cell r="P1623">
            <v>0.77727329999999994</v>
          </cell>
          <cell r="Q1623">
            <v>0.7988307</v>
          </cell>
          <cell r="R1623">
            <v>0.80059119999999995</v>
          </cell>
        </row>
        <row r="1624">
          <cell r="A1624" t="str">
            <v>ecuador2001oecdasalariado&lt;6m</v>
          </cell>
          <cell r="B1624" t="str">
            <v>ecuador</v>
          </cell>
          <cell r="C1624">
            <v>2001</v>
          </cell>
          <cell r="D1624" t="str">
            <v>oecd</v>
          </cell>
          <cell r="E1624" t="str">
            <v>asalariado</v>
          </cell>
          <cell r="F1624" t="str">
            <v>&lt;6m</v>
          </cell>
          <cell r="G1624">
            <v>0.40257510000000002</v>
          </cell>
          <cell r="H1624">
            <v>0.31189899999999998</v>
          </cell>
          <cell r="I1624">
            <v>0.19643350000000001</v>
          </cell>
          <cell r="J1624">
            <v>0.14086499999999999</v>
          </cell>
          <cell r="K1624">
            <v>0.1079912</v>
          </cell>
          <cell r="L1624">
            <v>0.1018651</v>
          </cell>
          <cell r="M1624">
            <v>0.11473220000000001</v>
          </cell>
          <cell r="N1624">
            <v>7.8083700000000006E-2</v>
          </cell>
          <cell r="O1624">
            <v>8.4299299999999994E-2</v>
          </cell>
          <cell r="P1624">
            <v>5.7129399999999997E-2</v>
          </cell>
          <cell r="Q1624">
            <v>7.7989100000000006E-2</v>
          </cell>
          <cell r="R1624">
            <v>2.5286200000000002E-2</v>
          </cell>
        </row>
        <row r="1625">
          <cell r="A1625" t="str">
            <v>ecuador2001oecdasalariado&lt;=12m</v>
          </cell>
          <cell r="B1625" t="str">
            <v>ecuador</v>
          </cell>
          <cell r="C1625">
            <v>2001</v>
          </cell>
          <cell r="D1625" t="str">
            <v>oecd</v>
          </cell>
          <cell r="E1625" t="str">
            <v>asalariado</v>
          </cell>
          <cell r="F1625" t="str">
            <v>&lt;=12m</v>
          </cell>
          <cell r="G1625">
            <v>0.59345749999999997</v>
          </cell>
          <cell r="H1625">
            <v>0.4759428</v>
          </cell>
          <cell r="I1625">
            <v>0.34871380000000002</v>
          </cell>
          <cell r="J1625">
            <v>0.24721070000000001</v>
          </cell>
          <cell r="K1625">
            <v>0.1744279</v>
          </cell>
          <cell r="L1625">
            <v>0.16286709999999999</v>
          </cell>
          <cell r="M1625">
            <v>0.1775119</v>
          </cell>
          <cell r="N1625">
            <v>0.14303979999999999</v>
          </cell>
          <cell r="O1625">
            <v>0.12918279999999999</v>
          </cell>
          <cell r="P1625">
            <v>0.1119637</v>
          </cell>
          <cell r="Q1625">
            <v>0.1180475</v>
          </cell>
          <cell r="R1625">
            <v>8.5572700000000002E-2</v>
          </cell>
        </row>
        <row r="1626">
          <cell r="A1626" t="str">
            <v>ecuador2001oecdasalariado&gt;=5a</v>
          </cell>
          <cell r="B1626" t="str">
            <v>ecuador</v>
          </cell>
          <cell r="C1626">
            <v>2001</v>
          </cell>
          <cell r="D1626" t="str">
            <v>oecd</v>
          </cell>
          <cell r="E1626" t="str">
            <v>asalariado</v>
          </cell>
          <cell r="F1626" t="str">
            <v>&gt;=5a</v>
          </cell>
          <cell r="G1626">
            <v>0.13168070000000001</v>
          </cell>
          <cell r="H1626">
            <v>0.1807723</v>
          </cell>
          <cell r="I1626">
            <v>0.32796740000000002</v>
          </cell>
          <cell r="J1626">
            <v>0.48393890000000001</v>
          </cell>
          <cell r="K1626">
            <v>0.60733269999999995</v>
          </cell>
          <cell r="L1626">
            <v>0.68520270000000005</v>
          </cell>
          <cell r="M1626">
            <v>0.69495370000000001</v>
          </cell>
          <cell r="N1626">
            <v>0.73143119999999995</v>
          </cell>
          <cell r="O1626">
            <v>0.7500116</v>
          </cell>
          <cell r="P1626">
            <v>0.73125490000000004</v>
          </cell>
          <cell r="Q1626">
            <v>0.74321789999999999</v>
          </cell>
          <cell r="R1626">
            <v>0.85548860000000004</v>
          </cell>
        </row>
        <row r="1627">
          <cell r="A1627" t="str">
            <v>ecuador2001oecdindependiente&lt;6m</v>
          </cell>
          <cell r="B1627" t="str">
            <v>ecuador</v>
          </cell>
          <cell r="C1627">
            <v>2001</v>
          </cell>
          <cell r="D1627" t="str">
            <v>oecd</v>
          </cell>
          <cell r="E1627" t="str">
            <v>independiente</v>
          </cell>
          <cell r="F1627" t="str">
            <v>&lt;6m</v>
          </cell>
          <cell r="G1627">
            <v>0.2751209</v>
          </cell>
          <cell r="H1627">
            <v>0.23260839999999999</v>
          </cell>
          <cell r="I1627">
            <v>0.15728719999999999</v>
          </cell>
          <cell r="J1627">
            <v>0.1194704</v>
          </cell>
          <cell r="K1627">
            <v>0.1039828</v>
          </cell>
          <cell r="L1627">
            <v>9.3251600000000004E-2</v>
          </cell>
          <cell r="M1627">
            <v>6.3355999999999996E-2</v>
          </cell>
          <cell r="N1627">
            <v>5.58098E-2</v>
          </cell>
          <cell r="O1627">
            <v>3.9778099999999997E-2</v>
          </cell>
          <cell r="P1627">
            <v>2.4052400000000002E-2</v>
          </cell>
          <cell r="Q1627">
            <v>5.0298000000000002E-2</v>
          </cell>
          <cell r="R1627">
            <v>7.8379400000000002E-2</v>
          </cell>
        </row>
        <row r="1628">
          <cell r="A1628" t="str">
            <v>ecuador2001oecdindependiente&lt;=12m</v>
          </cell>
          <cell r="B1628" t="str">
            <v>ecuador</v>
          </cell>
          <cell r="C1628">
            <v>2001</v>
          </cell>
          <cell r="D1628" t="str">
            <v>oecd</v>
          </cell>
          <cell r="E1628" t="str">
            <v>independiente</v>
          </cell>
          <cell r="F1628" t="str">
            <v>&lt;=12m</v>
          </cell>
          <cell r="G1628">
            <v>0.48651159999999999</v>
          </cell>
          <cell r="H1628">
            <v>0.35766520000000002</v>
          </cell>
          <cell r="I1628">
            <v>0.26244790000000001</v>
          </cell>
          <cell r="J1628">
            <v>0.2005972</v>
          </cell>
          <cell r="K1628">
            <v>0.17607999999999999</v>
          </cell>
          <cell r="L1628">
            <v>0.1576804</v>
          </cell>
          <cell r="M1628">
            <v>0.1072608</v>
          </cell>
          <cell r="N1628">
            <v>0.1081005</v>
          </cell>
          <cell r="O1628">
            <v>9.4410800000000003E-2</v>
          </cell>
          <cell r="P1628">
            <v>6.1290499999999998E-2</v>
          </cell>
          <cell r="Q1628">
            <v>8.2278199999999996E-2</v>
          </cell>
          <cell r="R1628">
            <v>0.1159753</v>
          </cell>
        </row>
        <row r="1629">
          <cell r="A1629" t="str">
            <v>ecuador2001oecdindependiente&gt;=5a</v>
          </cell>
          <cell r="B1629" t="str">
            <v>ecuador</v>
          </cell>
          <cell r="C1629">
            <v>2001</v>
          </cell>
          <cell r="D1629" t="str">
            <v>oecd</v>
          </cell>
          <cell r="E1629" t="str">
            <v>independiente</v>
          </cell>
          <cell r="F1629" t="str">
            <v>&gt;=5a</v>
          </cell>
          <cell r="G1629">
            <v>0.20753579999999999</v>
          </cell>
          <cell r="H1629">
            <v>0.27751140000000002</v>
          </cell>
          <cell r="I1629">
            <v>0.41241119999999998</v>
          </cell>
          <cell r="J1629">
            <v>0.59229900000000002</v>
          </cell>
          <cell r="K1629">
            <v>0.63639049999999997</v>
          </cell>
          <cell r="L1629">
            <v>0.638548</v>
          </cell>
          <cell r="M1629">
            <v>0.72541069999999996</v>
          </cell>
          <cell r="N1629">
            <v>0.76140269999999999</v>
          </cell>
          <cell r="O1629">
            <v>0.76782879999999998</v>
          </cell>
          <cell r="P1629">
            <v>0.81870449999999995</v>
          </cell>
          <cell r="Q1629">
            <v>0.83720839999999996</v>
          </cell>
          <cell r="R1629">
            <v>0.77285970000000004</v>
          </cell>
        </row>
        <row r="1630">
          <cell r="A1630" t="str">
            <v>ecuador2001lacocupado&lt;6m</v>
          </cell>
          <cell r="B1630" t="str">
            <v>ecuador</v>
          </cell>
          <cell r="C1630">
            <v>2001</v>
          </cell>
          <cell r="D1630" t="str">
            <v>lac</v>
          </cell>
          <cell r="E1630" t="str">
            <v>ocupado</v>
          </cell>
          <cell r="F1630" t="str">
            <v>&lt;6m</v>
          </cell>
          <cell r="G1630">
            <v>0.33041140000000002</v>
          </cell>
          <cell r="H1630">
            <v>0.1203593</v>
          </cell>
          <cell r="I1630">
            <v>5.1824599999999998E-2</v>
          </cell>
        </row>
        <row r="1631">
          <cell r="A1631" t="str">
            <v>ecuador2001lacocupado&lt;=12m</v>
          </cell>
          <cell r="B1631" t="str">
            <v>ecuador</v>
          </cell>
          <cell r="C1631">
            <v>2001</v>
          </cell>
          <cell r="D1631" t="str">
            <v>lac</v>
          </cell>
          <cell r="E1631" t="str">
            <v>ocupado</v>
          </cell>
          <cell r="F1631" t="str">
            <v>&lt;=12m</v>
          </cell>
          <cell r="G1631">
            <v>0.50068959999999996</v>
          </cell>
          <cell r="H1631">
            <v>0.20536889999999999</v>
          </cell>
          <cell r="I1631">
            <v>0.1002425</v>
          </cell>
        </row>
        <row r="1632">
          <cell r="A1632" t="str">
            <v>ecuador2001lacocupado&gt;=5a</v>
          </cell>
          <cell r="B1632" t="str">
            <v>ecuador</v>
          </cell>
          <cell r="C1632">
            <v>2001</v>
          </cell>
          <cell r="D1632" t="str">
            <v>lac</v>
          </cell>
          <cell r="E1632" t="str">
            <v>ocupado</v>
          </cell>
          <cell r="F1632" t="str">
            <v>&gt;=5a</v>
          </cell>
          <cell r="G1632">
            <v>0.17756140000000001</v>
          </cell>
          <cell r="H1632">
            <v>0.57852749999999997</v>
          </cell>
          <cell r="I1632">
            <v>0.76672379999999996</v>
          </cell>
        </row>
        <row r="1633">
          <cell r="A1633" t="str">
            <v>ecuador2001lacasalariado&lt;6m</v>
          </cell>
          <cell r="B1633" t="str">
            <v>ecuador</v>
          </cell>
          <cell r="C1633">
            <v>2001</v>
          </cell>
          <cell r="D1633" t="str">
            <v>lac</v>
          </cell>
          <cell r="E1633" t="str">
            <v>asalariado</v>
          </cell>
          <cell r="F1633" t="str">
            <v>&lt;6m</v>
          </cell>
          <cell r="G1633">
            <v>0.34757549999999998</v>
          </cell>
          <cell r="H1633">
            <v>0.13323450000000001</v>
          </cell>
          <cell r="I1633">
            <v>7.3213100000000003E-2</v>
          </cell>
        </row>
        <row r="1634">
          <cell r="A1634" t="str">
            <v>ecuador2001lacasalariado&lt;=12m</v>
          </cell>
          <cell r="B1634" t="str">
            <v>ecuador</v>
          </cell>
          <cell r="C1634">
            <v>2001</v>
          </cell>
          <cell r="D1634" t="str">
            <v>lac</v>
          </cell>
          <cell r="E1634" t="str">
            <v>asalariado</v>
          </cell>
          <cell r="F1634" t="str">
            <v>&lt;=12m</v>
          </cell>
          <cell r="G1634">
            <v>0.5221789</v>
          </cell>
          <cell r="H1634">
            <v>0.22733139999999999</v>
          </cell>
          <cell r="I1634">
            <v>0.1221568</v>
          </cell>
        </row>
        <row r="1635">
          <cell r="A1635" t="str">
            <v>ecuador2001lacasalariado&gt;=5a</v>
          </cell>
          <cell r="B1635" t="str">
            <v>ecuador</v>
          </cell>
          <cell r="C1635">
            <v>2001</v>
          </cell>
          <cell r="D1635" t="str">
            <v>lac</v>
          </cell>
          <cell r="E1635" t="str">
            <v>asalariado</v>
          </cell>
          <cell r="F1635" t="str">
            <v>&gt;=5a</v>
          </cell>
          <cell r="G1635">
            <v>0.1614572</v>
          </cell>
          <cell r="H1635">
            <v>0.54732420000000004</v>
          </cell>
          <cell r="I1635">
            <v>0.74235830000000003</v>
          </cell>
        </row>
        <row r="1636">
          <cell r="A1636" t="str">
            <v>ecuador2001lacindependiente&lt;6m</v>
          </cell>
          <cell r="B1636" t="str">
            <v>ecuador</v>
          </cell>
          <cell r="C1636">
            <v>2001</v>
          </cell>
          <cell r="D1636" t="str">
            <v>lac</v>
          </cell>
          <cell r="E1636" t="str">
            <v>independiente</v>
          </cell>
          <cell r="F1636" t="str">
            <v>&lt;6m</v>
          </cell>
          <cell r="G1636">
            <v>0.24417520000000001</v>
          </cell>
          <cell r="H1636">
            <v>9.8489199999999999E-2</v>
          </cell>
          <cell r="I1636">
            <v>3.3758000000000003E-2</v>
          </cell>
        </row>
        <row r="1637">
          <cell r="A1637" t="str">
            <v>ecuador2001lacindependiente&lt;=12m</v>
          </cell>
          <cell r="B1637" t="str">
            <v>ecuador</v>
          </cell>
          <cell r="C1637">
            <v>2001</v>
          </cell>
          <cell r="D1637" t="str">
            <v>lac</v>
          </cell>
          <cell r="E1637" t="str">
            <v>independiente</v>
          </cell>
          <cell r="F1637" t="str">
            <v>&lt;=12m</v>
          </cell>
          <cell r="G1637">
            <v>0.39272170000000001</v>
          </cell>
          <cell r="H1637">
            <v>0.16806260000000001</v>
          </cell>
          <cell r="I1637">
            <v>8.1731700000000004E-2</v>
          </cell>
        </row>
        <row r="1638">
          <cell r="A1638" t="str">
            <v>ecuador2001lacindependiente&gt;=5a</v>
          </cell>
          <cell r="B1638" t="str">
            <v>ecuador</v>
          </cell>
          <cell r="C1638">
            <v>2001</v>
          </cell>
          <cell r="D1638" t="str">
            <v>lac</v>
          </cell>
          <cell r="E1638" t="str">
            <v>independiente</v>
          </cell>
          <cell r="F1638" t="str">
            <v>&gt;=5a</v>
          </cell>
          <cell r="G1638">
            <v>0.25847249999999999</v>
          </cell>
          <cell r="H1638">
            <v>0.63153040000000005</v>
          </cell>
          <cell r="I1638">
            <v>0.78730500000000003</v>
          </cell>
        </row>
        <row r="1639">
          <cell r="A1639" t="str">
            <v>ecuador2001totalocupado&lt;6m</v>
          </cell>
          <cell r="B1639" t="str">
            <v>ecuador</v>
          </cell>
          <cell r="C1639">
            <v>2001</v>
          </cell>
          <cell r="D1639" t="str">
            <v>total</v>
          </cell>
          <cell r="E1639" t="str">
            <v>ocupado</v>
          </cell>
          <cell r="F1639" t="str">
            <v>&lt;6m</v>
          </cell>
          <cell r="G1639">
            <v>0.16395660000000001</v>
          </cell>
        </row>
        <row r="1640">
          <cell r="A1640" t="str">
            <v>ecuador2001totalocupado&lt;=12m</v>
          </cell>
          <cell r="B1640" t="str">
            <v>ecuador</v>
          </cell>
          <cell r="C1640">
            <v>2001</v>
          </cell>
          <cell r="D1640" t="str">
            <v>total</v>
          </cell>
          <cell r="E1640" t="str">
            <v>ocupado</v>
          </cell>
          <cell r="F1640" t="str">
            <v>&lt;=12m</v>
          </cell>
          <cell r="G1640">
            <v>0.26601550000000002</v>
          </cell>
        </row>
        <row r="1641">
          <cell r="A1641" t="str">
            <v>ecuador2001totalocupado&gt;=5a</v>
          </cell>
          <cell r="B1641" t="str">
            <v>ecuador</v>
          </cell>
          <cell r="C1641">
            <v>2001</v>
          </cell>
          <cell r="D1641" t="str">
            <v>total</v>
          </cell>
          <cell r="E1641" t="str">
            <v>ocupado</v>
          </cell>
          <cell r="F1641" t="str">
            <v>&gt;=5a</v>
          </cell>
          <cell r="G1641">
            <v>0.49954730000000003</v>
          </cell>
        </row>
        <row r="1642">
          <cell r="A1642" t="str">
            <v>ecuador2001totalasalariado&lt;6m</v>
          </cell>
          <cell r="B1642" t="str">
            <v>ecuador</v>
          </cell>
          <cell r="C1642">
            <v>2001</v>
          </cell>
          <cell r="D1642" t="str">
            <v>total</v>
          </cell>
          <cell r="E1642" t="str">
            <v>asalariado</v>
          </cell>
          <cell r="F1642" t="str">
            <v>&lt;6m</v>
          </cell>
          <cell r="G1642">
            <v>0.19253310000000001</v>
          </cell>
        </row>
        <row r="1643">
          <cell r="A1643" t="str">
            <v>ecuador2001totalasalariado&lt;=12m</v>
          </cell>
          <cell r="B1643" t="str">
            <v>ecuador</v>
          </cell>
          <cell r="C1643">
            <v>2001</v>
          </cell>
          <cell r="D1643" t="str">
            <v>total</v>
          </cell>
          <cell r="E1643" t="str">
            <v>asalariado</v>
          </cell>
          <cell r="F1643" t="str">
            <v>&lt;=12m</v>
          </cell>
          <cell r="G1643">
            <v>0.30775000000000002</v>
          </cell>
        </row>
        <row r="1644">
          <cell r="A1644" t="str">
            <v>ecuador2001totalasalariado&gt;=5a</v>
          </cell>
          <cell r="B1644" t="str">
            <v>ecuador</v>
          </cell>
          <cell r="C1644">
            <v>2001</v>
          </cell>
          <cell r="D1644" t="str">
            <v>total</v>
          </cell>
          <cell r="E1644" t="str">
            <v>asalariado</v>
          </cell>
          <cell r="F1644" t="str">
            <v>&gt;=5a</v>
          </cell>
          <cell r="G1644">
            <v>0.44500630000000002</v>
          </cell>
        </row>
        <row r="1645">
          <cell r="A1645" t="str">
            <v>ecuador2001totalindependiente&lt;6m</v>
          </cell>
          <cell r="B1645" t="str">
            <v>ecuador</v>
          </cell>
          <cell r="C1645">
            <v>2001</v>
          </cell>
          <cell r="D1645" t="str">
            <v>total</v>
          </cell>
          <cell r="E1645" t="str">
            <v>independiente</v>
          </cell>
          <cell r="F1645" t="str">
            <v>&lt;6m</v>
          </cell>
          <cell r="G1645">
            <v>0.1074459</v>
          </cell>
        </row>
        <row r="1646">
          <cell r="A1646" t="str">
            <v>ecuador2001totalindependiente&lt;=12m</v>
          </cell>
          <cell r="B1646" t="str">
            <v>ecuador</v>
          </cell>
          <cell r="C1646">
            <v>2001</v>
          </cell>
          <cell r="D1646" t="str">
            <v>total</v>
          </cell>
          <cell r="E1646" t="str">
            <v>independiente</v>
          </cell>
          <cell r="F1646" t="str">
            <v>&lt;=12m</v>
          </cell>
          <cell r="G1646">
            <v>0.18348449999999999</v>
          </cell>
        </row>
        <row r="1647">
          <cell r="A1647" t="str">
            <v>ecuador2001totalindependiente&gt;=5a</v>
          </cell>
          <cell r="B1647" t="str">
            <v>ecuador</v>
          </cell>
          <cell r="C1647">
            <v>2001</v>
          </cell>
          <cell r="D1647" t="str">
            <v>total</v>
          </cell>
          <cell r="E1647" t="str">
            <v>independiente</v>
          </cell>
          <cell r="F1647" t="str">
            <v>&gt;=5a</v>
          </cell>
          <cell r="G1647">
            <v>0.60740360000000004</v>
          </cell>
        </row>
        <row r="1648">
          <cell r="A1648" t="str">
            <v>ecuador2002oecdocupado&lt;6m</v>
          </cell>
          <cell r="B1648" t="str">
            <v>ecuador</v>
          </cell>
          <cell r="C1648">
            <v>2002</v>
          </cell>
          <cell r="D1648" t="str">
            <v>oecd</v>
          </cell>
          <cell r="E1648" t="str">
            <v>ocupado</v>
          </cell>
          <cell r="F1648" t="str">
            <v>&lt;6m</v>
          </cell>
          <cell r="G1648">
            <v>0.37808019999999998</v>
          </cell>
          <cell r="H1648">
            <v>0.2994444</v>
          </cell>
          <cell r="I1648">
            <v>0.2017902</v>
          </cell>
          <cell r="J1648">
            <v>0.156532</v>
          </cell>
          <cell r="K1648">
            <v>0.1216913</v>
          </cell>
          <cell r="L1648">
            <v>0.1094102</v>
          </cell>
          <cell r="M1648">
            <v>9.6456100000000003E-2</v>
          </cell>
          <cell r="N1648">
            <v>5.8791499999999997E-2</v>
          </cell>
          <cell r="O1648">
            <v>8.5567500000000005E-2</v>
          </cell>
          <cell r="P1648">
            <v>8.5319699999999998E-2</v>
          </cell>
          <cell r="Q1648">
            <v>8.61952E-2</v>
          </cell>
          <cell r="R1648">
            <v>4.5963700000000003E-2</v>
          </cell>
        </row>
        <row r="1649">
          <cell r="A1649" t="str">
            <v>ecuador2002oecdocupado&lt;=12m</v>
          </cell>
          <cell r="B1649" t="str">
            <v>ecuador</v>
          </cell>
          <cell r="C1649">
            <v>2002</v>
          </cell>
          <cell r="D1649" t="str">
            <v>oecd</v>
          </cell>
          <cell r="E1649" t="str">
            <v>ocupado</v>
          </cell>
          <cell r="F1649" t="str">
            <v>&lt;=12m</v>
          </cell>
          <cell r="G1649">
            <v>0.58183680000000004</v>
          </cell>
          <cell r="H1649">
            <v>0.49401499999999998</v>
          </cell>
          <cell r="I1649">
            <v>0.32769979999999999</v>
          </cell>
          <cell r="J1649">
            <v>0.25064350000000002</v>
          </cell>
          <cell r="K1649">
            <v>0.1943445</v>
          </cell>
          <cell r="L1649">
            <v>0.174231</v>
          </cell>
          <cell r="M1649">
            <v>0.14908689999999999</v>
          </cell>
          <cell r="N1649">
            <v>0.1077359</v>
          </cell>
          <cell r="O1649">
            <v>0.1427976</v>
          </cell>
          <cell r="P1649">
            <v>0.1285153</v>
          </cell>
          <cell r="Q1649">
            <v>0.1244876</v>
          </cell>
          <cell r="R1649">
            <v>6.0709800000000001E-2</v>
          </cell>
        </row>
        <row r="1650">
          <cell r="A1650" t="str">
            <v>ecuador2002oecdocupado&gt;=5a</v>
          </cell>
          <cell r="B1650" t="str">
            <v>ecuador</v>
          </cell>
          <cell r="C1650">
            <v>2002</v>
          </cell>
          <cell r="D1650" t="str">
            <v>oecd</v>
          </cell>
          <cell r="E1650" t="str">
            <v>ocupado</v>
          </cell>
          <cell r="F1650" t="str">
            <v>&gt;=5a</v>
          </cell>
          <cell r="G1650">
            <v>0.13618530000000001</v>
          </cell>
          <cell r="H1650">
            <v>0.19115460000000001</v>
          </cell>
          <cell r="I1650">
            <v>0.31487399999999999</v>
          </cell>
          <cell r="J1650">
            <v>0.48750250000000001</v>
          </cell>
          <cell r="K1650">
            <v>0.58582710000000005</v>
          </cell>
          <cell r="L1650">
            <v>0.69214419999999999</v>
          </cell>
          <cell r="M1650">
            <v>0.71182630000000002</v>
          </cell>
          <cell r="N1650">
            <v>0.74634299999999998</v>
          </cell>
          <cell r="O1650">
            <v>0.72640780000000005</v>
          </cell>
          <cell r="P1650">
            <v>0.76334259999999998</v>
          </cell>
          <cell r="Q1650">
            <v>0.67092110000000005</v>
          </cell>
          <cell r="R1650">
            <v>0.82480569999999997</v>
          </cell>
        </row>
        <row r="1651">
          <cell r="A1651" t="str">
            <v>ecuador2002oecdasalariado&lt;6m</v>
          </cell>
          <cell r="B1651" t="str">
            <v>ecuador</v>
          </cell>
          <cell r="C1651">
            <v>2002</v>
          </cell>
          <cell r="D1651" t="str">
            <v>oecd</v>
          </cell>
          <cell r="E1651" t="str">
            <v>asalariado</v>
          </cell>
          <cell r="F1651" t="str">
            <v>&lt;6m</v>
          </cell>
          <cell r="G1651">
            <v>0.38862859999999999</v>
          </cell>
          <cell r="H1651">
            <v>0.31676690000000002</v>
          </cell>
          <cell r="I1651">
            <v>0.22316939999999999</v>
          </cell>
          <cell r="J1651">
            <v>0.16540750000000001</v>
          </cell>
          <cell r="K1651">
            <v>0.1401743</v>
          </cell>
          <cell r="L1651">
            <v>0.1250665</v>
          </cell>
          <cell r="M1651">
            <v>0.1158404</v>
          </cell>
          <cell r="N1651">
            <v>6.3036400000000006E-2</v>
          </cell>
          <cell r="O1651">
            <v>0.1206343</v>
          </cell>
          <cell r="P1651">
            <v>9.8201899999999995E-2</v>
          </cell>
          <cell r="Q1651">
            <v>8.8404399999999994E-2</v>
          </cell>
          <cell r="R1651">
            <v>7.5100200000000006E-2</v>
          </cell>
        </row>
        <row r="1652">
          <cell r="A1652" t="str">
            <v>ecuador2002oecdasalariado&lt;=12m</v>
          </cell>
          <cell r="B1652" t="str">
            <v>ecuador</v>
          </cell>
          <cell r="C1652">
            <v>2002</v>
          </cell>
          <cell r="D1652" t="str">
            <v>oecd</v>
          </cell>
          <cell r="E1652" t="str">
            <v>asalariado</v>
          </cell>
          <cell r="F1652" t="str">
            <v>&lt;=12m</v>
          </cell>
          <cell r="G1652">
            <v>0.60069139999999999</v>
          </cell>
          <cell r="H1652">
            <v>0.5167119</v>
          </cell>
          <cell r="I1652">
            <v>0.35601919999999998</v>
          </cell>
          <cell r="J1652">
            <v>0.25686419999999999</v>
          </cell>
          <cell r="K1652">
            <v>0.21467059999999999</v>
          </cell>
          <cell r="L1652">
            <v>0.1943174</v>
          </cell>
          <cell r="M1652">
            <v>0.16998240000000001</v>
          </cell>
          <cell r="N1652">
            <v>9.6822699999999998E-2</v>
          </cell>
          <cell r="O1652">
            <v>0.18479200000000001</v>
          </cell>
          <cell r="P1652">
            <v>0.1689235</v>
          </cell>
          <cell r="Q1652">
            <v>0.1245043</v>
          </cell>
          <cell r="R1652">
            <v>0.11731</v>
          </cell>
        </row>
        <row r="1653">
          <cell r="A1653" t="str">
            <v>ecuador2002oecdasalariado&gt;=5a</v>
          </cell>
          <cell r="B1653" t="str">
            <v>ecuador</v>
          </cell>
          <cell r="C1653">
            <v>2002</v>
          </cell>
          <cell r="D1653" t="str">
            <v>oecd</v>
          </cell>
          <cell r="E1653" t="str">
            <v>asalariado</v>
          </cell>
          <cell r="F1653" t="str">
            <v>&gt;=5a</v>
          </cell>
          <cell r="G1653">
            <v>0.13277600000000001</v>
          </cell>
          <cell r="H1653">
            <v>0.1762272</v>
          </cell>
          <cell r="I1653">
            <v>0.2847749</v>
          </cell>
          <cell r="J1653">
            <v>0.47847060000000002</v>
          </cell>
          <cell r="K1653">
            <v>0.56567389999999995</v>
          </cell>
          <cell r="L1653">
            <v>0.67719030000000002</v>
          </cell>
          <cell r="M1653">
            <v>0.70009920000000003</v>
          </cell>
          <cell r="N1653">
            <v>0.75014060000000005</v>
          </cell>
          <cell r="O1653">
            <v>0.67735279999999998</v>
          </cell>
          <cell r="P1653">
            <v>0.69464029999999999</v>
          </cell>
          <cell r="Q1653">
            <v>0.62033559999999999</v>
          </cell>
          <cell r="R1653">
            <v>0.68711869999999997</v>
          </cell>
        </row>
        <row r="1654">
          <cell r="A1654" t="str">
            <v>ecuador2002oecdindependiente&lt;6m</v>
          </cell>
          <cell r="B1654" t="str">
            <v>ecuador</v>
          </cell>
          <cell r="C1654">
            <v>2002</v>
          </cell>
          <cell r="D1654" t="str">
            <v>oecd</v>
          </cell>
          <cell r="E1654" t="str">
            <v>independiente</v>
          </cell>
          <cell r="F1654" t="str">
            <v>&lt;6m</v>
          </cell>
          <cell r="G1654">
            <v>0.3087858</v>
          </cell>
          <cell r="H1654">
            <v>0.2193841</v>
          </cell>
          <cell r="I1654">
            <v>0.1472646</v>
          </cell>
          <cell r="J1654">
            <v>0.13902629999999999</v>
          </cell>
          <cell r="K1654">
            <v>9.6195100000000006E-2</v>
          </cell>
          <cell r="L1654">
            <v>9.0495900000000004E-2</v>
          </cell>
          <cell r="M1654">
            <v>7.2508400000000001E-2</v>
          </cell>
          <cell r="N1654">
            <v>5.3943900000000003E-2</v>
          </cell>
          <cell r="O1654">
            <v>5.4039900000000002E-2</v>
          </cell>
          <cell r="P1654">
            <v>7.3552699999999999E-2</v>
          </cell>
          <cell r="Q1654">
            <v>8.4515499999999993E-2</v>
          </cell>
          <cell r="R1654">
            <v>3.03194E-2</v>
          </cell>
        </row>
        <row r="1655">
          <cell r="A1655" t="str">
            <v>ecuador2002oecdindependiente&lt;=12m</v>
          </cell>
          <cell r="B1655" t="str">
            <v>ecuador</v>
          </cell>
          <cell r="C1655">
            <v>2002</v>
          </cell>
          <cell r="D1655" t="str">
            <v>oecd</v>
          </cell>
          <cell r="E1655" t="str">
            <v>independiente</v>
          </cell>
          <cell r="F1655" t="str">
            <v>&lt;=12m</v>
          </cell>
          <cell r="G1655">
            <v>0.45797729999999998</v>
          </cell>
          <cell r="H1655">
            <v>0.38911570000000001</v>
          </cell>
          <cell r="I1655">
            <v>0.25547419999999998</v>
          </cell>
          <cell r="J1655">
            <v>0.2383739</v>
          </cell>
          <cell r="K1655">
            <v>0.1663058</v>
          </cell>
          <cell r="L1655">
            <v>0.14996499999999999</v>
          </cell>
          <cell r="M1655">
            <v>0.1232722</v>
          </cell>
          <cell r="N1655">
            <v>0.120199</v>
          </cell>
          <cell r="O1655">
            <v>0.1050417</v>
          </cell>
          <cell r="P1655">
            <v>9.1605400000000003E-2</v>
          </cell>
          <cell r="Q1655">
            <v>0.1244748</v>
          </cell>
          <cell r="R1655">
            <v>3.03194E-2</v>
          </cell>
        </row>
        <row r="1656">
          <cell r="A1656" t="str">
            <v>ecuador2002oecdindependiente&gt;=5a</v>
          </cell>
          <cell r="B1656" t="str">
            <v>ecuador</v>
          </cell>
          <cell r="C1656">
            <v>2002</v>
          </cell>
          <cell r="D1656" t="str">
            <v>oecd</v>
          </cell>
          <cell r="E1656" t="str">
            <v>independiente</v>
          </cell>
          <cell r="F1656" t="str">
            <v>&gt;=5a</v>
          </cell>
          <cell r="G1656">
            <v>0.15858140000000001</v>
          </cell>
          <cell r="H1656">
            <v>0.26014530000000002</v>
          </cell>
          <cell r="I1656">
            <v>0.3916384</v>
          </cell>
          <cell r="J1656">
            <v>0.50531669999999995</v>
          </cell>
          <cell r="K1656">
            <v>0.61362729999999999</v>
          </cell>
          <cell r="L1656">
            <v>0.71020970000000005</v>
          </cell>
          <cell r="M1656">
            <v>0.72631429999999997</v>
          </cell>
          <cell r="N1656">
            <v>0.74200619999999995</v>
          </cell>
          <cell r="O1656">
            <v>0.77051170000000002</v>
          </cell>
          <cell r="P1656">
            <v>0.82609710000000003</v>
          </cell>
          <cell r="Q1656">
            <v>0.70938380000000001</v>
          </cell>
          <cell r="R1656">
            <v>0.89873409999999998</v>
          </cell>
        </row>
        <row r="1657">
          <cell r="A1657" t="str">
            <v>ecuador2002lacocupado&lt;6m</v>
          </cell>
          <cell r="B1657" t="str">
            <v>ecuador</v>
          </cell>
          <cell r="C1657">
            <v>2002</v>
          </cell>
          <cell r="D1657" t="str">
            <v>lac</v>
          </cell>
          <cell r="E1657" t="str">
            <v>ocupado</v>
          </cell>
          <cell r="F1657" t="str">
            <v>&lt;6m</v>
          </cell>
          <cell r="G1657">
            <v>0.32607160000000002</v>
          </cell>
          <cell r="H1657">
            <v>0.1304247</v>
          </cell>
          <cell r="I1657">
            <v>8.5470400000000002E-2</v>
          </cell>
        </row>
        <row r="1658">
          <cell r="A1658" t="str">
            <v>ecuador2002lacocupado&lt;=12m</v>
          </cell>
          <cell r="B1658" t="str">
            <v>ecuador</v>
          </cell>
          <cell r="C1658">
            <v>2002</v>
          </cell>
          <cell r="D1658" t="str">
            <v>lac</v>
          </cell>
          <cell r="E1658" t="str">
            <v>ocupado</v>
          </cell>
          <cell r="F1658" t="str">
            <v>&lt;=12m</v>
          </cell>
          <cell r="G1658">
            <v>0.52375269999999996</v>
          </cell>
          <cell r="H1658">
            <v>0.21023720000000001</v>
          </cell>
          <cell r="I1658">
            <v>0.13720109999999999</v>
          </cell>
        </row>
        <row r="1659">
          <cell r="A1659" t="str">
            <v>ecuador2002lacocupado&gt;=5a</v>
          </cell>
          <cell r="B1659" t="str">
            <v>ecuador</v>
          </cell>
          <cell r="C1659">
            <v>2002</v>
          </cell>
          <cell r="D1659" t="str">
            <v>lac</v>
          </cell>
          <cell r="E1659" t="str">
            <v>ocupado</v>
          </cell>
          <cell r="F1659" t="str">
            <v>&gt;=5a</v>
          </cell>
          <cell r="G1659">
            <v>0.17254120000000001</v>
          </cell>
          <cell r="H1659">
            <v>0.5709571</v>
          </cell>
          <cell r="I1659">
            <v>0.74088050000000005</v>
          </cell>
        </row>
        <row r="1660">
          <cell r="A1660" t="str">
            <v>ecuador2002lacasalariado&lt;6m</v>
          </cell>
          <cell r="B1660" t="str">
            <v>ecuador</v>
          </cell>
          <cell r="C1660">
            <v>2002</v>
          </cell>
          <cell r="D1660" t="str">
            <v>lac</v>
          </cell>
          <cell r="E1660" t="str">
            <v>asalariado</v>
          </cell>
          <cell r="F1660" t="str">
            <v>&lt;6m</v>
          </cell>
          <cell r="G1660">
            <v>0.34197959999999999</v>
          </cell>
          <cell r="H1660">
            <v>0.15050830000000001</v>
          </cell>
          <cell r="I1660">
            <v>0.1117998</v>
          </cell>
        </row>
        <row r="1661">
          <cell r="A1661" t="str">
            <v>ecuador2002lacasalariado&lt;=12m</v>
          </cell>
          <cell r="B1661" t="str">
            <v>ecuador</v>
          </cell>
          <cell r="C1661">
            <v>2002</v>
          </cell>
          <cell r="D1661" t="str">
            <v>lac</v>
          </cell>
          <cell r="E1661" t="str">
            <v>asalariado</v>
          </cell>
          <cell r="F1661" t="str">
            <v>&lt;=12m</v>
          </cell>
          <cell r="G1661">
            <v>0.5461762</v>
          </cell>
          <cell r="H1661">
            <v>0.23390830000000001</v>
          </cell>
          <cell r="I1661">
            <v>0.17854249999999999</v>
          </cell>
        </row>
        <row r="1662">
          <cell r="A1662" t="str">
            <v>ecuador2002lacasalariado&gt;=5a</v>
          </cell>
          <cell r="B1662" t="str">
            <v>ecuador</v>
          </cell>
          <cell r="C1662">
            <v>2002</v>
          </cell>
          <cell r="D1662" t="str">
            <v>lac</v>
          </cell>
          <cell r="E1662" t="str">
            <v>asalariado</v>
          </cell>
          <cell r="F1662" t="str">
            <v>&gt;=5a</v>
          </cell>
          <cell r="G1662">
            <v>0.16098229999999999</v>
          </cell>
          <cell r="H1662">
            <v>0.53865719999999995</v>
          </cell>
          <cell r="I1662">
            <v>0.68416109999999997</v>
          </cell>
        </row>
        <row r="1663">
          <cell r="A1663" t="str">
            <v>ecuador2002lacindependiente&lt;6m</v>
          </cell>
          <cell r="B1663" t="str">
            <v>ecuador</v>
          </cell>
          <cell r="C1663">
            <v>2002</v>
          </cell>
          <cell r="D1663" t="str">
            <v>lac</v>
          </cell>
          <cell r="E1663" t="str">
            <v>independiente</v>
          </cell>
          <cell r="F1663" t="str">
            <v>&lt;6m</v>
          </cell>
          <cell r="G1663">
            <v>0.24401390000000001</v>
          </cell>
          <cell r="H1663">
            <v>9.9443699999999996E-2</v>
          </cell>
          <cell r="I1663">
            <v>6.1650900000000002E-2</v>
          </cell>
        </row>
        <row r="1664">
          <cell r="A1664" t="str">
            <v>ecuador2002lacindependiente&lt;=12m</v>
          </cell>
          <cell r="B1664" t="str">
            <v>ecuador</v>
          </cell>
          <cell r="C1664">
            <v>2002</v>
          </cell>
          <cell r="D1664" t="str">
            <v>lac</v>
          </cell>
          <cell r="E1664" t="str">
            <v>independiente</v>
          </cell>
          <cell r="F1664" t="str">
            <v>&lt;=12m</v>
          </cell>
          <cell r="G1664">
            <v>0.40808680000000003</v>
          </cell>
          <cell r="H1664">
            <v>0.1737223</v>
          </cell>
          <cell r="I1664">
            <v>9.9800899999999998E-2</v>
          </cell>
        </row>
        <row r="1665">
          <cell r="A1665" t="str">
            <v>ecuador2002lacindependiente&gt;=5a</v>
          </cell>
          <cell r="B1665" t="str">
            <v>ecuador</v>
          </cell>
          <cell r="C1665">
            <v>2002</v>
          </cell>
          <cell r="D1665" t="str">
            <v>lac</v>
          </cell>
          <cell r="E1665" t="str">
            <v>independiente</v>
          </cell>
          <cell r="F1665" t="str">
            <v>&gt;=5a</v>
          </cell>
          <cell r="G1665">
            <v>0.23216490000000001</v>
          </cell>
          <cell r="H1665">
            <v>0.62078290000000003</v>
          </cell>
          <cell r="I1665">
            <v>0.79219289999999998</v>
          </cell>
        </row>
        <row r="1666">
          <cell r="A1666" t="str">
            <v>ecuador2002totalocupado&lt;6m</v>
          </cell>
          <cell r="B1666" t="str">
            <v>ecuador</v>
          </cell>
          <cell r="C1666">
            <v>2002</v>
          </cell>
          <cell r="D1666" t="str">
            <v>total</v>
          </cell>
          <cell r="E1666" t="str">
            <v>ocupado</v>
          </cell>
          <cell r="F1666" t="str">
            <v>&lt;6m</v>
          </cell>
          <cell r="G1666">
            <v>0.16740550000000001</v>
          </cell>
        </row>
        <row r="1667">
          <cell r="A1667" t="str">
            <v>ecuador2002totalocupado&lt;=12m</v>
          </cell>
          <cell r="B1667" t="str">
            <v>ecuador</v>
          </cell>
          <cell r="C1667">
            <v>2002</v>
          </cell>
          <cell r="D1667" t="str">
            <v>total</v>
          </cell>
          <cell r="E1667" t="str">
            <v>ocupado</v>
          </cell>
          <cell r="F1667" t="str">
            <v>&lt;=12m</v>
          </cell>
          <cell r="G1667">
            <v>0.26941660000000001</v>
          </cell>
        </row>
        <row r="1668">
          <cell r="A1668" t="str">
            <v>ecuador2002totalocupado&gt;=5a</v>
          </cell>
          <cell r="B1668" t="str">
            <v>ecuador</v>
          </cell>
          <cell r="C1668">
            <v>2002</v>
          </cell>
          <cell r="D1668" t="str">
            <v>total</v>
          </cell>
          <cell r="E1668" t="str">
            <v>ocupado</v>
          </cell>
          <cell r="F1668" t="str">
            <v>&gt;=5a</v>
          </cell>
          <cell r="G1668">
            <v>0.50197990000000003</v>
          </cell>
        </row>
        <row r="1669">
          <cell r="A1669" t="str">
            <v>ecuador2002totalasalariado&lt;6m</v>
          </cell>
          <cell r="B1669" t="str">
            <v>ecuador</v>
          </cell>
          <cell r="C1669">
            <v>2002</v>
          </cell>
          <cell r="D1669" t="str">
            <v>total</v>
          </cell>
          <cell r="E1669" t="str">
            <v>asalariado</v>
          </cell>
          <cell r="F1669" t="str">
            <v>&lt;6m</v>
          </cell>
          <cell r="G1669">
            <v>0.19989699999999999</v>
          </cell>
        </row>
        <row r="1670">
          <cell r="A1670" t="str">
            <v>ecuador2002totalasalariado&lt;=12m</v>
          </cell>
          <cell r="B1670" t="str">
            <v>ecuador</v>
          </cell>
          <cell r="C1670">
            <v>2002</v>
          </cell>
          <cell r="D1670" t="str">
            <v>total</v>
          </cell>
          <cell r="E1670" t="str">
            <v>asalariado</v>
          </cell>
          <cell r="F1670" t="str">
            <v>&lt;=12m</v>
          </cell>
          <cell r="G1670">
            <v>0.31491799999999998</v>
          </cell>
        </row>
        <row r="1671">
          <cell r="A1671" t="str">
            <v>ecuador2002totalasalariado&gt;=5a</v>
          </cell>
          <cell r="B1671" t="str">
            <v>ecuador</v>
          </cell>
          <cell r="C1671">
            <v>2002</v>
          </cell>
          <cell r="D1671" t="str">
            <v>total</v>
          </cell>
          <cell r="E1671" t="str">
            <v>asalariado</v>
          </cell>
          <cell r="F1671" t="str">
            <v>&gt;=5a</v>
          </cell>
          <cell r="G1671">
            <v>0.44535809999999998</v>
          </cell>
        </row>
        <row r="1672">
          <cell r="A1672" t="str">
            <v>ecuador2002totalindependiente&lt;6m</v>
          </cell>
          <cell r="B1672" t="str">
            <v>ecuador</v>
          </cell>
          <cell r="C1672">
            <v>2002</v>
          </cell>
          <cell r="D1672" t="str">
            <v>total</v>
          </cell>
          <cell r="E1672" t="str">
            <v>independiente</v>
          </cell>
          <cell r="F1672" t="str">
            <v>&lt;6m</v>
          </cell>
          <cell r="G1672">
            <v>0.10863</v>
          </cell>
        </row>
        <row r="1673">
          <cell r="A1673" t="str">
            <v>ecuador2002totalindependiente&lt;=12m</v>
          </cell>
          <cell r="B1673" t="str">
            <v>ecuador</v>
          </cell>
          <cell r="C1673">
            <v>2002</v>
          </cell>
          <cell r="D1673" t="str">
            <v>total</v>
          </cell>
          <cell r="E1673" t="str">
            <v>independiente</v>
          </cell>
          <cell r="F1673" t="str">
            <v>&lt;=12m</v>
          </cell>
          <cell r="G1673">
            <v>0.18710689999999999</v>
          </cell>
        </row>
        <row r="1674">
          <cell r="A1674" t="str">
            <v>ecuador2002totalindependiente&gt;=5a</v>
          </cell>
          <cell r="B1674" t="str">
            <v>ecuador</v>
          </cell>
          <cell r="C1674">
            <v>2002</v>
          </cell>
          <cell r="D1674" t="str">
            <v>total</v>
          </cell>
          <cell r="E1674" t="str">
            <v>independiente</v>
          </cell>
          <cell r="F1674" t="str">
            <v>&gt;=5a</v>
          </cell>
          <cell r="G1674">
            <v>0.60440579999999999</v>
          </cell>
        </row>
        <row r="1675">
          <cell r="A1675" t="str">
            <v>ecuador2003oecdocupado&lt;6m</v>
          </cell>
          <cell r="B1675" t="str">
            <v>ecuador</v>
          </cell>
          <cell r="C1675">
            <v>2003</v>
          </cell>
          <cell r="D1675" t="str">
            <v>oecd</v>
          </cell>
          <cell r="E1675" t="str">
            <v>ocupado</v>
          </cell>
          <cell r="F1675" t="str">
            <v>&lt;6m</v>
          </cell>
          <cell r="G1675">
            <v>0.41274339999999998</v>
          </cell>
          <cell r="H1675">
            <v>0.3201756</v>
          </cell>
          <cell r="I1675">
            <v>0.1958956</v>
          </cell>
          <cell r="J1675">
            <v>0.15571499999999999</v>
          </cell>
          <cell r="K1675">
            <v>0.1299015</v>
          </cell>
          <cell r="L1675">
            <v>8.7646000000000002E-2</v>
          </cell>
          <cell r="M1675">
            <v>9.4167100000000004E-2</v>
          </cell>
          <cell r="N1675">
            <v>5.45922E-2</v>
          </cell>
          <cell r="O1675">
            <v>6.9823499999999997E-2</v>
          </cell>
          <cell r="P1675">
            <v>4.6365299999999998E-2</v>
          </cell>
          <cell r="Q1675">
            <v>6.1297699999999997E-2</v>
          </cell>
          <cell r="R1675">
            <v>3.6835300000000001E-2</v>
          </cell>
        </row>
        <row r="1676">
          <cell r="A1676" t="str">
            <v>ecuador2003oecdocupado&lt;=12m</v>
          </cell>
          <cell r="B1676" t="str">
            <v>ecuador</v>
          </cell>
          <cell r="C1676">
            <v>2003</v>
          </cell>
          <cell r="D1676" t="str">
            <v>oecd</v>
          </cell>
          <cell r="E1676" t="str">
            <v>ocupado</v>
          </cell>
          <cell r="F1676" t="str">
            <v>&lt;=12m</v>
          </cell>
          <cell r="G1676">
            <v>0.59721900000000006</v>
          </cell>
          <cell r="H1676">
            <v>0.49589460000000002</v>
          </cell>
          <cell r="I1676">
            <v>0.32563690000000001</v>
          </cell>
          <cell r="J1676">
            <v>0.24710090000000001</v>
          </cell>
          <cell r="K1676">
            <v>0.2058266</v>
          </cell>
          <cell r="L1676">
            <v>0.15040029999999999</v>
          </cell>
          <cell r="M1676">
            <v>0.15523419999999999</v>
          </cell>
          <cell r="N1676">
            <v>0.10175439999999999</v>
          </cell>
          <cell r="O1676">
            <v>0.1149775</v>
          </cell>
          <cell r="P1676">
            <v>7.0651500000000006E-2</v>
          </cell>
          <cell r="Q1676">
            <v>0.12913440000000001</v>
          </cell>
          <cell r="R1676">
            <v>7.2864899999999996E-2</v>
          </cell>
        </row>
        <row r="1677">
          <cell r="A1677" t="str">
            <v>ecuador2003oecdocupado&gt;=5a</v>
          </cell>
          <cell r="B1677" t="str">
            <v>ecuador</v>
          </cell>
          <cell r="C1677">
            <v>2003</v>
          </cell>
          <cell r="D1677" t="str">
            <v>oecd</v>
          </cell>
          <cell r="E1677" t="str">
            <v>ocupado</v>
          </cell>
          <cell r="F1677" t="str">
            <v>&gt;=5a</v>
          </cell>
          <cell r="G1677">
            <v>0.13380909999999999</v>
          </cell>
          <cell r="H1677">
            <v>0.17565829999999999</v>
          </cell>
          <cell r="I1677">
            <v>0.33858899999999997</v>
          </cell>
          <cell r="J1677">
            <v>0.47043089999999999</v>
          </cell>
          <cell r="K1677">
            <v>0.55863680000000004</v>
          </cell>
          <cell r="L1677">
            <v>0.68228299999999997</v>
          </cell>
          <cell r="M1677">
            <v>0.69709469999999996</v>
          </cell>
          <cell r="N1677">
            <v>0.77546130000000002</v>
          </cell>
          <cell r="O1677">
            <v>0.78198780000000001</v>
          </cell>
          <cell r="P1677">
            <v>0.82643960000000005</v>
          </cell>
          <cell r="Q1677">
            <v>0.78623140000000002</v>
          </cell>
          <cell r="R1677">
            <v>0.80514129999999995</v>
          </cell>
        </row>
        <row r="1678">
          <cell r="A1678" t="str">
            <v>ecuador2003oecdasalariado&lt;6m</v>
          </cell>
          <cell r="B1678" t="str">
            <v>ecuador</v>
          </cell>
          <cell r="C1678">
            <v>2003</v>
          </cell>
          <cell r="D1678" t="str">
            <v>oecd</v>
          </cell>
          <cell r="E1678" t="str">
            <v>asalariado</v>
          </cell>
          <cell r="F1678" t="str">
            <v>&lt;6m</v>
          </cell>
          <cell r="G1678">
            <v>0.4246356</v>
          </cell>
          <cell r="H1678">
            <v>0.33332460000000003</v>
          </cell>
          <cell r="I1678">
            <v>0.20041120000000001</v>
          </cell>
          <cell r="J1678">
            <v>0.16714799999999999</v>
          </cell>
          <cell r="K1678">
            <v>0.13772599999999999</v>
          </cell>
          <cell r="L1678">
            <v>9.4148700000000002E-2</v>
          </cell>
          <cell r="M1678">
            <v>9.4740000000000005E-2</v>
          </cell>
          <cell r="N1678">
            <v>7.2844599999999995E-2</v>
          </cell>
          <cell r="O1678">
            <v>8.9664400000000005E-2</v>
          </cell>
          <cell r="P1678">
            <v>5.63349E-2</v>
          </cell>
          <cell r="Q1678">
            <v>6.2859100000000001E-2</v>
          </cell>
          <cell r="R1678">
            <v>6.9457199999999997E-2</v>
          </cell>
        </row>
        <row r="1679">
          <cell r="A1679" t="str">
            <v>ecuador2003oecdasalariado&lt;=12m</v>
          </cell>
          <cell r="B1679" t="str">
            <v>ecuador</v>
          </cell>
          <cell r="C1679">
            <v>2003</v>
          </cell>
          <cell r="D1679" t="str">
            <v>oecd</v>
          </cell>
          <cell r="E1679" t="str">
            <v>asalariado</v>
          </cell>
          <cell r="F1679" t="str">
            <v>&lt;=12m</v>
          </cell>
          <cell r="G1679">
            <v>0.61266549999999997</v>
          </cell>
          <cell r="H1679">
            <v>0.51360879999999998</v>
          </cell>
          <cell r="I1679">
            <v>0.33063550000000003</v>
          </cell>
          <cell r="J1679">
            <v>0.25863779999999997</v>
          </cell>
          <cell r="K1679">
            <v>0.21287900000000001</v>
          </cell>
          <cell r="L1679">
            <v>0.16076319999999999</v>
          </cell>
          <cell r="M1679">
            <v>0.1503669</v>
          </cell>
          <cell r="N1679">
            <v>0.1136061</v>
          </cell>
          <cell r="O1679">
            <v>0.13487009999999999</v>
          </cell>
          <cell r="P1679">
            <v>8.5309200000000002E-2</v>
          </cell>
          <cell r="Q1679">
            <v>8.4868100000000002E-2</v>
          </cell>
          <cell r="R1679">
            <v>0.1061346</v>
          </cell>
        </row>
        <row r="1680">
          <cell r="A1680" t="str">
            <v>ecuador2003oecdasalariado&gt;=5a</v>
          </cell>
          <cell r="B1680" t="str">
            <v>ecuador</v>
          </cell>
          <cell r="C1680">
            <v>2003</v>
          </cell>
          <cell r="D1680" t="str">
            <v>oecd</v>
          </cell>
          <cell r="E1680" t="str">
            <v>asalariado</v>
          </cell>
          <cell r="F1680" t="str">
            <v>&gt;=5a</v>
          </cell>
          <cell r="G1680">
            <v>0.1185628</v>
          </cell>
          <cell r="H1680">
            <v>0.1567701</v>
          </cell>
          <cell r="I1680">
            <v>0.31945970000000001</v>
          </cell>
          <cell r="J1680">
            <v>0.4567273</v>
          </cell>
          <cell r="K1680">
            <v>0.55735599999999996</v>
          </cell>
          <cell r="L1680">
            <v>0.67234450000000001</v>
          </cell>
          <cell r="M1680">
            <v>0.70395019999999997</v>
          </cell>
          <cell r="N1680">
            <v>0.77122000000000002</v>
          </cell>
          <cell r="O1680">
            <v>0.76104729999999998</v>
          </cell>
          <cell r="P1680">
            <v>0.8065312</v>
          </cell>
          <cell r="Q1680">
            <v>0.78732789999999997</v>
          </cell>
          <cell r="R1680">
            <v>0.72852399999999995</v>
          </cell>
        </row>
        <row r="1681">
          <cell r="A1681" t="str">
            <v>ecuador2003oecdindependiente&lt;6m</v>
          </cell>
          <cell r="B1681" t="str">
            <v>ecuador</v>
          </cell>
          <cell r="C1681">
            <v>2003</v>
          </cell>
          <cell r="D1681" t="str">
            <v>oecd</v>
          </cell>
          <cell r="E1681" t="str">
            <v>independiente</v>
          </cell>
          <cell r="F1681" t="str">
            <v>&lt;6m</v>
          </cell>
          <cell r="G1681">
            <v>0.3285322</v>
          </cell>
          <cell r="H1681">
            <v>0.25724760000000002</v>
          </cell>
          <cell r="I1681">
            <v>0.18330779999999999</v>
          </cell>
          <cell r="J1681">
            <v>0.1302741</v>
          </cell>
          <cell r="K1681">
            <v>0.1166504</v>
          </cell>
          <cell r="L1681">
            <v>7.7274200000000001E-2</v>
          </cell>
          <cell r="M1681">
            <v>9.3454599999999999E-2</v>
          </cell>
          <cell r="N1681">
            <v>3.3362000000000003E-2</v>
          </cell>
          <cell r="O1681">
            <v>4.68499E-2</v>
          </cell>
          <cell r="P1681">
            <v>3.8349899999999999E-2</v>
          </cell>
          <cell r="Q1681">
            <v>6.0228700000000003E-2</v>
          </cell>
          <cell r="R1681">
            <v>1.9611099999999999E-2</v>
          </cell>
        </row>
        <row r="1682">
          <cell r="A1682" t="str">
            <v>ecuador2003oecdindependiente&lt;=12m</v>
          </cell>
          <cell r="B1682" t="str">
            <v>ecuador</v>
          </cell>
          <cell r="C1682">
            <v>2003</v>
          </cell>
          <cell r="D1682" t="str">
            <v>oecd</v>
          </cell>
          <cell r="E1682" t="str">
            <v>independiente</v>
          </cell>
          <cell r="F1682" t="str">
            <v>&lt;=12m</v>
          </cell>
          <cell r="G1682">
            <v>0.48783870000000001</v>
          </cell>
          <cell r="H1682">
            <v>0.41111809999999999</v>
          </cell>
          <cell r="I1682">
            <v>0.31170239999999999</v>
          </cell>
          <cell r="J1682">
            <v>0.22142890000000001</v>
          </cell>
          <cell r="K1682">
            <v>0.1938831</v>
          </cell>
          <cell r="L1682">
            <v>0.13387170000000001</v>
          </cell>
          <cell r="M1682">
            <v>0.16128719999999999</v>
          </cell>
          <cell r="N1682">
            <v>8.7969199999999997E-2</v>
          </cell>
          <cell r="O1682">
            <v>9.1944100000000001E-2</v>
          </cell>
          <cell r="P1682">
            <v>5.8867000000000003E-2</v>
          </cell>
          <cell r="Q1682">
            <v>0.15944259999999999</v>
          </cell>
          <cell r="R1682">
            <v>5.5298800000000002E-2</v>
          </cell>
        </row>
        <row r="1683">
          <cell r="A1683" t="str">
            <v>ecuador2003oecdindependiente&gt;=5a</v>
          </cell>
          <cell r="B1683" t="str">
            <v>ecuador</v>
          </cell>
          <cell r="C1683">
            <v>2003</v>
          </cell>
          <cell r="D1683" t="str">
            <v>oecd</v>
          </cell>
          <cell r="E1683" t="str">
            <v>independiente</v>
          </cell>
          <cell r="F1683" t="str">
            <v>&gt;=5a</v>
          </cell>
          <cell r="G1683">
            <v>0.24177219999999999</v>
          </cell>
          <cell r="H1683">
            <v>0.2660535</v>
          </cell>
          <cell r="I1683">
            <v>0.39191429999999999</v>
          </cell>
          <cell r="J1683">
            <v>0.50092440000000005</v>
          </cell>
          <cell r="K1683">
            <v>0.56080589999999997</v>
          </cell>
          <cell r="L1683">
            <v>0.69813499999999995</v>
          </cell>
          <cell r="M1683">
            <v>0.6885694</v>
          </cell>
          <cell r="N1683">
            <v>0.78039460000000005</v>
          </cell>
          <cell r="O1683">
            <v>0.80623460000000002</v>
          </cell>
          <cell r="P1683">
            <v>0.84244549999999996</v>
          </cell>
          <cell r="Q1683">
            <v>0.78548070000000003</v>
          </cell>
          <cell r="R1683">
            <v>0.84559479999999998</v>
          </cell>
        </row>
        <row r="1684">
          <cell r="A1684" t="str">
            <v>ecuador2003lacocupado&lt;6m</v>
          </cell>
          <cell r="B1684" t="str">
            <v>ecuador</v>
          </cell>
          <cell r="C1684">
            <v>2003</v>
          </cell>
          <cell r="D1684" t="str">
            <v>lac</v>
          </cell>
          <cell r="E1684" t="str">
            <v>ocupado</v>
          </cell>
          <cell r="F1684" t="str">
            <v>&lt;6m</v>
          </cell>
          <cell r="G1684">
            <v>0.34985129999999998</v>
          </cell>
          <cell r="H1684">
            <v>0.12531690000000001</v>
          </cell>
          <cell r="I1684">
            <v>6.0381900000000002E-2</v>
          </cell>
        </row>
        <row r="1685">
          <cell r="A1685" t="str">
            <v>ecuador2003lacocupado&lt;=12m</v>
          </cell>
          <cell r="B1685" t="str">
            <v>ecuador</v>
          </cell>
          <cell r="C1685">
            <v>2003</v>
          </cell>
          <cell r="D1685" t="str">
            <v>lac</v>
          </cell>
          <cell r="E1685" t="str">
            <v>ocupado</v>
          </cell>
          <cell r="F1685" t="str">
            <v>&lt;=12m</v>
          </cell>
          <cell r="G1685">
            <v>0.52837750000000006</v>
          </cell>
          <cell r="H1685">
            <v>0.20617389999999999</v>
          </cell>
          <cell r="I1685">
            <v>9.7136799999999995E-2</v>
          </cell>
        </row>
        <row r="1686">
          <cell r="A1686" t="str">
            <v>ecuador2003lacocupado&gt;=5a</v>
          </cell>
          <cell r="B1686" t="str">
            <v>ecuador</v>
          </cell>
          <cell r="C1686">
            <v>2003</v>
          </cell>
          <cell r="D1686" t="str">
            <v>lac</v>
          </cell>
          <cell r="E1686" t="str">
            <v>ocupado</v>
          </cell>
          <cell r="F1686" t="str">
            <v>&gt;=5a</v>
          </cell>
          <cell r="G1686">
            <v>0.1622422</v>
          </cell>
          <cell r="H1686">
            <v>0.56914969999999998</v>
          </cell>
          <cell r="I1686">
            <v>0.79987909999999995</v>
          </cell>
        </row>
        <row r="1687">
          <cell r="A1687" t="str">
            <v>ecuador2003lacasalariado&lt;6m</v>
          </cell>
          <cell r="B1687" t="str">
            <v>ecuador</v>
          </cell>
          <cell r="C1687">
            <v>2003</v>
          </cell>
          <cell r="D1687" t="str">
            <v>lac</v>
          </cell>
          <cell r="E1687" t="str">
            <v>asalariado</v>
          </cell>
          <cell r="F1687" t="str">
            <v>&lt;6m</v>
          </cell>
          <cell r="G1687">
            <v>0.36375580000000002</v>
          </cell>
          <cell r="H1687">
            <v>0.13773369999999999</v>
          </cell>
          <cell r="I1687">
            <v>7.7707100000000001E-2</v>
          </cell>
        </row>
        <row r="1688">
          <cell r="A1688" t="str">
            <v>ecuador2003lacasalariado&lt;=12m</v>
          </cell>
          <cell r="B1688" t="str">
            <v>ecuador</v>
          </cell>
          <cell r="C1688">
            <v>2003</v>
          </cell>
          <cell r="D1688" t="str">
            <v>lac</v>
          </cell>
          <cell r="E1688" t="str">
            <v>asalariado</v>
          </cell>
          <cell r="F1688" t="str">
            <v>&lt;=12m</v>
          </cell>
          <cell r="G1688">
            <v>0.54662129999999998</v>
          </cell>
          <cell r="H1688">
            <v>0.2205887</v>
          </cell>
          <cell r="I1688">
            <v>0.1170896</v>
          </cell>
        </row>
        <row r="1689">
          <cell r="A1689" t="str">
            <v>ecuador2003lacasalariado&gt;=5a</v>
          </cell>
          <cell r="B1689" t="str">
            <v>ecuador</v>
          </cell>
          <cell r="C1689">
            <v>2003</v>
          </cell>
          <cell r="D1689" t="str">
            <v>lac</v>
          </cell>
          <cell r="E1689" t="str">
            <v>asalariado</v>
          </cell>
          <cell r="F1689" t="str">
            <v>&gt;=5a</v>
          </cell>
          <cell r="G1689">
            <v>0.14403679999999999</v>
          </cell>
          <cell r="H1689">
            <v>0.54566389999999998</v>
          </cell>
          <cell r="I1689">
            <v>0.77736510000000003</v>
          </cell>
        </row>
        <row r="1690">
          <cell r="A1690" t="str">
            <v>ecuador2003lacindependiente&lt;6m</v>
          </cell>
          <cell r="B1690" t="str">
            <v>ecuador</v>
          </cell>
          <cell r="C1690">
            <v>2003</v>
          </cell>
          <cell r="D1690" t="str">
            <v>lac</v>
          </cell>
          <cell r="E1690" t="str">
            <v>independiente</v>
          </cell>
          <cell r="F1690" t="str">
            <v>&lt;6m</v>
          </cell>
          <cell r="G1690">
            <v>0.2752481</v>
          </cell>
          <cell r="H1690">
            <v>0.1036342</v>
          </cell>
          <cell r="I1690">
            <v>4.3057100000000001E-2</v>
          </cell>
        </row>
        <row r="1691">
          <cell r="A1691" t="str">
            <v>ecuador2003lacindependiente&lt;=12m</v>
          </cell>
          <cell r="B1691" t="str">
            <v>ecuador</v>
          </cell>
          <cell r="C1691">
            <v>2003</v>
          </cell>
          <cell r="D1691" t="str">
            <v>lac</v>
          </cell>
          <cell r="E1691" t="str">
            <v>independiente</v>
          </cell>
          <cell r="F1691" t="str">
            <v>&lt;=12m</v>
          </cell>
          <cell r="G1691">
            <v>0.43049140000000002</v>
          </cell>
          <cell r="H1691">
            <v>0.1810021</v>
          </cell>
          <cell r="I1691">
            <v>7.7184600000000006E-2</v>
          </cell>
        </row>
        <row r="1692">
          <cell r="A1692" t="str">
            <v>ecuador2003lacindependiente&gt;=5a</v>
          </cell>
          <cell r="B1692" t="str">
            <v>ecuador</v>
          </cell>
          <cell r="C1692">
            <v>2003</v>
          </cell>
          <cell r="D1692" t="str">
            <v>lac</v>
          </cell>
          <cell r="E1692" t="str">
            <v>independiente</v>
          </cell>
          <cell r="F1692" t="str">
            <v>&gt;=5a</v>
          </cell>
          <cell r="G1692">
            <v>0.25992209999999999</v>
          </cell>
          <cell r="H1692">
            <v>0.61016150000000002</v>
          </cell>
          <cell r="I1692">
            <v>0.82239240000000002</v>
          </cell>
        </row>
        <row r="1693">
          <cell r="A1693" t="str">
            <v>ecuador2003totalocupado&lt;6m</v>
          </cell>
          <cell r="B1693" t="str">
            <v>ecuador</v>
          </cell>
          <cell r="C1693">
            <v>2003</v>
          </cell>
          <cell r="D1693" t="str">
            <v>total</v>
          </cell>
          <cell r="E1693" t="str">
            <v>ocupado</v>
          </cell>
          <cell r="F1693" t="str">
            <v>&lt;6m</v>
          </cell>
          <cell r="G1693">
            <v>0.16719700000000001</v>
          </cell>
        </row>
        <row r="1694">
          <cell r="A1694" t="str">
            <v>ecuador2003totalocupado&lt;=12m</v>
          </cell>
          <cell r="B1694" t="str">
            <v>ecuador</v>
          </cell>
          <cell r="C1694">
            <v>2003</v>
          </cell>
          <cell r="D1694" t="str">
            <v>total</v>
          </cell>
          <cell r="E1694" t="str">
            <v>ocupado</v>
          </cell>
          <cell r="F1694" t="str">
            <v>&lt;=12m</v>
          </cell>
          <cell r="G1694">
            <v>0.26485710000000001</v>
          </cell>
        </row>
        <row r="1695">
          <cell r="A1695" t="str">
            <v>ecuador2003totalocupado&gt;=5a</v>
          </cell>
          <cell r="B1695" t="str">
            <v>ecuador</v>
          </cell>
          <cell r="C1695">
            <v>2003</v>
          </cell>
          <cell r="D1695" t="str">
            <v>total</v>
          </cell>
          <cell r="E1695" t="str">
            <v>ocupado</v>
          </cell>
          <cell r="F1695" t="str">
            <v>&gt;=5a</v>
          </cell>
          <cell r="G1695">
            <v>0.50333539999999999</v>
          </cell>
        </row>
        <row r="1696">
          <cell r="A1696" t="str">
            <v>ecuador2003totalasalariado&lt;6m</v>
          </cell>
          <cell r="B1696" t="str">
            <v>ecuador</v>
          </cell>
          <cell r="C1696">
            <v>2003</v>
          </cell>
          <cell r="D1696" t="str">
            <v>total</v>
          </cell>
          <cell r="E1696" t="str">
            <v>asalariado</v>
          </cell>
          <cell r="F1696" t="str">
            <v>&lt;6m</v>
          </cell>
          <cell r="G1696">
            <v>0.194303</v>
          </cell>
        </row>
        <row r="1697">
          <cell r="A1697" t="str">
            <v>ecuador2003totalasalariado&lt;=12m</v>
          </cell>
          <cell r="B1697" t="str">
            <v>ecuador</v>
          </cell>
          <cell r="C1697">
            <v>2003</v>
          </cell>
          <cell r="D1697" t="str">
            <v>total</v>
          </cell>
          <cell r="E1697" t="str">
            <v>asalariado</v>
          </cell>
          <cell r="F1697" t="str">
            <v>&lt;=12m</v>
          </cell>
          <cell r="G1697">
            <v>0.30105959999999998</v>
          </cell>
        </row>
        <row r="1698">
          <cell r="A1698" t="str">
            <v>ecuador2003totalasalariado&gt;=5a</v>
          </cell>
          <cell r="B1698" t="str">
            <v>ecuador</v>
          </cell>
          <cell r="C1698">
            <v>2003</v>
          </cell>
          <cell r="D1698" t="str">
            <v>total</v>
          </cell>
          <cell r="E1698" t="str">
            <v>asalariado</v>
          </cell>
          <cell r="F1698" t="str">
            <v>&gt;=5a</v>
          </cell>
          <cell r="G1698">
            <v>0.4534936</v>
          </cell>
        </row>
        <row r="1699">
          <cell r="A1699" t="str">
            <v>ecuador2003totalindependiente&lt;6m</v>
          </cell>
          <cell r="B1699" t="str">
            <v>ecuador</v>
          </cell>
          <cell r="C1699">
            <v>2003</v>
          </cell>
          <cell r="D1699" t="str">
            <v>total</v>
          </cell>
          <cell r="E1699" t="str">
            <v>independiente</v>
          </cell>
          <cell r="F1699" t="str">
            <v>&lt;6m</v>
          </cell>
          <cell r="G1699">
            <v>0.11273089999999999</v>
          </cell>
        </row>
        <row r="1700">
          <cell r="A1700" t="str">
            <v>ecuador2003totalindependiente&lt;=12m</v>
          </cell>
          <cell r="B1700" t="str">
            <v>ecuador</v>
          </cell>
          <cell r="C1700">
            <v>2003</v>
          </cell>
          <cell r="D1700" t="str">
            <v>total</v>
          </cell>
          <cell r="E1700" t="str">
            <v>independiente</v>
          </cell>
          <cell r="F1700" t="str">
            <v>&lt;=12m</v>
          </cell>
          <cell r="G1700">
            <v>0.19211310000000001</v>
          </cell>
        </row>
        <row r="1701">
          <cell r="A1701" t="str">
            <v>ecuador2003totalindependiente&gt;=5a</v>
          </cell>
          <cell r="B1701" t="str">
            <v>ecuador</v>
          </cell>
          <cell r="C1701">
            <v>2003</v>
          </cell>
          <cell r="D1701" t="str">
            <v>total</v>
          </cell>
          <cell r="E1701" t="str">
            <v>independiente</v>
          </cell>
          <cell r="F1701" t="str">
            <v>&gt;=5a</v>
          </cell>
          <cell r="G1701">
            <v>0.60348579999999996</v>
          </cell>
        </row>
        <row r="1702">
          <cell r="A1702" t="str">
            <v>ecuador2004oecdocupado&lt;6m</v>
          </cell>
          <cell r="B1702" t="str">
            <v>ecuador</v>
          </cell>
          <cell r="C1702">
            <v>2004</v>
          </cell>
          <cell r="D1702" t="str">
            <v>oecd</v>
          </cell>
          <cell r="E1702" t="str">
            <v>ocupado</v>
          </cell>
          <cell r="F1702" t="str">
            <v>&lt;6m</v>
          </cell>
          <cell r="G1702">
            <v>0.4046438</v>
          </cell>
          <cell r="H1702">
            <v>0.31832779999999999</v>
          </cell>
          <cell r="I1702">
            <v>0.19158420000000001</v>
          </cell>
          <cell r="J1702">
            <v>0.14912239999999999</v>
          </cell>
          <cell r="K1702">
            <v>0.11411880000000001</v>
          </cell>
          <cell r="L1702">
            <v>8.01172E-2</v>
          </cell>
          <cell r="M1702">
            <v>7.8454599999999999E-2</v>
          </cell>
          <cell r="N1702">
            <v>6.1632899999999997E-2</v>
          </cell>
          <cell r="O1702">
            <v>4.6678400000000002E-2</v>
          </cell>
          <cell r="P1702">
            <v>4.2691199999999999E-2</v>
          </cell>
          <cell r="Q1702">
            <v>3.61176E-2</v>
          </cell>
          <cell r="R1702">
            <v>8.8760400000000003E-2</v>
          </cell>
        </row>
        <row r="1703">
          <cell r="A1703" t="str">
            <v>ecuador2004oecdocupado&lt;=12m</v>
          </cell>
          <cell r="B1703" t="str">
            <v>ecuador</v>
          </cell>
          <cell r="C1703">
            <v>2004</v>
          </cell>
          <cell r="D1703" t="str">
            <v>oecd</v>
          </cell>
          <cell r="E1703" t="str">
            <v>ocupado</v>
          </cell>
          <cell r="F1703" t="str">
            <v>&lt;=12m</v>
          </cell>
          <cell r="G1703">
            <v>0.60184649999999995</v>
          </cell>
          <cell r="H1703">
            <v>0.4725297</v>
          </cell>
          <cell r="I1703">
            <v>0.31924910000000001</v>
          </cell>
          <cell r="J1703">
            <v>0.23213020000000001</v>
          </cell>
          <cell r="K1703">
            <v>0.204068</v>
          </cell>
          <cell r="L1703">
            <v>0.13924739999999999</v>
          </cell>
          <cell r="M1703">
            <v>0.12903139999999999</v>
          </cell>
          <cell r="N1703">
            <v>0.10538309999999999</v>
          </cell>
          <cell r="O1703">
            <v>9.2827300000000001E-2</v>
          </cell>
          <cell r="P1703">
            <v>6.9967399999999999E-2</v>
          </cell>
          <cell r="Q1703">
            <v>6.7790400000000001E-2</v>
          </cell>
          <cell r="R1703">
            <v>9.8749299999999998E-2</v>
          </cell>
        </row>
        <row r="1704">
          <cell r="A1704" t="str">
            <v>ecuador2004oecdocupado&gt;=5a</v>
          </cell>
          <cell r="B1704" t="str">
            <v>ecuador</v>
          </cell>
          <cell r="C1704">
            <v>2004</v>
          </cell>
          <cell r="D1704" t="str">
            <v>oecd</v>
          </cell>
          <cell r="E1704" t="str">
            <v>ocupado</v>
          </cell>
          <cell r="F1704" t="str">
            <v>&gt;=5a</v>
          </cell>
          <cell r="G1704">
            <v>0.11781759999999999</v>
          </cell>
          <cell r="H1704">
            <v>0.18790879999999999</v>
          </cell>
          <cell r="I1704">
            <v>0.33745259999999999</v>
          </cell>
          <cell r="J1704">
            <v>0.48150939999999998</v>
          </cell>
          <cell r="K1704">
            <v>0.57450820000000002</v>
          </cell>
          <cell r="L1704">
            <v>0.66816529999999996</v>
          </cell>
          <cell r="M1704">
            <v>0.73575749999999995</v>
          </cell>
          <cell r="N1704">
            <v>0.76493080000000002</v>
          </cell>
          <cell r="O1704">
            <v>0.80688930000000003</v>
          </cell>
          <cell r="P1704">
            <v>0.80865869999999995</v>
          </cell>
          <cell r="Q1704">
            <v>0.80065310000000001</v>
          </cell>
          <cell r="R1704">
            <v>0.79372469999999995</v>
          </cell>
        </row>
        <row r="1705">
          <cell r="A1705" t="str">
            <v>ecuador2004oecdasalariado&lt;6m</v>
          </cell>
          <cell r="B1705" t="str">
            <v>ecuador</v>
          </cell>
          <cell r="C1705">
            <v>2004</v>
          </cell>
          <cell r="D1705" t="str">
            <v>oecd</v>
          </cell>
          <cell r="E1705" t="str">
            <v>asalariado</v>
          </cell>
          <cell r="F1705" t="str">
            <v>&lt;6m</v>
          </cell>
          <cell r="G1705">
            <v>0.41820049999999998</v>
          </cell>
          <cell r="H1705">
            <v>0.33955800000000003</v>
          </cell>
          <cell r="I1705">
            <v>0.21840200000000001</v>
          </cell>
          <cell r="J1705">
            <v>0.15420990000000001</v>
          </cell>
          <cell r="K1705">
            <v>0.11800289999999999</v>
          </cell>
          <cell r="L1705">
            <v>7.6923500000000006E-2</v>
          </cell>
          <cell r="M1705">
            <v>9.1658199999999995E-2</v>
          </cell>
          <cell r="N1705">
            <v>6.3100799999999999E-2</v>
          </cell>
          <cell r="O1705">
            <v>5.9524199999999999E-2</v>
          </cell>
          <cell r="P1705">
            <v>4.7353800000000001E-2</v>
          </cell>
          <cell r="Q1705">
            <v>6.5870600000000001E-2</v>
          </cell>
          <cell r="R1705">
            <v>0.16897029999999999</v>
          </cell>
        </row>
        <row r="1706">
          <cell r="A1706" t="str">
            <v>ecuador2004oecdasalariado&lt;=12m</v>
          </cell>
          <cell r="B1706" t="str">
            <v>ecuador</v>
          </cell>
          <cell r="C1706">
            <v>2004</v>
          </cell>
          <cell r="D1706" t="str">
            <v>oecd</v>
          </cell>
          <cell r="E1706" t="str">
            <v>asalariado</v>
          </cell>
          <cell r="F1706" t="str">
            <v>&lt;=12m</v>
          </cell>
          <cell r="G1706">
            <v>0.61037390000000002</v>
          </cell>
          <cell r="H1706">
            <v>0.49526199999999998</v>
          </cell>
          <cell r="I1706">
            <v>0.34662979999999999</v>
          </cell>
          <cell r="J1706">
            <v>0.23946709999999999</v>
          </cell>
          <cell r="K1706">
            <v>0.21982360000000001</v>
          </cell>
          <cell r="L1706">
            <v>0.13632230000000001</v>
          </cell>
          <cell r="M1706">
            <v>0.144813</v>
          </cell>
          <cell r="N1706">
            <v>0.101149</v>
          </cell>
          <cell r="O1706">
            <v>0.11867659999999999</v>
          </cell>
          <cell r="P1706">
            <v>7.0744699999999994E-2</v>
          </cell>
          <cell r="Q1706">
            <v>9.6129199999999998E-2</v>
          </cell>
          <cell r="R1706">
            <v>0.16897029999999999</v>
          </cell>
        </row>
        <row r="1707">
          <cell r="A1707" t="str">
            <v>ecuador2004oecdasalariado&gt;=5a</v>
          </cell>
          <cell r="B1707" t="str">
            <v>ecuador</v>
          </cell>
          <cell r="C1707">
            <v>2004</v>
          </cell>
          <cell r="D1707" t="str">
            <v>oecd</v>
          </cell>
          <cell r="E1707" t="str">
            <v>asalariado</v>
          </cell>
          <cell r="F1707" t="str">
            <v>&gt;=5a</v>
          </cell>
          <cell r="G1707">
            <v>0.1043398</v>
          </cell>
          <cell r="H1707">
            <v>0.17106759999999999</v>
          </cell>
          <cell r="I1707">
            <v>0.31553750000000003</v>
          </cell>
          <cell r="J1707">
            <v>0.47479739999999998</v>
          </cell>
          <cell r="K1707">
            <v>0.56184179999999995</v>
          </cell>
          <cell r="L1707">
            <v>0.66623060000000001</v>
          </cell>
          <cell r="M1707">
            <v>0.72295500000000001</v>
          </cell>
          <cell r="N1707">
            <v>0.76609280000000002</v>
          </cell>
          <cell r="O1707">
            <v>0.76985130000000002</v>
          </cell>
          <cell r="P1707">
            <v>0.79434360000000004</v>
          </cell>
          <cell r="Q1707">
            <v>0.74034199999999994</v>
          </cell>
          <cell r="R1707">
            <v>0.72703870000000004</v>
          </cell>
        </row>
        <row r="1708">
          <cell r="A1708" t="str">
            <v>ecuador2004oecdindependiente&lt;6m</v>
          </cell>
          <cell r="B1708" t="str">
            <v>ecuador</v>
          </cell>
          <cell r="C1708">
            <v>2004</v>
          </cell>
          <cell r="D1708" t="str">
            <v>oecd</v>
          </cell>
          <cell r="E1708" t="str">
            <v>independiente</v>
          </cell>
          <cell r="F1708" t="str">
            <v>&lt;6m</v>
          </cell>
          <cell r="G1708">
            <v>0.30371090000000001</v>
          </cell>
          <cell r="H1708">
            <v>0.19480620000000001</v>
          </cell>
          <cell r="I1708">
            <v>0.1061749</v>
          </cell>
          <cell r="J1708">
            <v>0.13780500000000001</v>
          </cell>
          <cell r="K1708">
            <v>0.1080897</v>
          </cell>
          <cell r="L1708">
            <v>8.4858600000000006E-2</v>
          </cell>
          <cell r="M1708">
            <v>6.2055300000000001E-2</v>
          </cell>
          <cell r="N1708">
            <v>6.0058E-2</v>
          </cell>
          <cell r="O1708">
            <v>3.4077499999999997E-2</v>
          </cell>
          <cell r="P1708">
            <v>3.8643499999999997E-2</v>
          </cell>
          <cell r="Q1708">
            <v>1.74635E-2</v>
          </cell>
          <cell r="R1708">
            <v>5.5960099999999999E-2</v>
          </cell>
        </row>
        <row r="1709">
          <cell r="A1709" t="str">
            <v>ecuador2004oecdindependiente&lt;=12m</v>
          </cell>
          <cell r="B1709" t="str">
            <v>ecuador</v>
          </cell>
          <cell r="C1709">
            <v>2004</v>
          </cell>
          <cell r="D1709" t="str">
            <v>oecd</v>
          </cell>
          <cell r="E1709" t="str">
            <v>independiente</v>
          </cell>
          <cell r="F1709" t="str">
            <v>&lt;=12m</v>
          </cell>
          <cell r="G1709">
            <v>0.53835710000000003</v>
          </cell>
          <cell r="H1709">
            <v>0.34026899999999999</v>
          </cell>
          <cell r="I1709">
            <v>0.23204730000000001</v>
          </cell>
          <cell r="J1709">
            <v>0.21580859999999999</v>
          </cell>
          <cell r="K1709">
            <v>0.17961189999999999</v>
          </cell>
          <cell r="L1709">
            <v>0.1435901</v>
          </cell>
          <cell r="M1709">
            <v>0.10943029999999999</v>
          </cell>
          <cell r="N1709">
            <v>0.1099257</v>
          </cell>
          <cell r="O1709">
            <v>6.7470799999999997E-2</v>
          </cell>
          <cell r="P1709">
            <v>6.9292500000000007E-2</v>
          </cell>
          <cell r="Q1709">
            <v>5.0022999999999998E-2</v>
          </cell>
          <cell r="R1709">
            <v>7.0033799999999993E-2</v>
          </cell>
        </row>
        <row r="1710">
          <cell r="A1710" t="str">
            <v>ecuador2004oecdindependiente&gt;=5a</v>
          </cell>
          <cell r="B1710" t="str">
            <v>ecuador</v>
          </cell>
          <cell r="C1710">
            <v>2004</v>
          </cell>
          <cell r="D1710" t="str">
            <v>oecd</v>
          </cell>
          <cell r="E1710" t="str">
            <v>independiente</v>
          </cell>
          <cell r="F1710" t="str">
            <v>&gt;=5a</v>
          </cell>
          <cell r="G1710">
            <v>0.21816269999999999</v>
          </cell>
          <cell r="H1710">
            <v>0.28589379999999998</v>
          </cell>
          <cell r="I1710">
            <v>0.40724769999999999</v>
          </cell>
          <cell r="J1710">
            <v>0.49644080000000002</v>
          </cell>
          <cell r="K1710">
            <v>0.59416939999999996</v>
          </cell>
          <cell r="L1710">
            <v>0.67103769999999996</v>
          </cell>
          <cell r="M1710">
            <v>0.75165839999999995</v>
          </cell>
          <cell r="N1710">
            <v>0.76368420000000004</v>
          </cell>
          <cell r="O1710">
            <v>0.84322129999999995</v>
          </cell>
          <cell r="P1710">
            <v>0.82108630000000005</v>
          </cell>
          <cell r="Q1710">
            <v>0.83846620000000005</v>
          </cell>
          <cell r="R1710">
            <v>0.82099449999999996</v>
          </cell>
        </row>
        <row r="1711">
          <cell r="A1711" t="str">
            <v>ecuador2004lacocupado&lt;6m</v>
          </cell>
          <cell r="B1711" t="str">
            <v>ecuador</v>
          </cell>
          <cell r="C1711">
            <v>2004</v>
          </cell>
          <cell r="D1711" t="str">
            <v>lac</v>
          </cell>
          <cell r="E1711" t="str">
            <v>ocupado</v>
          </cell>
          <cell r="F1711" t="str">
            <v>&lt;6m</v>
          </cell>
          <cell r="G1711">
            <v>0.34824519999999998</v>
          </cell>
          <cell r="H1711">
            <v>0.1173944</v>
          </cell>
          <cell r="I1711">
            <v>4.4993999999999999E-2</v>
          </cell>
        </row>
        <row r="1712">
          <cell r="A1712" t="str">
            <v>ecuador2004lacocupado&lt;=12m</v>
          </cell>
          <cell r="B1712" t="str">
            <v>ecuador</v>
          </cell>
          <cell r="C1712">
            <v>2004</v>
          </cell>
          <cell r="D1712" t="str">
            <v>lac</v>
          </cell>
          <cell r="E1712" t="str">
            <v>ocupado</v>
          </cell>
          <cell r="F1712" t="str">
            <v>&lt;=12m</v>
          </cell>
          <cell r="G1712">
            <v>0.51735129999999996</v>
          </cell>
          <cell r="H1712">
            <v>0.19614760000000001</v>
          </cell>
          <cell r="I1712">
            <v>8.3169900000000005E-2</v>
          </cell>
        </row>
        <row r="1713">
          <cell r="A1713" t="str">
            <v>ecuador2004lacocupado&gt;=5a</v>
          </cell>
          <cell r="B1713" t="str">
            <v>ecuador</v>
          </cell>
          <cell r="C1713">
            <v>2004</v>
          </cell>
          <cell r="D1713" t="str">
            <v>lac</v>
          </cell>
          <cell r="E1713" t="str">
            <v>ocupado</v>
          </cell>
          <cell r="F1713" t="str">
            <v>&gt;=5a</v>
          </cell>
          <cell r="G1713">
            <v>0.16361490000000001</v>
          </cell>
          <cell r="H1713">
            <v>0.57667559999999995</v>
          </cell>
          <cell r="I1713">
            <v>0.80763680000000004</v>
          </cell>
        </row>
        <row r="1714">
          <cell r="A1714" t="str">
            <v>ecuador2004lacasalariado&lt;6m</v>
          </cell>
          <cell r="B1714" t="str">
            <v>ecuador</v>
          </cell>
          <cell r="C1714">
            <v>2004</v>
          </cell>
          <cell r="D1714" t="str">
            <v>lac</v>
          </cell>
          <cell r="E1714" t="str">
            <v>asalariado</v>
          </cell>
          <cell r="F1714" t="str">
            <v>&lt;6m</v>
          </cell>
          <cell r="G1714">
            <v>0.36739889999999997</v>
          </cell>
          <cell r="H1714">
            <v>0.13226959999999999</v>
          </cell>
          <cell r="I1714">
            <v>5.4570399999999998E-2</v>
          </cell>
        </row>
        <row r="1715">
          <cell r="A1715" t="str">
            <v>ecuador2004lacasalariado&lt;=12m</v>
          </cell>
          <cell r="B1715" t="str">
            <v>ecuador</v>
          </cell>
          <cell r="C1715">
            <v>2004</v>
          </cell>
          <cell r="D1715" t="str">
            <v>lac</v>
          </cell>
          <cell r="E1715" t="str">
            <v>asalariado</v>
          </cell>
          <cell r="F1715" t="str">
            <v>&lt;=12m</v>
          </cell>
          <cell r="G1715">
            <v>0.53601359999999998</v>
          </cell>
          <cell r="H1715">
            <v>0.2168062</v>
          </cell>
          <cell r="I1715">
            <v>9.9166400000000002E-2</v>
          </cell>
        </row>
        <row r="1716">
          <cell r="A1716" t="str">
            <v>ecuador2004lacasalariado&gt;=5a</v>
          </cell>
          <cell r="B1716" t="str">
            <v>ecuador</v>
          </cell>
          <cell r="C1716">
            <v>2004</v>
          </cell>
          <cell r="D1716" t="str">
            <v>lac</v>
          </cell>
          <cell r="E1716" t="str">
            <v>asalariado</v>
          </cell>
          <cell r="F1716" t="str">
            <v>&gt;=5a</v>
          </cell>
          <cell r="G1716">
            <v>0.14744479999999999</v>
          </cell>
          <cell r="H1716">
            <v>0.54741600000000001</v>
          </cell>
          <cell r="I1716">
            <v>0.77982059999999997</v>
          </cell>
        </row>
        <row r="1717">
          <cell r="A1717" t="str">
            <v>ecuador2004lacindependiente&lt;6m</v>
          </cell>
          <cell r="B1717" t="str">
            <v>ecuador</v>
          </cell>
          <cell r="C1717">
            <v>2004</v>
          </cell>
          <cell r="D1717" t="str">
            <v>lac</v>
          </cell>
          <cell r="E1717" t="str">
            <v>independiente</v>
          </cell>
          <cell r="F1717" t="str">
            <v>&lt;6m</v>
          </cell>
          <cell r="G1717">
            <v>0.2274612</v>
          </cell>
          <cell r="H1717">
            <v>9.1967300000000002E-2</v>
          </cell>
          <cell r="I1717">
            <v>3.6072E-2</v>
          </cell>
        </row>
        <row r="1718">
          <cell r="A1718" t="str">
            <v>ecuador2004lacindependiente&lt;=12m</v>
          </cell>
          <cell r="B1718" t="str">
            <v>ecuador</v>
          </cell>
          <cell r="C1718">
            <v>2004</v>
          </cell>
          <cell r="D1718" t="str">
            <v>lac</v>
          </cell>
          <cell r="E1718" t="str">
            <v>independiente</v>
          </cell>
          <cell r="F1718" t="str">
            <v>&lt;=12m</v>
          </cell>
          <cell r="G1718">
            <v>0.39966550000000001</v>
          </cell>
          <cell r="H1718">
            <v>0.1608347</v>
          </cell>
          <cell r="I1718">
            <v>6.8266599999999997E-2</v>
          </cell>
        </row>
        <row r="1719">
          <cell r="A1719" t="str">
            <v>ecuador2004lacindependiente&gt;=5a</v>
          </cell>
          <cell r="B1719" t="str">
            <v>ecuador</v>
          </cell>
          <cell r="C1719">
            <v>2004</v>
          </cell>
          <cell r="D1719" t="str">
            <v>lac</v>
          </cell>
          <cell r="E1719" t="str">
            <v>independiente</v>
          </cell>
          <cell r="F1719" t="str">
            <v>&gt;=5a</v>
          </cell>
          <cell r="G1719">
            <v>0.26558470000000001</v>
          </cell>
          <cell r="H1719">
            <v>0.62669070000000004</v>
          </cell>
          <cell r="I1719">
            <v>0.83355219999999997</v>
          </cell>
        </row>
        <row r="1720">
          <cell r="A1720" t="str">
            <v>ecuador2004totalocupado&lt;6m</v>
          </cell>
          <cell r="B1720" t="str">
            <v>ecuador</v>
          </cell>
          <cell r="C1720">
            <v>2004</v>
          </cell>
          <cell r="D1720" t="str">
            <v>total</v>
          </cell>
          <cell r="E1720" t="str">
            <v>ocupado</v>
          </cell>
          <cell r="F1720" t="str">
            <v>&lt;6m</v>
          </cell>
          <cell r="G1720">
            <v>0.1546265</v>
          </cell>
        </row>
        <row r="1721">
          <cell r="A1721" t="str">
            <v>ecuador2004totalocupado&lt;=12m</v>
          </cell>
          <cell r="B1721" t="str">
            <v>ecuador</v>
          </cell>
          <cell r="C1721">
            <v>2004</v>
          </cell>
          <cell r="D1721" t="str">
            <v>total</v>
          </cell>
          <cell r="E1721" t="str">
            <v>ocupado</v>
          </cell>
          <cell r="F1721" t="str">
            <v>&lt;=12m</v>
          </cell>
          <cell r="G1721">
            <v>0.2467037</v>
          </cell>
        </row>
        <row r="1722">
          <cell r="A1722" t="str">
            <v>ecuador2004totalocupado&gt;=5a</v>
          </cell>
          <cell r="B1722" t="str">
            <v>ecuador</v>
          </cell>
          <cell r="C1722">
            <v>2004</v>
          </cell>
          <cell r="D1722" t="str">
            <v>total</v>
          </cell>
          <cell r="E1722" t="str">
            <v>ocupado</v>
          </cell>
          <cell r="F1722" t="str">
            <v>&gt;=5a</v>
          </cell>
          <cell r="G1722">
            <v>0.52039840000000004</v>
          </cell>
        </row>
        <row r="1723">
          <cell r="A1723" t="str">
            <v>ecuador2004totalasalariado&lt;6m</v>
          </cell>
          <cell r="B1723" t="str">
            <v>ecuador</v>
          </cell>
          <cell r="C1723">
            <v>2004</v>
          </cell>
          <cell r="D1723" t="str">
            <v>total</v>
          </cell>
          <cell r="E1723" t="str">
            <v>asalariado</v>
          </cell>
          <cell r="F1723" t="str">
            <v>&lt;6m</v>
          </cell>
          <cell r="G1723">
            <v>0.18585550000000001</v>
          </cell>
        </row>
        <row r="1724">
          <cell r="A1724" t="str">
            <v>ecuador2004totalasalariado&lt;=12m</v>
          </cell>
          <cell r="B1724" t="str">
            <v>ecuador</v>
          </cell>
          <cell r="C1724">
            <v>2004</v>
          </cell>
          <cell r="D1724" t="str">
            <v>total</v>
          </cell>
          <cell r="E1724" t="str">
            <v>asalariado</v>
          </cell>
          <cell r="F1724" t="str">
            <v>&lt;=12m</v>
          </cell>
          <cell r="G1724">
            <v>0.28864840000000003</v>
          </cell>
        </row>
        <row r="1725">
          <cell r="A1725" t="str">
            <v>ecuador2004totalasalariado&gt;=5a</v>
          </cell>
          <cell r="B1725" t="str">
            <v>ecuador</v>
          </cell>
          <cell r="C1725">
            <v>2004</v>
          </cell>
          <cell r="D1725" t="str">
            <v>total</v>
          </cell>
          <cell r="E1725" t="str">
            <v>asalariado</v>
          </cell>
          <cell r="F1725" t="str">
            <v>&gt;=5a</v>
          </cell>
          <cell r="G1725">
            <v>0.463725</v>
          </cell>
        </row>
        <row r="1726">
          <cell r="A1726" t="str">
            <v>ecuador2004totalindependiente&lt;6m</v>
          </cell>
          <cell r="B1726" t="str">
            <v>ecuador</v>
          </cell>
          <cell r="C1726">
            <v>2004</v>
          </cell>
          <cell r="D1726" t="str">
            <v>total</v>
          </cell>
          <cell r="E1726" t="str">
            <v>independiente</v>
          </cell>
          <cell r="F1726" t="str">
            <v>&lt;6m</v>
          </cell>
          <cell r="G1726">
            <v>9.38335E-2</v>
          </cell>
        </row>
        <row r="1727">
          <cell r="A1727" t="str">
            <v>ecuador2004totalindependiente&lt;=12m</v>
          </cell>
          <cell r="B1727" t="str">
            <v>ecuador</v>
          </cell>
          <cell r="C1727">
            <v>2004</v>
          </cell>
          <cell r="D1727" t="str">
            <v>total</v>
          </cell>
          <cell r="E1727" t="str">
            <v>independiente</v>
          </cell>
          <cell r="F1727" t="str">
            <v>&lt;=12m</v>
          </cell>
          <cell r="G1727">
            <v>0.1650508</v>
          </cell>
        </row>
        <row r="1728">
          <cell r="A1728" t="str">
            <v>ecuador2004totalindependiente&gt;=5a</v>
          </cell>
          <cell r="B1728" t="str">
            <v>ecuador</v>
          </cell>
          <cell r="C1728">
            <v>2004</v>
          </cell>
          <cell r="D1728" t="str">
            <v>total</v>
          </cell>
          <cell r="E1728" t="str">
            <v>independiente</v>
          </cell>
          <cell r="F1728" t="str">
            <v>&gt;=5a</v>
          </cell>
          <cell r="G1728">
            <v>0.63072329999999999</v>
          </cell>
        </row>
        <row r="1729">
          <cell r="A1729" t="str">
            <v>ecuador2005oecdocupado&lt;6m</v>
          </cell>
          <cell r="B1729" t="str">
            <v>ecuador</v>
          </cell>
          <cell r="C1729">
            <v>2005</v>
          </cell>
          <cell r="D1729" t="str">
            <v>oecd</v>
          </cell>
          <cell r="E1729" t="str">
            <v>ocupado</v>
          </cell>
          <cell r="F1729" t="str">
            <v>&lt;6m</v>
          </cell>
          <cell r="G1729">
            <v>0.36719740000000001</v>
          </cell>
          <cell r="H1729">
            <v>0.30877670000000002</v>
          </cell>
          <cell r="I1729">
            <v>0.20200000000000001</v>
          </cell>
          <cell r="J1729">
            <v>0.141425</v>
          </cell>
          <cell r="K1729">
            <v>0.1172035</v>
          </cell>
          <cell r="L1729">
            <v>6.98709E-2</v>
          </cell>
          <cell r="M1729">
            <v>7.5853299999999999E-2</v>
          </cell>
          <cell r="N1729">
            <v>4.8460000000000003E-2</v>
          </cell>
          <cell r="O1729">
            <v>6.7549499999999998E-2</v>
          </cell>
          <cell r="P1729">
            <v>3.7367400000000002E-2</v>
          </cell>
          <cell r="Q1729">
            <v>4.66711E-2</v>
          </cell>
          <cell r="R1729">
            <v>2.0380100000000002E-2</v>
          </cell>
        </row>
        <row r="1730">
          <cell r="A1730" t="str">
            <v>ecuador2005oecdocupado&lt;=12m</v>
          </cell>
          <cell r="B1730" t="str">
            <v>ecuador</v>
          </cell>
          <cell r="C1730">
            <v>2005</v>
          </cell>
          <cell r="D1730" t="str">
            <v>oecd</v>
          </cell>
          <cell r="E1730" t="str">
            <v>ocupado</v>
          </cell>
          <cell r="F1730" t="str">
            <v>&lt;=12m</v>
          </cell>
          <cell r="G1730">
            <v>0.57284769999999996</v>
          </cell>
          <cell r="H1730">
            <v>0.4759776</v>
          </cell>
          <cell r="I1730">
            <v>0.3366324</v>
          </cell>
          <cell r="J1730">
            <v>0.22520999999999999</v>
          </cell>
          <cell r="K1730">
            <v>0.19192409999999999</v>
          </cell>
          <cell r="L1730">
            <v>0.13201789999999999</v>
          </cell>
          <cell r="M1730">
            <v>0.1242767</v>
          </cell>
          <cell r="N1730">
            <v>0.10478759999999999</v>
          </cell>
          <cell r="O1730">
            <v>9.3293899999999999E-2</v>
          </cell>
          <cell r="P1730">
            <v>7.6594200000000001E-2</v>
          </cell>
          <cell r="Q1730">
            <v>8.5848900000000006E-2</v>
          </cell>
          <cell r="R1730">
            <v>6.3428300000000007E-2</v>
          </cell>
        </row>
        <row r="1731">
          <cell r="A1731" t="str">
            <v>ecuador2005oecdocupado&gt;=5a</v>
          </cell>
          <cell r="B1731" t="str">
            <v>ecuador</v>
          </cell>
          <cell r="C1731">
            <v>2005</v>
          </cell>
          <cell r="D1731" t="str">
            <v>oecd</v>
          </cell>
          <cell r="E1731" t="str">
            <v>ocupado</v>
          </cell>
          <cell r="F1731" t="str">
            <v>&gt;=5a</v>
          </cell>
          <cell r="G1731">
            <v>0.14683389999999999</v>
          </cell>
          <cell r="H1731">
            <v>0.19689860000000001</v>
          </cell>
          <cell r="I1731">
            <v>0.35795729999999998</v>
          </cell>
          <cell r="J1731">
            <v>0.49472860000000002</v>
          </cell>
          <cell r="K1731">
            <v>0.60115689999999999</v>
          </cell>
          <cell r="L1731">
            <v>0.67049939999999997</v>
          </cell>
          <cell r="M1731">
            <v>0.71680549999999998</v>
          </cell>
          <cell r="N1731">
            <v>0.77686639999999996</v>
          </cell>
          <cell r="O1731">
            <v>0.77939650000000005</v>
          </cell>
          <cell r="P1731">
            <v>0.82456580000000002</v>
          </cell>
          <cell r="Q1731">
            <v>0.79771440000000005</v>
          </cell>
          <cell r="R1731">
            <v>0.85087659999999998</v>
          </cell>
        </row>
        <row r="1732">
          <cell r="A1732" t="str">
            <v>ecuador2005oecdasalariado&lt;6m</v>
          </cell>
          <cell r="B1732" t="str">
            <v>ecuador</v>
          </cell>
          <cell r="C1732">
            <v>2005</v>
          </cell>
          <cell r="D1732" t="str">
            <v>oecd</v>
          </cell>
          <cell r="E1732" t="str">
            <v>asalariado</v>
          </cell>
          <cell r="F1732" t="str">
            <v>&lt;6m</v>
          </cell>
          <cell r="G1732">
            <v>0.37445800000000001</v>
          </cell>
          <cell r="H1732">
            <v>0.32647540000000003</v>
          </cell>
          <cell r="I1732">
            <v>0.2127869</v>
          </cell>
          <cell r="J1732">
            <v>0.15895280000000001</v>
          </cell>
          <cell r="K1732">
            <v>0.12770719999999999</v>
          </cell>
          <cell r="L1732">
            <v>8.0223299999999997E-2</v>
          </cell>
          <cell r="M1732">
            <v>9.0948100000000004E-2</v>
          </cell>
          <cell r="N1732">
            <v>6.06721E-2</v>
          </cell>
          <cell r="O1732">
            <v>6.5346199999999993E-2</v>
          </cell>
          <cell r="P1732">
            <v>3.4589399999999999E-2</v>
          </cell>
          <cell r="Q1732">
            <v>7.9864000000000004E-2</v>
          </cell>
          <cell r="R1732">
            <v>3.8179200000000003E-2</v>
          </cell>
        </row>
        <row r="1733">
          <cell r="A1733" t="str">
            <v>ecuador2005oecdasalariado&lt;=12m</v>
          </cell>
          <cell r="B1733" t="str">
            <v>ecuador</v>
          </cell>
          <cell r="C1733">
            <v>2005</v>
          </cell>
          <cell r="D1733" t="str">
            <v>oecd</v>
          </cell>
          <cell r="E1733" t="str">
            <v>asalariado</v>
          </cell>
          <cell r="F1733" t="str">
            <v>&lt;=12m</v>
          </cell>
          <cell r="G1733">
            <v>0.58550239999999998</v>
          </cell>
          <cell r="H1733">
            <v>0.50116499999999997</v>
          </cell>
          <cell r="I1733">
            <v>0.35076669999999999</v>
          </cell>
          <cell r="J1733">
            <v>0.24330280000000001</v>
          </cell>
          <cell r="K1733">
            <v>0.2054221</v>
          </cell>
          <cell r="L1733">
            <v>0.15049709999999999</v>
          </cell>
          <cell r="M1733">
            <v>0.14557990000000001</v>
          </cell>
          <cell r="N1733">
            <v>0.11802749999999999</v>
          </cell>
          <cell r="O1733">
            <v>9.1042600000000001E-2</v>
          </cell>
          <cell r="P1733">
            <v>7.0433200000000001E-2</v>
          </cell>
          <cell r="Q1733">
            <v>0.1147619</v>
          </cell>
          <cell r="R1733">
            <v>0.1088706</v>
          </cell>
        </row>
        <row r="1734">
          <cell r="A1734" t="str">
            <v>ecuador2005oecdasalariado&gt;=5a</v>
          </cell>
          <cell r="B1734" t="str">
            <v>ecuador</v>
          </cell>
          <cell r="C1734">
            <v>2005</v>
          </cell>
          <cell r="D1734" t="str">
            <v>oecd</v>
          </cell>
          <cell r="E1734" t="str">
            <v>asalariado</v>
          </cell>
          <cell r="F1734" t="str">
            <v>&gt;=5a</v>
          </cell>
          <cell r="G1734">
            <v>0.13711950000000001</v>
          </cell>
          <cell r="H1734">
            <v>0.1708286</v>
          </cell>
          <cell r="I1734">
            <v>0.33695750000000002</v>
          </cell>
          <cell r="J1734">
            <v>0.46211429999999998</v>
          </cell>
          <cell r="K1734">
            <v>0.58345429999999998</v>
          </cell>
          <cell r="L1734">
            <v>0.65564599999999995</v>
          </cell>
          <cell r="M1734">
            <v>0.69973220000000003</v>
          </cell>
          <cell r="N1734">
            <v>0.78174030000000005</v>
          </cell>
          <cell r="O1734">
            <v>0.76257640000000004</v>
          </cell>
          <cell r="P1734">
            <v>0.83345159999999996</v>
          </cell>
          <cell r="Q1734">
            <v>0.78251389999999998</v>
          </cell>
          <cell r="R1734">
            <v>0.8076487</v>
          </cell>
        </row>
        <row r="1735">
          <cell r="A1735" t="str">
            <v>ecuador2005oecdindependiente&lt;6m</v>
          </cell>
          <cell r="B1735" t="str">
            <v>ecuador</v>
          </cell>
          <cell r="C1735">
            <v>2005</v>
          </cell>
          <cell r="D1735" t="str">
            <v>oecd</v>
          </cell>
          <cell r="E1735" t="str">
            <v>independiente</v>
          </cell>
          <cell r="F1735" t="str">
            <v>&lt;6m</v>
          </cell>
          <cell r="G1735">
            <v>0.3137374</v>
          </cell>
          <cell r="H1735">
            <v>0.2101797</v>
          </cell>
          <cell r="I1735">
            <v>0.16660130000000001</v>
          </cell>
          <cell r="J1735">
            <v>9.9720600000000006E-2</v>
          </cell>
          <cell r="K1735">
            <v>9.8144700000000001E-2</v>
          </cell>
          <cell r="L1735">
            <v>5.5873100000000002E-2</v>
          </cell>
          <cell r="M1735">
            <v>5.5907400000000003E-2</v>
          </cell>
          <cell r="N1735">
            <v>3.4771999999999997E-2</v>
          </cell>
          <cell r="O1735">
            <v>6.9672999999999999E-2</v>
          </cell>
          <cell r="P1735">
            <v>3.9916E-2</v>
          </cell>
          <cell r="Q1735">
            <v>2.2876299999999999E-2</v>
          </cell>
          <cell r="R1735">
            <v>1.1561399999999999E-2</v>
          </cell>
        </row>
        <row r="1736">
          <cell r="A1736" t="str">
            <v>ecuador2005oecdindependiente&lt;=12m</v>
          </cell>
          <cell r="B1736" t="str">
            <v>ecuador</v>
          </cell>
          <cell r="C1736">
            <v>2005</v>
          </cell>
          <cell r="D1736" t="str">
            <v>oecd</v>
          </cell>
          <cell r="E1736" t="str">
            <v>independiente</v>
          </cell>
          <cell r="F1736" t="str">
            <v>&lt;=12m</v>
          </cell>
          <cell r="G1736">
            <v>0.4796706</v>
          </cell>
          <cell r="H1736">
            <v>0.33566180000000001</v>
          </cell>
          <cell r="I1736">
            <v>0.29024899999999998</v>
          </cell>
          <cell r="J1736">
            <v>0.18216109999999999</v>
          </cell>
          <cell r="K1736">
            <v>0.167432</v>
          </cell>
          <cell r="L1736">
            <v>0.1070313</v>
          </cell>
          <cell r="M1736">
            <v>9.6127199999999996E-2</v>
          </cell>
          <cell r="N1736">
            <v>8.99475E-2</v>
          </cell>
          <cell r="O1736">
            <v>9.5463599999999996E-2</v>
          </cell>
          <cell r="P1736">
            <v>8.2246299999999994E-2</v>
          </cell>
          <cell r="Q1736">
            <v>6.5122100000000002E-2</v>
          </cell>
          <cell r="R1736">
            <v>4.0913600000000001E-2</v>
          </cell>
        </row>
        <row r="1737">
          <cell r="A1737" t="str">
            <v>ecuador2005oecdindependiente&gt;=5a</v>
          </cell>
          <cell r="B1737" t="str">
            <v>ecuador</v>
          </cell>
          <cell r="C1737">
            <v>2005</v>
          </cell>
          <cell r="D1737" t="str">
            <v>oecd</v>
          </cell>
          <cell r="E1737" t="str">
            <v>independiente</v>
          </cell>
          <cell r="F1737" t="str">
            <v>&gt;=5a</v>
          </cell>
          <cell r="G1737">
            <v>0.2183611</v>
          </cell>
          <cell r="H1737">
            <v>0.34213139999999997</v>
          </cell>
          <cell r="I1737">
            <v>0.42687079999999999</v>
          </cell>
          <cell r="J1737">
            <v>0.57232879999999997</v>
          </cell>
          <cell r="K1737">
            <v>0.63327840000000002</v>
          </cell>
          <cell r="L1737">
            <v>0.69058319999999995</v>
          </cell>
          <cell r="M1737">
            <v>0.73936559999999996</v>
          </cell>
          <cell r="N1737">
            <v>0.77140359999999997</v>
          </cell>
          <cell r="O1737">
            <v>0.79560730000000002</v>
          </cell>
          <cell r="P1737">
            <v>0.81641410000000003</v>
          </cell>
          <cell r="Q1737">
            <v>0.80861110000000003</v>
          </cell>
          <cell r="R1737">
            <v>0.87229420000000002</v>
          </cell>
        </row>
        <row r="1738">
          <cell r="A1738" t="str">
            <v>ecuador2005lacocupado&lt;6m</v>
          </cell>
          <cell r="B1738" t="str">
            <v>ecuador</v>
          </cell>
          <cell r="C1738">
            <v>2005</v>
          </cell>
          <cell r="D1738" t="str">
            <v>lac</v>
          </cell>
          <cell r="E1738" t="str">
            <v>ocupado</v>
          </cell>
          <cell r="F1738" t="str">
            <v>&lt;6m</v>
          </cell>
          <cell r="G1738">
            <v>0.3287235</v>
          </cell>
          <cell r="H1738">
            <v>0.1138555</v>
          </cell>
          <cell r="I1738">
            <v>5.5534800000000002E-2</v>
          </cell>
        </row>
        <row r="1739">
          <cell r="A1739" t="str">
            <v>ecuador2005lacocupado&lt;=12m</v>
          </cell>
          <cell r="B1739" t="str">
            <v>ecuador</v>
          </cell>
          <cell r="C1739">
            <v>2005</v>
          </cell>
          <cell r="D1739" t="str">
            <v>lac</v>
          </cell>
          <cell r="E1739" t="str">
            <v>ocupado</v>
          </cell>
          <cell r="F1739" t="str">
            <v>&lt;=12m</v>
          </cell>
          <cell r="G1739">
            <v>0.50905239999999996</v>
          </cell>
          <cell r="H1739">
            <v>0.19281319999999999</v>
          </cell>
          <cell r="I1739">
            <v>8.6646200000000007E-2</v>
          </cell>
        </row>
        <row r="1740">
          <cell r="A1740" t="str">
            <v>ecuador2005lacocupado&gt;=5a</v>
          </cell>
          <cell r="B1740" t="str">
            <v>ecuador</v>
          </cell>
          <cell r="C1740">
            <v>2005</v>
          </cell>
          <cell r="D1740" t="str">
            <v>lac</v>
          </cell>
          <cell r="E1740" t="str">
            <v>ocupado</v>
          </cell>
          <cell r="F1740" t="str">
            <v>&gt;=5a</v>
          </cell>
          <cell r="G1740">
            <v>0.17980479999999999</v>
          </cell>
          <cell r="H1740">
            <v>0.58887860000000003</v>
          </cell>
          <cell r="I1740">
            <v>0.79737720000000001</v>
          </cell>
        </row>
        <row r="1741">
          <cell r="A1741" t="str">
            <v>ecuador2005lacasalariado&lt;6m</v>
          </cell>
          <cell r="B1741" t="str">
            <v>ecuador</v>
          </cell>
          <cell r="C1741">
            <v>2005</v>
          </cell>
          <cell r="D1741" t="str">
            <v>lac</v>
          </cell>
          <cell r="E1741" t="str">
            <v>asalariado</v>
          </cell>
          <cell r="F1741" t="str">
            <v>&lt;6m</v>
          </cell>
          <cell r="G1741">
            <v>0.34326790000000001</v>
          </cell>
          <cell r="H1741">
            <v>0.13320409999999999</v>
          </cell>
          <cell r="I1741">
            <v>5.3289599999999999E-2</v>
          </cell>
        </row>
        <row r="1742">
          <cell r="A1742" t="str">
            <v>ecuador2005lacasalariado&lt;=12m</v>
          </cell>
          <cell r="B1742" t="str">
            <v>ecuador</v>
          </cell>
          <cell r="C1742">
            <v>2005</v>
          </cell>
          <cell r="D1742" t="str">
            <v>lac</v>
          </cell>
          <cell r="E1742" t="str">
            <v>asalariado</v>
          </cell>
          <cell r="F1742" t="str">
            <v>&lt;=12m</v>
          </cell>
          <cell r="G1742">
            <v>0.53068070000000001</v>
          </cell>
          <cell r="H1742">
            <v>0.21920799999999999</v>
          </cell>
          <cell r="I1742">
            <v>8.2963700000000001E-2</v>
          </cell>
        </row>
        <row r="1743">
          <cell r="A1743" t="str">
            <v>ecuador2005lacasalariado&gt;=5a</v>
          </cell>
          <cell r="B1743" t="str">
            <v>ecuador</v>
          </cell>
          <cell r="C1743">
            <v>2005</v>
          </cell>
          <cell r="D1743" t="str">
            <v>lac</v>
          </cell>
          <cell r="E1743" t="str">
            <v>asalariado</v>
          </cell>
          <cell r="F1743" t="str">
            <v>&gt;=5a</v>
          </cell>
          <cell r="G1743">
            <v>0.15903139999999999</v>
          </cell>
          <cell r="H1743">
            <v>0.55247559999999996</v>
          </cell>
          <cell r="I1743">
            <v>0.79035940000000005</v>
          </cell>
        </row>
        <row r="1744">
          <cell r="A1744" t="str">
            <v>ecuador2005lacindependiente&lt;6m</v>
          </cell>
          <cell r="B1744" t="str">
            <v>ecuador</v>
          </cell>
          <cell r="C1744">
            <v>2005</v>
          </cell>
          <cell r="D1744" t="str">
            <v>lac</v>
          </cell>
          <cell r="E1744" t="str">
            <v>independiente</v>
          </cell>
          <cell r="F1744" t="str">
            <v>&lt;6m</v>
          </cell>
          <cell r="G1744">
            <v>0.2401538</v>
          </cell>
          <cell r="H1744">
            <v>7.9542500000000002E-2</v>
          </cell>
          <cell r="I1744">
            <v>5.7656600000000002E-2</v>
          </cell>
        </row>
        <row r="1745">
          <cell r="A1745" t="str">
            <v>ecuador2005lacindependiente&lt;=12m</v>
          </cell>
          <cell r="B1745" t="str">
            <v>ecuador</v>
          </cell>
          <cell r="C1745">
            <v>2005</v>
          </cell>
          <cell r="D1745" t="str">
            <v>lac</v>
          </cell>
          <cell r="E1745" t="str">
            <v>independiente</v>
          </cell>
          <cell r="F1745" t="str">
            <v>&lt;=12m</v>
          </cell>
          <cell r="G1745">
            <v>0.37734420000000002</v>
          </cell>
          <cell r="H1745">
            <v>0.14600450000000001</v>
          </cell>
          <cell r="I1745">
            <v>9.0126200000000004E-2</v>
          </cell>
        </row>
        <row r="1746">
          <cell r="A1746" t="str">
            <v>ecuador2005lacindependiente&gt;=5a</v>
          </cell>
          <cell r="B1746" t="str">
            <v>ecuador</v>
          </cell>
          <cell r="C1746">
            <v>2005</v>
          </cell>
          <cell r="D1746" t="str">
            <v>lac</v>
          </cell>
          <cell r="E1746" t="str">
            <v>independiente</v>
          </cell>
          <cell r="F1746" t="str">
            <v>&gt;=5a</v>
          </cell>
          <cell r="G1746">
            <v>0.30630689999999999</v>
          </cell>
          <cell r="H1746">
            <v>0.65343589999999996</v>
          </cell>
          <cell r="I1746">
            <v>0.80400939999999999</v>
          </cell>
        </row>
        <row r="1747">
          <cell r="A1747" t="str">
            <v>ecuador2005totalocupado&lt;6m</v>
          </cell>
          <cell r="B1747" t="str">
            <v>ecuador</v>
          </cell>
          <cell r="C1747">
            <v>2005</v>
          </cell>
          <cell r="D1747" t="str">
            <v>total</v>
          </cell>
          <cell r="E1747" t="str">
            <v>ocupado</v>
          </cell>
          <cell r="F1747" t="str">
            <v>&lt;6m</v>
          </cell>
          <cell r="G1747">
            <v>0.1514498</v>
          </cell>
        </row>
        <row r="1748">
          <cell r="A1748" t="str">
            <v>ecuador2005totalocupado&lt;=12m</v>
          </cell>
          <cell r="B1748" t="str">
            <v>ecuador</v>
          </cell>
          <cell r="C1748">
            <v>2005</v>
          </cell>
          <cell r="D1748" t="str">
            <v>total</v>
          </cell>
          <cell r="E1748" t="str">
            <v>ocupado</v>
          </cell>
          <cell r="F1748" t="str">
            <v>&lt;=12m</v>
          </cell>
          <cell r="G1748">
            <v>0.24625900000000001</v>
          </cell>
        </row>
        <row r="1749">
          <cell r="A1749" t="str">
            <v>ecuador2005totalocupado&gt;=5a</v>
          </cell>
          <cell r="B1749" t="str">
            <v>ecuador</v>
          </cell>
          <cell r="C1749">
            <v>2005</v>
          </cell>
          <cell r="D1749" t="str">
            <v>total</v>
          </cell>
          <cell r="E1749" t="str">
            <v>ocupado</v>
          </cell>
          <cell r="F1749" t="str">
            <v>&gt;=5a</v>
          </cell>
          <cell r="G1749">
            <v>0.5263409</v>
          </cell>
        </row>
        <row r="1750">
          <cell r="A1750" t="str">
            <v>ecuador2005totalasalariado&lt;6m</v>
          </cell>
          <cell r="B1750" t="str">
            <v>ecuador</v>
          </cell>
          <cell r="C1750">
            <v>2005</v>
          </cell>
          <cell r="D1750" t="str">
            <v>total</v>
          </cell>
          <cell r="E1750" t="str">
            <v>asalariado</v>
          </cell>
          <cell r="F1750" t="str">
            <v>&lt;6m</v>
          </cell>
          <cell r="G1750">
            <v>0.18179010000000001</v>
          </cell>
        </row>
        <row r="1751">
          <cell r="A1751" t="str">
            <v>ecuador2005totalasalariado&lt;=12m</v>
          </cell>
          <cell r="B1751" t="str">
            <v>ecuador</v>
          </cell>
          <cell r="C1751">
            <v>2005</v>
          </cell>
          <cell r="D1751" t="str">
            <v>total</v>
          </cell>
          <cell r="E1751" t="str">
            <v>asalariado</v>
          </cell>
          <cell r="F1751" t="str">
            <v>&lt;=12m</v>
          </cell>
          <cell r="G1751">
            <v>0.29005409999999998</v>
          </cell>
        </row>
        <row r="1752">
          <cell r="A1752" t="str">
            <v>ecuador2005totalasalariado&gt;=5a</v>
          </cell>
          <cell r="B1752" t="str">
            <v>ecuador</v>
          </cell>
          <cell r="C1752">
            <v>2005</v>
          </cell>
          <cell r="D1752" t="str">
            <v>total</v>
          </cell>
          <cell r="E1752" t="str">
            <v>asalariado</v>
          </cell>
          <cell r="F1752" t="str">
            <v>&gt;=5a</v>
          </cell>
          <cell r="G1752">
            <v>0.46741300000000002</v>
          </cell>
        </row>
        <row r="1753">
          <cell r="A1753" t="str">
            <v>ecuador2005totalindependiente&lt;6m</v>
          </cell>
          <cell r="B1753" t="str">
            <v>ecuador</v>
          </cell>
          <cell r="C1753">
            <v>2005</v>
          </cell>
          <cell r="D1753" t="str">
            <v>total</v>
          </cell>
          <cell r="E1753" t="str">
            <v>independiente</v>
          </cell>
          <cell r="F1753" t="str">
            <v>&lt;6m</v>
          </cell>
          <cell r="G1753">
            <v>9.00923E-2</v>
          </cell>
        </row>
        <row r="1754">
          <cell r="A1754" t="str">
            <v>ecuador2005totalindependiente&lt;=12m</v>
          </cell>
          <cell r="B1754" t="str">
            <v>ecuador</v>
          </cell>
          <cell r="C1754">
            <v>2005</v>
          </cell>
          <cell r="D1754" t="str">
            <v>total</v>
          </cell>
          <cell r="E1754" t="str">
            <v>independiente</v>
          </cell>
          <cell r="F1754" t="str">
            <v>&lt;=12m</v>
          </cell>
          <cell r="G1754">
            <v>0.15769169999999999</v>
          </cell>
        </row>
        <row r="1755">
          <cell r="A1755" t="str">
            <v>ecuador2005totalindependiente&gt;=5a</v>
          </cell>
          <cell r="B1755" t="str">
            <v>ecuador</v>
          </cell>
          <cell r="C1755">
            <v>2005</v>
          </cell>
          <cell r="D1755" t="str">
            <v>total</v>
          </cell>
          <cell r="E1755" t="str">
            <v>independiente</v>
          </cell>
          <cell r="F1755" t="str">
            <v>&gt;=5a</v>
          </cell>
          <cell r="G1755">
            <v>0.64551139999999996</v>
          </cell>
        </row>
        <row r="1756">
          <cell r="A1756" t="str">
            <v>ecuador2006oecdocupado&lt;6m</v>
          </cell>
          <cell r="B1756" t="str">
            <v>ecuador</v>
          </cell>
          <cell r="C1756">
            <v>2006</v>
          </cell>
          <cell r="D1756" t="str">
            <v>oecd</v>
          </cell>
          <cell r="E1756" t="str">
            <v>ocupado</v>
          </cell>
          <cell r="F1756" t="str">
            <v>&lt;6m</v>
          </cell>
          <cell r="G1756">
            <v>0.39223449999999999</v>
          </cell>
          <cell r="H1756">
            <v>0.2709201</v>
          </cell>
          <cell r="I1756">
            <v>0.1830881</v>
          </cell>
          <cell r="J1756">
            <v>0.1236023</v>
          </cell>
          <cell r="K1756">
            <v>9.6288799999999994E-2</v>
          </cell>
          <cell r="L1756">
            <v>9.0082800000000005E-2</v>
          </cell>
          <cell r="M1756">
            <v>5.71061E-2</v>
          </cell>
          <cell r="N1756">
            <v>4.5513100000000001E-2</v>
          </cell>
          <cell r="O1756">
            <v>5.5436600000000003E-2</v>
          </cell>
          <cell r="P1756">
            <v>4.5406700000000001E-2</v>
          </cell>
          <cell r="Q1756">
            <v>4.1146599999999998E-2</v>
          </cell>
          <cell r="R1756">
            <v>7.2797299999999995E-2</v>
          </cell>
        </row>
        <row r="1757">
          <cell r="A1757" t="str">
            <v>ecuador2006oecdocupado&lt;=12m</v>
          </cell>
          <cell r="B1757" t="str">
            <v>ecuador</v>
          </cell>
          <cell r="C1757">
            <v>2006</v>
          </cell>
          <cell r="D1757" t="str">
            <v>oecd</v>
          </cell>
          <cell r="E1757" t="str">
            <v>ocupado</v>
          </cell>
          <cell r="F1757" t="str">
            <v>&lt;=12m</v>
          </cell>
          <cell r="G1757">
            <v>0.58189970000000002</v>
          </cell>
          <cell r="H1757">
            <v>0.44252950000000002</v>
          </cell>
          <cell r="I1757">
            <v>0.3348506</v>
          </cell>
          <cell r="J1757">
            <v>0.2305287</v>
          </cell>
          <cell r="K1757">
            <v>0.1791383</v>
          </cell>
          <cell r="L1757">
            <v>0.1498263</v>
          </cell>
          <cell r="M1757">
            <v>0.105915</v>
          </cell>
          <cell r="N1757">
            <v>8.9500700000000002E-2</v>
          </cell>
          <cell r="O1757">
            <v>0.1129257</v>
          </cell>
          <cell r="P1757">
            <v>9.9576300000000006E-2</v>
          </cell>
          <cell r="Q1757">
            <v>8.9943200000000001E-2</v>
          </cell>
          <cell r="R1757">
            <v>0.1122862</v>
          </cell>
        </row>
        <row r="1758">
          <cell r="A1758" t="str">
            <v>ecuador2006oecdocupado&gt;=5a</v>
          </cell>
          <cell r="B1758" t="str">
            <v>ecuador</v>
          </cell>
          <cell r="C1758">
            <v>2006</v>
          </cell>
          <cell r="D1758" t="str">
            <v>oecd</v>
          </cell>
          <cell r="E1758" t="str">
            <v>ocupado</v>
          </cell>
          <cell r="F1758" t="str">
            <v>&gt;=5a</v>
          </cell>
          <cell r="G1758">
            <v>0.14578640000000001</v>
          </cell>
          <cell r="H1758">
            <v>0.19548389999999999</v>
          </cell>
          <cell r="I1758">
            <v>0.3330303</v>
          </cell>
          <cell r="J1758">
            <v>0.51218509999999995</v>
          </cell>
          <cell r="K1758">
            <v>0.57599299999999998</v>
          </cell>
          <cell r="L1758">
            <v>0.67956640000000001</v>
          </cell>
          <cell r="M1758">
            <v>0.73202219999999996</v>
          </cell>
          <cell r="N1758">
            <v>0.7819893</v>
          </cell>
          <cell r="O1758">
            <v>0.75777749999999999</v>
          </cell>
          <cell r="P1758">
            <v>0.80673890000000004</v>
          </cell>
          <cell r="Q1758">
            <v>0.77667679999999995</v>
          </cell>
          <cell r="R1758">
            <v>0.79370470000000004</v>
          </cell>
        </row>
        <row r="1759">
          <cell r="A1759" t="str">
            <v>ecuador2006oecdasalariado&lt;6m</v>
          </cell>
          <cell r="B1759" t="str">
            <v>ecuador</v>
          </cell>
          <cell r="C1759">
            <v>2006</v>
          </cell>
          <cell r="D1759" t="str">
            <v>oecd</v>
          </cell>
          <cell r="E1759" t="str">
            <v>asalariado</v>
          </cell>
          <cell r="F1759" t="str">
            <v>&lt;6m</v>
          </cell>
          <cell r="G1759">
            <v>0.40086749999999999</v>
          </cell>
          <cell r="H1759">
            <v>0.28379260000000001</v>
          </cell>
          <cell r="I1759">
            <v>0.19432160000000001</v>
          </cell>
          <cell r="J1759">
            <v>0.13834109999999999</v>
          </cell>
          <cell r="K1759">
            <v>0.11186020000000001</v>
          </cell>
          <cell r="L1759">
            <v>0.1009018</v>
          </cell>
          <cell r="M1759">
            <v>6.9610500000000006E-2</v>
          </cell>
          <cell r="N1759">
            <v>5.5359199999999997E-2</v>
          </cell>
          <cell r="O1759">
            <v>6.5824599999999997E-2</v>
          </cell>
          <cell r="P1759">
            <v>4.8467099999999999E-2</v>
          </cell>
          <cell r="Q1759">
            <v>3.80039E-2</v>
          </cell>
          <cell r="R1759">
            <v>0.1043232</v>
          </cell>
        </row>
        <row r="1760">
          <cell r="A1760" t="str">
            <v>ecuador2006oecdasalariado&lt;=12m</v>
          </cell>
          <cell r="B1760" t="str">
            <v>ecuador</v>
          </cell>
          <cell r="C1760">
            <v>2006</v>
          </cell>
          <cell r="D1760" t="str">
            <v>oecd</v>
          </cell>
          <cell r="E1760" t="str">
            <v>asalariado</v>
          </cell>
          <cell r="F1760" t="str">
            <v>&lt;=12m</v>
          </cell>
          <cell r="G1760">
            <v>0.59254260000000003</v>
          </cell>
          <cell r="H1760">
            <v>0.45911849999999998</v>
          </cell>
          <cell r="I1760">
            <v>0.34878039999999999</v>
          </cell>
          <cell r="J1760">
            <v>0.25289099999999998</v>
          </cell>
          <cell r="K1760">
            <v>0.20362359999999999</v>
          </cell>
          <cell r="L1760">
            <v>0.1685256</v>
          </cell>
          <cell r="M1760">
            <v>0.12507409999999999</v>
          </cell>
          <cell r="N1760">
            <v>9.7642800000000002E-2</v>
          </cell>
          <cell r="O1760">
            <v>0.1173439</v>
          </cell>
          <cell r="P1760">
            <v>0.1204925</v>
          </cell>
          <cell r="Q1760">
            <v>8.5149500000000003E-2</v>
          </cell>
          <cell r="R1760">
            <v>0.157469</v>
          </cell>
        </row>
        <row r="1761">
          <cell r="A1761" t="str">
            <v>ecuador2006oecdasalariado&gt;=5a</v>
          </cell>
          <cell r="B1761" t="str">
            <v>ecuador</v>
          </cell>
          <cell r="C1761">
            <v>2006</v>
          </cell>
          <cell r="D1761" t="str">
            <v>oecd</v>
          </cell>
          <cell r="E1761" t="str">
            <v>asalariado</v>
          </cell>
          <cell r="F1761" t="str">
            <v>&gt;=5a</v>
          </cell>
          <cell r="G1761">
            <v>0.13904079999999999</v>
          </cell>
          <cell r="H1761">
            <v>0.17402480000000001</v>
          </cell>
          <cell r="I1761">
            <v>0.30821389999999999</v>
          </cell>
          <cell r="J1761">
            <v>0.49742120000000001</v>
          </cell>
          <cell r="K1761">
            <v>0.55637780000000003</v>
          </cell>
          <cell r="L1761">
            <v>0.67544090000000001</v>
          </cell>
          <cell r="M1761">
            <v>0.7275528</v>
          </cell>
          <cell r="N1761">
            <v>0.77565740000000005</v>
          </cell>
          <cell r="O1761">
            <v>0.75576319999999997</v>
          </cell>
          <cell r="P1761">
            <v>0.80806929999999999</v>
          </cell>
          <cell r="Q1761">
            <v>0.76277709999999999</v>
          </cell>
          <cell r="R1761">
            <v>0.71164059999999996</v>
          </cell>
        </row>
        <row r="1762">
          <cell r="A1762" t="str">
            <v>ecuador2006oecdindependiente&lt;6m</v>
          </cell>
          <cell r="B1762" t="str">
            <v>ecuador</v>
          </cell>
          <cell r="C1762">
            <v>2006</v>
          </cell>
          <cell r="D1762" t="str">
            <v>oecd</v>
          </cell>
          <cell r="E1762" t="str">
            <v>independiente</v>
          </cell>
          <cell r="F1762" t="str">
            <v>&lt;6m</v>
          </cell>
          <cell r="G1762">
            <v>0.32211319999999999</v>
          </cell>
          <cell r="H1762">
            <v>0.18491070000000001</v>
          </cell>
          <cell r="I1762">
            <v>0.1434465</v>
          </cell>
          <cell r="J1762">
            <v>8.8549299999999997E-2</v>
          </cell>
          <cell r="K1762">
            <v>6.7717600000000003E-2</v>
          </cell>
          <cell r="L1762">
            <v>7.3212600000000003E-2</v>
          </cell>
          <cell r="M1762">
            <v>4.0772999999999997E-2</v>
          </cell>
          <cell r="N1762">
            <v>3.3909399999999999E-2</v>
          </cell>
          <cell r="O1762">
            <v>4.5478600000000001E-2</v>
          </cell>
          <cell r="P1762">
            <v>4.2672399999999999E-2</v>
          </cell>
          <cell r="Q1762">
            <v>4.3589299999999997E-2</v>
          </cell>
          <cell r="R1762">
            <v>5.8460699999999997E-2</v>
          </cell>
        </row>
        <row r="1763">
          <cell r="A1763" t="str">
            <v>ecuador2006oecdindependiente&lt;=12m</v>
          </cell>
          <cell r="B1763" t="str">
            <v>ecuador</v>
          </cell>
          <cell r="C1763">
            <v>2006</v>
          </cell>
          <cell r="D1763" t="str">
            <v>oecd</v>
          </cell>
          <cell r="E1763" t="str">
            <v>independiente</v>
          </cell>
          <cell r="F1763" t="str">
            <v>&lt;=12m</v>
          </cell>
          <cell r="G1763">
            <v>0.49545250000000002</v>
          </cell>
          <cell r="H1763">
            <v>0.33168740000000002</v>
          </cell>
          <cell r="I1763">
            <v>0.2856939</v>
          </cell>
          <cell r="J1763">
            <v>0.17734520000000001</v>
          </cell>
          <cell r="K1763">
            <v>0.13421130000000001</v>
          </cell>
          <cell r="L1763">
            <v>0.12066830000000001</v>
          </cell>
          <cell r="M1763">
            <v>8.0889500000000003E-2</v>
          </cell>
          <cell r="N1763">
            <v>7.9905000000000004E-2</v>
          </cell>
          <cell r="O1763">
            <v>0.1086905</v>
          </cell>
          <cell r="P1763">
            <v>8.0889000000000003E-2</v>
          </cell>
          <cell r="Q1763">
            <v>9.3669100000000005E-2</v>
          </cell>
          <cell r="R1763">
            <v>9.1739100000000004E-2</v>
          </cell>
        </row>
        <row r="1764">
          <cell r="A1764" t="str">
            <v>ecuador2006oecdindependiente&gt;=5a</v>
          </cell>
          <cell r="B1764" t="str">
            <v>ecuador</v>
          </cell>
          <cell r="C1764">
            <v>2006</v>
          </cell>
          <cell r="D1764" t="str">
            <v>oecd</v>
          </cell>
          <cell r="E1764" t="str">
            <v>independiente</v>
          </cell>
          <cell r="F1764" t="str">
            <v>&gt;=5a</v>
          </cell>
          <cell r="G1764">
            <v>0.20057739999999999</v>
          </cell>
          <cell r="H1764">
            <v>0.33886640000000001</v>
          </cell>
          <cell r="I1764">
            <v>0.4206046</v>
          </cell>
          <cell r="J1764">
            <v>0.54729749999999999</v>
          </cell>
          <cell r="K1764">
            <v>0.61198419999999998</v>
          </cell>
          <cell r="L1764">
            <v>0.68599929999999998</v>
          </cell>
          <cell r="M1764">
            <v>0.73785999999999996</v>
          </cell>
          <cell r="N1764">
            <v>0.78945160000000003</v>
          </cell>
          <cell r="O1764">
            <v>0.75970850000000001</v>
          </cell>
          <cell r="P1764">
            <v>0.80555019999999999</v>
          </cell>
          <cell r="Q1764">
            <v>0.78748050000000003</v>
          </cell>
          <cell r="R1764">
            <v>0.83102390000000004</v>
          </cell>
        </row>
        <row r="1765">
          <cell r="A1765" t="str">
            <v>ecuador2006lacocupado&lt;6m</v>
          </cell>
          <cell r="B1765" t="str">
            <v>ecuador</v>
          </cell>
          <cell r="C1765">
            <v>2006</v>
          </cell>
          <cell r="D1765" t="str">
            <v>lac</v>
          </cell>
          <cell r="E1765" t="str">
            <v>ocupado</v>
          </cell>
          <cell r="F1765" t="str">
            <v>&lt;6m</v>
          </cell>
          <cell r="G1765">
            <v>0.3147722</v>
          </cell>
          <cell r="H1765">
            <v>0.1038939</v>
          </cell>
          <cell r="I1765">
            <v>5.1471599999999999E-2</v>
          </cell>
        </row>
        <row r="1766">
          <cell r="A1766" t="str">
            <v>ecuador2006lacocupado&lt;=12m</v>
          </cell>
          <cell r="B1766" t="str">
            <v>ecuador</v>
          </cell>
          <cell r="C1766">
            <v>2006</v>
          </cell>
          <cell r="D1766" t="str">
            <v>lac</v>
          </cell>
          <cell r="E1766" t="str">
            <v>ocupado</v>
          </cell>
          <cell r="F1766" t="str">
            <v>&lt;=12m</v>
          </cell>
          <cell r="G1766">
            <v>0.49290830000000002</v>
          </cell>
          <cell r="H1766">
            <v>0.18954109999999999</v>
          </cell>
          <cell r="I1766">
            <v>0.10764840000000001</v>
          </cell>
        </row>
        <row r="1767">
          <cell r="A1767" t="str">
            <v>ecuador2006lacocupado&gt;=5a</v>
          </cell>
          <cell r="B1767" t="str">
            <v>ecuador</v>
          </cell>
          <cell r="C1767">
            <v>2006</v>
          </cell>
          <cell r="D1767" t="str">
            <v>lac</v>
          </cell>
          <cell r="E1767" t="str">
            <v>ocupado</v>
          </cell>
          <cell r="F1767" t="str">
            <v>&gt;=5a</v>
          </cell>
          <cell r="G1767">
            <v>0.1775195</v>
          </cell>
          <cell r="H1767">
            <v>0.58833080000000004</v>
          </cell>
          <cell r="I1767">
            <v>0.77713299999999996</v>
          </cell>
        </row>
        <row r="1768">
          <cell r="A1768" t="str">
            <v>ecuador2006lacasalariado&lt;6m</v>
          </cell>
          <cell r="B1768" t="str">
            <v>ecuador</v>
          </cell>
          <cell r="C1768">
            <v>2006</v>
          </cell>
          <cell r="D1768" t="str">
            <v>lac</v>
          </cell>
          <cell r="E1768" t="str">
            <v>asalariado</v>
          </cell>
          <cell r="F1768" t="str">
            <v>&lt;6m</v>
          </cell>
          <cell r="G1768">
            <v>0.32674560000000002</v>
          </cell>
          <cell r="H1768">
            <v>0.1221365</v>
          </cell>
          <cell r="I1768">
            <v>5.9113899999999997E-2</v>
          </cell>
        </row>
        <row r="1769">
          <cell r="A1769" t="str">
            <v>ecuador2006lacasalariado&lt;=12m</v>
          </cell>
          <cell r="B1769" t="str">
            <v>ecuador</v>
          </cell>
          <cell r="C1769">
            <v>2006</v>
          </cell>
          <cell r="D1769" t="str">
            <v>lac</v>
          </cell>
          <cell r="E1769" t="str">
            <v>asalariado</v>
          </cell>
          <cell r="F1769" t="str">
            <v>&lt;=12m</v>
          </cell>
          <cell r="G1769">
            <v>0.50806980000000002</v>
          </cell>
          <cell r="H1769">
            <v>0.2181575</v>
          </cell>
          <cell r="I1769">
            <v>0.11856120000000001</v>
          </cell>
        </row>
        <row r="1770">
          <cell r="A1770" t="str">
            <v>ecuador2006lacasalariado&gt;=5a</v>
          </cell>
          <cell r="B1770" t="str">
            <v>ecuador</v>
          </cell>
          <cell r="C1770">
            <v>2006</v>
          </cell>
          <cell r="D1770" t="str">
            <v>lac</v>
          </cell>
          <cell r="E1770" t="str">
            <v>asalariado</v>
          </cell>
          <cell r="F1770" t="str">
            <v>&gt;=5a</v>
          </cell>
          <cell r="G1770">
            <v>0.16118969999999999</v>
          </cell>
          <cell r="H1770">
            <v>0.55550679999999997</v>
          </cell>
          <cell r="I1770">
            <v>0.77598549999999999</v>
          </cell>
        </row>
        <row r="1771">
          <cell r="A1771" t="str">
            <v>ecuador2006lacindependiente&lt;6m</v>
          </cell>
          <cell r="B1771" t="str">
            <v>ecuador</v>
          </cell>
          <cell r="C1771">
            <v>2006</v>
          </cell>
          <cell r="D1771" t="str">
            <v>lac</v>
          </cell>
          <cell r="E1771" t="str">
            <v>independiente</v>
          </cell>
          <cell r="F1771" t="str">
            <v>&lt;6m</v>
          </cell>
          <cell r="G1771">
            <v>0.2292013</v>
          </cell>
          <cell r="H1771">
            <v>7.0166300000000001E-2</v>
          </cell>
          <cell r="I1771">
            <v>4.4346499999999997E-2</v>
          </cell>
        </row>
        <row r="1772">
          <cell r="A1772" t="str">
            <v>ecuador2006lacindependiente&lt;=12m</v>
          </cell>
          <cell r="B1772" t="str">
            <v>ecuador</v>
          </cell>
          <cell r="C1772">
            <v>2006</v>
          </cell>
          <cell r="D1772" t="str">
            <v>lac</v>
          </cell>
          <cell r="E1772" t="str">
            <v>independiente</v>
          </cell>
          <cell r="F1772" t="str">
            <v>&lt;=12m</v>
          </cell>
          <cell r="G1772">
            <v>0.38455270000000003</v>
          </cell>
          <cell r="H1772">
            <v>0.13663420000000001</v>
          </cell>
          <cell r="I1772">
            <v>9.7474199999999997E-2</v>
          </cell>
        </row>
        <row r="1773">
          <cell r="A1773" t="str">
            <v>ecuador2006lacindependiente&gt;=5a</v>
          </cell>
          <cell r="B1773" t="str">
            <v>ecuador</v>
          </cell>
          <cell r="C1773">
            <v>2006</v>
          </cell>
          <cell r="D1773" t="str">
            <v>lac</v>
          </cell>
          <cell r="E1773" t="str">
            <v>independiente</v>
          </cell>
          <cell r="F1773" t="str">
            <v>&gt;=5a</v>
          </cell>
          <cell r="G1773">
            <v>0.29422510000000002</v>
          </cell>
          <cell r="H1773">
            <v>0.64901690000000001</v>
          </cell>
          <cell r="I1773">
            <v>0.77820290000000003</v>
          </cell>
        </row>
        <row r="1774">
          <cell r="A1774" t="str">
            <v>ecuador2006totalocupado&lt;6m</v>
          </cell>
          <cell r="B1774" t="str">
            <v>ecuador</v>
          </cell>
          <cell r="C1774">
            <v>2006</v>
          </cell>
          <cell r="D1774" t="str">
            <v>total</v>
          </cell>
          <cell r="E1774" t="str">
            <v>ocupado</v>
          </cell>
          <cell r="F1774" t="str">
            <v>&lt;6m</v>
          </cell>
          <cell r="G1774">
            <v>0.1415148</v>
          </cell>
        </row>
        <row r="1775">
          <cell r="A1775" t="str">
            <v>ecuador2006totalocupado&lt;=12m</v>
          </cell>
          <cell r="B1775" t="str">
            <v>ecuador</v>
          </cell>
          <cell r="C1775">
            <v>2006</v>
          </cell>
          <cell r="D1775" t="str">
            <v>total</v>
          </cell>
          <cell r="E1775" t="str">
            <v>ocupado</v>
          </cell>
          <cell r="F1775" t="str">
            <v>&lt;=12m</v>
          </cell>
          <cell r="G1775">
            <v>0.2430397</v>
          </cell>
        </row>
        <row r="1776">
          <cell r="A1776" t="str">
            <v>ecuador2006totalocupado&gt;=5a</v>
          </cell>
          <cell r="B1776" t="str">
            <v>ecuador</v>
          </cell>
          <cell r="C1776">
            <v>2006</v>
          </cell>
          <cell r="D1776" t="str">
            <v>total</v>
          </cell>
          <cell r="E1776" t="str">
            <v>ocupado</v>
          </cell>
          <cell r="F1776" t="str">
            <v>&gt;=5a</v>
          </cell>
          <cell r="G1776">
            <v>0.52336870000000002</v>
          </cell>
        </row>
        <row r="1777">
          <cell r="A1777" t="str">
            <v>ecuador2006totalasalariado&lt;6m</v>
          </cell>
          <cell r="B1777" t="str">
            <v>ecuador</v>
          </cell>
          <cell r="C1777">
            <v>2006</v>
          </cell>
          <cell r="D1777" t="str">
            <v>total</v>
          </cell>
          <cell r="E1777" t="str">
            <v>asalariado</v>
          </cell>
          <cell r="F1777" t="str">
            <v>&lt;6m</v>
          </cell>
          <cell r="G1777">
            <v>0.17129610000000001</v>
          </cell>
        </row>
        <row r="1778">
          <cell r="A1778" t="str">
            <v>ecuador2006totalasalariado&lt;=12m</v>
          </cell>
          <cell r="B1778" t="str">
            <v>ecuador</v>
          </cell>
          <cell r="C1778">
            <v>2006</v>
          </cell>
          <cell r="D1778" t="str">
            <v>total</v>
          </cell>
          <cell r="E1778" t="str">
            <v>asalariado</v>
          </cell>
          <cell r="F1778" t="str">
            <v>&lt;=12m</v>
          </cell>
          <cell r="G1778">
            <v>0.28710920000000001</v>
          </cell>
        </row>
        <row r="1779">
          <cell r="A1779" t="str">
            <v>ecuador2006totalasalariado&gt;=5a</v>
          </cell>
          <cell r="B1779" t="str">
            <v>ecuador</v>
          </cell>
          <cell r="C1779">
            <v>2006</v>
          </cell>
          <cell r="D1779" t="str">
            <v>total</v>
          </cell>
          <cell r="E1779" t="str">
            <v>asalariado</v>
          </cell>
          <cell r="F1779" t="str">
            <v>&gt;=5a</v>
          </cell>
          <cell r="G1779">
            <v>0.46752589999999999</v>
          </cell>
        </row>
        <row r="1780">
          <cell r="A1780" t="str">
            <v>ecuador2006totalindependiente&lt;6m</v>
          </cell>
          <cell r="B1780" t="str">
            <v>ecuador</v>
          </cell>
          <cell r="C1780">
            <v>2006</v>
          </cell>
          <cell r="D1780" t="str">
            <v>total</v>
          </cell>
          <cell r="E1780" t="str">
            <v>independiente</v>
          </cell>
          <cell r="F1780" t="str">
            <v>&lt;6m</v>
          </cell>
          <cell r="G1780">
            <v>7.8473000000000001E-2</v>
          </cell>
        </row>
        <row r="1781">
          <cell r="A1781" t="str">
            <v>ecuador2006totalindependiente&lt;=12m</v>
          </cell>
          <cell r="B1781" t="str">
            <v>ecuador</v>
          </cell>
          <cell r="C1781">
            <v>2006</v>
          </cell>
          <cell r="D1781" t="str">
            <v>total</v>
          </cell>
          <cell r="E1781" t="str">
            <v>independiente</v>
          </cell>
          <cell r="F1781" t="str">
            <v>&lt;=12m</v>
          </cell>
          <cell r="G1781">
            <v>0.14975240000000001</v>
          </cell>
        </row>
        <row r="1782">
          <cell r="A1782" t="str">
            <v>ecuador2006totalindependiente&gt;=5a</v>
          </cell>
          <cell r="B1782" t="str">
            <v>ecuador</v>
          </cell>
          <cell r="C1782">
            <v>2006</v>
          </cell>
          <cell r="D1782" t="str">
            <v>total</v>
          </cell>
          <cell r="E1782" t="str">
            <v>independiente</v>
          </cell>
          <cell r="F1782" t="str">
            <v>&gt;=5a</v>
          </cell>
          <cell r="G1782">
            <v>0.64157790000000003</v>
          </cell>
        </row>
        <row r="1783">
          <cell r="A1783" t="str">
            <v>ecuador2007oecdocupado&lt;6m</v>
          </cell>
          <cell r="B1783" t="str">
            <v>ecuador</v>
          </cell>
          <cell r="C1783">
            <v>2007</v>
          </cell>
          <cell r="D1783" t="str">
            <v>oecd</v>
          </cell>
          <cell r="E1783" t="str">
            <v>ocupado</v>
          </cell>
          <cell r="F1783" t="str">
            <v>&lt;6m</v>
          </cell>
          <cell r="G1783">
            <v>0.4164156</v>
          </cell>
          <cell r="H1783">
            <v>0.31881510000000002</v>
          </cell>
          <cell r="I1783">
            <v>0.20959700000000001</v>
          </cell>
          <cell r="J1783">
            <v>0.14999889999999999</v>
          </cell>
          <cell r="K1783">
            <v>0.12794069999999999</v>
          </cell>
          <cell r="L1783">
            <v>8.5242999999999999E-2</v>
          </cell>
          <cell r="M1783">
            <v>8.3941299999999996E-2</v>
          </cell>
          <cell r="N1783">
            <v>7.6171199999999994E-2</v>
          </cell>
          <cell r="O1783">
            <v>7.0194900000000005E-2</v>
          </cell>
          <cell r="P1783">
            <v>7.3892799999999995E-2</v>
          </cell>
          <cell r="Q1783">
            <v>3.4998099999999997E-2</v>
          </cell>
          <cell r="R1783">
            <v>6.18668E-2</v>
          </cell>
        </row>
        <row r="1784">
          <cell r="A1784" t="str">
            <v>ecuador2007oecdocupado&lt;=12m</v>
          </cell>
          <cell r="B1784" t="str">
            <v>ecuador</v>
          </cell>
          <cell r="C1784">
            <v>2007</v>
          </cell>
          <cell r="D1784" t="str">
            <v>oecd</v>
          </cell>
          <cell r="E1784" t="str">
            <v>ocupado</v>
          </cell>
          <cell r="F1784" t="str">
            <v>&lt;=12m</v>
          </cell>
          <cell r="G1784">
            <v>0.60938020000000004</v>
          </cell>
          <cell r="H1784">
            <v>0.48487190000000002</v>
          </cell>
          <cell r="I1784">
            <v>0.33278970000000002</v>
          </cell>
          <cell r="J1784">
            <v>0.24099429999999999</v>
          </cell>
          <cell r="K1784">
            <v>0.19441420000000001</v>
          </cell>
          <cell r="L1784">
            <v>0.14382320000000001</v>
          </cell>
          <cell r="M1784">
            <v>0.13076209999999999</v>
          </cell>
          <cell r="N1784">
            <v>0.12347470000000001</v>
          </cell>
          <cell r="O1784">
            <v>0.1043934</v>
          </cell>
          <cell r="P1784">
            <v>0.11732049999999999</v>
          </cell>
          <cell r="Q1784">
            <v>9.2216900000000004E-2</v>
          </cell>
          <cell r="R1784">
            <v>7.7916200000000005E-2</v>
          </cell>
        </row>
        <row r="1785">
          <cell r="A1785" t="str">
            <v>ecuador2007oecdocupado&gt;=5a</v>
          </cell>
          <cell r="B1785" t="str">
            <v>ecuador</v>
          </cell>
          <cell r="C1785">
            <v>2007</v>
          </cell>
          <cell r="D1785" t="str">
            <v>oecd</v>
          </cell>
          <cell r="E1785" t="str">
            <v>ocupado</v>
          </cell>
          <cell r="F1785" t="str">
            <v>&gt;=5a</v>
          </cell>
          <cell r="G1785">
            <v>0.10458149999999999</v>
          </cell>
          <cell r="H1785">
            <v>0.18797759999999999</v>
          </cell>
          <cell r="I1785">
            <v>0.33113540000000002</v>
          </cell>
          <cell r="J1785">
            <v>0.4743832</v>
          </cell>
          <cell r="K1785">
            <v>0.59510240000000003</v>
          </cell>
          <cell r="L1785">
            <v>0.6754057</v>
          </cell>
          <cell r="M1785">
            <v>0.71499539999999995</v>
          </cell>
          <cell r="N1785">
            <v>0.74742540000000002</v>
          </cell>
          <cell r="O1785">
            <v>0.77214179999999999</v>
          </cell>
          <cell r="P1785">
            <v>0.76120160000000003</v>
          </cell>
          <cell r="Q1785">
            <v>0.73779530000000004</v>
          </cell>
          <cell r="R1785">
            <v>0.86245780000000005</v>
          </cell>
        </row>
        <row r="1786">
          <cell r="A1786" t="str">
            <v>ecuador2007oecdasalariado&lt;6m</v>
          </cell>
          <cell r="B1786" t="str">
            <v>ecuador</v>
          </cell>
          <cell r="C1786">
            <v>2007</v>
          </cell>
          <cell r="D1786" t="str">
            <v>oecd</v>
          </cell>
          <cell r="E1786" t="str">
            <v>asalariado</v>
          </cell>
          <cell r="F1786" t="str">
            <v>&lt;6m</v>
          </cell>
          <cell r="G1786">
            <v>0.42370570000000002</v>
          </cell>
          <cell r="H1786">
            <v>0.33299339999999999</v>
          </cell>
          <cell r="I1786">
            <v>0.22839370000000001</v>
          </cell>
          <cell r="J1786">
            <v>0.16293679999999999</v>
          </cell>
          <cell r="K1786">
            <v>0.1429087</v>
          </cell>
          <cell r="L1786">
            <v>8.2171099999999997E-2</v>
          </cell>
          <cell r="M1786">
            <v>0.10041219999999999</v>
          </cell>
          <cell r="N1786">
            <v>9.0713299999999997E-2</v>
          </cell>
          <cell r="O1786">
            <v>5.5770500000000001E-2</v>
          </cell>
          <cell r="P1786">
            <v>0.1138841</v>
          </cell>
          <cell r="Q1786">
            <v>5.7577200000000002E-2</v>
          </cell>
          <cell r="R1786">
            <v>0.1044867</v>
          </cell>
        </row>
        <row r="1787">
          <cell r="A1787" t="str">
            <v>ecuador2007oecdasalariado&lt;=12m</v>
          </cell>
          <cell r="B1787" t="str">
            <v>ecuador</v>
          </cell>
          <cell r="C1787">
            <v>2007</v>
          </cell>
          <cell r="D1787" t="str">
            <v>oecd</v>
          </cell>
          <cell r="E1787" t="str">
            <v>asalariado</v>
          </cell>
          <cell r="F1787" t="str">
            <v>&lt;=12m</v>
          </cell>
          <cell r="G1787">
            <v>0.60290469999999996</v>
          </cell>
          <cell r="H1787">
            <v>0.49902350000000001</v>
          </cell>
          <cell r="I1787">
            <v>0.3591318</v>
          </cell>
          <cell r="J1787">
            <v>0.2575173</v>
          </cell>
          <cell r="K1787">
            <v>0.2030187</v>
          </cell>
          <cell r="L1787">
            <v>0.1396328</v>
          </cell>
          <cell r="M1787">
            <v>0.13863149999999999</v>
          </cell>
          <cell r="N1787">
            <v>0.14410970000000001</v>
          </cell>
          <cell r="O1787">
            <v>0.1027125</v>
          </cell>
          <cell r="P1787">
            <v>0.14927570000000001</v>
          </cell>
          <cell r="Q1787">
            <v>0.12169140000000001</v>
          </cell>
          <cell r="R1787">
            <v>0.1285027</v>
          </cell>
        </row>
        <row r="1788">
          <cell r="A1788" t="str">
            <v>ecuador2007oecdasalariado&gt;=5a</v>
          </cell>
          <cell r="B1788" t="str">
            <v>ecuador</v>
          </cell>
          <cell r="C1788">
            <v>2007</v>
          </cell>
          <cell r="D1788" t="str">
            <v>oecd</v>
          </cell>
          <cell r="E1788" t="str">
            <v>asalariado</v>
          </cell>
          <cell r="F1788" t="str">
            <v>&gt;=5a</v>
          </cell>
          <cell r="G1788">
            <v>0.1070045</v>
          </cell>
          <cell r="H1788">
            <v>0.1735814</v>
          </cell>
          <cell r="I1788">
            <v>0.3099287</v>
          </cell>
          <cell r="J1788">
            <v>0.45519379999999998</v>
          </cell>
          <cell r="K1788">
            <v>0.57776499999999997</v>
          </cell>
          <cell r="L1788">
            <v>0.6716666</v>
          </cell>
          <cell r="M1788">
            <v>0.71942919999999999</v>
          </cell>
          <cell r="N1788">
            <v>0.73091260000000002</v>
          </cell>
          <cell r="O1788">
            <v>0.79256850000000001</v>
          </cell>
          <cell r="P1788">
            <v>0.73983180000000004</v>
          </cell>
          <cell r="Q1788">
            <v>0.66447290000000003</v>
          </cell>
          <cell r="R1788">
            <v>0.79742979999999997</v>
          </cell>
        </row>
        <row r="1789">
          <cell r="A1789" t="str">
            <v>ecuador2007oecdindependiente&lt;6m</v>
          </cell>
          <cell r="B1789" t="str">
            <v>ecuador</v>
          </cell>
          <cell r="C1789">
            <v>2007</v>
          </cell>
          <cell r="D1789" t="str">
            <v>oecd</v>
          </cell>
          <cell r="E1789" t="str">
            <v>independiente</v>
          </cell>
          <cell r="F1789" t="str">
            <v>&lt;6m</v>
          </cell>
          <cell r="G1789">
            <v>0.35894860000000001</v>
          </cell>
          <cell r="H1789">
            <v>0.2395786</v>
          </cell>
          <cell r="I1789">
            <v>0.13672409999999999</v>
          </cell>
          <cell r="J1789">
            <v>0.11879439999999999</v>
          </cell>
          <cell r="K1789">
            <v>0.10118249999999999</v>
          </cell>
          <cell r="L1789">
            <v>8.9640499999999998E-2</v>
          </cell>
          <cell r="M1789">
            <v>6.1616999999999998E-2</v>
          </cell>
          <cell r="N1789">
            <v>5.7514200000000001E-2</v>
          </cell>
          <cell r="O1789">
            <v>8.4193299999999999E-2</v>
          </cell>
          <cell r="P1789">
            <v>3.9119399999999999E-2</v>
          </cell>
          <cell r="Q1789">
            <v>1.84771E-2</v>
          </cell>
          <cell r="R1789">
            <v>3.3231299999999998E-2</v>
          </cell>
        </row>
        <row r="1790">
          <cell r="A1790" t="str">
            <v>ecuador2007oecdindependiente&lt;=12m</v>
          </cell>
          <cell r="B1790" t="str">
            <v>ecuador</v>
          </cell>
          <cell r="C1790">
            <v>2007</v>
          </cell>
          <cell r="D1790" t="str">
            <v>oecd</v>
          </cell>
          <cell r="E1790" t="str">
            <v>independiente</v>
          </cell>
          <cell r="F1790" t="str">
            <v>&lt;=12m</v>
          </cell>
          <cell r="G1790">
            <v>0.66042610000000002</v>
          </cell>
          <cell r="H1790">
            <v>0.40578429999999999</v>
          </cell>
          <cell r="I1790">
            <v>0.23066429999999999</v>
          </cell>
          <cell r="J1790">
            <v>0.20114290000000001</v>
          </cell>
          <cell r="K1790">
            <v>0.17903179999999999</v>
          </cell>
          <cell r="L1790">
            <v>0.14982200000000001</v>
          </cell>
          <cell r="M1790">
            <v>0.12009599999999999</v>
          </cell>
          <cell r="N1790">
            <v>9.7000699999999995E-2</v>
          </cell>
          <cell r="O1790">
            <v>0.1060247</v>
          </cell>
          <cell r="P1790">
            <v>8.9534799999999998E-2</v>
          </cell>
          <cell r="Q1790">
            <v>7.0650599999999994E-2</v>
          </cell>
          <cell r="R1790">
            <v>4.3928000000000002E-2</v>
          </cell>
        </row>
        <row r="1791">
          <cell r="A1791" t="str">
            <v>ecuador2007oecdindependiente&gt;=5a</v>
          </cell>
          <cell r="B1791" t="str">
            <v>ecuador</v>
          </cell>
          <cell r="C1791">
            <v>2007</v>
          </cell>
          <cell r="D1791" t="str">
            <v>oecd</v>
          </cell>
          <cell r="E1791" t="str">
            <v>independiente</v>
          </cell>
          <cell r="F1791" t="str">
            <v>&gt;=5a</v>
          </cell>
          <cell r="G1791">
            <v>8.5480799999999996E-2</v>
          </cell>
          <cell r="H1791">
            <v>0.2684318</v>
          </cell>
          <cell r="I1791">
            <v>0.41335139999999998</v>
          </cell>
          <cell r="J1791">
            <v>0.52066570000000001</v>
          </cell>
          <cell r="K1791">
            <v>0.62609619999999999</v>
          </cell>
          <cell r="L1791">
            <v>0.68075850000000004</v>
          </cell>
          <cell r="M1791">
            <v>0.70898609999999995</v>
          </cell>
          <cell r="N1791">
            <v>0.76861080000000004</v>
          </cell>
          <cell r="O1791">
            <v>0.75231840000000005</v>
          </cell>
          <cell r="P1791">
            <v>0.77978320000000001</v>
          </cell>
          <cell r="Q1791">
            <v>0.7914447</v>
          </cell>
          <cell r="R1791">
            <v>0.90614899999999998</v>
          </cell>
        </row>
        <row r="1792">
          <cell r="A1792" t="str">
            <v>ecuador2007lacocupado&lt;6m</v>
          </cell>
          <cell r="B1792" t="str">
            <v>ecuador</v>
          </cell>
          <cell r="C1792">
            <v>2007</v>
          </cell>
          <cell r="D1792" t="str">
            <v>lac</v>
          </cell>
          <cell r="E1792" t="str">
            <v>ocupado</v>
          </cell>
          <cell r="F1792" t="str">
            <v>&lt;6m</v>
          </cell>
          <cell r="G1792">
            <v>0.35249190000000002</v>
          </cell>
          <cell r="H1792">
            <v>0.1262054</v>
          </cell>
          <cell r="I1792">
            <v>7.1740100000000001E-2</v>
          </cell>
        </row>
        <row r="1793">
          <cell r="A1793" t="str">
            <v>ecuador2007lacocupado&lt;=12m</v>
          </cell>
          <cell r="B1793" t="str">
            <v>ecuador</v>
          </cell>
          <cell r="C1793">
            <v>2007</v>
          </cell>
          <cell r="D1793" t="str">
            <v>lac</v>
          </cell>
          <cell r="E1793" t="str">
            <v>ocupado</v>
          </cell>
          <cell r="F1793" t="str">
            <v>&lt;=12m</v>
          </cell>
          <cell r="G1793">
            <v>0.52783310000000006</v>
          </cell>
          <cell r="H1793">
            <v>0.20063839999999999</v>
          </cell>
          <cell r="I1793">
            <v>0.10979510000000001</v>
          </cell>
        </row>
        <row r="1794">
          <cell r="A1794" t="str">
            <v>ecuador2007lacocupado&gt;=5a</v>
          </cell>
          <cell r="B1794" t="str">
            <v>ecuador</v>
          </cell>
          <cell r="C1794">
            <v>2007</v>
          </cell>
          <cell r="D1794" t="str">
            <v>lac</v>
          </cell>
          <cell r="E1794" t="str">
            <v>ocupado</v>
          </cell>
          <cell r="F1794" t="str">
            <v>&gt;=5a</v>
          </cell>
          <cell r="G1794">
            <v>0.15920200000000001</v>
          </cell>
          <cell r="H1794">
            <v>0.57675200000000004</v>
          </cell>
          <cell r="I1794">
            <v>0.76757030000000004</v>
          </cell>
        </row>
        <row r="1795">
          <cell r="A1795" t="str">
            <v>ecuador2007lacasalariado&lt;6m</v>
          </cell>
          <cell r="B1795" t="str">
            <v>ecuador</v>
          </cell>
          <cell r="C1795">
            <v>2007</v>
          </cell>
          <cell r="D1795" t="str">
            <v>lac</v>
          </cell>
          <cell r="E1795" t="str">
            <v>asalariado</v>
          </cell>
          <cell r="F1795" t="str">
            <v>&lt;6m</v>
          </cell>
          <cell r="G1795">
            <v>0.365226</v>
          </cell>
          <cell r="H1795">
            <v>0.14512520000000001</v>
          </cell>
          <cell r="I1795">
            <v>7.9248499999999999E-2</v>
          </cell>
        </row>
        <row r="1796">
          <cell r="A1796" t="str">
            <v>ecuador2007lacasalariado&lt;=12m</v>
          </cell>
          <cell r="B1796" t="str">
            <v>ecuador</v>
          </cell>
          <cell r="C1796">
            <v>2007</v>
          </cell>
          <cell r="D1796" t="str">
            <v>lac</v>
          </cell>
          <cell r="E1796" t="str">
            <v>asalariado</v>
          </cell>
          <cell r="F1796" t="str">
            <v>&lt;=12m</v>
          </cell>
          <cell r="G1796">
            <v>0.5359353</v>
          </cell>
          <cell r="H1796">
            <v>0.2235885</v>
          </cell>
          <cell r="I1796">
            <v>0.1215242</v>
          </cell>
        </row>
        <row r="1797">
          <cell r="A1797" t="str">
            <v>ecuador2007lacasalariado&gt;=5a</v>
          </cell>
          <cell r="B1797" t="str">
            <v>ecuador</v>
          </cell>
          <cell r="C1797">
            <v>2007</v>
          </cell>
          <cell r="D1797" t="str">
            <v>lac</v>
          </cell>
          <cell r="E1797" t="str">
            <v>asalariado</v>
          </cell>
          <cell r="F1797" t="str">
            <v>&gt;=5a</v>
          </cell>
          <cell r="G1797">
            <v>0.1499248</v>
          </cell>
          <cell r="H1797">
            <v>0.54467600000000005</v>
          </cell>
          <cell r="I1797">
            <v>0.77126269999999997</v>
          </cell>
        </row>
        <row r="1798">
          <cell r="A1798" t="str">
            <v>ecuador2007lacindependiente&lt;6m</v>
          </cell>
          <cell r="B1798" t="str">
            <v>ecuador</v>
          </cell>
          <cell r="C1798">
            <v>2007</v>
          </cell>
          <cell r="D1798" t="str">
            <v>lac</v>
          </cell>
          <cell r="E1798" t="str">
            <v>independiente</v>
          </cell>
          <cell r="F1798" t="str">
            <v>&lt;6m</v>
          </cell>
          <cell r="G1798">
            <v>0.27311760000000002</v>
          </cell>
          <cell r="H1798">
            <v>9.0761999999999995E-2</v>
          </cell>
          <cell r="I1798">
            <v>6.4779900000000001E-2</v>
          </cell>
        </row>
        <row r="1799">
          <cell r="A1799" t="str">
            <v>ecuador2007lacindependiente&lt;=12m</v>
          </cell>
          <cell r="B1799" t="str">
            <v>ecuador</v>
          </cell>
          <cell r="C1799">
            <v>2007</v>
          </cell>
          <cell r="D1799" t="str">
            <v>lac</v>
          </cell>
          <cell r="E1799" t="str">
            <v>independiente</v>
          </cell>
          <cell r="F1799" t="str">
            <v>&lt;=12m</v>
          </cell>
          <cell r="G1799">
            <v>0.47733019999999998</v>
          </cell>
          <cell r="H1799">
            <v>0.1576446</v>
          </cell>
          <cell r="I1799">
            <v>9.8922499999999997E-2</v>
          </cell>
        </row>
        <row r="1800">
          <cell r="A1800" t="str">
            <v>ecuador2007lacindependiente&gt;=5a</v>
          </cell>
          <cell r="B1800" t="str">
            <v>ecuador</v>
          </cell>
          <cell r="C1800">
            <v>2007</v>
          </cell>
          <cell r="D1800" t="str">
            <v>lac</v>
          </cell>
          <cell r="E1800" t="str">
            <v>independiente</v>
          </cell>
          <cell r="F1800" t="str">
            <v>&gt;=5a</v>
          </cell>
          <cell r="G1800">
            <v>0.21702859999999999</v>
          </cell>
          <cell r="H1800">
            <v>0.63684169999999996</v>
          </cell>
          <cell r="I1800">
            <v>0.76414749999999998</v>
          </cell>
        </row>
        <row r="1801">
          <cell r="A1801" t="str">
            <v>ecuador2007totalocupado&lt;6m</v>
          </cell>
          <cell r="B1801" t="str">
            <v>ecuador</v>
          </cell>
          <cell r="C1801">
            <v>2007</v>
          </cell>
          <cell r="D1801" t="str">
            <v>total</v>
          </cell>
          <cell r="E1801" t="str">
            <v>ocupado</v>
          </cell>
          <cell r="F1801" t="str">
            <v>&lt;6m</v>
          </cell>
          <cell r="G1801">
            <v>0.16287019999999999</v>
          </cell>
        </row>
        <row r="1802">
          <cell r="A1802" t="str">
            <v>ecuador2007totalocupado&lt;=12m</v>
          </cell>
          <cell r="B1802" t="str">
            <v>ecuador</v>
          </cell>
          <cell r="C1802">
            <v>2007</v>
          </cell>
          <cell r="D1802" t="str">
            <v>total</v>
          </cell>
          <cell r="E1802" t="str">
            <v>ocupado</v>
          </cell>
          <cell r="F1802" t="str">
            <v>&lt;=12m</v>
          </cell>
          <cell r="G1802">
            <v>0.25232779999999999</v>
          </cell>
        </row>
        <row r="1803">
          <cell r="A1803" t="str">
            <v>ecuador2007totalocupado&gt;=5a</v>
          </cell>
          <cell r="B1803" t="str">
            <v>ecuador</v>
          </cell>
          <cell r="C1803">
            <v>2007</v>
          </cell>
          <cell r="D1803" t="str">
            <v>total</v>
          </cell>
          <cell r="E1803" t="str">
            <v>ocupado</v>
          </cell>
          <cell r="F1803" t="str">
            <v>&gt;=5a</v>
          </cell>
          <cell r="G1803">
            <v>0.51899729999999999</v>
          </cell>
        </row>
        <row r="1804">
          <cell r="A1804" t="str">
            <v>ecuador2007totalasalariado&lt;6m</v>
          </cell>
          <cell r="B1804" t="str">
            <v>ecuador</v>
          </cell>
          <cell r="C1804">
            <v>2007</v>
          </cell>
          <cell r="D1804" t="str">
            <v>total</v>
          </cell>
          <cell r="E1804" t="str">
            <v>asalariado</v>
          </cell>
          <cell r="F1804" t="str">
            <v>&lt;6m</v>
          </cell>
          <cell r="G1804">
            <v>0.19308049999999999</v>
          </cell>
        </row>
        <row r="1805">
          <cell r="A1805" t="str">
            <v>ecuador2007totalasalariado&lt;=12m</v>
          </cell>
          <cell r="B1805" t="str">
            <v>ecuador</v>
          </cell>
          <cell r="C1805">
            <v>2007</v>
          </cell>
          <cell r="D1805" t="str">
            <v>total</v>
          </cell>
          <cell r="E1805" t="str">
            <v>asalariado</v>
          </cell>
          <cell r="F1805" t="str">
            <v>&lt;=12m</v>
          </cell>
          <cell r="G1805">
            <v>0.2909699</v>
          </cell>
        </row>
        <row r="1806">
          <cell r="A1806" t="str">
            <v>ecuador2007totalasalariado&gt;=5a</v>
          </cell>
          <cell r="B1806" t="str">
            <v>ecuador</v>
          </cell>
          <cell r="C1806">
            <v>2007</v>
          </cell>
          <cell r="D1806" t="str">
            <v>total</v>
          </cell>
          <cell r="E1806" t="str">
            <v>asalariado</v>
          </cell>
          <cell r="F1806" t="str">
            <v>&gt;=5a</v>
          </cell>
          <cell r="G1806">
            <v>0.46716730000000001</v>
          </cell>
        </row>
        <row r="1807">
          <cell r="A1807" t="str">
            <v>ecuador2007totalindependiente&lt;6m</v>
          </cell>
          <cell r="B1807" t="str">
            <v>ecuador</v>
          </cell>
          <cell r="C1807">
            <v>2007</v>
          </cell>
          <cell r="D1807" t="str">
            <v>total</v>
          </cell>
          <cell r="E1807" t="str">
            <v>independiente</v>
          </cell>
          <cell r="F1807" t="str">
            <v>&lt;6m</v>
          </cell>
          <cell r="G1807">
            <v>0.100761</v>
          </cell>
        </row>
        <row r="1808">
          <cell r="A1808" t="str">
            <v>ecuador2007totalindependiente&lt;=12m</v>
          </cell>
          <cell r="B1808" t="str">
            <v>ecuador</v>
          </cell>
          <cell r="C1808">
            <v>2007</v>
          </cell>
          <cell r="D1808" t="str">
            <v>total</v>
          </cell>
          <cell r="E1808" t="str">
            <v>independiente</v>
          </cell>
          <cell r="F1808" t="str">
            <v>&lt;=12m</v>
          </cell>
          <cell r="G1808">
            <v>0.17288400000000001</v>
          </cell>
        </row>
        <row r="1809">
          <cell r="A1809" t="str">
            <v>ecuador2007totalindependiente&gt;=5a</v>
          </cell>
          <cell r="B1809" t="str">
            <v>ecuador</v>
          </cell>
          <cell r="C1809">
            <v>2007</v>
          </cell>
          <cell r="D1809" t="str">
            <v>total</v>
          </cell>
          <cell r="E1809" t="str">
            <v>independiente</v>
          </cell>
          <cell r="F1809" t="str">
            <v>&gt;=5a</v>
          </cell>
          <cell r="G1809">
            <v>0.62555419999999995</v>
          </cell>
        </row>
        <row r="1810">
          <cell r="A1810" t="str">
            <v>ecuador2008oecdocupado&lt;6m</v>
          </cell>
          <cell r="B1810" t="str">
            <v>ecuador</v>
          </cell>
          <cell r="C1810">
            <v>2008</v>
          </cell>
          <cell r="D1810" t="str">
            <v>oecd</v>
          </cell>
          <cell r="E1810" t="str">
            <v>ocupado</v>
          </cell>
          <cell r="F1810" t="str">
            <v>&lt;6m</v>
          </cell>
          <cell r="G1810">
            <v>0.42365399999999998</v>
          </cell>
          <cell r="H1810">
            <v>0.33119929999999997</v>
          </cell>
          <cell r="I1810">
            <v>0.20096149999999999</v>
          </cell>
          <cell r="J1810">
            <v>0.14065279999999999</v>
          </cell>
          <cell r="K1810">
            <v>9.2012200000000002E-2</v>
          </cell>
          <cell r="L1810">
            <v>9.1366799999999998E-2</v>
          </cell>
          <cell r="M1810">
            <v>6.2841800000000003E-2</v>
          </cell>
          <cell r="N1810">
            <v>5.2245899999999998E-2</v>
          </cell>
          <cell r="O1810">
            <v>4.21546E-2</v>
          </cell>
          <cell r="P1810">
            <v>3.6201299999999999E-2</v>
          </cell>
          <cell r="Q1810">
            <v>3.4356900000000003E-2</v>
          </cell>
          <cell r="R1810">
            <v>7.0375999999999994E-2</v>
          </cell>
        </row>
        <row r="1811">
          <cell r="A1811" t="str">
            <v>ecuador2008oecdocupado&lt;=12m</v>
          </cell>
          <cell r="B1811" t="str">
            <v>ecuador</v>
          </cell>
          <cell r="C1811">
            <v>2008</v>
          </cell>
          <cell r="D1811" t="str">
            <v>oecd</v>
          </cell>
          <cell r="E1811" t="str">
            <v>ocupado</v>
          </cell>
          <cell r="F1811" t="str">
            <v>&lt;=12m</v>
          </cell>
          <cell r="G1811">
            <v>0.59954790000000002</v>
          </cell>
          <cell r="H1811">
            <v>0.5010791</v>
          </cell>
          <cell r="I1811">
            <v>0.31652219999999998</v>
          </cell>
          <cell r="J1811">
            <v>0.23084260000000001</v>
          </cell>
          <cell r="K1811">
            <v>0.15561810000000001</v>
          </cell>
          <cell r="L1811">
            <v>0.15424979999999999</v>
          </cell>
          <cell r="M1811">
            <v>0.1076381</v>
          </cell>
          <cell r="N1811">
            <v>9.2971300000000007E-2</v>
          </cell>
          <cell r="O1811">
            <v>8.6965799999999996E-2</v>
          </cell>
          <cell r="P1811">
            <v>6.9987599999999997E-2</v>
          </cell>
          <cell r="Q1811">
            <v>8.24984E-2</v>
          </cell>
          <cell r="R1811">
            <v>9.3877199999999994E-2</v>
          </cell>
        </row>
        <row r="1812">
          <cell r="A1812" t="str">
            <v>ecuador2008oecdocupado&gt;=5a</v>
          </cell>
          <cell r="B1812" t="str">
            <v>ecuador</v>
          </cell>
          <cell r="C1812">
            <v>2008</v>
          </cell>
          <cell r="D1812" t="str">
            <v>oecd</v>
          </cell>
          <cell r="E1812" t="str">
            <v>ocupado</v>
          </cell>
          <cell r="F1812" t="str">
            <v>&gt;=5a</v>
          </cell>
          <cell r="G1812">
            <v>0.1121096</v>
          </cell>
          <cell r="H1812">
            <v>0.1689822</v>
          </cell>
          <cell r="I1812">
            <v>0.3480029</v>
          </cell>
          <cell r="J1812">
            <v>0.47553529999999999</v>
          </cell>
          <cell r="K1812">
            <v>0.62515430000000005</v>
          </cell>
          <cell r="L1812">
            <v>0.66355339999999996</v>
          </cell>
          <cell r="M1812">
            <v>0.73888960000000004</v>
          </cell>
          <cell r="N1812">
            <v>0.77090360000000002</v>
          </cell>
          <cell r="O1812">
            <v>0.80373729999999999</v>
          </cell>
          <cell r="P1812">
            <v>0.80485839999999997</v>
          </cell>
          <cell r="Q1812">
            <v>0.79947190000000001</v>
          </cell>
          <cell r="R1812">
            <v>0.80801540000000005</v>
          </cell>
        </row>
        <row r="1813">
          <cell r="A1813" t="str">
            <v>ecuador2008oecdasalariado&lt;6m</v>
          </cell>
          <cell r="B1813" t="str">
            <v>ecuador</v>
          </cell>
          <cell r="C1813">
            <v>2008</v>
          </cell>
          <cell r="D1813" t="str">
            <v>oecd</v>
          </cell>
          <cell r="E1813" t="str">
            <v>asalariado</v>
          </cell>
          <cell r="F1813" t="str">
            <v>&lt;6m</v>
          </cell>
          <cell r="G1813">
            <v>0.42619610000000002</v>
          </cell>
          <cell r="H1813">
            <v>0.34242050000000002</v>
          </cell>
          <cell r="I1813">
            <v>0.21079339999999999</v>
          </cell>
          <cell r="J1813">
            <v>0.14626400000000001</v>
          </cell>
          <cell r="K1813">
            <v>0.10030119999999999</v>
          </cell>
          <cell r="L1813">
            <v>0.10477939999999999</v>
          </cell>
          <cell r="M1813">
            <v>7.9833199999999993E-2</v>
          </cell>
          <cell r="N1813">
            <v>6.9429500000000005E-2</v>
          </cell>
          <cell r="O1813">
            <v>5.6433299999999999E-2</v>
          </cell>
          <cell r="P1813">
            <v>5.5783399999999997E-2</v>
          </cell>
          <cell r="Q1813">
            <v>3.6674100000000001E-2</v>
          </cell>
          <cell r="R1813">
            <v>0.1256128</v>
          </cell>
        </row>
        <row r="1814">
          <cell r="A1814" t="str">
            <v>ecuador2008oecdasalariado&lt;=12m</v>
          </cell>
          <cell r="B1814" t="str">
            <v>ecuador</v>
          </cell>
          <cell r="C1814">
            <v>2008</v>
          </cell>
          <cell r="D1814" t="str">
            <v>oecd</v>
          </cell>
          <cell r="E1814" t="str">
            <v>asalariado</v>
          </cell>
          <cell r="F1814" t="str">
            <v>&lt;=12m</v>
          </cell>
          <cell r="G1814">
            <v>0.60857300000000003</v>
          </cell>
          <cell r="H1814">
            <v>0.5179819</v>
          </cell>
          <cell r="I1814">
            <v>0.3313951</v>
          </cell>
          <cell r="J1814">
            <v>0.23494979999999999</v>
          </cell>
          <cell r="K1814">
            <v>0.16558049999999999</v>
          </cell>
          <cell r="L1814">
            <v>0.17635780000000001</v>
          </cell>
          <cell r="M1814">
            <v>0.12388010000000001</v>
          </cell>
          <cell r="N1814">
            <v>9.89897E-2</v>
          </cell>
          <cell r="O1814">
            <v>9.2648300000000003E-2</v>
          </cell>
          <cell r="P1814">
            <v>8.5224999999999995E-2</v>
          </cell>
          <cell r="Q1814">
            <v>9.4426700000000002E-2</v>
          </cell>
          <cell r="R1814">
            <v>0.14140059999999999</v>
          </cell>
        </row>
        <row r="1815">
          <cell r="A1815" t="str">
            <v>ecuador2008oecdasalariado&gt;=5a</v>
          </cell>
          <cell r="B1815" t="str">
            <v>ecuador</v>
          </cell>
          <cell r="C1815">
            <v>2008</v>
          </cell>
          <cell r="D1815" t="str">
            <v>oecd</v>
          </cell>
          <cell r="E1815" t="str">
            <v>asalariado</v>
          </cell>
          <cell r="F1815" t="str">
            <v>&gt;=5a</v>
          </cell>
          <cell r="G1815">
            <v>0.1021628</v>
          </cell>
          <cell r="H1815">
            <v>0.15857289999999999</v>
          </cell>
          <cell r="I1815">
            <v>0.31472850000000002</v>
          </cell>
          <cell r="J1815">
            <v>0.46928360000000002</v>
          </cell>
          <cell r="K1815">
            <v>0.61217520000000003</v>
          </cell>
          <cell r="L1815">
            <v>0.64568820000000005</v>
          </cell>
          <cell r="M1815">
            <v>0.7291706</v>
          </cell>
          <cell r="N1815">
            <v>0.77856170000000002</v>
          </cell>
          <cell r="O1815">
            <v>0.82930479999999995</v>
          </cell>
          <cell r="P1815">
            <v>0.82125349999999997</v>
          </cell>
          <cell r="Q1815">
            <v>0.81309949999999998</v>
          </cell>
          <cell r="R1815">
            <v>0.75184490000000004</v>
          </cell>
        </row>
        <row r="1816">
          <cell r="A1816" t="str">
            <v>ecuador2008oecdindependiente&lt;6m</v>
          </cell>
          <cell r="B1816" t="str">
            <v>ecuador</v>
          </cell>
          <cell r="C1816">
            <v>2008</v>
          </cell>
          <cell r="D1816" t="str">
            <v>oecd</v>
          </cell>
          <cell r="E1816" t="str">
            <v>independiente</v>
          </cell>
          <cell r="F1816" t="str">
            <v>&lt;6m</v>
          </cell>
          <cell r="G1816">
            <v>0.40023330000000001</v>
          </cell>
          <cell r="H1816">
            <v>0.25491459999999999</v>
          </cell>
          <cell r="I1816">
            <v>0.1636553</v>
          </cell>
          <cell r="J1816">
            <v>0.12710289999999999</v>
          </cell>
          <cell r="K1816">
            <v>7.6403100000000002E-2</v>
          </cell>
          <cell r="L1816">
            <v>7.0955599999999994E-2</v>
          </cell>
          <cell r="M1816">
            <v>3.8364299999999997E-2</v>
          </cell>
          <cell r="N1816">
            <v>2.93438E-2</v>
          </cell>
          <cell r="O1816">
            <v>2.6718499999999999E-2</v>
          </cell>
          <cell r="P1816">
            <v>2.07262E-2</v>
          </cell>
          <cell r="Q1816">
            <v>3.2972300000000003E-2</v>
          </cell>
          <cell r="R1816">
            <v>3.2426700000000003E-2</v>
          </cell>
        </row>
        <row r="1817">
          <cell r="A1817" t="str">
            <v>ecuador2008oecdindependiente&lt;=12m</v>
          </cell>
          <cell r="B1817" t="str">
            <v>ecuador</v>
          </cell>
          <cell r="C1817">
            <v>2008</v>
          </cell>
          <cell r="D1817" t="str">
            <v>oecd</v>
          </cell>
          <cell r="E1817" t="str">
            <v>independiente</v>
          </cell>
          <cell r="F1817" t="str">
            <v>&lt;=12m</v>
          </cell>
          <cell r="G1817">
            <v>0.51640070000000005</v>
          </cell>
          <cell r="H1817">
            <v>0.38616820000000002</v>
          </cell>
          <cell r="I1817">
            <v>0.26008880000000001</v>
          </cell>
          <cell r="J1817">
            <v>0.22092439999999999</v>
          </cell>
          <cell r="K1817">
            <v>0.1368577</v>
          </cell>
          <cell r="L1817">
            <v>0.1206058</v>
          </cell>
          <cell r="M1817">
            <v>8.4240200000000001E-2</v>
          </cell>
          <cell r="N1817">
            <v>8.4949899999999995E-2</v>
          </cell>
          <cell r="O1817">
            <v>8.0822699999999997E-2</v>
          </cell>
          <cell r="P1817">
            <v>5.79461E-2</v>
          </cell>
          <cell r="Q1817">
            <v>7.5370800000000002E-2</v>
          </cell>
          <cell r="R1817">
            <v>6.1227299999999998E-2</v>
          </cell>
        </row>
        <row r="1818">
          <cell r="A1818" t="str">
            <v>ecuador2008oecdindependiente&gt;=5a</v>
          </cell>
          <cell r="B1818" t="str">
            <v>ecuador</v>
          </cell>
          <cell r="C1818">
            <v>2008</v>
          </cell>
          <cell r="D1818" t="str">
            <v>oecd</v>
          </cell>
          <cell r="E1818" t="str">
            <v>independiente</v>
          </cell>
          <cell r="F1818" t="str">
            <v>&gt;=5a</v>
          </cell>
          <cell r="G1818">
            <v>0.20374829999999999</v>
          </cell>
          <cell r="H1818">
            <v>0.23974780000000001</v>
          </cell>
          <cell r="I1818">
            <v>0.47425929999999999</v>
          </cell>
          <cell r="J1818">
            <v>0.49063200000000001</v>
          </cell>
          <cell r="K1818">
            <v>0.64959560000000005</v>
          </cell>
          <cell r="L1818">
            <v>0.69074060000000004</v>
          </cell>
          <cell r="M1818">
            <v>0.75289059999999997</v>
          </cell>
          <cell r="N1818">
            <v>0.76069699999999996</v>
          </cell>
          <cell r="O1818">
            <v>0.77609760000000005</v>
          </cell>
          <cell r="P1818">
            <v>0.79190199999999999</v>
          </cell>
          <cell r="Q1818">
            <v>0.7913289</v>
          </cell>
          <cell r="R1818">
            <v>0.84660619999999998</v>
          </cell>
        </row>
        <row r="1819">
          <cell r="A1819" t="str">
            <v>ecuador2008lacocupado&lt;6m</v>
          </cell>
          <cell r="B1819" t="str">
            <v>ecuador</v>
          </cell>
          <cell r="C1819">
            <v>2008</v>
          </cell>
          <cell r="D1819" t="str">
            <v>lac</v>
          </cell>
          <cell r="E1819" t="str">
            <v>ocupado</v>
          </cell>
          <cell r="F1819" t="str">
            <v>&lt;6m</v>
          </cell>
          <cell r="G1819">
            <v>0.36276750000000002</v>
          </cell>
          <cell r="H1819">
            <v>0.110599</v>
          </cell>
          <cell r="I1819">
            <v>3.96824E-2</v>
          </cell>
        </row>
        <row r="1820">
          <cell r="A1820" t="str">
            <v>ecuador2008lacocupado&lt;=12m</v>
          </cell>
          <cell r="B1820" t="str">
            <v>ecuador</v>
          </cell>
          <cell r="C1820">
            <v>2008</v>
          </cell>
          <cell r="D1820" t="str">
            <v>lac</v>
          </cell>
          <cell r="E1820" t="str">
            <v>ocupado</v>
          </cell>
          <cell r="F1820" t="str">
            <v>&lt;=12m</v>
          </cell>
          <cell r="G1820">
            <v>0.53470079999999998</v>
          </cell>
          <cell r="H1820">
            <v>0.1822964</v>
          </cell>
          <cell r="I1820">
            <v>7.9915399999999998E-2</v>
          </cell>
        </row>
        <row r="1821">
          <cell r="A1821" t="str">
            <v>ecuador2008lacocupado&gt;=5a</v>
          </cell>
          <cell r="B1821" t="str">
            <v>ecuador</v>
          </cell>
          <cell r="C1821">
            <v>2008</v>
          </cell>
          <cell r="D1821" t="str">
            <v>lac</v>
          </cell>
          <cell r="E1821" t="str">
            <v>ocupado</v>
          </cell>
          <cell r="F1821" t="str">
            <v>&gt;=5a</v>
          </cell>
          <cell r="G1821">
            <v>0.14956330000000001</v>
          </cell>
          <cell r="H1821">
            <v>0.59201579999999998</v>
          </cell>
          <cell r="I1821">
            <v>0.80420290000000005</v>
          </cell>
        </row>
        <row r="1822">
          <cell r="A1822" t="str">
            <v>ecuador2008lacasalariado&lt;6m</v>
          </cell>
          <cell r="B1822" t="str">
            <v>ecuador</v>
          </cell>
          <cell r="C1822">
            <v>2008</v>
          </cell>
          <cell r="D1822" t="str">
            <v>lac</v>
          </cell>
          <cell r="E1822" t="str">
            <v>asalariado</v>
          </cell>
          <cell r="F1822" t="str">
            <v>&lt;6m</v>
          </cell>
          <cell r="G1822">
            <v>0.37167270000000002</v>
          </cell>
          <cell r="H1822">
            <v>0.1276632</v>
          </cell>
          <cell r="I1822">
            <v>5.6188700000000001E-2</v>
          </cell>
        </row>
        <row r="1823">
          <cell r="A1823" t="str">
            <v>ecuador2008lacasalariado&lt;=12m</v>
          </cell>
          <cell r="B1823" t="str">
            <v>ecuador</v>
          </cell>
          <cell r="C1823">
            <v>2008</v>
          </cell>
          <cell r="D1823" t="str">
            <v>lac</v>
          </cell>
          <cell r="E1823" t="str">
            <v>asalariado</v>
          </cell>
          <cell r="F1823" t="str">
            <v>&lt;=12m</v>
          </cell>
          <cell r="G1823">
            <v>0.54961400000000005</v>
          </cell>
          <cell r="H1823">
            <v>0.20351530000000001</v>
          </cell>
          <cell r="I1823">
            <v>8.9854500000000004E-2</v>
          </cell>
        </row>
        <row r="1824">
          <cell r="A1824" t="str">
            <v>ecuador2008lacasalariado&gt;=5a</v>
          </cell>
          <cell r="B1824" t="str">
            <v>ecuador</v>
          </cell>
          <cell r="C1824">
            <v>2008</v>
          </cell>
          <cell r="D1824" t="str">
            <v>lac</v>
          </cell>
          <cell r="E1824" t="str">
            <v>asalariado</v>
          </cell>
          <cell r="F1824" t="str">
            <v>&gt;=5a</v>
          </cell>
          <cell r="G1824">
            <v>0.138876</v>
          </cell>
          <cell r="H1824">
            <v>0.56065100000000001</v>
          </cell>
          <cell r="I1824">
            <v>0.82627459999999997</v>
          </cell>
        </row>
        <row r="1825">
          <cell r="A1825" t="str">
            <v>ecuador2008lacindependiente&lt;6m</v>
          </cell>
          <cell r="B1825" t="str">
            <v>ecuador</v>
          </cell>
          <cell r="C1825">
            <v>2008</v>
          </cell>
          <cell r="D1825" t="str">
            <v>lac</v>
          </cell>
          <cell r="E1825" t="str">
            <v>independiente</v>
          </cell>
          <cell r="F1825" t="str">
            <v>&lt;6m</v>
          </cell>
          <cell r="G1825">
            <v>0.29612909999999998</v>
          </cell>
          <cell r="H1825">
            <v>7.7707600000000002E-2</v>
          </cell>
          <cell r="I1825">
            <v>2.4008700000000001E-2</v>
          </cell>
        </row>
        <row r="1826">
          <cell r="A1826" t="str">
            <v>ecuador2008lacindependiente&lt;=12m</v>
          </cell>
          <cell r="B1826" t="str">
            <v>ecuador</v>
          </cell>
          <cell r="C1826">
            <v>2008</v>
          </cell>
          <cell r="D1826" t="str">
            <v>lac</v>
          </cell>
          <cell r="E1826" t="str">
            <v>independiente</v>
          </cell>
          <cell r="F1826" t="str">
            <v>&lt;=12m</v>
          </cell>
          <cell r="G1826">
            <v>0.42310409999999998</v>
          </cell>
          <cell r="H1826">
            <v>0.14139679999999999</v>
          </cell>
          <cell r="I1826">
            <v>7.0477700000000004E-2</v>
          </cell>
        </row>
        <row r="1827">
          <cell r="A1827" t="str">
            <v>ecuador2008lacindependiente&gt;=5a</v>
          </cell>
          <cell r="B1827" t="str">
            <v>ecuador</v>
          </cell>
          <cell r="C1827">
            <v>2008</v>
          </cell>
          <cell r="D1827" t="str">
            <v>lac</v>
          </cell>
          <cell r="E1827" t="str">
            <v>independiente</v>
          </cell>
          <cell r="F1827" t="str">
            <v>&gt;=5a</v>
          </cell>
          <cell r="G1827">
            <v>0.22953779999999999</v>
          </cell>
          <cell r="H1827">
            <v>0.65247180000000005</v>
          </cell>
          <cell r="I1827">
            <v>0.78324450000000001</v>
          </cell>
        </row>
        <row r="1828">
          <cell r="A1828" t="str">
            <v>ecuador2008totalocupado&lt;6m</v>
          </cell>
          <cell r="B1828" t="str">
            <v>ecuador</v>
          </cell>
          <cell r="C1828">
            <v>2008</v>
          </cell>
          <cell r="D1828" t="str">
            <v>total</v>
          </cell>
          <cell r="E1828" t="str">
            <v>ocupado</v>
          </cell>
          <cell r="F1828" t="str">
            <v>&lt;6m</v>
          </cell>
          <cell r="G1828">
            <v>0.14852290000000001</v>
          </cell>
        </row>
        <row r="1829">
          <cell r="A1829" t="str">
            <v>ecuador2008totalocupado&lt;=12m</v>
          </cell>
          <cell r="B1829" t="str">
            <v>ecuador</v>
          </cell>
          <cell r="C1829">
            <v>2008</v>
          </cell>
          <cell r="D1829" t="str">
            <v>total</v>
          </cell>
          <cell r="E1829" t="str">
            <v>ocupado</v>
          </cell>
          <cell r="F1829" t="str">
            <v>&lt;=12m</v>
          </cell>
          <cell r="G1829">
            <v>0.23492550000000001</v>
          </cell>
        </row>
        <row r="1830">
          <cell r="A1830" t="str">
            <v>ecuador2008totalocupado&gt;=5a</v>
          </cell>
          <cell r="B1830" t="str">
            <v>ecuador</v>
          </cell>
          <cell r="C1830">
            <v>2008</v>
          </cell>
          <cell r="D1830" t="str">
            <v>total</v>
          </cell>
          <cell r="E1830" t="str">
            <v>ocupado</v>
          </cell>
          <cell r="F1830" t="str">
            <v>&gt;=5a</v>
          </cell>
          <cell r="G1830">
            <v>0.53537330000000005</v>
          </cell>
        </row>
        <row r="1831">
          <cell r="A1831" t="str">
            <v>ecuador2008totalasalariado&lt;6m</v>
          </cell>
          <cell r="B1831" t="str">
            <v>ecuador</v>
          </cell>
          <cell r="C1831">
            <v>2008</v>
          </cell>
          <cell r="D1831" t="str">
            <v>total</v>
          </cell>
          <cell r="E1831" t="str">
            <v>asalariado</v>
          </cell>
          <cell r="F1831" t="str">
            <v>&lt;6m</v>
          </cell>
          <cell r="G1831">
            <v>0.17954719999999999</v>
          </cell>
        </row>
        <row r="1832">
          <cell r="A1832" t="str">
            <v>ecuador2008totalasalariado&lt;=12m</v>
          </cell>
          <cell r="B1832" t="str">
            <v>ecuador</v>
          </cell>
          <cell r="C1832">
            <v>2008</v>
          </cell>
          <cell r="D1832" t="str">
            <v>total</v>
          </cell>
          <cell r="E1832" t="str">
            <v>asalariado</v>
          </cell>
          <cell r="F1832" t="str">
            <v>&lt;=12m</v>
          </cell>
          <cell r="G1832">
            <v>0.27611409999999997</v>
          </cell>
        </row>
        <row r="1833">
          <cell r="A1833" t="str">
            <v>ecuador2008totalasalariado&gt;=5a</v>
          </cell>
          <cell r="B1833" t="str">
            <v>ecuador</v>
          </cell>
          <cell r="C1833">
            <v>2008</v>
          </cell>
          <cell r="D1833" t="str">
            <v>total</v>
          </cell>
          <cell r="E1833" t="str">
            <v>asalariado</v>
          </cell>
          <cell r="F1833" t="str">
            <v>&gt;=5a</v>
          </cell>
          <cell r="G1833">
            <v>0.48244999999999999</v>
          </cell>
        </row>
        <row r="1834">
          <cell r="A1834" t="str">
            <v>ecuador2008totalindependiente&lt;6m</v>
          </cell>
          <cell r="B1834" t="str">
            <v>ecuador</v>
          </cell>
          <cell r="C1834">
            <v>2008</v>
          </cell>
          <cell r="D1834" t="str">
            <v>total</v>
          </cell>
          <cell r="E1834" t="str">
            <v>independiente</v>
          </cell>
          <cell r="F1834" t="str">
            <v>&lt;6m</v>
          </cell>
          <cell r="G1834">
            <v>8.2649299999999995E-2</v>
          </cell>
        </row>
        <row r="1835">
          <cell r="A1835" t="str">
            <v>ecuador2008totalindependiente&lt;=12m</v>
          </cell>
          <cell r="B1835" t="str">
            <v>ecuador</v>
          </cell>
          <cell r="C1835">
            <v>2008</v>
          </cell>
          <cell r="D1835" t="str">
            <v>total</v>
          </cell>
          <cell r="E1835" t="str">
            <v>independiente</v>
          </cell>
          <cell r="F1835" t="str">
            <v>&lt;=12m</v>
          </cell>
          <cell r="G1835">
            <v>0.14746999999999999</v>
          </cell>
        </row>
        <row r="1836">
          <cell r="A1836" t="str">
            <v>ecuador2008totalindependiente&gt;=5a</v>
          </cell>
          <cell r="B1836" t="str">
            <v>ecuador</v>
          </cell>
          <cell r="C1836">
            <v>2008</v>
          </cell>
          <cell r="D1836" t="str">
            <v>total</v>
          </cell>
          <cell r="E1836" t="str">
            <v>independiente</v>
          </cell>
          <cell r="F1836" t="str">
            <v>&gt;=5a</v>
          </cell>
          <cell r="G1836">
            <v>0.64774500000000002</v>
          </cell>
        </row>
        <row r="1837">
          <cell r="A1837" t="str">
            <v>ecuador2009oecdocupado&lt;6m</v>
          </cell>
          <cell r="B1837" t="str">
            <v>ecuador</v>
          </cell>
          <cell r="C1837">
            <v>2009</v>
          </cell>
          <cell r="D1837" t="str">
            <v>oecd</v>
          </cell>
          <cell r="E1837" t="str">
            <v>ocupado</v>
          </cell>
          <cell r="F1837" t="str">
            <v>&lt;6m</v>
          </cell>
          <cell r="G1837">
            <v>0.42556470000000002</v>
          </cell>
          <cell r="H1837">
            <v>0.3166949</v>
          </cell>
          <cell r="I1837">
            <v>0.19238089999999999</v>
          </cell>
          <cell r="J1837">
            <v>0.14152129999999999</v>
          </cell>
          <cell r="K1837">
            <v>0.1056868</v>
          </cell>
          <cell r="L1837">
            <v>0.10118920000000001</v>
          </cell>
          <cell r="M1837">
            <v>8.4161799999999995E-2</v>
          </cell>
          <cell r="N1837">
            <v>5.9824799999999997E-2</v>
          </cell>
          <cell r="O1837">
            <v>6.8719500000000003E-2</v>
          </cell>
          <cell r="P1837">
            <v>4.8379999999999999E-2</v>
          </cell>
          <cell r="Q1837">
            <v>4.7496999999999998E-2</v>
          </cell>
          <cell r="R1837">
            <v>5.7257200000000001E-2</v>
          </cell>
        </row>
        <row r="1838">
          <cell r="A1838" t="str">
            <v>ecuador2009oecdocupado&lt;=12m</v>
          </cell>
          <cell r="B1838" t="str">
            <v>ecuador</v>
          </cell>
          <cell r="C1838">
            <v>2009</v>
          </cell>
          <cell r="D1838" t="str">
            <v>oecd</v>
          </cell>
          <cell r="E1838" t="str">
            <v>ocupado</v>
          </cell>
          <cell r="F1838" t="str">
            <v>&lt;=12m</v>
          </cell>
          <cell r="G1838">
            <v>0.61220269999999999</v>
          </cell>
          <cell r="H1838">
            <v>0.4934016</v>
          </cell>
          <cell r="I1838">
            <v>0.34028000000000003</v>
          </cell>
          <cell r="J1838">
            <v>0.23662720000000001</v>
          </cell>
          <cell r="K1838">
            <v>0.1809608</v>
          </cell>
          <cell r="L1838">
            <v>0.16554730000000001</v>
          </cell>
          <cell r="M1838">
            <v>0.1300626</v>
          </cell>
          <cell r="N1838">
            <v>9.6296199999999998E-2</v>
          </cell>
          <cell r="O1838">
            <v>0.1021431</v>
          </cell>
          <cell r="P1838">
            <v>8.6671200000000004E-2</v>
          </cell>
          <cell r="Q1838">
            <v>8.5712999999999998E-2</v>
          </cell>
          <cell r="R1838">
            <v>6.7480600000000002E-2</v>
          </cell>
        </row>
        <row r="1839">
          <cell r="A1839" t="str">
            <v>ecuador2009oecdocupado&gt;=5a</v>
          </cell>
          <cell r="B1839" t="str">
            <v>ecuador</v>
          </cell>
          <cell r="C1839">
            <v>2009</v>
          </cell>
          <cell r="D1839" t="str">
            <v>oecd</v>
          </cell>
          <cell r="E1839" t="str">
            <v>ocupado</v>
          </cell>
          <cell r="F1839" t="str">
            <v>&gt;=5a</v>
          </cell>
          <cell r="G1839">
            <v>9.5614000000000005E-2</v>
          </cell>
          <cell r="H1839">
            <v>0.1549982</v>
          </cell>
          <cell r="I1839">
            <v>0.27701419999999999</v>
          </cell>
          <cell r="J1839">
            <v>0.50797870000000001</v>
          </cell>
          <cell r="K1839">
            <v>0.56089750000000005</v>
          </cell>
          <cell r="L1839">
            <v>0.64011390000000001</v>
          </cell>
          <cell r="M1839">
            <v>0.6824076</v>
          </cell>
          <cell r="N1839">
            <v>0.77813790000000005</v>
          </cell>
          <cell r="O1839">
            <v>0.78954959999999996</v>
          </cell>
          <cell r="P1839">
            <v>0.8068457</v>
          </cell>
          <cell r="Q1839">
            <v>0.82096559999999996</v>
          </cell>
          <cell r="R1839">
            <v>0.84403340000000004</v>
          </cell>
        </row>
        <row r="1840">
          <cell r="A1840" t="str">
            <v>ecuador2009oecdasalariado&lt;6m</v>
          </cell>
          <cell r="B1840" t="str">
            <v>ecuador</v>
          </cell>
          <cell r="C1840">
            <v>2009</v>
          </cell>
          <cell r="D1840" t="str">
            <v>oecd</v>
          </cell>
          <cell r="E1840" t="str">
            <v>asalariado</v>
          </cell>
          <cell r="F1840" t="str">
            <v>&lt;6m</v>
          </cell>
          <cell r="G1840">
            <v>0.42175390000000001</v>
          </cell>
          <cell r="H1840">
            <v>0.32738929999999999</v>
          </cell>
          <cell r="I1840">
            <v>0.1950741</v>
          </cell>
          <cell r="J1840">
            <v>0.15845100000000001</v>
          </cell>
          <cell r="K1840">
            <v>0.12878580000000001</v>
          </cell>
          <cell r="L1840">
            <v>0.1100061</v>
          </cell>
          <cell r="M1840">
            <v>9.3564499999999995E-2</v>
          </cell>
          <cell r="N1840">
            <v>7.2696800000000006E-2</v>
          </cell>
          <cell r="O1840">
            <v>7.7000100000000002E-2</v>
          </cell>
          <cell r="P1840">
            <v>6.5737699999999996E-2</v>
          </cell>
          <cell r="Q1840">
            <v>8.6299899999999999E-2</v>
          </cell>
          <cell r="R1840">
            <v>5.3584800000000002E-2</v>
          </cell>
        </row>
        <row r="1841">
          <cell r="A1841" t="str">
            <v>ecuador2009oecdasalariado&lt;=12m</v>
          </cell>
          <cell r="B1841" t="str">
            <v>ecuador</v>
          </cell>
          <cell r="C1841">
            <v>2009</v>
          </cell>
          <cell r="D1841" t="str">
            <v>oecd</v>
          </cell>
          <cell r="E1841" t="str">
            <v>asalariado</v>
          </cell>
          <cell r="F1841" t="str">
            <v>&lt;=12m</v>
          </cell>
          <cell r="G1841">
            <v>0.61367830000000001</v>
          </cell>
          <cell r="H1841">
            <v>0.50101620000000002</v>
          </cell>
          <cell r="I1841">
            <v>0.34491300000000003</v>
          </cell>
          <cell r="J1841">
            <v>0.2589032</v>
          </cell>
          <cell r="K1841">
            <v>0.21109849999999999</v>
          </cell>
          <cell r="L1841">
            <v>0.1689476</v>
          </cell>
          <cell r="M1841">
            <v>0.145811</v>
          </cell>
          <cell r="N1841">
            <v>9.7626900000000003E-2</v>
          </cell>
          <cell r="O1841">
            <v>0.1100532</v>
          </cell>
          <cell r="P1841">
            <v>0.1203507</v>
          </cell>
          <cell r="Q1841">
            <v>0.12387910000000001</v>
          </cell>
          <cell r="R1841">
            <v>6.0719599999999999E-2</v>
          </cell>
        </row>
        <row r="1842">
          <cell r="A1842" t="str">
            <v>ecuador2009oecdasalariado&gt;=5a</v>
          </cell>
          <cell r="B1842" t="str">
            <v>ecuador</v>
          </cell>
          <cell r="C1842">
            <v>2009</v>
          </cell>
          <cell r="D1842" t="str">
            <v>oecd</v>
          </cell>
          <cell r="E1842" t="str">
            <v>asalariado</v>
          </cell>
          <cell r="F1842" t="str">
            <v>&gt;=5a</v>
          </cell>
          <cell r="G1842">
            <v>8.8072300000000006E-2</v>
          </cell>
          <cell r="H1842">
            <v>0.1532645</v>
          </cell>
          <cell r="I1842">
            <v>0.25545800000000002</v>
          </cell>
          <cell r="J1842">
            <v>0.48580299999999998</v>
          </cell>
          <cell r="K1842">
            <v>0.52968190000000004</v>
          </cell>
          <cell r="L1842">
            <v>0.62653080000000005</v>
          </cell>
          <cell r="M1842">
            <v>0.66807620000000001</v>
          </cell>
          <cell r="N1842">
            <v>0.78338180000000002</v>
          </cell>
          <cell r="O1842">
            <v>0.78731379999999995</v>
          </cell>
          <cell r="P1842">
            <v>0.79419079999999997</v>
          </cell>
          <cell r="Q1842">
            <v>0.76528099999999999</v>
          </cell>
          <cell r="R1842">
            <v>0.8375804</v>
          </cell>
        </row>
        <row r="1843">
          <cell r="A1843" t="str">
            <v>ecuador2009oecdindependiente&lt;6m</v>
          </cell>
          <cell r="B1843" t="str">
            <v>ecuador</v>
          </cell>
          <cell r="C1843">
            <v>2009</v>
          </cell>
          <cell r="D1843" t="str">
            <v>oecd</v>
          </cell>
          <cell r="E1843" t="str">
            <v>independiente</v>
          </cell>
          <cell r="F1843" t="str">
            <v>&lt;6m</v>
          </cell>
          <cell r="G1843">
            <v>0.46373439999999999</v>
          </cell>
          <cell r="H1843">
            <v>0.24384529999999999</v>
          </cell>
          <cell r="I1843">
            <v>0.18199299999999999</v>
          </cell>
          <cell r="J1843">
            <v>9.71553E-2</v>
          </cell>
          <cell r="K1843">
            <v>6.1668300000000002E-2</v>
          </cell>
          <cell r="L1843">
            <v>8.7003800000000006E-2</v>
          </cell>
          <cell r="M1843">
            <v>6.9584099999999996E-2</v>
          </cell>
          <cell r="N1843">
            <v>4.3878800000000003E-2</v>
          </cell>
          <cell r="O1843">
            <v>5.9812400000000002E-2</v>
          </cell>
          <cell r="P1843">
            <v>3.1222E-2</v>
          </cell>
          <cell r="Q1843">
            <v>2.10447E-2</v>
          </cell>
          <cell r="R1843">
            <v>5.9532099999999998E-2</v>
          </cell>
        </row>
        <row r="1844">
          <cell r="A1844" t="str">
            <v>ecuador2009oecdindependiente&lt;=12m</v>
          </cell>
          <cell r="B1844" t="str">
            <v>ecuador</v>
          </cell>
          <cell r="C1844">
            <v>2009</v>
          </cell>
          <cell r="D1844" t="str">
            <v>oecd</v>
          </cell>
          <cell r="E1844" t="str">
            <v>independiente</v>
          </cell>
          <cell r="F1844" t="str">
            <v>&lt;=12m</v>
          </cell>
          <cell r="G1844">
            <v>0.59742360000000005</v>
          </cell>
          <cell r="H1844">
            <v>0.4415309</v>
          </cell>
          <cell r="I1844">
            <v>0.32240999999999997</v>
          </cell>
          <cell r="J1844">
            <v>0.1782503</v>
          </cell>
          <cell r="K1844">
            <v>0.123529</v>
          </cell>
          <cell r="L1844">
            <v>0.16007650000000001</v>
          </cell>
          <cell r="M1844">
            <v>0.1056465</v>
          </cell>
          <cell r="N1844">
            <v>9.4647700000000001E-2</v>
          </cell>
          <cell r="O1844">
            <v>9.3634700000000001E-2</v>
          </cell>
          <cell r="P1844">
            <v>5.33794E-2</v>
          </cell>
          <cell r="Q1844">
            <v>5.9694799999999999E-2</v>
          </cell>
          <cell r="R1844">
            <v>7.1668599999999999E-2</v>
          </cell>
        </row>
        <row r="1845">
          <cell r="A1845" t="str">
            <v>ecuador2009oecdindependiente&gt;=5a</v>
          </cell>
          <cell r="B1845" t="str">
            <v>ecuador</v>
          </cell>
          <cell r="C1845">
            <v>2009</v>
          </cell>
          <cell r="D1845" t="str">
            <v>oecd</v>
          </cell>
          <cell r="E1845" t="str">
            <v>independiente</v>
          </cell>
          <cell r="F1845" t="str">
            <v>&gt;=5a</v>
          </cell>
          <cell r="G1845">
            <v>0.17115320000000001</v>
          </cell>
          <cell r="H1845">
            <v>0.16680809999999999</v>
          </cell>
          <cell r="I1845">
            <v>0.36015900000000001</v>
          </cell>
          <cell r="J1845">
            <v>0.56609279999999995</v>
          </cell>
          <cell r="K1845">
            <v>0.62038329999999997</v>
          </cell>
          <cell r="L1845">
            <v>0.66196770000000005</v>
          </cell>
          <cell r="M1845">
            <v>0.70462659999999999</v>
          </cell>
          <cell r="N1845">
            <v>0.77164160000000004</v>
          </cell>
          <cell r="O1845">
            <v>0.79195479999999996</v>
          </cell>
          <cell r="P1845">
            <v>0.8193549</v>
          </cell>
          <cell r="Q1845">
            <v>0.85892630000000003</v>
          </cell>
          <cell r="R1845">
            <v>0.84803050000000002</v>
          </cell>
        </row>
        <row r="1846">
          <cell r="A1846" t="str">
            <v>ecuador2009lacocupado&lt;6m</v>
          </cell>
          <cell r="B1846" t="str">
            <v>ecuador</v>
          </cell>
          <cell r="C1846">
            <v>2009</v>
          </cell>
          <cell r="D1846" t="str">
            <v>lac</v>
          </cell>
          <cell r="E1846" t="str">
            <v>ocupado</v>
          </cell>
          <cell r="F1846" t="str">
            <v>&lt;6m</v>
          </cell>
          <cell r="G1846">
            <v>0.35074539999999998</v>
          </cell>
          <cell r="H1846">
            <v>0.1166027</v>
          </cell>
          <cell r="I1846">
            <v>6.0127899999999998E-2</v>
          </cell>
        </row>
        <row r="1847">
          <cell r="A1847" t="str">
            <v>ecuador2009lacocupado&lt;=12m</v>
          </cell>
          <cell r="B1847" t="str">
            <v>ecuador</v>
          </cell>
          <cell r="C1847">
            <v>2009</v>
          </cell>
          <cell r="D1847" t="str">
            <v>lac</v>
          </cell>
          <cell r="E1847" t="str">
            <v>ocupado</v>
          </cell>
          <cell r="F1847" t="str">
            <v>&lt;=12m</v>
          </cell>
          <cell r="G1847">
            <v>0.53055819999999998</v>
          </cell>
          <cell r="H1847">
            <v>0.1961358</v>
          </cell>
          <cell r="I1847">
            <v>9.5607600000000001E-2</v>
          </cell>
        </row>
        <row r="1848">
          <cell r="A1848" t="str">
            <v>ecuador2009lacocupado&gt;=5a</v>
          </cell>
          <cell r="B1848" t="str">
            <v>ecuador</v>
          </cell>
          <cell r="C1848">
            <v>2009</v>
          </cell>
          <cell r="D1848" t="str">
            <v>lac</v>
          </cell>
          <cell r="E1848" t="str">
            <v>ocupado</v>
          </cell>
          <cell r="F1848" t="str">
            <v>&gt;=5a</v>
          </cell>
          <cell r="G1848">
            <v>0.13642499999999999</v>
          </cell>
          <cell r="H1848">
            <v>0.56474329999999995</v>
          </cell>
          <cell r="I1848">
            <v>0.7968556</v>
          </cell>
        </row>
        <row r="1849">
          <cell r="A1849" t="str">
            <v>ecuador2009lacasalariado&lt;6m</v>
          </cell>
          <cell r="B1849" t="str">
            <v>ecuador</v>
          </cell>
          <cell r="C1849">
            <v>2009</v>
          </cell>
          <cell r="D1849" t="str">
            <v>lac</v>
          </cell>
          <cell r="E1849" t="str">
            <v>asalariado</v>
          </cell>
          <cell r="F1849" t="str">
            <v>&lt;6m</v>
          </cell>
          <cell r="G1849">
            <v>0.35775770000000001</v>
          </cell>
          <cell r="H1849">
            <v>0.1336299</v>
          </cell>
          <cell r="I1849">
            <v>7.2356799999999999E-2</v>
          </cell>
        </row>
        <row r="1850">
          <cell r="A1850" t="str">
            <v>ecuador2009lacasalariado&lt;=12m</v>
          </cell>
          <cell r="B1850" t="str">
            <v>ecuador</v>
          </cell>
          <cell r="C1850">
            <v>2009</v>
          </cell>
          <cell r="D1850" t="str">
            <v>lac</v>
          </cell>
          <cell r="E1850" t="str">
            <v>asalariado</v>
          </cell>
          <cell r="F1850" t="str">
            <v>&lt;=12m</v>
          </cell>
          <cell r="G1850">
            <v>0.537273</v>
          </cell>
          <cell r="H1850">
            <v>0.2188387</v>
          </cell>
          <cell r="I1850">
            <v>0.11429880000000001</v>
          </cell>
        </row>
        <row r="1851">
          <cell r="A1851" t="str">
            <v>ecuador2009lacasalariado&gt;=5a</v>
          </cell>
          <cell r="B1851" t="str">
            <v>ecuador</v>
          </cell>
          <cell r="C1851">
            <v>2009</v>
          </cell>
          <cell r="D1851" t="str">
            <v>lac</v>
          </cell>
          <cell r="E1851" t="str">
            <v>asalariado</v>
          </cell>
          <cell r="F1851" t="str">
            <v>&gt;=5a</v>
          </cell>
          <cell r="G1851">
            <v>0.1322844</v>
          </cell>
          <cell r="H1851">
            <v>0.52846139999999997</v>
          </cell>
          <cell r="I1851">
            <v>0.79014910000000005</v>
          </cell>
        </row>
        <row r="1852">
          <cell r="A1852" t="str">
            <v>ecuador2009lacindependiente&lt;6m</v>
          </cell>
          <cell r="B1852" t="str">
            <v>ecuador</v>
          </cell>
          <cell r="C1852">
            <v>2009</v>
          </cell>
          <cell r="D1852" t="str">
            <v>lac</v>
          </cell>
          <cell r="E1852" t="str">
            <v>independiente</v>
          </cell>
          <cell r="F1852" t="str">
            <v>&lt;6m</v>
          </cell>
          <cell r="G1852">
            <v>0.29749569999999997</v>
          </cell>
          <cell r="H1852">
            <v>8.3071999999999993E-2</v>
          </cell>
          <cell r="I1852">
            <v>4.7435400000000003E-2</v>
          </cell>
        </row>
        <row r="1853">
          <cell r="A1853" t="str">
            <v>ecuador2009lacindependiente&lt;=12m</v>
          </cell>
          <cell r="B1853" t="str">
            <v>ecuador</v>
          </cell>
          <cell r="C1853">
            <v>2009</v>
          </cell>
          <cell r="D1853" t="str">
            <v>lac</v>
          </cell>
          <cell r="E1853" t="str">
            <v>independiente</v>
          </cell>
          <cell r="F1853" t="str">
            <v>&lt;=12m</v>
          </cell>
          <cell r="G1853">
            <v>0.47956690000000002</v>
          </cell>
          <cell r="H1853">
            <v>0.15142800000000001</v>
          </cell>
          <cell r="I1853">
            <v>7.6207800000000006E-2</v>
          </cell>
        </row>
        <row r="1854">
          <cell r="A1854" t="str">
            <v>ecuador2009lacindependiente&gt;=5a</v>
          </cell>
          <cell r="B1854" t="str">
            <v>ecuador</v>
          </cell>
          <cell r="C1854">
            <v>2009</v>
          </cell>
          <cell r="D1854" t="str">
            <v>lac</v>
          </cell>
          <cell r="E1854" t="str">
            <v>independiente</v>
          </cell>
          <cell r="F1854" t="str">
            <v>&gt;=5a</v>
          </cell>
          <cell r="G1854">
            <v>0.1678683</v>
          </cell>
          <cell r="H1854">
            <v>0.63619130000000002</v>
          </cell>
          <cell r="I1854">
            <v>0.80381650000000004</v>
          </cell>
        </row>
        <row r="1855">
          <cell r="A1855" t="str">
            <v>ecuador2009totalocupado&lt;6m</v>
          </cell>
          <cell r="B1855" t="str">
            <v>ecuador</v>
          </cell>
          <cell r="C1855">
            <v>2009</v>
          </cell>
          <cell r="D1855" t="str">
            <v>total</v>
          </cell>
          <cell r="E1855" t="str">
            <v>ocupado</v>
          </cell>
          <cell r="F1855" t="str">
            <v>&lt;6m</v>
          </cell>
          <cell r="G1855">
            <v>0.1527936</v>
          </cell>
        </row>
        <row r="1856">
          <cell r="A1856" t="str">
            <v>ecuador2009totalocupado&lt;=12m</v>
          </cell>
          <cell r="B1856" t="str">
            <v>ecuador</v>
          </cell>
          <cell r="C1856">
            <v>2009</v>
          </cell>
          <cell r="D1856" t="str">
            <v>total</v>
          </cell>
          <cell r="E1856" t="str">
            <v>ocupado</v>
          </cell>
          <cell r="F1856" t="str">
            <v>&lt;=12m</v>
          </cell>
          <cell r="G1856">
            <v>0.24527869999999999</v>
          </cell>
        </row>
        <row r="1857">
          <cell r="A1857" t="str">
            <v>ecuador2009totalocupado&gt;=5a</v>
          </cell>
          <cell r="B1857" t="str">
            <v>ecuador</v>
          </cell>
          <cell r="C1857">
            <v>2009</v>
          </cell>
          <cell r="D1857" t="str">
            <v>total</v>
          </cell>
          <cell r="E1857" t="str">
            <v>ocupado</v>
          </cell>
          <cell r="F1857" t="str">
            <v>&gt;=5a</v>
          </cell>
          <cell r="G1857">
            <v>0.51505939999999995</v>
          </cell>
        </row>
        <row r="1858">
          <cell r="A1858" t="str">
            <v>ecuador2009totalasalariado&lt;6m</v>
          </cell>
          <cell r="B1858" t="str">
            <v>ecuador</v>
          </cell>
          <cell r="C1858">
            <v>2009</v>
          </cell>
          <cell r="D1858" t="str">
            <v>total</v>
          </cell>
          <cell r="E1858" t="str">
            <v>asalariado</v>
          </cell>
          <cell r="F1858" t="str">
            <v>&lt;6m</v>
          </cell>
          <cell r="G1858">
            <v>0.18146419999999999</v>
          </cell>
        </row>
        <row r="1859">
          <cell r="A1859" t="str">
            <v>ecuador2009totalasalariado&lt;=12m</v>
          </cell>
          <cell r="B1859" t="str">
            <v>ecuador</v>
          </cell>
          <cell r="C1859">
            <v>2009</v>
          </cell>
          <cell r="D1859" t="str">
            <v>total</v>
          </cell>
          <cell r="E1859" t="str">
            <v>asalariado</v>
          </cell>
          <cell r="F1859" t="str">
            <v>&lt;=12m</v>
          </cell>
          <cell r="G1859">
            <v>0.28513139999999998</v>
          </cell>
        </row>
        <row r="1860">
          <cell r="A1860" t="str">
            <v>ecuador2009totalasalariado&gt;=5a</v>
          </cell>
          <cell r="B1860" t="str">
            <v>ecuador</v>
          </cell>
          <cell r="C1860">
            <v>2009</v>
          </cell>
          <cell r="D1860" t="str">
            <v>total</v>
          </cell>
          <cell r="E1860" t="str">
            <v>asalariado</v>
          </cell>
          <cell r="F1860" t="str">
            <v>&gt;=5a</v>
          </cell>
          <cell r="G1860">
            <v>0.45854790000000001</v>
          </cell>
        </row>
        <row r="1861">
          <cell r="A1861" t="str">
            <v>ecuador2009totalindependiente&lt;6m</v>
          </cell>
          <cell r="B1861" t="str">
            <v>ecuador</v>
          </cell>
          <cell r="C1861">
            <v>2009</v>
          </cell>
          <cell r="D1861" t="str">
            <v>total</v>
          </cell>
          <cell r="E1861" t="str">
            <v>independiente</v>
          </cell>
          <cell r="F1861" t="str">
            <v>&lt;6m</v>
          </cell>
          <cell r="G1861">
            <v>9.0630199999999994E-2</v>
          </cell>
        </row>
        <row r="1862">
          <cell r="A1862" t="str">
            <v>ecuador2009totalindependiente&lt;=12m</v>
          </cell>
          <cell r="B1862" t="str">
            <v>ecuador</v>
          </cell>
          <cell r="C1862">
            <v>2009</v>
          </cell>
          <cell r="D1862" t="str">
            <v>total</v>
          </cell>
          <cell r="E1862" t="str">
            <v>independiente</v>
          </cell>
          <cell r="F1862" t="str">
            <v>&lt;=12m</v>
          </cell>
          <cell r="G1862">
            <v>0.15887009999999999</v>
          </cell>
        </row>
        <row r="1863">
          <cell r="A1863" t="str">
            <v>ecuador2009totalindependiente&gt;=5a</v>
          </cell>
          <cell r="B1863" t="str">
            <v>ecuador</v>
          </cell>
          <cell r="C1863">
            <v>2009</v>
          </cell>
          <cell r="D1863" t="str">
            <v>total</v>
          </cell>
          <cell r="E1863" t="str">
            <v>independiente</v>
          </cell>
          <cell r="F1863" t="str">
            <v>&gt;=5a</v>
          </cell>
          <cell r="G1863">
            <v>0.63758749999999997</v>
          </cell>
        </row>
        <row r="1864">
          <cell r="A1864" t="str">
            <v>ecuador2010oecdocupado&lt;6m</v>
          </cell>
          <cell r="B1864" t="str">
            <v>ecuador</v>
          </cell>
          <cell r="C1864">
            <v>2010</v>
          </cell>
          <cell r="D1864" t="str">
            <v>oecd</v>
          </cell>
          <cell r="E1864" t="str">
            <v>ocupado</v>
          </cell>
          <cell r="F1864" t="str">
            <v>&lt;6m</v>
          </cell>
          <cell r="G1864">
            <v>0.44567069999999998</v>
          </cell>
          <cell r="H1864">
            <v>0.34122910000000001</v>
          </cell>
          <cell r="I1864">
            <v>0.251691</v>
          </cell>
          <cell r="J1864">
            <v>0.1443709</v>
          </cell>
          <cell r="K1864">
            <v>0.11656950000000001</v>
          </cell>
          <cell r="L1864">
            <v>0.116087</v>
          </cell>
          <cell r="M1864">
            <v>6.9724099999999997E-2</v>
          </cell>
          <cell r="N1864">
            <v>5.5250500000000001E-2</v>
          </cell>
          <cell r="O1864">
            <v>5.8099400000000002E-2</v>
          </cell>
          <cell r="P1864">
            <v>4.2359800000000003E-2</v>
          </cell>
          <cell r="Q1864">
            <v>3.1894400000000003E-2</v>
          </cell>
          <cell r="R1864">
            <v>1.9991600000000002E-2</v>
          </cell>
        </row>
        <row r="1865">
          <cell r="A1865" t="str">
            <v>ecuador2010oecdocupado&lt;=12m</v>
          </cell>
          <cell r="B1865" t="str">
            <v>ecuador</v>
          </cell>
          <cell r="C1865">
            <v>2010</v>
          </cell>
          <cell r="D1865" t="str">
            <v>oecd</v>
          </cell>
          <cell r="E1865" t="str">
            <v>ocupado</v>
          </cell>
          <cell r="F1865" t="str">
            <v>&lt;=12m</v>
          </cell>
          <cell r="G1865">
            <v>0.63733799999999996</v>
          </cell>
          <cell r="H1865">
            <v>0.5364776</v>
          </cell>
          <cell r="I1865">
            <v>0.38267279999999998</v>
          </cell>
          <cell r="J1865">
            <v>0.2430966</v>
          </cell>
          <cell r="K1865">
            <v>0.19473219999999999</v>
          </cell>
          <cell r="L1865">
            <v>0.17352870000000001</v>
          </cell>
          <cell r="M1865">
            <v>0.1269313</v>
          </cell>
          <cell r="N1865">
            <v>9.7182199999999996E-2</v>
          </cell>
          <cell r="O1865">
            <v>8.1024600000000002E-2</v>
          </cell>
          <cell r="P1865">
            <v>7.3250899999999994E-2</v>
          </cell>
          <cell r="Q1865">
            <v>8.2298200000000002E-2</v>
          </cell>
          <cell r="R1865">
            <v>3.4448800000000002E-2</v>
          </cell>
        </row>
        <row r="1866">
          <cell r="A1866" t="str">
            <v>ecuador2010oecdocupado&gt;=5a</v>
          </cell>
          <cell r="B1866" t="str">
            <v>ecuador</v>
          </cell>
          <cell r="C1866">
            <v>2010</v>
          </cell>
          <cell r="D1866" t="str">
            <v>oecd</v>
          </cell>
          <cell r="E1866" t="str">
            <v>ocupado</v>
          </cell>
          <cell r="F1866" t="str">
            <v>&gt;=5a</v>
          </cell>
          <cell r="G1866">
            <v>9.2767600000000006E-2</v>
          </cell>
          <cell r="H1866">
            <v>0.14128760000000001</v>
          </cell>
          <cell r="I1866">
            <v>0.28617340000000002</v>
          </cell>
          <cell r="J1866">
            <v>0.4628661</v>
          </cell>
          <cell r="K1866">
            <v>0.55617550000000004</v>
          </cell>
          <cell r="L1866">
            <v>0.63397510000000001</v>
          </cell>
          <cell r="M1866">
            <v>0.71289029999999998</v>
          </cell>
          <cell r="N1866">
            <v>0.77490650000000005</v>
          </cell>
          <cell r="O1866">
            <v>0.8020526</v>
          </cell>
          <cell r="P1866">
            <v>0.82868350000000002</v>
          </cell>
          <cell r="Q1866">
            <v>0.83442490000000002</v>
          </cell>
          <cell r="R1866">
            <v>0.87237629999999999</v>
          </cell>
        </row>
        <row r="1867">
          <cell r="A1867" t="str">
            <v>ecuador2010oecdasalariado&lt;6m</v>
          </cell>
          <cell r="B1867" t="str">
            <v>ecuador</v>
          </cell>
          <cell r="C1867">
            <v>2010</v>
          </cell>
          <cell r="D1867" t="str">
            <v>oecd</v>
          </cell>
          <cell r="E1867" t="str">
            <v>asalariado</v>
          </cell>
          <cell r="F1867" t="str">
            <v>&lt;6m</v>
          </cell>
          <cell r="G1867">
            <v>0.46019850000000001</v>
          </cell>
          <cell r="H1867">
            <v>0.3580199</v>
          </cell>
          <cell r="I1867">
            <v>0.25433749999999999</v>
          </cell>
          <cell r="J1867">
            <v>0.14482500000000001</v>
          </cell>
          <cell r="K1867">
            <v>0.12947790000000001</v>
          </cell>
          <cell r="L1867">
            <v>0.12762699999999999</v>
          </cell>
          <cell r="M1867">
            <v>7.9564300000000004E-2</v>
          </cell>
          <cell r="N1867">
            <v>6.4144499999999993E-2</v>
          </cell>
          <cell r="O1867">
            <v>7.7011399999999994E-2</v>
          </cell>
          <cell r="P1867">
            <v>4.6247099999999999E-2</v>
          </cell>
          <cell r="Q1867">
            <v>3.6992299999999999E-2</v>
          </cell>
          <cell r="R1867">
            <v>5.0769099999999998E-2</v>
          </cell>
        </row>
        <row r="1868">
          <cell r="A1868" t="str">
            <v>ecuador2010oecdasalariado&lt;=12m</v>
          </cell>
          <cell r="B1868" t="str">
            <v>ecuador</v>
          </cell>
          <cell r="C1868">
            <v>2010</v>
          </cell>
          <cell r="D1868" t="str">
            <v>oecd</v>
          </cell>
          <cell r="E1868" t="str">
            <v>asalariado</v>
          </cell>
          <cell r="F1868" t="str">
            <v>&lt;=12m</v>
          </cell>
          <cell r="G1868">
            <v>0.642876</v>
          </cell>
          <cell r="H1868">
            <v>0.55122839999999995</v>
          </cell>
          <cell r="I1868">
            <v>0.39002239999999999</v>
          </cell>
          <cell r="J1868">
            <v>0.2350566</v>
          </cell>
          <cell r="K1868">
            <v>0.21537110000000001</v>
          </cell>
          <cell r="L1868">
            <v>0.19505800000000001</v>
          </cell>
          <cell r="M1868">
            <v>0.1350741</v>
          </cell>
          <cell r="N1868">
            <v>0.1061856</v>
          </cell>
          <cell r="O1868">
            <v>9.2214099999999993E-2</v>
          </cell>
          <cell r="P1868">
            <v>8.7773299999999999E-2</v>
          </cell>
          <cell r="Q1868">
            <v>7.0641099999999998E-2</v>
          </cell>
          <cell r="R1868">
            <v>5.0769099999999998E-2</v>
          </cell>
        </row>
        <row r="1869">
          <cell r="A1869" t="str">
            <v>ecuador2010oecdasalariado&gt;=5a</v>
          </cell>
          <cell r="B1869" t="str">
            <v>ecuador</v>
          </cell>
          <cell r="C1869">
            <v>2010</v>
          </cell>
          <cell r="D1869" t="str">
            <v>oecd</v>
          </cell>
          <cell r="E1869" t="str">
            <v>asalariado</v>
          </cell>
          <cell r="F1869" t="str">
            <v>&gt;=5a</v>
          </cell>
          <cell r="G1869">
            <v>9.3431799999999995E-2</v>
          </cell>
          <cell r="H1869">
            <v>0.1271796</v>
          </cell>
          <cell r="I1869">
            <v>0.26952470000000001</v>
          </cell>
          <cell r="J1869">
            <v>0.46150390000000002</v>
          </cell>
          <cell r="K1869">
            <v>0.53032809999999997</v>
          </cell>
          <cell r="L1869">
            <v>0.60125729999999999</v>
          </cell>
          <cell r="M1869">
            <v>0.71629299999999996</v>
          </cell>
          <cell r="N1869">
            <v>0.77151369999999997</v>
          </cell>
          <cell r="O1869">
            <v>0.80953940000000002</v>
          </cell>
          <cell r="P1869">
            <v>0.81748089999999995</v>
          </cell>
          <cell r="Q1869">
            <v>0.8573558</v>
          </cell>
          <cell r="R1869">
            <v>0.83325819999999995</v>
          </cell>
        </row>
        <row r="1870">
          <cell r="A1870" t="str">
            <v>ecuador2010oecdindependiente&lt;6m</v>
          </cell>
          <cell r="B1870" t="str">
            <v>ecuador</v>
          </cell>
          <cell r="C1870">
            <v>2010</v>
          </cell>
          <cell r="D1870" t="str">
            <v>oecd</v>
          </cell>
          <cell r="E1870" t="str">
            <v>independiente</v>
          </cell>
          <cell r="F1870" t="str">
            <v>&lt;6m</v>
          </cell>
          <cell r="G1870">
            <v>0.29163660000000002</v>
          </cell>
          <cell r="H1870">
            <v>0.2217026</v>
          </cell>
          <cell r="I1870">
            <v>0.2382339</v>
          </cell>
          <cell r="J1870">
            <v>0.14319979999999999</v>
          </cell>
          <cell r="K1870">
            <v>9.1016700000000006E-2</v>
          </cell>
          <cell r="L1870">
            <v>9.8018999999999995E-2</v>
          </cell>
          <cell r="M1870">
            <v>5.63004E-2</v>
          </cell>
          <cell r="N1870">
            <v>4.4944400000000002E-2</v>
          </cell>
          <cell r="O1870">
            <v>3.6557699999999999E-2</v>
          </cell>
          <cell r="P1870">
            <v>3.8038099999999998E-2</v>
          </cell>
          <cell r="Q1870">
            <v>2.8578900000000001E-2</v>
          </cell>
          <cell r="R1870">
            <v>5.7367E-3</v>
          </cell>
        </row>
        <row r="1871">
          <cell r="A1871" t="str">
            <v>ecuador2010oecdindependiente&lt;=12m</v>
          </cell>
          <cell r="B1871" t="str">
            <v>ecuador</v>
          </cell>
          <cell r="C1871">
            <v>2010</v>
          </cell>
          <cell r="D1871" t="str">
            <v>oecd</v>
          </cell>
          <cell r="E1871" t="str">
            <v>independiente</v>
          </cell>
          <cell r="F1871" t="str">
            <v>&lt;=12m</v>
          </cell>
          <cell r="G1871">
            <v>0.57861949999999995</v>
          </cell>
          <cell r="H1871">
            <v>0.43147259999999998</v>
          </cell>
          <cell r="I1871">
            <v>0.3453022</v>
          </cell>
          <cell r="J1871">
            <v>0.26382990000000001</v>
          </cell>
          <cell r="K1871">
            <v>0.15387629999999999</v>
          </cell>
          <cell r="L1871">
            <v>0.13982059999999999</v>
          </cell>
          <cell r="M1871">
            <v>0.1158231</v>
          </cell>
          <cell r="N1871">
            <v>8.6749400000000004E-2</v>
          </cell>
          <cell r="O1871">
            <v>6.8279300000000001E-2</v>
          </cell>
          <cell r="P1871">
            <v>5.7105400000000001E-2</v>
          </cell>
          <cell r="Q1871">
            <v>8.9879600000000004E-2</v>
          </cell>
          <cell r="R1871">
            <v>2.6889799999999998E-2</v>
          </cell>
        </row>
        <row r="1872">
          <cell r="A1872" t="str">
            <v>ecuador2010oecdindependiente&gt;=5a</v>
          </cell>
          <cell r="B1872" t="str">
            <v>ecuador</v>
          </cell>
          <cell r="C1872">
            <v>2010</v>
          </cell>
          <cell r="D1872" t="str">
            <v>oecd</v>
          </cell>
          <cell r="E1872" t="str">
            <v>independiente</v>
          </cell>
          <cell r="F1872" t="str">
            <v>&gt;=5a</v>
          </cell>
          <cell r="G1872">
            <v>8.5725399999999993E-2</v>
          </cell>
          <cell r="H1872">
            <v>0.2417163</v>
          </cell>
          <cell r="I1872">
            <v>0.37082789999999999</v>
          </cell>
          <cell r="J1872">
            <v>0.46637899999999999</v>
          </cell>
          <cell r="K1872">
            <v>0.60734180000000004</v>
          </cell>
          <cell r="L1872">
            <v>0.68520110000000001</v>
          </cell>
          <cell r="M1872">
            <v>0.70824830000000005</v>
          </cell>
          <cell r="N1872">
            <v>0.77883789999999997</v>
          </cell>
          <cell r="O1872">
            <v>0.79352489999999998</v>
          </cell>
          <cell r="P1872">
            <v>0.8411381</v>
          </cell>
          <cell r="Q1872">
            <v>0.81951149999999995</v>
          </cell>
          <cell r="R1872">
            <v>0.89049429999999996</v>
          </cell>
        </row>
        <row r="1873">
          <cell r="A1873" t="str">
            <v>ecuador2010lacocupado&lt;6m</v>
          </cell>
          <cell r="B1873" t="str">
            <v>ecuador</v>
          </cell>
          <cell r="C1873">
            <v>2010</v>
          </cell>
          <cell r="D1873" t="str">
            <v>lac</v>
          </cell>
          <cell r="E1873" t="str">
            <v>ocupado</v>
          </cell>
          <cell r="F1873" t="str">
            <v>&lt;6m</v>
          </cell>
          <cell r="G1873">
            <v>0.3684093</v>
          </cell>
          <cell r="H1873">
            <v>0.12997549999999999</v>
          </cell>
          <cell r="I1873">
            <v>5.1547599999999999E-2</v>
          </cell>
        </row>
        <row r="1874">
          <cell r="A1874" t="str">
            <v>ecuador2010lacocupado&lt;=12m</v>
          </cell>
          <cell r="B1874" t="str">
            <v>ecuador</v>
          </cell>
          <cell r="C1874">
            <v>2010</v>
          </cell>
          <cell r="D1874" t="str">
            <v>lac</v>
          </cell>
          <cell r="E1874" t="str">
            <v>ocupado</v>
          </cell>
          <cell r="F1874" t="str">
            <v>&lt;=12m</v>
          </cell>
          <cell r="G1874">
            <v>0.56272580000000005</v>
          </cell>
          <cell r="H1874">
            <v>0.2091981</v>
          </cell>
          <cell r="I1874">
            <v>7.7788700000000002E-2</v>
          </cell>
        </row>
        <row r="1875">
          <cell r="A1875" t="str">
            <v>ecuador2010lacocupado&gt;=5a</v>
          </cell>
          <cell r="B1875" t="str">
            <v>ecuador</v>
          </cell>
          <cell r="C1875">
            <v>2010</v>
          </cell>
          <cell r="D1875" t="str">
            <v>lac</v>
          </cell>
          <cell r="E1875" t="str">
            <v>ocupado</v>
          </cell>
          <cell r="F1875" t="str">
            <v>&gt;=5a</v>
          </cell>
          <cell r="G1875">
            <v>0.12866060000000001</v>
          </cell>
          <cell r="H1875">
            <v>0.56045579999999995</v>
          </cell>
          <cell r="I1875">
            <v>0.81313809999999997</v>
          </cell>
        </row>
        <row r="1876">
          <cell r="A1876" t="str">
            <v>ecuador2010lacasalariado&lt;6m</v>
          </cell>
          <cell r="B1876" t="str">
            <v>ecuador</v>
          </cell>
          <cell r="C1876">
            <v>2010</v>
          </cell>
          <cell r="D1876" t="str">
            <v>lac</v>
          </cell>
          <cell r="E1876" t="str">
            <v>asalariado</v>
          </cell>
          <cell r="F1876" t="str">
            <v>&lt;6m</v>
          </cell>
          <cell r="G1876">
            <v>0.385432</v>
          </cell>
          <cell r="H1876">
            <v>0.1465881</v>
          </cell>
          <cell r="I1876">
            <v>6.4290600000000003E-2</v>
          </cell>
        </row>
        <row r="1877">
          <cell r="A1877" t="str">
            <v>ecuador2010lacasalariado&lt;=12m</v>
          </cell>
          <cell r="B1877" t="str">
            <v>ecuador</v>
          </cell>
          <cell r="C1877">
            <v>2010</v>
          </cell>
          <cell r="D1877" t="str">
            <v>lac</v>
          </cell>
          <cell r="E1877" t="str">
            <v>asalariado</v>
          </cell>
          <cell r="F1877" t="str">
            <v>&lt;=12m</v>
          </cell>
          <cell r="G1877">
            <v>0.57581530000000003</v>
          </cell>
          <cell r="H1877">
            <v>0.23255790000000001</v>
          </cell>
          <cell r="I1877">
            <v>9.0377899999999997E-2</v>
          </cell>
        </row>
        <row r="1878">
          <cell r="A1878" t="str">
            <v>ecuador2010lacasalariado&gt;=5a</v>
          </cell>
          <cell r="B1878" t="str">
            <v>ecuador</v>
          </cell>
          <cell r="C1878">
            <v>2010</v>
          </cell>
          <cell r="D1878" t="str">
            <v>lac</v>
          </cell>
          <cell r="E1878" t="str">
            <v>asalariado</v>
          </cell>
          <cell r="F1878" t="str">
            <v>&gt;=5a</v>
          </cell>
          <cell r="G1878">
            <v>0.11812590000000001</v>
          </cell>
          <cell r="H1878">
            <v>0.5222386</v>
          </cell>
          <cell r="I1878">
            <v>0.81282319999999997</v>
          </cell>
        </row>
        <row r="1879">
          <cell r="A1879" t="str">
            <v>ecuador2010lacindependiente&lt;6m</v>
          </cell>
          <cell r="B1879" t="str">
            <v>ecuador</v>
          </cell>
          <cell r="C1879">
            <v>2010</v>
          </cell>
          <cell r="D1879" t="str">
            <v>lac</v>
          </cell>
          <cell r="E1879" t="str">
            <v>independiente</v>
          </cell>
          <cell r="F1879" t="str">
            <v>&lt;6m</v>
          </cell>
          <cell r="G1879">
            <v>0.2355169</v>
          </cell>
          <cell r="H1879">
            <v>9.7173999999999996E-2</v>
          </cell>
          <cell r="I1879">
            <v>3.7178500000000003E-2</v>
          </cell>
        </row>
        <row r="1880">
          <cell r="A1880" t="str">
            <v>ecuador2010lacindependiente&lt;=12m</v>
          </cell>
          <cell r="B1880" t="str">
            <v>ecuador</v>
          </cell>
          <cell r="C1880">
            <v>2010</v>
          </cell>
          <cell r="D1880" t="str">
            <v>lac</v>
          </cell>
          <cell r="E1880" t="str">
            <v>independiente</v>
          </cell>
          <cell r="F1880" t="str">
            <v>&lt;=12m</v>
          </cell>
          <cell r="G1880">
            <v>0.46053899999999998</v>
          </cell>
          <cell r="H1880">
            <v>0.1630742</v>
          </cell>
          <cell r="I1880">
            <v>6.35931E-2</v>
          </cell>
        </row>
        <row r="1881">
          <cell r="A1881" t="str">
            <v>ecuador2010lacindependiente&gt;=5a</v>
          </cell>
          <cell r="B1881" t="str">
            <v>ecuador</v>
          </cell>
          <cell r="C1881">
            <v>2010</v>
          </cell>
          <cell r="D1881" t="str">
            <v>lac</v>
          </cell>
          <cell r="E1881" t="str">
            <v>independiente</v>
          </cell>
          <cell r="F1881" t="str">
            <v>&gt;=5a</v>
          </cell>
          <cell r="G1881">
            <v>0.2109029</v>
          </cell>
          <cell r="H1881">
            <v>0.63591580000000003</v>
          </cell>
          <cell r="I1881">
            <v>0.81349309999999997</v>
          </cell>
        </row>
        <row r="1882">
          <cell r="A1882" t="str">
            <v>ecuador2010totalocupado&lt;6m</v>
          </cell>
          <cell r="B1882" t="str">
            <v>ecuador</v>
          </cell>
          <cell r="C1882">
            <v>2010</v>
          </cell>
          <cell r="D1882" t="str">
            <v>total</v>
          </cell>
          <cell r="E1882" t="str">
            <v>ocupado</v>
          </cell>
          <cell r="F1882" t="str">
            <v>&lt;6m</v>
          </cell>
          <cell r="G1882">
            <v>0.158605</v>
          </cell>
        </row>
        <row r="1883">
          <cell r="A1883" t="str">
            <v>ecuador2010totalocupado&lt;=12m</v>
          </cell>
          <cell r="B1883" t="str">
            <v>ecuador</v>
          </cell>
          <cell r="C1883">
            <v>2010</v>
          </cell>
          <cell r="D1883" t="str">
            <v>total</v>
          </cell>
          <cell r="E1883" t="str">
            <v>ocupado</v>
          </cell>
          <cell r="F1883" t="str">
            <v>&lt;=12m</v>
          </cell>
          <cell r="G1883">
            <v>0.2496303</v>
          </cell>
        </row>
        <row r="1884">
          <cell r="A1884" t="str">
            <v>ecuador2010totalocupado&gt;=5a</v>
          </cell>
          <cell r="B1884" t="str">
            <v>ecuador</v>
          </cell>
          <cell r="C1884">
            <v>2010</v>
          </cell>
          <cell r="D1884" t="str">
            <v>total</v>
          </cell>
          <cell r="E1884" t="str">
            <v>ocupado</v>
          </cell>
          <cell r="F1884" t="str">
            <v>&gt;=5a</v>
          </cell>
          <cell r="G1884">
            <v>0.52336590000000005</v>
          </cell>
        </row>
        <row r="1885">
          <cell r="A1885" t="str">
            <v>ecuador2010totalasalariado&lt;6m</v>
          </cell>
          <cell r="B1885" t="str">
            <v>ecuador</v>
          </cell>
          <cell r="C1885">
            <v>2010</v>
          </cell>
          <cell r="D1885" t="str">
            <v>total</v>
          </cell>
          <cell r="E1885" t="str">
            <v>asalariado</v>
          </cell>
          <cell r="F1885" t="str">
            <v>&lt;6m</v>
          </cell>
          <cell r="G1885">
            <v>0.1889248</v>
          </cell>
        </row>
        <row r="1886">
          <cell r="A1886" t="str">
            <v>ecuador2010totalasalariado&lt;=12m</v>
          </cell>
          <cell r="B1886" t="str">
            <v>ecuador</v>
          </cell>
          <cell r="C1886">
            <v>2010</v>
          </cell>
          <cell r="D1886" t="str">
            <v>total</v>
          </cell>
          <cell r="E1886" t="str">
            <v>asalariado</v>
          </cell>
          <cell r="F1886" t="str">
            <v>&lt;=12m</v>
          </cell>
          <cell r="G1886">
            <v>0.29092679999999999</v>
          </cell>
        </row>
        <row r="1887">
          <cell r="A1887" t="str">
            <v>ecuador2010totalasalariado&gt;=5a</v>
          </cell>
          <cell r="B1887" t="str">
            <v>ecuador</v>
          </cell>
          <cell r="C1887">
            <v>2010</v>
          </cell>
          <cell r="D1887" t="str">
            <v>total</v>
          </cell>
          <cell r="E1887" t="str">
            <v>asalariado</v>
          </cell>
          <cell r="F1887" t="str">
            <v>&gt;=5a</v>
          </cell>
          <cell r="G1887">
            <v>0.466281</v>
          </cell>
        </row>
        <row r="1888">
          <cell r="A1888" t="str">
            <v>ecuador2010totalindependiente&lt;6m</v>
          </cell>
          <cell r="B1888" t="str">
            <v>ecuador</v>
          </cell>
          <cell r="C1888">
            <v>2010</v>
          </cell>
          <cell r="D1888" t="str">
            <v>total</v>
          </cell>
          <cell r="E1888" t="str">
            <v>independiente</v>
          </cell>
          <cell r="F1888" t="str">
            <v>&lt;6m</v>
          </cell>
          <cell r="G1888">
            <v>9.3440899999999993E-2</v>
          </cell>
        </row>
        <row r="1889">
          <cell r="A1889" t="str">
            <v>ecuador2010totalindependiente&lt;=12m</v>
          </cell>
          <cell r="B1889" t="str">
            <v>ecuador</v>
          </cell>
          <cell r="C1889">
            <v>2010</v>
          </cell>
          <cell r="D1889" t="str">
            <v>total</v>
          </cell>
          <cell r="E1889" t="str">
            <v>independiente</v>
          </cell>
          <cell r="F1889" t="str">
            <v>&lt;=12m</v>
          </cell>
          <cell r="G1889">
            <v>0.16087480000000001</v>
          </cell>
        </row>
        <row r="1890">
          <cell r="A1890" t="str">
            <v>ecuador2010totalindependiente&gt;=5a</v>
          </cell>
          <cell r="B1890" t="str">
            <v>ecuador</v>
          </cell>
          <cell r="C1890">
            <v>2010</v>
          </cell>
          <cell r="D1890" t="str">
            <v>total</v>
          </cell>
          <cell r="E1890" t="str">
            <v>independiente</v>
          </cell>
          <cell r="F1890" t="str">
            <v>&gt;=5a</v>
          </cell>
          <cell r="G1890">
            <v>0.64605429999999997</v>
          </cell>
        </row>
        <row r="1891">
          <cell r="A1891" t="str">
            <v>ecuador2011oecdocupado&lt;6m</v>
          </cell>
          <cell r="B1891" t="str">
            <v>ecuador</v>
          </cell>
          <cell r="C1891">
            <v>2011</v>
          </cell>
          <cell r="D1891" t="str">
            <v>oecd</v>
          </cell>
          <cell r="E1891" t="str">
            <v>ocupado</v>
          </cell>
          <cell r="F1891" t="str">
            <v>&lt;6m</v>
          </cell>
          <cell r="G1891">
            <v>0.44795639999999998</v>
          </cell>
          <cell r="H1891">
            <v>0.3323274</v>
          </cell>
          <cell r="I1891">
            <v>0.20945739999999999</v>
          </cell>
          <cell r="J1891">
            <v>0.13393140000000001</v>
          </cell>
          <cell r="K1891">
            <v>0.1132174</v>
          </cell>
          <cell r="L1891">
            <v>8.4479399999999996E-2</v>
          </cell>
          <cell r="M1891">
            <v>8.0080200000000004E-2</v>
          </cell>
          <cell r="N1891">
            <v>5.7131700000000001E-2</v>
          </cell>
          <cell r="O1891">
            <v>5.2694499999999998E-2</v>
          </cell>
          <cell r="P1891">
            <v>5.5644899999999997E-2</v>
          </cell>
          <cell r="Q1891">
            <v>4.7457800000000001E-2</v>
          </cell>
          <cell r="R1891">
            <v>1.86114E-2</v>
          </cell>
        </row>
        <row r="1892">
          <cell r="A1892" t="str">
            <v>ecuador2011oecdocupado&lt;=12m</v>
          </cell>
          <cell r="B1892" t="str">
            <v>ecuador</v>
          </cell>
          <cell r="C1892">
            <v>2011</v>
          </cell>
          <cell r="D1892" t="str">
            <v>oecd</v>
          </cell>
          <cell r="E1892" t="str">
            <v>ocupado</v>
          </cell>
          <cell r="F1892" t="str">
            <v>&lt;=12m</v>
          </cell>
          <cell r="G1892">
            <v>0.67105939999999997</v>
          </cell>
          <cell r="H1892">
            <v>0.52677700000000005</v>
          </cell>
          <cell r="I1892">
            <v>0.3584463</v>
          </cell>
          <cell r="J1892">
            <v>0.2305189</v>
          </cell>
          <cell r="K1892">
            <v>0.19536020000000001</v>
          </cell>
          <cell r="L1892">
            <v>0.1572732</v>
          </cell>
          <cell r="M1892">
            <v>0.1470843</v>
          </cell>
          <cell r="N1892">
            <v>0.1106963</v>
          </cell>
          <cell r="O1892">
            <v>8.5469000000000003E-2</v>
          </cell>
          <cell r="P1892">
            <v>8.3686999999999998E-2</v>
          </cell>
          <cell r="Q1892">
            <v>8.6886599999999994E-2</v>
          </cell>
          <cell r="R1892">
            <v>2.9748500000000001E-2</v>
          </cell>
        </row>
        <row r="1893">
          <cell r="A1893" t="str">
            <v>ecuador2011oecdocupado&gt;=5a</v>
          </cell>
          <cell r="B1893" t="str">
            <v>ecuador</v>
          </cell>
          <cell r="C1893">
            <v>2011</v>
          </cell>
          <cell r="D1893" t="str">
            <v>oecd</v>
          </cell>
          <cell r="E1893" t="str">
            <v>ocupado</v>
          </cell>
          <cell r="F1893" t="str">
            <v>&gt;=5a</v>
          </cell>
          <cell r="G1893">
            <v>8.3192699999999994E-2</v>
          </cell>
          <cell r="H1893">
            <v>0.12305580000000001</v>
          </cell>
          <cell r="I1893">
            <v>0.29727490000000001</v>
          </cell>
          <cell r="J1893">
            <v>0.4835604</v>
          </cell>
          <cell r="K1893">
            <v>0.54637530000000001</v>
          </cell>
          <cell r="L1893">
            <v>0.649725</v>
          </cell>
          <cell r="M1893">
            <v>0.68782200000000004</v>
          </cell>
          <cell r="N1893">
            <v>0.76807300000000001</v>
          </cell>
          <cell r="O1893">
            <v>0.79592649999999998</v>
          </cell>
          <cell r="P1893">
            <v>0.8070117</v>
          </cell>
          <cell r="Q1893">
            <v>0.81487480000000001</v>
          </cell>
          <cell r="R1893">
            <v>0.80808840000000004</v>
          </cell>
        </row>
        <row r="1894">
          <cell r="A1894" t="str">
            <v>ecuador2011oecdasalariado&lt;6m</v>
          </cell>
          <cell r="B1894" t="str">
            <v>ecuador</v>
          </cell>
          <cell r="C1894">
            <v>2011</v>
          </cell>
          <cell r="D1894" t="str">
            <v>oecd</v>
          </cell>
          <cell r="E1894" t="str">
            <v>asalariado</v>
          </cell>
          <cell r="F1894" t="str">
            <v>&lt;6m</v>
          </cell>
          <cell r="G1894">
            <v>0.45834920000000001</v>
          </cell>
          <cell r="H1894">
            <v>0.35423300000000002</v>
          </cell>
          <cell r="I1894">
            <v>0.21607950000000001</v>
          </cell>
          <cell r="J1894">
            <v>0.15327730000000001</v>
          </cell>
          <cell r="K1894">
            <v>0.13046050000000001</v>
          </cell>
          <cell r="L1894">
            <v>0.1069222</v>
          </cell>
          <cell r="M1894">
            <v>9.7099699999999997E-2</v>
          </cell>
          <cell r="N1894">
            <v>5.2131900000000002E-2</v>
          </cell>
          <cell r="O1894">
            <v>4.6014899999999997E-2</v>
          </cell>
          <cell r="P1894">
            <v>4.4135800000000003E-2</v>
          </cell>
          <cell r="Q1894">
            <v>7.3534699999999995E-2</v>
          </cell>
          <cell r="R1894">
            <v>0</v>
          </cell>
        </row>
        <row r="1895">
          <cell r="A1895" t="str">
            <v>ecuador2011oecdasalariado&lt;=12m</v>
          </cell>
          <cell r="B1895" t="str">
            <v>ecuador</v>
          </cell>
          <cell r="C1895">
            <v>2011</v>
          </cell>
          <cell r="D1895" t="str">
            <v>oecd</v>
          </cell>
          <cell r="E1895" t="str">
            <v>asalariado</v>
          </cell>
          <cell r="F1895" t="str">
            <v>&lt;=12m</v>
          </cell>
          <cell r="G1895">
            <v>0.68957639999999998</v>
          </cell>
          <cell r="H1895">
            <v>0.54882589999999998</v>
          </cell>
          <cell r="I1895">
            <v>0.3651394</v>
          </cell>
          <cell r="J1895">
            <v>0.25080059999999998</v>
          </cell>
          <cell r="K1895">
            <v>0.2205424</v>
          </cell>
          <cell r="L1895">
            <v>0.18597649999999999</v>
          </cell>
          <cell r="M1895">
            <v>0.1570134</v>
          </cell>
          <cell r="N1895">
            <v>0.10360510000000001</v>
          </cell>
          <cell r="O1895">
            <v>7.8725600000000007E-2</v>
          </cell>
          <cell r="P1895">
            <v>7.7683799999999997E-2</v>
          </cell>
          <cell r="Q1895">
            <v>9.0139899999999995E-2</v>
          </cell>
          <cell r="R1895">
            <v>1.6643000000000002E-2</v>
          </cell>
        </row>
        <row r="1896">
          <cell r="A1896" t="str">
            <v>ecuador2011oecdasalariado&gt;=5a</v>
          </cell>
          <cell r="B1896" t="str">
            <v>ecuador</v>
          </cell>
          <cell r="C1896">
            <v>2011</v>
          </cell>
          <cell r="D1896" t="str">
            <v>oecd</v>
          </cell>
          <cell r="E1896" t="str">
            <v>asalariado</v>
          </cell>
          <cell r="F1896" t="str">
            <v>&gt;=5a</v>
          </cell>
          <cell r="G1896">
            <v>8.2273600000000002E-2</v>
          </cell>
          <cell r="H1896">
            <v>0.10717160000000001</v>
          </cell>
          <cell r="I1896">
            <v>0.27790769999999998</v>
          </cell>
          <cell r="J1896">
            <v>0.45386510000000002</v>
          </cell>
          <cell r="K1896">
            <v>0.53101149999999997</v>
          </cell>
          <cell r="L1896">
            <v>0.61624520000000005</v>
          </cell>
          <cell r="M1896">
            <v>0.69501440000000003</v>
          </cell>
          <cell r="N1896">
            <v>0.76721280000000003</v>
          </cell>
          <cell r="O1896">
            <v>0.80425740000000001</v>
          </cell>
          <cell r="P1896">
            <v>0.79061309999999996</v>
          </cell>
          <cell r="Q1896">
            <v>0.81075600000000003</v>
          </cell>
          <cell r="R1896">
            <v>0.70721540000000005</v>
          </cell>
        </row>
        <row r="1897">
          <cell r="A1897" t="str">
            <v>ecuador2011oecdindependiente&lt;6m</v>
          </cell>
          <cell r="B1897" t="str">
            <v>ecuador</v>
          </cell>
          <cell r="C1897">
            <v>2011</v>
          </cell>
          <cell r="D1897" t="str">
            <v>oecd</v>
          </cell>
          <cell r="E1897" t="str">
            <v>independiente</v>
          </cell>
          <cell r="F1897" t="str">
            <v>&lt;6m</v>
          </cell>
          <cell r="G1897">
            <v>0.3519854</v>
          </cell>
          <cell r="H1897">
            <v>0.20790130000000001</v>
          </cell>
          <cell r="I1897">
            <v>0.18842120000000001</v>
          </cell>
          <cell r="J1897">
            <v>8.0134499999999997E-2</v>
          </cell>
          <cell r="K1897">
            <v>7.9554799999999995E-2</v>
          </cell>
          <cell r="L1897">
            <v>5.3921799999999999E-2</v>
          </cell>
          <cell r="M1897">
            <v>5.7924900000000001E-2</v>
          </cell>
          <cell r="N1897">
            <v>6.2518500000000005E-2</v>
          </cell>
          <cell r="O1897">
            <v>6.0185700000000002E-2</v>
          </cell>
          <cell r="P1897">
            <v>6.4673700000000001E-2</v>
          </cell>
          <cell r="Q1897">
            <v>3.1706499999999999E-2</v>
          </cell>
          <cell r="R1897">
            <v>2.79452E-2</v>
          </cell>
        </row>
        <row r="1898">
          <cell r="A1898" t="str">
            <v>ecuador2011oecdindependiente&lt;=12m</v>
          </cell>
          <cell r="B1898" t="str">
            <v>ecuador</v>
          </cell>
          <cell r="C1898">
            <v>2011</v>
          </cell>
          <cell r="D1898" t="str">
            <v>oecd</v>
          </cell>
          <cell r="E1898" t="str">
            <v>independiente</v>
          </cell>
          <cell r="F1898" t="str">
            <v>&lt;=12m</v>
          </cell>
          <cell r="G1898">
            <v>0.50006640000000002</v>
          </cell>
          <cell r="H1898">
            <v>0.40153699999999998</v>
          </cell>
          <cell r="I1898">
            <v>0.33718480000000001</v>
          </cell>
          <cell r="J1898">
            <v>0.17411969999999999</v>
          </cell>
          <cell r="K1898">
            <v>0.14619889999999999</v>
          </cell>
          <cell r="L1898">
            <v>0.1181914</v>
          </cell>
          <cell r="M1898">
            <v>0.1341591</v>
          </cell>
          <cell r="N1898">
            <v>0.11833630000000001</v>
          </cell>
          <cell r="O1898">
            <v>9.3031799999999998E-2</v>
          </cell>
          <cell r="P1898">
            <v>8.83964E-2</v>
          </cell>
          <cell r="Q1898">
            <v>8.49216E-2</v>
          </cell>
          <cell r="R1898">
            <v>3.6320999999999999E-2</v>
          </cell>
        </row>
        <row r="1899">
          <cell r="A1899" t="str">
            <v>ecuador2011oecdindependiente&gt;=5a</v>
          </cell>
          <cell r="B1899" t="str">
            <v>ecuador</v>
          </cell>
          <cell r="C1899">
            <v>2011</v>
          </cell>
          <cell r="D1899" t="str">
            <v>oecd</v>
          </cell>
          <cell r="E1899" t="str">
            <v>independiente</v>
          </cell>
          <cell r="F1899" t="str">
            <v>&gt;=5a</v>
          </cell>
          <cell r="G1899">
            <v>9.16801E-2</v>
          </cell>
          <cell r="H1899">
            <v>0.2132802</v>
          </cell>
          <cell r="I1899">
            <v>0.35879719999999998</v>
          </cell>
          <cell r="J1899">
            <v>0.566137</v>
          </cell>
          <cell r="K1899">
            <v>0.57636909999999997</v>
          </cell>
          <cell r="L1899">
            <v>0.69531019999999999</v>
          </cell>
          <cell r="M1899">
            <v>0.67845929999999999</v>
          </cell>
          <cell r="N1899">
            <v>0.76899980000000001</v>
          </cell>
          <cell r="O1899">
            <v>0.78658309999999998</v>
          </cell>
          <cell r="P1899">
            <v>0.8198763</v>
          </cell>
          <cell r="Q1899">
            <v>0.8173627</v>
          </cell>
          <cell r="R1899">
            <v>0.85867689999999997</v>
          </cell>
        </row>
        <row r="1900">
          <cell r="A1900" t="str">
            <v>ecuador2011lacocupado&lt;6m</v>
          </cell>
          <cell r="B1900" t="str">
            <v>ecuador</v>
          </cell>
          <cell r="C1900">
            <v>2011</v>
          </cell>
          <cell r="D1900" t="str">
            <v>lac</v>
          </cell>
          <cell r="E1900" t="str">
            <v>ocupado</v>
          </cell>
          <cell r="F1900" t="str">
            <v>&lt;6m</v>
          </cell>
          <cell r="G1900">
            <v>0.36527739999999997</v>
          </cell>
          <cell r="H1900">
            <v>0.1163445</v>
          </cell>
          <cell r="I1900">
            <v>5.3865299999999998E-2</v>
          </cell>
        </row>
        <row r="1901">
          <cell r="A1901" t="str">
            <v>ecuador2011lacocupado&lt;=12m</v>
          </cell>
          <cell r="B1901" t="str">
            <v>ecuador</v>
          </cell>
          <cell r="C1901">
            <v>2011</v>
          </cell>
          <cell r="D1901" t="str">
            <v>lac</v>
          </cell>
          <cell r="E1901" t="str">
            <v>ocupado</v>
          </cell>
          <cell r="F1901" t="str">
            <v>&lt;=12m</v>
          </cell>
          <cell r="G1901">
            <v>0.56789210000000001</v>
          </cell>
          <cell r="H1901">
            <v>0.2051721</v>
          </cell>
          <cell r="I1901">
            <v>8.4761799999999998E-2</v>
          </cell>
        </row>
        <row r="1902">
          <cell r="A1902" t="str">
            <v>ecuador2011lacocupado&gt;=5a</v>
          </cell>
          <cell r="B1902" t="str">
            <v>ecuador</v>
          </cell>
          <cell r="C1902">
            <v>2011</v>
          </cell>
          <cell r="D1902" t="str">
            <v>lac</v>
          </cell>
          <cell r="E1902" t="str">
            <v>ocupado</v>
          </cell>
          <cell r="F1902" t="str">
            <v>&gt;=5a</v>
          </cell>
          <cell r="G1902">
            <v>0.1116963</v>
          </cell>
          <cell r="H1902">
            <v>0.56128599999999995</v>
          </cell>
          <cell r="I1902">
            <v>0.80032550000000002</v>
          </cell>
        </row>
        <row r="1903">
          <cell r="A1903" t="str">
            <v>ecuador2011lacasalariado&lt;6m</v>
          </cell>
          <cell r="B1903" t="str">
            <v>ecuador</v>
          </cell>
          <cell r="C1903">
            <v>2011</v>
          </cell>
          <cell r="D1903" t="str">
            <v>lac</v>
          </cell>
          <cell r="E1903" t="str">
            <v>asalariado</v>
          </cell>
          <cell r="F1903" t="str">
            <v>&lt;6m</v>
          </cell>
          <cell r="G1903">
            <v>0.38517709999999999</v>
          </cell>
          <cell r="H1903">
            <v>0.13632469999999999</v>
          </cell>
          <cell r="I1903">
            <v>4.5350399999999999E-2</v>
          </cell>
        </row>
        <row r="1904">
          <cell r="A1904" t="str">
            <v>ecuador2011lacasalariado&lt;=12m</v>
          </cell>
          <cell r="B1904" t="str">
            <v>ecuador</v>
          </cell>
          <cell r="C1904">
            <v>2011</v>
          </cell>
          <cell r="D1904" t="str">
            <v>lac</v>
          </cell>
          <cell r="E1904" t="str">
            <v>asalariado</v>
          </cell>
          <cell r="F1904" t="str">
            <v>&lt;=12m</v>
          </cell>
          <cell r="G1904">
            <v>0.59065800000000002</v>
          </cell>
          <cell r="H1904">
            <v>0.23027059999999999</v>
          </cell>
          <cell r="I1904">
            <v>7.8357200000000002E-2</v>
          </cell>
        </row>
        <row r="1905">
          <cell r="A1905" t="str">
            <v>ecuador2011lacasalariado&gt;=5a</v>
          </cell>
          <cell r="B1905" t="str">
            <v>ecuador</v>
          </cell>
          <cell r="C1905">
            <v>2011</v>
          </cell>
          <cell r="D1905" t="str">
            <v>lac</v>
          </cell>
          <cell r="E1905" t="str">
            <v>asalariado</v>
          </cell>
          <cell r="F1905" t="str">
            <v>&gt;=5a</v>
          </cell>
          <cell r="G1905">
            <v>9.9771700000000005E-2</v>
          </cell>
          <cell r="H1905">
            <v>0.52370039999999995</v>
          </cell>
          <cell r="I1905">
            <v>0.79943220000000004</v>
          </cell>
        </row>
        <row r="1906">
          <cell r="A1906" t="str">
            <v>ecuador2011lacindependiente&lt;6m</v>
          </cell>
          <cell r="B1906" t="str">
            <v>ecuador</v>
          </cell>
          <cell r="C1906">
            <v>2011</v>
          </cell>
          <cell r="D1906" t="str">
            <v>lac</v>
          </cell>
          <cell r="E1906" t="str">
            <v>independiente</v>
          </cell>
          <cell r="F1906" t="str">
            <v>&lt;6m</v>
          </cell>
          <cell r="G1906">
            <v>0.2376443</v>
          </cell>
          <cell r="H1906">
            <v>8.0362500000000003E-2</v>
          </cell>
          <cell r="I1906">
            <v>6.2155500000000002E-2</v>
          </cell>
        </row>
        <row r="1907">
          <cell r="A1907" t="str">
            <v>ecuador2011lacindependiente&lt;=12m</v>
          </cell>
          <cell r="B1907" t="str">
            <v>ecuador</v>
          </cell>
          <cell r="C1907">
            <v>2011</v>
          </cell>
          <cell r="D1907" t="str">
            <v>lac</v>
          </cell>
          <cell r="E1907" t="str">
            <v>independiente</v>
          </cell>
          <cell r="F1907" t="str">
            <v>&lt;=12m</v>
          </cell>
          <cell r="G1907">
            <v>0.42187629999999998</v>
          </cell>
          <cell r="H1907">
            <v>0.15997249999999999</v>
          </cell>
          <cell r="I1907">
            <v>9.0997400000000006E-2</v>
          </cell>
        </row>
        <row r="1908">
          <cell r="A1908" t="str">
            <v>ecuador2011lacindependiente&gt;=5a</v>
          </cell>
          <cell r="B1908" t="str">
            <v>ecuador</v>
          </cell>
          <cell r="C1908">
            <v>2011</v>
          </cell>
          <cell r="D1908" t="str">
            <v>lac</v>
          </cell>
          <cell r="E1908" t="str">
            <v>independiente</v>
          </cell>
          <cell r="F1908" t="str">
            <v>&gt;=5a</v>
          </cell>
          <cell r="G1908">
            <v>0.1881786</v>
          </cell>
          <cell r="H1908">
            <v>0.62897349999999996</v>
          </cell>
          <cell r="I1908">
            <v>0.80119530000000005</v>
          </cell>
        </row>
        <row r="1909">
          <cell r="A1909" t="str">
            <v>ecuador2011totalocupado&lt;6m</v>
          </cell>
          <cell r="B1909" t="str">
            <v>ecuador</v>
          </cell>
          <cell r="C1909">
            <v>2011</v>
          </cell>
          <cell r="D1909" t="str">
            <v>total</v>
          </cell>
          <cell r="E1909" t="str">
            <v>ocupado</v>
          </cell>
          <cell r="F1909" t="str">
            <v>&lt;6m</v>
          </cell>
          <cell r="G1909">
            <v>0.14751590000000001</v>
          </cell>
        </row>
        <row r="1910">
          <cell r="A1910" t="str">
            <v>ecuador2011totalocupado&lt;=12m</v>
          </cell>
          <cell r="B1910" t="str">
            <v>ecuador</v>
          </cell>
          <cell r="C1910">
            <v>2011</v>
          </cell>
          <cell r="D1910" t="str">
            <v>total</v>
          </cell>
          <cell r="E1910" t="str">
            <v>ocupado</v>
          </cell>
          <cell r="F1910" t="str">
            <v>&lt;=12m</v>
          </cell>
          <cell r="G1910">
            <v>0.24658550000000001</v>
          </cell>
        </row>
        <row r="1911">
          <cell r="A1911" t="str">
            <v>ecuador2011totalocupado&gt;=5a</v>
          </cell>
          <cell r="B1911" t="str">
            <v>ecuador</v>
          </cell>
          <cell r="C1911">
            <v>2011</v>
          </cell>
          <cell r="D1911" t="str">
            <v>total</v>
          </cell>
          <cell r="E1911" t="str">
            <v>ocupado</v>
          </cell>
          <cell r="F1911" t="str">
            <v>&gt;=5a</v>
          </cell>
          <cell r="G1911">
            <v>0.52220219999999995</v>
          </cell>
        </row>
        <row r="1912">
          <cell r="A1912" t="str">
            <v>ecuador2011totalasalariado&lt;6m</v>
          </cell>
          <cell r="B1912" t="str">
            <v>ecuador</v>
          </cell>
          <cell r="C1912">
            <v>2011</v>
          </cell>
          <cell r="D1912" t="str">
            <v>total</v>
          </cell>
          <cell r="E1912" t="str">
            <v>asalariado</v>
          </cell>
          <cell r="F1912" t="str">
            <v>&lt;6m</v>
          </cell>
          <cell r="G1912">
            <v>0.17919379999999999</v>
          </cell>
        </row>
        <row r="1913">
          <cell r="A1913" t="str">
            <v>ecuador2011totalasalariado&lt;=12m</v>
          </cell>
          <cell r="B1913" t="str">
            <v>ecuador</v>
          </cell>
          <cell r="C1913">
            <v>2011</v>
          </cell>
          <cell r="D1913" t="str">
            <v>total</v>
          </cell>
          <cell r="E1913" t="str">
            <v>asalariado</v>
          </cell>
          <cell r="F1913" t="str">
            <v>&lt;=12m</v>
          </cell>
          <cell r="G1913">
            <v>0.29029139999999998</v>
          </cell>
        </row>
        <row r="1914">
          <cell r="A1914" t="str">
            <v>ecuador2011totalasalariado&gt;=5a</v>
          </cell>
          <cell r="B1914" t="str">
            <v>ecuador</v>
          </cell>
          <cell r="C1914">
            <v>2011</v>
          </cell>
          <cell r="D1914" t="str">
            <v>total</v>
          </cell>
          <cell r="E1914" t="str">
            <v>asalariado</v>
          </cell>
          <cell r="F1914" t="str">
            <v>&gt;=5a</v>
          </cell>
          <cell r="G1914">
            <v>0.4630205</v>
          </cell>
        </row>
        <row r="1915">
          <cell r="A1915" t="str">
            <v>ecuador2011totalindependiente&lt;6m</v>
          </cell>
          <cell r="B1915" t="str">
            <v>ecuador</v>
          </cell>
          <cell r="C1915">
            <v>2011</v>
          </cell>
          <cell r="D1915" t="str">
            <v>total</v>
          </cell>
          <cell r="E1915" t="str">
            <v>independiente</v>
          </cell>
          <cell r="F1915" t="str">
            <v>&lt;6m</v>
          </cell>
          <cell r="G1915">
            <v>8.6573999999999998E-2</v>
          </cell>
        </row>
        <row r="1916">
          <cell r="A1916" t="str">
            <v>ecuador2011totalindependiente&lt;=12m</v>
          </cell>
          <cell r="B1916" t="str">
            <v>ecuador</v>
          </cell>
          <cell r="C1916">
            <v>2011</v>
          </cell>
          <cell r="D1916" t="str">
            <v>total</v>
          </cell>
          <cell r="E1916" t="str">
            <v>independiente</v>
          </cell>
          <cell r="F1916" t="str">
            <v>&lt;=12m</v>
          </cell>
          <cell r="G1916">
            <v>0.16250410000000001</v>
          </cell>
        </row>
        <row r="1917">
          <cell r="A1917" t="str">
            <v>ecuador2011totalindependiente&gt;=5a</v>
          </cell>
          <cell r="B1917" t="str">
            <v>ecuador</v>
          </cell>
          <cell r="C1917">
            <v>2011</v>
          </cell>
          <cell r="D1917" t="str">
            <v>total</v>
          </cell>
          <cell r="E1917" t="str">
            <v>independiente</v>
          </cell>
          <cell r="F1917" t="str">
            <v>&gt;=5a</v>
          </cell>
          <cell r="G1917">
            <v>0.63605599999999995</v>
          </cell>
        </row>
        <row r="1918">
          <cell r="A1918" t="str">
            <v>ecuador2012oecdocupado&lt;6m</v>
          </cell>
          <cell r="B1918" t="str">
            <v>ecuador</v>
          </cell>
          <cell r="C1918">
            <v>2012</v>
          </cell>
          <cell r="D1918" t="str">
            <v>oecd</v>
          </cell>
          <cell r="E1918" t="str">
            <v>ocupado</v>
          </cell>
          <cell r="F1918" t="str">
            <v>&lt;6m</v>
          </cell>
          <cell r="G1918">
            <v>0.42973309999999998</v>
          </cell>
          <cell r="H1918">
            <v>0.32455279999999997</v>
          </cell>
          <cell r="I1918">
            <v>0.18171280000000001</v>
          </cell>
          <cell r="J1918">
            <v>0.14427429999999999</v>
          </cell>
          <cell r="K1918">
            <v>0.101636</v>
          </cell>
          <cell r="L1918">
            <v>0.1066653</v>
          </cell>
          <cell r="M1918">
            <v>6.5660300000000005E-2</v>
          </cell>
          <cell r="N1918">
            <v>4.1430700000000001E-2</v>
          </cell>
          <cell r="O1918">
            <v>3.7799600000000003E-2</v>
          </cell>
          <cell r="P1918">
            <v>4.0496400000000002E-2</v>
          </cell>
          <cell r="Q1918">
            <v>4.2112400000000001E-2</v>
          </cell>
          <cell r="R1918">
            <v>1.83159E-2</v>
          </cell>
        </row>
        <row r="1919">
          <cell r="A1919" t="str">
            <v>ecuador2012oecdocupado&lt;=12m</v>
          </cell>
          <cell r="B1919" t="str">
            <v>ecuador</v>
          </cell>
          <cell r="C1919">
            <v>2012</v>
          </cell>
          <cell r="D1919" t="str">
            <v>oecd</v>
          </cell>
          <cell r="E1919" t="str">
            <v>ocupado</v>
          </cell>
          <cell r="F1919" t="str">
            <v>&lt;=12m</v>
          </cell>
          <cell r="G1919">
            <v>0.65804209999999996</v>
          </cell>
          <cell r="H1919">
            <v>0.49943349999999997</v>
          </cell>
          <cell r="I1919">
            <v>0.35764279999999998</v>
          </cell>
          <cell r="J1919">
            <v>0.23070280000000001</v>
          </cell>
          <cell r="K1919">
            <v>0.18923090000000001</v>
          </cell>
          <cell r="L1919">
            <v>0.18359139999999999</v>
          </cell>
          <cell r="M1919">
            <v>0.12791089999999999</v>
          </cell>
          <cell r="N1919">
            <v>7.7847600000000003E-2</v>
          </cell>
          <cell r="O1919">
            <v>7.3732599999999995E-2</v>
          </cell>
          <cell r="P1919">
            <v>6.2712500000000004E-2</v>
          </cell>
          <cell r="Q1919">
            <v>7.2882100000000005E-2</v>
          </cell>
          <cell r="R1919">
            <v>4.3635899999999998E-2</v>
          </cell>
        </row>
        <row r="1920">
          <cell r="A1920" t="str">
            <v>ecuador2012oecdocupado&gt;=5a</v>
          </cell>
          <cell r="B1920" t="str">
            <v>ecuador</v>
          </cell>
          <cell r="C1920">
            <v>2012</v>
          </cell>
          <cell r="D1920" t="str">
            <v>oecd</v>
          </cell>
          <cell r="E1920" t="str">
            <v>ocupado</v>
          </cell>
          <cell r="F1920" t="str">
            <v>&gt;=5a</v>
          </cell>
          <cell r="G1920">
            <v>7.2355900000000001E-2</v>
          </cell>
          <cell r="H1920">
            <v>0.13882900000000001</v>
          </cell>
          <cell r="I1920">
            <v>0.29274820000000001</v>
          </cell>
          <cell r="J1920">
            <v>0.46126349999999999</v>
          </cell>
          <cell r="K1920">
            <v>0.54944119999999996</v>
          </cell>
          <cell r="L1920">
            <v>0.62160899999999997</v>
          </cell>
          <cell r="M1920">
            <v>0.70853999999999995</v>
          </cell>
          <cell r="N1920">
            <v>0.77285610000000005</v>
          </cell>
          <cell r="O1920">
            <v>0.79237009999999997</v>
          </cell>
          <cell r="P1920">
            <v>0.81457500000000005</v>
          </cell>
          <cell r="Q1920">
            <v>0.82314480000000001</v>
          </cell>
          <cell r="R1920">
            <v>0.81426889999999996</v>
          </cell>
        </row>
        <row r="1921">
          <cell r="A1921" t="str">
            <v>ecuador2012oecdasalariado&lt;6m</v>
          </cell>
          <cell r="B1921" t="str">
            <v>ecuador</v>
          </cell>
          <cell r="C1921">
            <v>2012</v>
          </cell>
          <cell r="D1921" t="str">
            <v>oecd</v>
          </cell>
          <cell r="E1921" t="str">
            <v>asalariado</v>
          </cell>
          <cell r="F1921" t="str">
            <v>&lt;6m</v>
          </cell>
          <cell r="G1921">
            <v>0.44138660000000002</v>
          </cell>
          <cell r="H1921">
            <v>0.33509949999999999</v>
          </cell>
          <cell r="I1921">
            <v>0.20207700000000001</v>
          </cell>
          <cell r="J1921">
            <v>0.15965399999999999</v>
          </cell>
          <cell r="K1921">
            <v>0.11179500000000001</v>
          </cell>
          <cell r="L1921">
            <v>0.1249842</v>
          </cell>
          <cell r="M1921">
            <v>6.71654E-2</v>
          </cell>
          <cell r="N1921">
            <v>5.2281300000000003E-2</v>
          </cell>
          <cell r="O1921">
            <v>4.2121899999999997E-2</v>
          </cell>
          <cell r="P1921">
            <v>4.7223399999999999E-2</v>
          </cell>
          <cell r="Q1921">
            <v>1.43874E-2</v>
          </cell>
          <cell r="R1921">
            <v>2.9778300000000001E-2</v>
          </cell>
        </row>
        <row r="1922">
          <cell r="A1922" t="str">
            <v>ecuador2012oecdasalariado&lt;=12m</v>
          </cell>
          <cell r="B1922" t="str">
            <v>ecuador</v>
          </cell>
          <cell r="C1922">
            <v>2012</v>
          </cell>
          <cell r="D1922" t="str">
            <v>oecd</v>
          </cell>
          <cell r="E1922" t="str">
            <v>asalariado</v>
          </cell>
          <cell r="F1922" t="str">
            <v>&lt;=12m</v>
          </cell>
          <cell r="G1922">
            <v>0.67432899999999996</v>
          </cell>
          <cell r="H1922">
            <v>0.51327780000000001</v>
          </cell>
          <cell r="I1922">
            <v>0.37990970000000002</v>
          </cell>
          <cell r="J1922">
            <v>0.2496718</v>
          </cell>
          <cell r="K1922">
            <v>0.2046557</v>
          </cell>
          <cell r="L1922">
            <v>0.21113419999999999</v>
          </cell>
          <cell r="M1922">
            <v>0.13748759999999999</v>
          </cell>
          <cell r="N1922">
            <v>8.7290000000000006E-2</v>
          </cell>
          <cell r="O1922">
            <v>7.6096999999999998E-2</v>
          </cell>
          <cell r="P1922">
            <v>6.7467399999999997E-2</v>
          </cell>
          <cell r="Q1922">
            <v>6.4013399999999998E-2</v>
          </cell>
          <cell r="R1922">
            <v>5.8603299999999997E-2</v>
          </cell>
        </row>
        <row r="1923">
          <cell r="A1923" t="str">
            <v>ecuador2012oecdasalariado&gt;=5a</v>
          </cell>
          <cell r="B1923" t="str">
            <v>ecuador</v>
          </cell>
          <cell r="C1923">
            <v>2012</v>
          </cell>
          <cell r="D1923" t="str">
            <v>oecd</v>
          </cell>
          <cell r="E1923" t="str">
            <v>asalariado</v>
          </cell>
          <cell r="F1923" t="str">
            <v>&gt;=5a</v>
          </cell>
          <cell r="G1923">
            <v>7.7234499999999998E-2</v>
          </cell>
          <cell r="H1923">
            <v>0.1314003</v>
          </cell>
          <cell r="I1923">
            <v>0.2756941</v>
          </cell>
          <cell r="J1923">
            <v>0.4503606</v>
          </cell>
          <cell r="K1923">
            <v>0.53347469999999997</v>
          </cell>
          <cell r="L1923">
            <v>0.58943440000000002</v>
          </cell>
          <cell r="M1923">
            <v>0.69184990000000002</v>
          </cell>
          <cell r="N1923">
            <v>0.7851011</v>
          </cell>
          <cell r="O1923">
            <v>0.78897269999999997</v>
          </cell>
          <cell r="P1923">
            <v>0.8126506</v>
          </cell>
          <cell r="Q1923">
            <v>0.76247929999999997</v>
          </cell>
          <cell r="R1923">
            <v>0.87128099999999997</v>
          </cell>
        </row>
        <row r="1924">
          <cell r="A1924" t="str">
            <v>ecuador2012oecdindependiente&lt;6m</v>
          </cell>
          <cell r="B1924" t="str">
            <v>ecuador</v>
          </cell>
          <cell r="C1924">
            <v>2012</v>
          </cell>
          <cell r="D1924" t="str">
            <v>oecd</v>
          </cell>
          <cell r="E1924" t="str">
            <v>independiente</v>
          </cell>
          <cell r="F1924" t="str">
            <v>&lt;6m</v>
          </cell>
          <cell r="G1924">
            <v>0.3061084</v>
          </cell>
          <cell r="H1924">
            <v>0.253604</v>
          </cell>
          <cell r="I1924">
            <v>9.90621E-2</v>
          </cell>
          <cell r="J1924">
            <v>9.5573599999999995E-2</v>
          </cell>
          <cell r="K1924">
            <v>7.9557799999999998E-2</v>
          </cell>
          <cell r="L1924">
            <v>8.2488500000000006E-2</v>
          </cell>
          <cell r="M1924">
            <v>6.3779000000000002E-2</v>
          </cell>
          <cell r="N1924">
            <v>2.8800200000000001E-2</v>
          </cell>
          <cell r="O1924">
            <v>3.3331300000000001E-2</v>
          </cell>
          <cell r="P1924">
            <v>3.5448300000000002E-2</v>
          </cell>
          <cell r="Q1924">
            <v>6.1111899999999997E-2</v>
          </cell>
          <cell r="R1924">
            <v>1.3478800000000001E-2</v>
          </cell>
        </row>
        <row r="1925">
          <cell r="A1925" t="str">
            <v>ecuador2012oecdindependiente&lt;=12m</v>
          </cell>
          <cell r="B1925" t="str">
            <v>ecuador</v>
          </cell>
          <cell r="C1925">
            <v>2012</v>
          </cell>
          <cell r="D1925" t="str">
            <v>oecd</v>
          </cell>
          <cell r="E1925" t="str">
            <v>independiente</v>
          </cell>
          <cell r="F1925" t="str">
            <v>&lt;=12m</v>
          </cell>
          <cell r="G1925">
            <v>0.48526380000000002</v>
          </cell>
          <cell r="H1925">
            <v>0.4063022</v>
          </cell>
          <cell r="I1925">
            <v>0.26727020000000001</v>
          </cell>
          <cell r="J1925">
            <v>0.17063639999999999</v>
          </cell>
          <cell r="K1925">
            <v>0.15570870000000001</v>
          </cell>
          <cell r="L1925">
            <v>0.14724110000000001</v>
          </cell>
          <cell r="M1925">
            <v>0.1159413</v>
          </cell>
          <cell r="N1925">
            <v>6.6856200000000005E-2</v>
          </cell>
          <cell r="O1925">
            <v>7.1288400000000002E-2</v>
          </cell>
          <cell r="P1925">
            <v>5.9144299999999997E-2</v>
          </cell>
          <cell r="Q1925">
            <v>7.8959799999999997E-2</v>
          </cell>
          <cell r="R1925">
            <v>3.73198E-2</v>
          </cell>
        </row>
        <row r="1926">
          <cell r="A1926" t="str">
            <v>ecuador2012oecdindependiente&gt;=5a</v>
          </cell>
          <cell r="B1926" t="str">
            <v>ecuador</v>
          </cell>
          <cell r="C1926">
            <v>2012</v>
          </cell>
          <cell r="D1926" t="str">
            <v>oecd</v>
          </cell>
          <cell r="E1926" t="str">
            <v>independiente</v>
          </cell>
          <cell r="F1926" t="str">
            <v>&gt;=5a</v>
          </cell>
          <cell r="G1926">
            <v>2.06012E-2</v>
          </cell>
          <cell r="H1926">
            <v>0.188802</v>
          </cell>
          <cell r="I1926">
            <v>0.36196450000000002</v>
          </cell>
          <cell r="J1926">
            <v>0.49578800000000001</v>
          </cell>
          <cell r="K1926">
            <v>0.58414060000000001</v>
          </cell>
          <cell r="L1926">
            <v>0.6640722</v>
          </cell>
          <cell r="M1926">
            <v>0.72940039999999995</v>
          </cell>
          <cell r="N1926">
            <v>0.75860260000000002</v>
          </cell>
          <cell r="O1926">
            <v>0.79588210000000004</v>
          </cell>
          <cell r="P1926">
            <v>0.81601919999999994</v>
          </cell>
          <cell r="Q1926">
            <v>0.86471799999999999</v>
          </cell>
          <cell r="R1926">
            <v>0.79021019999999997</v>
          </cell>
        </row>
        <row r="1927">
          <cell r="A1927" t="str">
            <v>ecuador2012lacocupado&lt;6m</v>
          </cell>
          <cell r="B1927" t="str">
            <v>ecuador</v>
          </cell>
          <cell r="C1927">
            <v>2012</v>
          </cell>
          <cell r="D1927" t="str">
            <v>lac</v>
          </cell>
          <cell r="E1927" t="str">
            <v>ocupado</v>
          </cell>
          <cell r="F1927" t="str">
            <v>&lt;6m</v>
          </cell>
          <cell r="G1927">
            <v>0.35261779999999998</v>
          </cell>
          <cell r="H1927">
            <v>0.1107051</v>
          </cell>
          <cell r="I1927">
            <v>3.8876599999999997E-2</v>
          </cell>
        </row>
        <row r="1928">
          <cell r="A1928" t="str">
            <v>ecuador2012lacocupado&lt;=12m</v>
          </cell>
          <cell r="B1928" t="str">
            <v>ecuador</v>
          </cell>
          <cell r="C1928">
            <v>2012</v>
          </cell>
          <cell r="D1928" t="str">
            <v>lac</v>
          </cell>
          <cell r="E1928" t="str">
            <v>ocupado</v>
          </cell>
          <cell r="F1928" t="str">
            <v>&lt;=12m</v>
          </cell>
          <cell r="G1928">
            <v>0.54175459999999998</v>
          </cell>
          <cell r="H1928">
            <v>0.20131599999999999</v>
          </cell>
          <cell r="I1928">
            <v>6.9331400000000001E-2</v>
          </cell>
        </row>
        <row r="1929">
          <cell r="A1929" t="str">
            <v>ecuador2012lacocupado&gt;=5a</v>
          </cell>
          <cell r="B1929" t="str">
            <v>ecuador</v>
          </cell>
          <cell r="C1929">
            <v>2012</v>
          </cell>
          <cell r="D1929" t="str">
            <v>lac</v>
          </cell>
          <cell r="E1929" t="str">
            <v>ocupado</v>
          </cell>
          <cell r="F1929" t="str">
            <v>&gt;=5a</v>
          </cell>
          <cell r="G1929">
            <v>0.12109209999999999</v>
          </cell>
          <cell r="H1929">
            <v>0.55460770000000004</v>
          </cell>
          <cell r="I1929">
            <v>0.80123840000000002</v>
          </cell>
        </row>
        <row r="1930">
          <cell r="A1930" t="str">
            <v>ecuador2012lacasalariado&lt;6m</v>
          </cell>
          <cell r="B1930" t="str">
            <v>ecuador</v>
          </cell>
          <cell r="C1930">
            <v>2012</v>
          </cell>
          <cell r="D1930" t="str">
            <v>lac</v>
          </cell>
          <cell r="E1930" t="str">
            <v>asalariado</v>
          </cell>
          <cell r="F1930" t="str">
            <v>&lt;6m</v>
          </cell>
          <cell r="G1930">
            <v>0.36447980000000002</v>
          </cell>
          <cell r="H1930">
            <v>0.13126450000000001</v>
          </cell>
          <cell r="I1930">
            <v>4.3955000000000001E-2</v>
          </cell>
        </row>
        <row r="1931">
          <cell r="A1931" t="str">
            <v>ecuador2012lacasalariado&lt;=12m</v>
          </cell>
          <cell r="B1931" t="str">
            <v>ecuador</v>
          </cell>
          <cell r="C1931">
            <v>2012</v>
          </cell>
          <cell r="D1931" t="str">
            <v>lac</v>
          </cell>
          <cell r="E1931" t="str">
            <v>asalariado</v>
          </cell>
          <cell r="F1931" t="str">
            <v>&lt;=12m</v>
          </cell>
          <cell r="G1931">
            <v>0.55779610000000002</v>
          </cell>
          <cell r="H1931">
            <v>0.2319204</v>
          </cell>
          <cell r="I1931">
            <v>7.2996199999999997E-2</v>
          </cell>
        </row>
        <row r="1932">
          <cell r="A1932" t="str">
            <v>ecuador2012lacasalariado&gt;=5a</v>
          </cell>
          <cell r="B1932" t="str">
            <v>ecuador</v>
          </cell>
          <cell r="C1932">
            <v>2012</v>
          </cell>
          <cell r="D1932" t="str">
            <v>lac</v>
          </cell>
          <cell r="E1932" t="str">
            <v>asalariado</v>
          </cell>
          <cell r="F1932" t="str">
            <v>&gt;=5a</v>
          </cell>
          <cell r="G1932">
            <v>0.11642760000000001</v>
          </cell>
          <cell r="H1932">
            <v>0.51605020000000001</v>
          </cell>
          <cell r="I1932">
            <v>0.79748059999999998</v>
          </cell>
        </row>
        <row r="1933">
          <cell r="A1933" t="str">
            <v>ecuador2012lacindependiente&lt;6m</v>
          </cell>
          <cell r="B1933" t="str">
            <v>ecuador</v>
          </cell>
          <cell r="C1933">
            <v>2012</v>
          </cell>
          <cell r="D1933" t="str">
            <v>lac</v>
          </cell>
          <cell r="E1933" t="str">
            <v>independiente</v>
          </cell>
          <cell r="F1933" t="str">
            <v>&lt;6m</v>
          </cell>
          <cell r="G1933">
            <v>0.26384289999999999</v>
          </cell>
          <cell r="H1933">
            <v>7.0697200000000002E-2</v>
          </cell>
          <cell r="I1933">
            <v>3.4254E-2</v>
          </cell>
        </row>
        <row r="1934">
          <cell r="A1934" t="str">
            <v>ecuador2012lacindependiente&lt;=12m</v>
          </cell>
          <cell r="B1934" t="str">
            <v>ecuador</v>
          </cell>
          <cell r="C1934">
            <v>2012</v>
          </cell>
          <cell r="D1934" t="str">
            <v>lac</v>
          </cell>
          <cell r="E1934" t="str">
            <v>independiente</v>
          </cell>
          <cell r="F1934" t="str">
            <v>&lt;=12m</v>
          </cell>
          <cell r="G1934">
            <v>0.42170049999999998</v>
          </cell>
          <cell r="H1934">
            <v>0.14176079999999999</v>
          </cell>
          <cell r="I1934">
            <v>6.5995399999999996E-2</v>
          </cell>
        </row>
        <row r="1935">
          <cell r="A1935" t="str">
            <v>ecuador2012lacindependiente&gt;=5a</v>
          </cell>
          <cell r="B1935" t="str">
            <v>ecuador</v>
          </cell>
          <cell r="C1935">
            <v>2012</v>
          </cell>
          <cell r="D1935" t="str">
            <v>lac</v>
          </cell>
          <cell r="E1935" t="str">
            <v>independiente</v>
          </cell>
          <cell r="F1935" t="str">
            <v>&gt;=5a</v>
          </cell>
          <cell r="G1935">
            <v>0.1560011</v>
          </cell>
          <cell r="H1935">
            <v>0.62963919999999995</v>
          </cell>
          <cell r="I1935">
            <v>0.80465889999999995</v>
          </cell>
        </row>
        <row r="1936">
          <cell r="A1936" t="str">
            <v>ecuador2012totalocupado&lt;6m</v>
          </cell>
          <cell r="B1936" t="str">
            <v>ecuador</v>
          </cell>
          <cell r="C1936">
            <v>2012</v>
          </cell>
          <cell r="D1936" t="str">
            <v>total</v>
          </cell>
          <cell r="E1936" t="str">
            <v>ocupado</v>
          </cell>
          <cell r="F1936" t="str">
            <v>&lt;6m</v>
          </cell>
          <cell r="G1936">
            <v>0.13675519999999999</v>
          </cell>
        </row>
        <row r="1937">
          <cell r="A1937" t="str">
            <v>ecuador2012totalocupado&lt;=12m</v>
          </cell>
          <cell r="B1937" t="str">
            <v>ecuador</v>
          </cell>
          <cell r="C1937">
            <v>2012</v>
          </cell>
          <cell r="D1937" t="str">
            <v>total</v>
          </cell>
          <cell r="E1937" t="str">
            <v>ocupado</v>
          </cell>
          <cell r="F1937" t="str">
            <v>&lt;=12m</v>
          </cell>
          <cell r="G1937">
            <v>0.2335264</v>
          </cell>
        </row>
        <row r="1938">
          <cell r="A1938" t="str">
            <v>ecuador2012totalocupado&gt;=5a</v>
          </cell>
          <cell r="B1938" t="str">
            <v>ecuador</v>
          </cell>
          <cell r="C1938">
            <v>2012</v>
          </cell>
          <cell r="D1938" t="str">
            <v>total</v>
          </cell>
          <cell r="E1938" t="str">
            <v>ocupado</v>
          </cell>
          <cell r="F1938" t="str">
            <v>&gt;=5a</v>
          </cell>
          <cell r="G1938">
            <v>0.52490250000000005</v>
          </cell>
        </row>
        <row r="1939">
          <cell r="A1939" t="str">
            <v>ecuador2012totalasalariado&lt;6m</v>
          </cell>
          <cell r="B1939" t="str">
            <v>ecuador</v>
          </cell>
          <cell r="C1939">
            <v>2012</v>
          </cell>
          <cell r="D1939" t="str">
            <v>total</v>
          </cell>
          <cell r="E1939" t="str">
            <v>asalariado</v>
          </cell>
          <cell r="F1939" t="str">
            <v>&lt;6m</v>
          </cell>
          <cell r="G1939">
            <v>0.16866149999999999</v>
          </cell>
        </row>
        <row r="1940">
          <cell r="A1940" t="str">
            <v>ecuador2012totalasalariado&lt;=12m</v>
          </cell>
          <cell r="B1940" t="str">
            <v>ecuador</v>
          </cell>
          <cell r="C1940">
            <v>2012</v>
          </cell>
          <cell r="D1940" t="str">
            <v>total</v>
          </cell>
          <cell r="E1940" t="str">
            <v>asalariado</v>
          </cell>
          <cell r="F1940" t="str">
            <v>&lt;=12m</v>
          </cell>
          <cell r="G1940">
            <v>0.28037990000000002</v>
          </cell>
        </row>
        <row r="1941">
          <cell r="A1941" t="str">
            <v>ecuador2012totalasalariado&gt;=5a</v>
          </cell>
          <cell r="B1941" t="str">
            <v>ecuador</v>
          </cell>
          <cell r="C1941">
            <v>2012</v>
          </cell>
          <cell r="D1941" t="str">
            <v>total</v>
          </cell>
          <cell r="E1941" t="str">
            <v>asalariado</v>
          </cell>
          <cell r="F1941" t="str">
            <v>&gt;=5a</v>
          </cell>
          <cell r="G1941">
            <v>0.46552100000000002</v>
          </cell>
        </row>
        <row r="1942">
          <cell r="A1942" t="str">
            <v>ecuador2012totalindependiente&lt;6m</v>
          </cell>
          <cell r="B1942" t="str">
            <v>ecuador</v>
          </cell>
          <cell r="C1942">
            <v>2012</v>
          </cell>
          <cell r="D1942" t="str">
            <v>total</v>
          </cell>
          <cell r="E1942" t="str">
            <v>independiente</v>
          </cell>
          <cell r="F1942" t="str">
            <v>&lt;6m</v>
          </cell>
          <cell r="G1942">
            <v>7.2735400000000006E-2</v>
          </cell>
        </row>
        <row r="1943">
          <cell r="A1943" t="str">
            <v>ecuador2012totalindependiente&lt;=12m</v>
          </cell>
          <cell r="B1943" t="str">
            <v>ecuador</v>
          </cell>
          <cell r="C1943">
            <v>2012</v>
          </cell>
          <cell r="D1943" t="str">
            <v>total</v>
          </cell>
          <cell r="E1943" t="str">
            <v>independiente</v>
          </cell>
          <cell r="F1943" t="str">
            <v>&lt;=12m</v>
          </cell>
          <cell r="G1943">
            <v>0.1395151</v>
          </cell>
        </row>
        <row r="1944">
          <cell r="A1944" t="str">
            <v>ecuador2012totalindependiente&gt;=5a</v>
          </cell>
          <cell r="B1944" t="str">
            <v>ecuador</v>
          </cell>
          <cell r="C1944">
            <v>2012</v>
          </cell>
          <cell r="D1944" t="str">
            <v>total</v>
          </cell>
          <cell r="E1944" t="str">
            <v>independiente</v>
          </cell>
          <cell r="F1944" t="str">
            <v>&gt;=5a</v>
          </cell>
          <cell r="G1944">
            <v>0.64405109999999999</v>
          </cell>
        </row>
        <row r="1945">
          <cell r="A1945" t="str">
            <v>ecuador2013oecdocupado&lt;6m</v>
          </cell>
          <cell r="B1945" t="str">
            <v>ecuador</v>
          </cell>
          <cell r="C1945">
            <v>2013</v>
          </cell>
          <cell r="D1945" t="str">
            <v>oecd</v>
          </cell>
          <cell r="E1945" t="str">
            <v>ocupado</v>
          </cell>
          <cell r="F1945" t="str">
            <v>&lt;6m</v>
          </cell>
          <cell r="G1945">
            <v>0.48090729999999998</v>
          </cell>
          <cell r="H1945">
            <v>0.31042160000000002</v>
          </cell>
          <cell r="I1945">
            <v>0.17204169999999999</v>
          </cell>
          <cell r="J1945">
            <v>0.1362766</v>
          </cell>
          <cell r="K1945">
            <v>0.1074571</v>
          </cell>
          <cell r="L1945">
            <v>8.6247099999999993E-2</v>
          </cell>
          <cell r="M1945">
            <v>5.8658299999999997E-2</v>
          </cell>
          <cell r="N1945">
            <v>5.7785999999999997E-2</v>
          </cell>
          <cell r="O1945">
            <v>5.3991200000000003E-2</v>
          </cell>
          <cell r="P1945">
            <v>3.3497800000000001E-2</v>
          </cell>
          <cell r="Q1945">
            <v>2.9281700000000001E-2</v>
          </cell>
          <cell r="R1945">
            <v>4.9567100000000003E-2</v>
          </cell>
        </row>
        <row r="1946">
          <cell r="A1946" t="str">
            <v>ecuador2013oecdocupado&lt;=12m</v>
          </cell>
          <cell r="B1946" t="str">
            <v>ecuador</v>
          </cell>
          <cell r="C1946">
            <v>2013</v>
          </cell>
          <cell r="D1946" t="str">
            <v>oecd</v>
          </cell>
          <cell r="E1946" t="str">
            <v>ocupado</v>
          </cell>
          <cell r="F1946" t="str">
            <v>&lt;=12m</v>
          </cell>
          <cell r="G1946">
            <v>0.68256910000000004</v>
          </cell>
          <cell r="H1946">
            <v>0.51342120000000002</v>
          </cell>
          <cell r="I1946">
            <v>0.31359540000000002</v>
          </cell>
          <cell r="J1946">
            <v>0.2328915</v>
          </cell>
          <cell r="K1946">
            <v>0.21115429999999999</v>
          </cell>
          <cell r="L1946">
            <v>0.15269489999999999</v>
          </cell>
          <cell r="M1946">
            <v>0.1195717</v>
          </cell>
          <cell r="N1946">
            <v>0.111205</v>
          </cell>
          <cell r="O1946">
            <v>9.2057100000000003E-2</v>
          </cell>
          <cell r="P1946">
            <v>7.1621500000000005E-2</v>
          </cell>
          <cell r="Q1946">
            <v>7.3130899999999999E-2</v>
          </cell>
          <cell r="R1946">
            <v>6.4451999999999995E-2</v>
          </cell>
        </row>
        <row r="1947">
          <cell r="A1947" t="str">
            <v>ecuador2013oecdocupado&gt;=5a</v>
          </cell>
          <cell r="B1947" t="str">
            <v>ecuador</v>
          </cell>
          <cell r="C1947">
            <v>2013</v>
          </cell>
          <cell r="D1947" t="str">
            <v>oecd</v>
          </cell>
          <cell r="E1947" t="str">
            <v>ocupado</v>
          </cell>
          <cell r="F1947" t="str">
            <v>&gt;=5a</v>
          </cell>
          <cell r="G1947">
            <v>5.35244E-2</v>
          </cell>
          <cell r="H1947">
            <v>0.12539420000000001</v>
          </cell>
          <cell r="I1947">
            <v>0.28187250000000003</v>
          </cell>
          <cell r="J1947">
            <v>0.47697430000000002</v>
          </cell>
          <cell r="K1947">
            <v>0.55752820000000003</v>
          </cell>
          <cell r="L1947">
            <v>0.65487830000000002</v>
          </cell>
          <cell r="M1947">
            <v>0.70571550000000005</v>
          </cell>
          <cell r="N1947">
            <v>0.7283193</v>
          </cell>
          <cell r="O1947">
            <v>0.76681489999999997</v>
          </cell>
          <cell r="P1947">
            <v>0.80050339999999998</v>
          </cell>
          <cell r="Q1947">
            <v>0.79113420000000001</v>
          </cell>
          <cell r="R1947">
            <v>0.81210090000000001</v>
          </cell>
        </row>
        <row r="1948">
          <cell r="A1948" t="str">
            <v>ecuador2013oecdasalariado&lt;6m</v>
          </cell>
          <cell r="B1948" t="str">
            <v>ecuador</v>
          </cell>
          <cell r="C1948">
            <v>2013</v>
          </cell>
          <cell r="D1948" t="str">
            <v>oecd</v>
          </cell>
          <cell r="E1948" t="str">
            <v>asalariado</v>
          </cell>
          <cell r="F1948" t="str">
            <v>&lt;6m</v>
          </cell>
          <cell r="G1948">
            <v>0.49787530000000002</v>
          </cell>
          <cell r="H1948">
            <v>0.32042290000000001</v>
          </cell>
          <cell r="I1948">
            <v>0.1898811</v>
          </cell>
          <cell r="J1948">
            <v>0.14253560000000001</v>
          </cell>
          <cell r="K1948">
            <v>0.1249209</v>
          </cell>
          <cell r="L1948">
            <v>0.1065584</v>
          </cell>
          <cell r="M1948">
            <v>5.9814600000000002E-2</v>
          </cell>
          <cell r="N1948">
            <v>5.9891100000000003E-2</v>
          </cell>
          <cell r="O1948">
            <v>7.6471499999999998E-2</v>
          </cell>
          <cell r="P1948">
            <v>3.9695599999999998E-2</v>
          </cell>
          <cell r="Q1948">
            <v>2.8231900000000001E-2</v>
          </cell>
          <cell r="R1948">
            <v>0.10912819999999999</v>
          </cell>
        </row>
        <row r="1949">
          <cell r="A1949" t="str">
            <v>ecuador2013oecdasalariado&lt;=12m</v>
          </cell>
          <cell r="B1949" t="str">
            <v>ecuador</v>
          </cell>
          <cell r="C1949">
            <v>2013</v>
          </cell>
          <cell r="D1949" t="str">
            <v>oecd</v>
          </cell>
          <cell r="E1949" t="str">
            <v>asalariado</v>
          </cell>
          <cell r="F1949" t="str">
            <v>&lt;=12m</v>
          </cell>
          <cell r="G1949">
            <v>0.69083220000000001</v>
          </cell>
          <cell r="H1949">
            <v>0.52129720000000002</v>
          </cell>
          <cell r="I1949">
            <v>0.33534039999999998</v>
          </cell>
          <cell r="J1949">
            <v>0.24167369999999999</v>
          </cell>
          <cell r="K1949">
            <v>0.2265298</v>
          </cell>
          <cell r="L1949">
            <v>0.17846870000000001</v>
          </cell>
          <cell r="M1949">
            <v>0.1164627</v>
          </cell>
          <cell r="N1949">
            <v>0.114192</v>
          </cell>
          <cell r="O1949">
            <v>0.12001920000000001</v>
          </cell>
          <cell r="P1949">
            <v>7.9092300000000004E-2</v>
          </cell>
          <cell r="Q1949">
            <v>6.9301600000000005E-2</v>
          </cell>
          <cell r="R1949">
            <v>0.1201908</v>
          </cell>
        </row>
        <row r="1950">
          <cell r="A1950" t="str">
            <v>ecuador2013oecdasalariado&gt;=5a</v>
          </cell>
          <cell r="B1950" t="str">
            <v>ecuador</v>
          </cell>
          <cell r="C1950">
            <v>2013</v>
          </cell>
          <cell r="D1950" t="str">
            <v>oecd</v>
          </cell>
          <cell r="E1950" t="str">
            <v>asalariado</v>
          </cell>
          <cell r="F1950" t="str">
            <v>&gt;=5a</v>
          </cell>
          <cell r="G1950">
            <v>5.3216100000000002E-2</v>
          </cell>
          <cell r="H1950">
            <v>0.1183973</v>
          </cell>
          <cell r="I1950">
            <v>0.27449600000000002</v>
          </cell>
          <cell r="J1950">
            <v>0.46168540000000002</v>
          </cell>
          <cell r="K1950">
            <v>0.53712269999999995</v>
          </cell>
          <cell r="L1950">
            <v>0.62496510000000005</v>
          </cell>
          <cell r="M1950">
            <v>0.69407589999999997</v>
          </cell>
          <cell r="N1950">
            <v>0.71901380000000004</v>
          </cell>
          <cell r="O1950">
            <v>0.71952210000000005</v>
          </cell>
          <cell r="P1950">
            <v>0.78179869999999996</v>
          </cell>
          <cell r="Q1950">
            <v>0.76361400000000001</v>
          </cell>
          <cell r="R1950">
            <v>0.75926170000000004</v>
          </cell>
        </row>
        <row r="1951">
          <cell r="A1951" t="str">
            <v>ecuador2013oecdindependiente&lt;6m</v>
          </cell>
          <cell r="B1951" t="str">
            <v>ecuador</v>
          </cell>
          <cell r="C1951">
            <v>2013</v>
          </cell>
          <cell r="D1951" t="str">
            <v>oecd</v>
          </cell>
          <cell r="E1951" t="str">
            <v>independiente</v>
          </cell>
          <cell r="F1951" t="str">
            <v>&lt;6m</v>
          </cell>
          <cell r="G1951">
            <v>0.33899649999999998</v>
          </cell>
          <cell r="H1951">
            <v>0.24374029999999999</v>
          </cell>
          <cell r="I1951">
            <v>9.67977E-2</v>
          </cell>
          <cell r="J1951">
            <v>0.1192628</v>
          </cell>
          <cell r="K1951">
            <v>6.9213899999999995E-2</v>
          </cell>
          <cell r="L1951">
            <v>5.1040700000000001E-2</v>
          </cell>
          <cell r="M1951">
            <v>5.7005899999999998E-2</v>
          </cell>
          <cell r="N1951">
            <v>5.50936E-2</v>
          </cell>
          <cell r="O1951">
            <v>2.70158E-2</v>
          </cell>
          <cell r="P1951">
            <v>2.7748100000000001E-2</v>
          </cell>
          <cell r="Q1951">
            <v>3.0051600000000001E-2</v>
          </cell>
          <cell r="R1951">
            <v>2.3104699999999999E-2</v>
          </cell>
        </row>
        <row r="1952">
          <cell r="A1952" t="str">
            <v>ecuador2013oecdindependiente&lt;=12m</v>
          </cell>
          <cell r="B1952" t="str">
            <v>ecuador</v>
          </cell>
          <cell r="C1952">
            <v>2013</v>
          </cell>
          <cell r="D1952" t="str">
            <v>oecd</v>
          </cell>
          <cell r="E1952" t="str">
            <v>independiente</v>
          </cell>
          <cell r="F1952" t="str">
            <v>&lt;=12m</v>
          </cell>
          <cell r="G1952">
            <v>0.6134617</v>
          </cell>
          <cell r="H1952">
            <v>0.46090920000000002</v>
          </cell>
          <cell r="I1952">
            <v>0.22187789999999999</v>
          </cell>
          <cell r="J1952">
            <v>0.20901900000000001</v>
          </cell>
          <cell r="K1952">
            <v>0.17748410000000001</v>
          </cell>
          <cell r="L1952">
            <v>0.10802009999999999</v>
          </cell>
          <cell r="M1952">
            <v>0.12401429999999999</v>
          </cell>
          <cell r="N1952">
            <v>0.1073848</v>
          </cell>
          <cell r="O1952">
            <v>5.8503699999999999E-2</v>
          </cell>
          <cell r="P1952">
            <v>6.4690800000000007E-2</v>
          </cell>
          <cell r="Q1952">
            <v>7.5939400000000004E-2</v>
          </cell>
          <cell r="R1952">
            <v>3.9687800000000002E-2</v>
          </cell>
        </row>
        <row r="1953">
          <cell r="A1953" t="str">
            <v>ecuador2013oecdindependiente&gt;=5a</v>
          </cell>
          <cell r="B1953" t="str">
            <v>ecuador</v>
          </cell>
          <cell r="C1953">
            <v>2013</v>
          </cell>
          <cell r="D1953" t="str">
            <v>oecd</v>
          </cell>
          <cell r="E1953" t="str">
            <v>independiente</v>
          </cell>
          <cell r="F1953" t="str">
            <v>&gt;=5a</v>
          </cell>
          <cell r="G1953">
            <v>5.6102699999999998E-2</v>
          </cell>
          <cell r="H1953">
            <v>0.1720448</v>
          </cell>
          <cell r="I1953">
            <v>0.31298540000000002</v>
          </cell>
          <cell r="J1953">
            <v>0.51853380000000004</v>
          </cell>
          <cell r="K1953">
            <v>0.60221340000000001</v>
          </cell>
          <cell r="L1953">
            <v>0.70672809999999997</v>
          </cell>
          <cell r="M1953">
            <v>0.72234759999999998</v>
          </cell>
          <cell r="N1953">
            <v>0.74022049999999995</v>
          </cell>
          <cell r="O1953">
            <v>0.82356459999999998</v>
          </cell>
          <cell r="P1953">
            <v>0.81785569999999996</v>
          </cell>
          <cell r="Q1953">
            <v>0.81131869999999995</v>
          </cell>
          <cell r="R1953">
            <v>0.83557680000000001</v>
          </cell>
        </row>
        <row r="1954">
          <cell r="A1954" t="str">
            <v>ecuador2013lacocupado&lt;6m</v>
          </cell>
          <cell r="B1954" t="str">
            <v>ecuador</v>
          </cell>
          <cell r="C1954">
            <v>2013</v>
          </cell>
          <cell r="D1954" t="str">
            <v>lac</v>
          </cell>
          <cell r="E1954" t="str">
            <v>ocupado</v>
          </cell>
          <cell r="F1954" t="str">
            <v>&lt;6m</v>
          </cell>
          <cell r="G1954">
            <v>0.3544176</v>
          </cell>
          <cell r="H1954">
            <v>0.106424</v>
          </cell>
          <cell r="I1954">
            <v>4.5685999999999997E-2</v>
          </cell>
        </row>
        <row r="1955">
          <cell r="A1955" t="str">
            <v>ecuador2013lacocupado&lt;=12m</v>
          </cell>
          <cell r="B1955" t="str">
            <v>ecuador</v>
          </cell>
          <cell r="C1955">
            <v>2013</v>
          </cell>
          <cell r="D1955" t="str">
            <v>lac</v>
          </cell>
          <cell r="E1955" t="str">
            <v>ocupado</v>
          </cell>
          <cell r="F1955" t="str">
            <v>&lt;=12m</v>
          </cell>
          <cell r="G1955">
            <v>0.55707189999999995</v>
          </cell>
          <cell r="H1955">
            <v>0.19566810000000001</v>
          </cell>
          <cell r="I1955">
            <v>8.3775299999999997E-2</v>
          </cell>
        </row>
        <row r="1956">
          <cell r="A1956" t="str">
            <v>ecuador2013lacocupado&gt;=5a</v>
          </cell>
          <cell r="B1956" t="str">
            <v>ecuador</v>
          </cell>
          <cell r="C1956">
            <v>2013</v>
          </cell>
          <cell r="D1956" t="str">
            <v>lac</v>
          </cell>
          <cell r="E1956" t="str">
            <v>ocupado</v>
          </cell>
          <cell r="F1956" t="str">
            <v>&gt;=5a</v>
          </cell>
          <cell r="G1956">
            <v>0.10684730000000001</v>
          </cell>
          <cell r="H1956">
            <v>0.55604790000000004</v>
          </cell>
          <cell r="I1956">
            <v>0.78046760000000004</v>
          </cell>
        </row>
        <row r="1957">
          <cell r="A1957" t="str">
            <v>ecuador2013lacasalariado&lt;6m</v>
          </cell>
          <cell r="B1957" t="str">
            <v>ecuador</v>
          </cell>
          <cell r="C1957">
            <v>2013</v>
          </cell>
          <cell r="D1957" t="str">
            <v>lac</v>
          </cell>
          <cell r="E1957" t="str">
            <v>asalariado</v>
          </cell>
          <cell r="F1957" t="str">
            <v>&lt;6m</v>
          </cell>
          <cell r="G1957">
            <v>0.3671334</v>
          </cell>
          <cell r="H1957">
            <v>0.123388</v>
          </cell>
          <cell r="I1957">
            <v>6.2663099999999999E-2</v>
          </cell>
        </row>
        <row r="1958">
          <cell r="A1958" t="str">
            <v>ecuador2013lacasalariado&lt;=12m</v>
          </cell>
          <cell r="B1958" t="str">
            <v>ecuador</v>
          </cell>
          <cell r="C1958">
            <v>2013</v>
          </cell>
          <cell r="D1958" t="str">
            <v>lac</v>
          </cell>
          <cell r="E1958" t="str">
            <v>asalariado</v>
          </cell>
          <cell r="F1958" t="str">
            <v>&lt;=12m</v>
          </cell>
          <cell r="G1958">
            <v>0.56592359999999997</v>
          </cell>
          <cell r="H1958">
            <v>0.21773780000000001</v>
          </cell>
          <cell r="I1958">
            <v>0.1046522</v>
          </cell>
        </row>
        <row r="1959">
          <cell r="A1959" t="str">
            <v>ecuador2013lacasalariado&gt;=5a</v>
          </cell>
          <cell r="B1959" t="str">
            <v>ecuador</v>
          </cell>
          <cell r="C1959">
            <v>2013</v>
          </cell>
          <cell r="D1959" t="str">
            <v>lac</v>
          </cell>
          <cell r="E1959" t="str">
            <v>asalariado</v>
          </cell>
          <cell r="F1959" t="str">
            <v>&gt;=5a</v>
          </cell>
          <cell r="G1959">
            <v>0.1012398</v>
          </cell>
          <cell r="H1959">
            <v>0.52130330000000002</v>
          </cell>
          <cell r="I1959">
            <v>0.74290529999999999</v>
          </cell>
        </row>
        <row r="1960">
          <cell r="A1960" t="str">
            <v>ecuador2013lacindependiente&lt;6m</v>
          </cell>
          <cell r="B1960" t="str">
            <v>ecuador</v>
          </cell>
          <cell r="C1960">
            <v>2013</v>
          </cell>
          <cell r="D1960" t="str">
            <v>lac</v>
          </cell>
          <cell r="E1960" t="str">
            <v>independiente</v>
          </cell>
          <cell r="F1960" t="str">
            <v>&lt;6m</v>
          </cell>
          <cell r="G1960">
            <v>0.26485649999999999</v>
          </cell>
          <cell r="H1960">
            <v>7.1154099999999998E-2</v>
          </cell>
          <cell r="I1960">
            <v>2.7336200000000001E-2</v>
          </cell>
        </row>
        <row r="1961">
          <cell r="A1961" t="str">
            <v>ecuador2013lacindependiente&lt;=12m</v>
          </cell>
          <cell r="B1961" t="str">
            <v>ecuador</v>
          </cell>
          <cell r="C1961">
            <v>2013</v>
          </cell>
          <cell r="D1961" t="str">
            <v>lac</v>
          </cell>
          <cell r="E1961" t="str">
            <v>independiente</v>
          </cell>
          <cell r="F1961" t="str">
            <v>&lt;=12m</v>
          </cell>
          <cell r="G1961">
            <v>0.49472680000000002</v>
          </cell>
          <cell r="H1961">
            <v>0.14978259999999999</v>
          </cell>
          <cell r="I1961">
            <v>6.1210300000000002E-2</v>
          </cell>
        </row>
        <row r="1962">
          <cell r="A1962" t="str">
            <v>ecuador2013lacindependiente&gt;=5a</v>
          </cell>
          <cell r="B1962" t="str">
            <v>ecuador</v>
          </cell>
          <cell r="C1962">
            <v>2013</v>
          </cell>
          <cell r="D1962" t="str">
            <v>lac</v>
          </cell>
          <cell r="E1962" t="str">
            <v>independiente</v>
          </cell>
          <cell r="F1962" t="str">
            <v>&gt;=5a</v>
          </cell>
          <cell r="G1962">
            <v>0.1463429</v>
          </cell>
          <cell r="H1962">
            <v>0.62828600000000001</v>
          </cell>
          <cell r="I1962">
            <v>0.8210672</v>
          </cell>
        </row>
        <row r="1963">
          <cell r="A1963" t="str">
            <v>ecuador2013totalocupado&lt;6m</v>
          </cell>
          <cell r="B1963" t="str">
            <v>ecuador</v>
          </cell>
          <cell r="C1963">
            <v>2013</v>
          </cell>
          <cell r="D1963" t="str">
            <v>total</v>
          </cell>
          <cell r="E1963" t="str">
            <v>ocupado</v>
          </cell>
          <cell r="F1963" t="str">
            <v>&lt;6m</v>
          </cell>
          <cell r="G1963">
            <v>0.13553000000000001</v>
          </cell>
        </row>
        <row r="1964">
          <cell r="A1964" t="str">
            <v>ecuador2013totalocupado&lt;=12m</v>
          </cell>
          <cell r="B1964" t="str">
            <v>ecuador</v>
          </cell>
          <cell r="C1964">
            <v>2013</v>
          </cell>
          <cell r="D1964" t="str">
            <v>total</v>
          </cell>
          <cell r="E1964" t="str">
            <v>ocupado</v>
          </cell>
          <cell r="F1964" t="str">
            <v>&lt;=12m</v>
          </cell>
          <cell r="G1964">
            <v>0.23522979999999999</v>
          </cell>
        </row>
        <row r="1965">
          <cell r="A1965" t="str">
            <v>ecuador2013totalocupado&gt;=5a</v>
          </cell>
          <cell r="B1965" t="str">
            <v>ecuador</v>
          </cell>
          <cell r="C1965">
            <v>2013</v>
          </cell>
          <cell r="D1965" t="str">
            <v>total</v>
          </cell>
          <cell r="E1965" t="str">
            <v>ocupado</v>
          </cell>
          <cell r="F1965" t="str">
            <v>&gt;=5a</v>
          </cell>
          <cell r="G1965">
            <v>0.51729689999999995</v>
          </cell>
        </row>
        <row r="1966">
          <cell r="A1966" t="str">
            <v>ecuador2013totalasalariado&lt;6m</v>
          </cell>
          <cell r="B1966" t="str">
            <v>ecuador</v>
          </cell>
          <cell r="C1966">
            <v>2013</v>
          </cell>
          <cell r="D1966" t="str">
            <v>total</v>
          </cell>
          <cell r="E1966" t="str">
            <v>asalariado</v>
          </cell>
          <cell r="F1966" t="str">
            <v>&lt;6m</v>
          </cell>
          <cell r="G1966">
            <v>0.1636117</v>
          </cell>
        </row>
        <row r="1967">
          <cell r="A1967" t="str">
            <v>ecuador2013totalasalariado&lt;=12m</v>
          </cell>
          <cell r="B1967" t="str">
            <v>ecuador</v>
          </cell>
          <cell r="C1967">
            <v>2013</v>
          </cell>
          <cell r="D1967" t="str">
            <v>total</v>
          </cell>
          <cell r="E1967" t="str">
            <v>asalariado</v>
          </cell>
          <cell r="F1967" t="str">
            <v>&lt;=12m</v>
          </cell>
          <cell r="G1967">
            <v>0.27276010000000001</v>
          </cell>
        </row>
        <row r="1968">
          <cell r="A1968" t="str">
            <v>ecuador2013totalasalariado&gt;=5a</v>
          </cell>
          <cell r="B1968" t="str">
            <v>ecuador</v>
          </cell>
          <cell r="C1968">
            <v>2013</v>
          </cell>
          <cell r="D1968" t="str">
            <v>total</v>
          </cell>
          <cell r="E1968" t="str">
            <v>asalariado</v>
          </cell>
          <cell r="F1968" t="str">
            <v>&gt;=5a</v>
          </cell>
          <cell r="G1968">
            <v>0.4628005</v>
          </cell>
        </row>
        <row r="1969">
          <cell r="A1969" t="str">
            <v>ecuador2013totalindependiente&lt;6m</v>
          </cell>
          <cell r="B1969" t="str">
            <v>ecuador</v>
          </cell>
          <cell r="C1969">
            <v>2013</v>
          </cell>
          <cell r="D1969" t="str">
            <v>total</v>
          </cell>
          <cell r="E1969" t="str">
            <v>independiente</v>
          </cell>
          <cell r="F1969" t="str">
            <v>&lt;6m</v>
          </cell>
          <cell r="G1969">
            <v>7.4257600000000007E-2</v>
          </cell>
        </row>
        <row r="1970">
          <cell r="A1970" t="str">
            <v>ecuador2013totalindependiente&lt;=12m</v>
          </cell>
          <cell r="B1970" t="str">
            <v>ecuador</v>
          </cell>
          <cell r="C1970">
            <v>2013</v>
          </cell>
          <cell r="D1970" t="str">
            <v>total</v>
          </cell>
          <cell r="E1970" t="str">
            <v>independiente</v>
          </cell>
          <cell r="F1970" t="str">
            <v>&lt;=12m</v>
          </cell>
          <cell r="G1970">
            <v>0.15334100000000001</v>
          </cell>
        </row>
        <row r="1971">
          <cell r="A1971" t="str">
            <v>ecuador2013totalindependiente&gt;=5a</v>
          </cell>
          <cell r="B1971" t="str">
            <v>ecuador</v>
          </cell>
          <cell r="C1971">
            <v>2013</v>
          </cell>
          <cell r="D1971" t="str">
            <v>total</v>
          </cell>
          <cell r="E1971" t="str">
            <v>independiente</v>
          </cell>
          <cell r="F1971" t="str">
            <v>&gt;=5a</v>
          </cell>
          <cell r="G1971">
            <v>0.6362042</v>
          </cell>
        </row>
        <row r="1972">
          <cell r="A1972" t="str">
            <v>guatemala2002oecdocupado&lt;6m</v>
          </cell>
          <cell r="B1972" t="str">
            <v>guatemala</v>
          </cell>
          <cell r="C1972">
            <v>2002</v>
          </cell>
          <cell r="D1972" t="str">
            <v>oecd</v>
          </cell>
          <cell r="E1972" t="str">
            <v>ocupado</v>
          </cell>
          <cell r="F1972" t="str">
            <v>&lt;6m</v>
          </cell>
          <cell r="G1972">
            <v>0.51493659999999997</v>
          </cell>
          <cell r="H1972">
            <v>0.3726409</v>
          </cell>
          <cell r="I1972">
            <v>0.27922469999999999</v>
          </cell>
          <cell r="J1972">
            <v>0.2368094</v>
          </cell>
          <cell r="K1972">
            <v>0.13899349999999999</v>
          </cell>
          <cell r="L1972">
            <v>0.15524460000000001</v>
          </cell>
          <cell r="M1972">
            <v>0.1646213</v>
          </cell>
          <cell r="N1972">
            <v>0.1186429</v>
          </cell>
          <cell r="O1972">
            <v>0.13079389999999999</v>
          </cell>
          <cell r="P1972">
            <v>0.1069589</v>
          </cell>
          <cell r="Q1972">
            <v>1.1473499999999999E-2</v>
          </cell>
          <cell r="R1972">
            <v>0.1265491</v>
          </cell>
        </row>
        <row r="1973">
          <cell r="A1973" t="str">
            <v>guatemala2002oecdocupado&lt;=12m</v>
          </cell>
          <cell r="B1973" t="str">
            <v>guatemala</v>
          </cell>
          <cell r="C1973">
            <v>2002</v>
          </cell>
          <cell r="D1973" t="str">
            <v>oecd</v>
          </cell>
          <cell r="E1973" t="str">
            <v>ocupado</v>
          </cell>
          <cell r="F1973" t="str">
            <v>&lt;=12m</v>
          </cell>
          <cell r="G1973">
            <v>0.64330830000000006</v>
          </cell>
          <cell r="H1973">
            <v>0.51775099999999996</v>
          </cell>
          <cell r="I1973">
            <v>0.37564049999999999</v>
          </cell>
          <cell r="J1973">
            <v>0.3553518</v>
          </cell>
          <cell r="K1973">
            <v>0.19156719999999999</v>
          </cell>
          <cell r="L1973">
            <v>0.19334399999999999</v>
          </cell>
          <cell r="M1973">
            <v>0.2138304</v>
          </cell>
          <cell r="N1973">
            <v>0.16142860000000001</v>
          </cell>
          <cell r="O1973">
            <v>0.17445920000000001</v>
          </cell>
          <cell r="P1973">
            <v>0.122794</v>
          </cell>
          <cell r="Q1973">
            <v>1.1473499999999999E-2</v>
          </cell>
          <cell r="R1973">
            <v>0.16038289999999999</v>
          </cell>
        </row>
        <row r="1974">
          <cell r="A1974" t="str">
            <v>guatemala2002oecdocupado&gt;=5a</v>
          </cell>
          <cell r="B1974" t="str">
            <v>guatemala</v>
          </cell>
          <cell r="C1974">
            <v>2002</v>
          </cell>
          <cell r="D1974" t="str">
            <v>oecd</v>
          </cell>
          <cell r="E1974" t="str">
            <v>ocupado</v>
          </cell>
          <cell r="F1974" t="str">
            <v>&gt;=5a</v>
          </cell>
          <cell r="G1974">
            <v>0.1104996</v>
          </cell>
          <cell r="H1974">
            <v>0.1558013</v>
          </cell>
          <cell r="I1974">
            <v>0.31514219999999998</v>
          </cell>
          <cell r="J1974">
            <v>0.42506270000000002</v>
          </cell>
          <cell r="K1974">
            <v>0.57246189999999997</v>
          </cell>
          <cell r="L1974">
            <v>0.57891029999999999</v>
          </cell>
          <cell r="M1974">
            <v>0.62929710000000005</v>
          </cell>
          <cell r="N1974">
            <v>0.67583289999999996</v>
          </cell>
          <cell r="O1974">
            <v>0.65950359999999997</v>
          </cell>
          <cell r="P1974">
            <v>0.73979300000000003</v>
          </cell>
          <cell r="Q1974">
            <v>0.9412256</v>
          </cell>
          <cell r="R1974">
            <v>0.76617930000000001</v>
          </cell>
        </row>
        <row r="1975">
          <cell r="A1975" t="str">
            <v>guatemala2002oecdasalariado&lt;6m</v>
          </cell>
          <cell r="B1975" t="str">
            <v>guatemala</v>
          </cell>
          <cell r="C1975">
            <v>2002</v>
          </cell>
          <cell r="D1975" t="str">
            <v>oecd</v>
          </cell>
          <cell r="E1975" t="str">
            <v>asalariado</v>
          </cell>
          <cell r="F1975" t="str">
            <v>&lt;6m</v>
          </cell>
          <cell r="G1975">
            <v>0.53527170000000002</v>
          </cell>
          <cell r="H1975">
            <v>0.37993359999999998</v>
          </cell>
          <cell r="I1975">
            <v>0.289159</v>
          </cell>
          <cell r="J1975">
            <v>0.30230780000000002</v>
          </cell>
          <cell r="K1975">
            <v>0.16447709999999999</v>
          </cell>
          <cell r="L1975">
            <v>0.19852</v>
          </cell>
          <cell r="M1975">
            <v>0.2596736</v>
          </cell>
          <cell r="N1975">
            <v>0.1629919</v>
          </cell>
          <cell r="O1975">
            <v>0.18169879999999999</v>
          </cell>
          <cell r="P1975">
            <v>0.19351660000000001</v>
          </cell>
          <cell r="Q1975">
            <v>3.9042599999999997E-2</v>
          </cell>
          <cell r="R1975">
            <v>0.1603376</v>
          </cell>
        </row>
        <row r="1976">
          <cell r="A1976" t="str">
            <v>guatemala2002oecdasalariado&lt;=12m</v>
          </cell>
          <cell r="B1976" t="str">
            <v>guatemala</v>
          </cell>
          <cell r="C1976">
            <v>2002</v>
          </cell>
          <cell r="D1976" t="str">
            <v>oecd</v>
          </cell>
          <cell r="E1976" t="str">
            <v>asalariado</v>
          </cell>
          <cell r="F1976" t="str">
            <v>&lt;=12m</v>
          </cell>
          <cell r="G1976">
            <v>0.66851210000000005</v>
          </cell>
          <cell r="H1976">
            <v>0.53947869999999998</v>
          </cell>
          <cell r="I1976">
            <v>0.38248179999999998</v>
          </cell>
          <cell r="J1976">
            <v>0.42772919999999998</v>
          </cell>
          <cell r="K1976">
            <v>0.21123220000000001</v>
          </cell>
          <cell r="L1976">
            <v>0.2449037</v>
          </cell>
          <cell r="M1976">
            <v>0.32572420000000002</v>
          </cell>
          <cell r="N1976">
            <v>0.22681299999999999</v>
          </cell>
          <cell r="O1976">
            <v>0.2442781</v>
          </cell>
          <cell r="P1976">
            <v>0.2155532</v>
          </cell>
          <cell r="Q1976">
            <v>3.9042599999999997E-2</v>
          </cell>
          <cell r="R1976">
            <v>0.32781569999999999</v>
          </cell>
        </row>
        <row r="1977">
          <cell r="A1977" t="str">
            <v>guatemala2002oecdasalariado&gt;=5a</v>
          </cell>
          <cell r="B1977" t="str">
            <v>guatemala</v>
          </cell>
          <cell r="C1977">
            <v>2002</v>
          </cell>
          <cell r="D1977" t="str">
            <v>oecd</v>
          </cell>
          <cell r="E1977" t="str">
            <v>asalariado</v>
          </cell>
          <cell r="F1977" t="str">
            <v>&gt;=5a</v>
          </cell>
          <cell r="G1977">
            <v>0.10025870000000001</v>
          </cell>
          <cell r="H1977">
            <v>0.14185829999999999</v>
          </cell>
          <cell r="I1977">
            <v>0.28712480000000001</v>
          </cell>
          <cell r="J1977">
            <v>0.3446707</v>
          </cell>
          <cell r="K1977">
            <v>0.53952440000000002</v>
          </cell>
          <cell r="L1977">
            <v>0.4989807</v>
          </cell>
          <cell r="M1977">
            <v>0.55733719999999998</v>
          </cell>
          <cell r="N1977">
            <v>0.53999909999999995</v>
          </cell>
          <cell r="O1977">
            <v>0.57739269999999998</v>
          </cell>
          <cell r="P1977">
            <v>0.60386220000000002</v>
          </cell>
          <cell r="Q1977">
            <v>0.87718770000000001</v>
          </cell>
          <cell r="R1977">
            <v>0.436222</v>
          </cell>
        </row>
        <row r="1978">
          <cell r="A1978" t="str">
            <v>guatemala2002oecdindependiente&lt;6m</v>
          </cell>
          <cell r="B1978" t="str">
            <v>guatemala</v>
          </cell>
          <cell r="C1978">
            <v>2002</v>
          </cell>
          <cell r="D1978" t="str">
            <v>oecd</v>
          </cell>
          <cell r="E1978" t="str">
            <v>independiente</v>
          </cell>
          <cell r="F1978" t="str">
            <v>&lt;6m</v>
          </cell>
          <cell r="G1978">
            <v>0.33455980000000002</v>
          </cell>
          <cell r="H1978">
            <v>0.32435520000000001</v>
          </cell>
          <cell r="I1978">
            <v>0.24085019999999999</v>
          </cell>
          <cell r="J1978">
            <v>9.0034000000000003E-2</v>
          </cell>
          <cell r="K1978">
            <v>0.102009</v>
          </cell>
          <cell r="L1978">
            <v>0.10147970000000001</v>
          </cell>
          <cell r="M1978">
            <v>6.3437400000000005E-2</v>
          </cell>
          <cell r="N1978">
            <v>8.03706E-2</v>
          </cell>
          <cell r="O1978">
            <v>8.7165300000000001E-2</v>
          </cell>
          <cell r="P1978">
            <v>4.6500300000000001E-2</v>
          </cell>
          <cell r="Q1978">
            <v>0</v>
          </cell>
          <cell r="R1978">
            <v>0.11799510000000001</v>
          </cell>
        </row>
        <row r="1979">
          <cell r="A1979" t="str">
            <v>guatemala2002oecdindependiente&lt;=12m</v>
          </cell>
          <cell r="B1979" t="str">
            <v>guatemala</v>
          </cell>
          <cell r="C1979">
            <v>2002</v>
          </cell>
          <cell r="D1979" t="str">
            <v>oecd</v>
          </cell>
          <cell r="E1979" t="str">
            <v>independiente</v>
          </cell>
          <cell r="F1979" t="str">
            <v>&lt;=12m</v>
          </cell>
          <cell r="G1979">
            <v>0.41974549999999999</v>
          </cell>
          <cell r="H1979">
            <v>0.37389070000000002</v>
          </cell>
          <cell r="I1979">
            <v>0.34921419999999997</v>
          </cell>
          <cell r="J1979">
            <v>0.19316079999999999</v>
          </cell>
          <cell r="K1979">
            <v>0.16302720000000001</v>
          </cell>
          <cell r="L1979">
            <v>0.12928690000000001</v>
          </cell>
          <cell r="M1979">
            <v>9.47186E-2</v>
          </cell>
          <cell r="N1979">
            <v>0.105003</v>
          </cell>
          <cell r="O1979">
            <v>0.1146201</v>
          </cell>
          <cell r="P1979">
            <v>5.8003899999999997E-2</v>
          </cell>
          <cell r="Q1979">
            <v>0</v>
          </cell>
          <cell r="R1979">
            <v>0.11799510000000001</v>
          </cell>
        </row>
        <row r="1980">
          <cell r="A1980" t="str">
            <v>guatemala2002oecdindependiente&gt;=5a</v>
          </cell>
          <cell r="B1980" t="str">
            <v>guatemala</v>
          </cell>
          <cell r="C1980">
            <v>2002</v>
          </cell>
          <cell r="D1980" t="str">
            <v>oecd</v>
          </cell>
          <cell r="E1980" t="str">
            <v>independiente</v>
          </cell>
          <cell r="F1980" t="str">
            <v>&gt;=5a</v>
          </cell>
          <cell r="G1980">
            <v>0.20133889999999999</v>
          </cell>
          <cell r="H1980">
            <v>0.2481187</v>
          </cell>
          <cell r="I1980">
            <v>0.42336819999999997</v>
          </cell>
          <cell r="J1980">
            <v>0.60521360000000002</v>
          </cell>
          <cell r="K1980">
            <v>0.6202645</v>
          </cell>
          <cell r="L1980">
            <v>0.67821399999999998</v>
          </cell>
          <cell r="M1980">
            <v>0.70589919999999995</v>
          </cell>
          <cell r="N1980">
            <v>0.79305490000000001</v>
          </cell>
          <cell r="O1980">
            <v>0.72987769999999996</v>
          </cell>
          <cell r="P1980">
            <v>0.83473750000000002</v>
          </cell>
          <cell r="Q1980">
            <v>0.96787650000000003</v>
          </cell>
          <cell r="R1980">
            <v>0.84971240000000003</v>
          </cell>
        </row>
        <row r="1981">
          <cell r="A1981" t="str">
            <v>guatemala2002lacocupado&lt;6m</v>
          </cell>
          <cell r="B1981" t="str">
            <v>guatemala</v>
          </cell>
          <cell r="C1981">
            <v>2002</v>
          </cell>
          <cell r="D1981" t="str">
            <v>lac</v>
          </cell>
          <cell r="E1981" t="str">
            <v>ocupado</v>
          </cell>
          <cell r="F1981" t="str">
            <v>&lt;6m</v>
          </cell>
          <cell r="G1981">
            <v>0.42909429999999998</v>
          </cell>
          <cell r="H1981">
            <v>0.1996676</v>
          </cell>
          <cell r="I1981">
            <v>0.1198644</v>
          </cell>
        </row>
        <row r="1982">
          <cell r="A1982" t="str">
            <v>guatemala2002lacocupado&lt;=12m</v>
          </cell>
          <cell r="B1982" t="str">
            <v>guatemala</v>
          </cell>
          <cell r="C1982">
            <v>2002</v>
          </cell>
          <cell r="D1982" t="str">
            <v>lac</v>
          </cell>
          <cell r="E1982" t="str">
            <v>ocupado</v>
          </cell>
          <cell r="F1982" t="str">
            <v>&lt;=12m</v>
          </cell>
          <cell r="G1982">
            <v>0.56756379999999995</v>
          </cell>
          <cell r="H1982">
            <v>0.27387689999999998</v>
          </cell>
          <cell r="I1982">
            <v>0.15076819999999999</v>
          </cell>
        </row>
        <row r="1983">
          <cell r="A1983" t="str">
            <v>guatemala2002lacocupado&gt;=5a</v>
          </cell>
          <cell r="B1983" t="str">
            <v>guatemala</v>
          </cell>
          <cell r="C1983">
            <v>2002</v>
          </cell>
          <cell r="D1983" t="str">
            <v>lac</v>
          </cell>
          <cell r="E1983" t="str">
            <v>ocupado</v>
          </cell>
          <cell r="F1983" t="str">
            <v>&gt;=5a</v>
          </cell>
          <cell r="G1983">
            <v>0.1378286</v>
          </cell>
          <cell r="H1983">
            <v>0.48998770000000003</v>
          </cell>
          <cell r="I1983">
            <v>0.69632019999999994</v>
          </cell>
        </row>
        <row r="1984">
          <cell r="A1984" t="str">
            <v>guatemala2002lacasalariado&lt;6m</v>
          </cell>
          <cell r="B1984" t="str">
            <v>guatemala</v>
          </cell>
          <cell r="C1984">
            <v>2002</v>
          </cell>
          <cell r="D1984" t="str">
            <v>lac</v>
          </cell>
          <cell r="E1984" t="str">
            <v>asalariado</v>
          </cell>
          <cell r="F1984" t="str">
            <v>&lt;6m</v>
          </cell>
          <cell r="G1984">
            <v>0.44282369999999999</v>
          </cell>
          <cell r="H1984">
            <v>0.24816530000000001</v>
          </cell>
          <cell r="I1984">
            <v>0.18678139999999999</v>
          </cell>
        </row>
        <row r="1985">
          <cell r="A1985" t="str">
            <v>guatemala2002lacasalariado&lt;=12m</v>
          </cell>
          <cell r="B1985" t="str">
            <v>guatemala</v>
          </cell>
          <cell r="C1985">
            <v>2002</v>
          </cell>
          <cell r="D1985" t="str">
            <v>lac</v>
          </cell>
          <cell r="E1985" t="str">
            <v>asalariado</v>
          </cell>
          <cell r="F1985" t="str">
            <v>&lt;=12m</v>
          </cell>
          <cell r="G1985">
            <v>0.59171910000000005</v>
          </cell>
          <cell r="H1985">
            <v>0.3299995</v>
          </cell>
          <cell r="I1985">
            <v>0.2319242</v>
          </cell>
        </row>
        <row r="1986">
          <cell r="A1986" t="str">
            <v>guatemala2002lacasalariado&gt;=5a</v>
          </cell>
          <cell r="B1986" t="str">
            <v>guatemala</v>
          </cell>
          <cell r="C1986">
            <v>2002</v>
          </cell>
          <cell r="D1986" t="str">
            <v>lac</v>
          </cell>
          <cell r="E1986" t="str">
            <v>asalariado</v>
          </cell>
          <cell r="F1986" t="str">
            <v>&gt;=5a</v>
          </cell>
          <cell r="G1986">
            <v>0.1250163</v>
          </cell>
          <cell r="H1986">
            <v>0.41019949999999999</v>
          </cell>
          <cell r="I1986">
            <v>0.58877659999999998</v>
          </cell>
        </row>
        <row r="1987">
          <cell r="A1987" t="str">
            <v>guatemala2002lacindependiente&lt;6m</v>
          </cell>
          <cell r="B1987" t="str">
            <v>guatemala</v>
          </cell>
          <cell r="C1987">
            <v>2002</v>
          </cell>
          <cell r="D1987" t="str">
            <v>lac</v>
          </cell>
          <cell r="E1987" t="str">
            <v>independiente</v>
          </cell>
          <cell r="F1987" t="str">
            <v>&lt;6m</v>
          </cell>
          <cell r="G1987">
            <v>0.32779180000000002</v>
          </cell>
          <cell r="H1987">
            <v>0.1128907</v>
          </cell>
          <cell r="I1987">
            <v>6.7614400000000005E-2</v>
          </cell>
        </row>
        <row r="1988">
          <cell r="A1988" t="str">
            <v>guatemala2002lacindependiente&lt;=12m</v>
          </cell>
          <cell r="B1988" t="str">
            <v>guatemala</v>
          </cell>
          <cell r="C1988">
            <v>2002</v>
          </cell>
          <cell r="D1988" t="str">
            <v>lac</v>
          </cell>
          <cell r="E1988" t="str">
            <v>independiente</v>
          </cell>
          <cell r="F1988" t="str">
            <v>&lt;=12m</v>
          </cell>
          <cell r="G1988">
            <v>0.3893335</v>
          </cell>
          <cell r="H1988">
            <v>0.17345669999999999</v>
          </cell>
          <cell r="I1988">
            <v>8.7400199999999997E-2</v>
          </cell>
        </row>
        <row r="1989">
          <cell r="A1989" t="str">
            <v>guatemala2002lacindependiente&gt;=5a</v>
          </cell>
          <cell r="B1989" t="str">
            <v>guatemala</v>
          </cell>
          <cell r="C1989">
            <v>2002</v>
          </cell>
          <cell r="D1989" t="str">
            <v>lac</v>
          </cell>
          <cell r="E1989" t="str">
            <v>independiente</v>
          </cell>
          <cell r="F1989" t="str">
            <v>&gt;=5a</v>
          </cell>
          <cell r="G1989">
            <v>0.2323644</v>
          </cell>
          <cell r="H1989">
            <v>0.63275269999999995</v>
          </cell>
          <cell r="I1989">
            <v>0.78029210000000004</v>
          </cell>
        </row>
        <row r="1990">
          <cell r="A1990" t="str">
            <v>guatemala2002totalocupado&lt;6m</v>
          </cell>
          <cell r="B1990" t="str">
            <v>guatemala</v>
          </cell>
          <cell r="C1990">
            <v>2002</v>
          </cell>
          <cell r="D1990" t="str">
            <v>total</v>
          </cell>
          <cell r="E1990" t="str">
            <v>ocupado</v>
          </cell>
          <cell r="F1990" t="str">
            <v>&lt;6m</v>
          </cell>
          <cell r="G1990">
            <v>0.26586589999999999</v>
          </cell>
        </row>
        <row r="1991">
          <cell r="A1991" t="str">
            <v>guatemala2002totalocupado&lt;=12m</v>
          </cell>
          <cell r="B1991" t="str">
            <v>guatemala</v>
          </cell>
          <cell r="C1991">
            <v>2002</v>
          </cell>
          <cell r="D1991" t="str">
            <v>total</v>
          </cell>
          <cell r="E1991" t="str">
            <v>ocupado</v>
          </cell>
          <cell r="F1991" t="str">
            <v>&lt;=12m</v>
          </cell>
          <cell r="G1991">
            <v>0.35740169999999999</v>
          </cell>
        </row>
        <row r="1992">
          <cell r="A1992" t="str">
            <v>guatemala2002totalocupado&gt;=5a</v>
          </cell>
          <cell r="B1992" t="str">
            <v>guatemala</v>
          </cell>
          <cell r="C1992">
            <v>2002</v>
          </cell>
          <cell r="D1992" t="str">
            <v>total</v>
          </cell>
          <cell r="E1992" t="str">
            <v>ocupado</v>
          </cell>
          <cell r="F1992" t="str">
            <v>&gt;=5a</v>
          </cell>
          <cell r="G1992">
            <v>0.39323780000000003</v>
          </cell>
        </row>
        <row r="1993">
          <cell r="A1993" t="str">
            <v>guatemala2002totalasalariado&lt;6m</v>
          </cell>
          <cell r="B1993" t="str">
            <v>guatemala</v>
          </cell>
          <cell r="C1993">
            <v>2002</v>
          </cell>
          <cell r="D1993" t="str">
            <v>total</v>
          </cell>
          <cell r="E1993" t="str">
            <v>asalariado</v>
          </cell>
          <cell r="F1993" t="str">
            <v>&lt;6m</v>
          </cell>
          <cell r="G1993">
            <v>0.32116640000000002</v>
          </cell>
        </row>
        <row r="1994">
          <cell r="A1994" t="str">
            <v>guatemala2002totalasalariado&lt;=12m</v>
          </cell>
          <cell r="B1994" t="str">
            <v>guatemala</v>
          </cell>
          <cell r="C1994">
            <v>2002</v>
          </cell>
          <cell r="D1994" t="str">
            <v>total</v>
          </cell>
          <cell r="E1994" t="str">
            <v>asalariado</v>
          </cell>
          <cell r="F1994" t="str">
            <v>&lt;=12m</v>
          </cell>
          <cell r="G1994">
            <v>0.42758829999999998</v>
          </cell>
        </row>
        <row r="1995">
          <cell r="A1995" t="str">
            <v>guatemala2002totalasalariado&gt;=5a</v>
          </cell>
          <cell r="B1995" t="str">
            <v>guatemala</v>
          </cell>
          <cell r="C1995">
            <v>2002</v>
          </cell>
          <cell r="D1995" t="str">
            <v>total</v>
          </cell>
          <cell r="E1995" t="str">
            <v>asalariado</v>
          </cell>
          <cell r="F1995" t="str">
            <v>&gt;=5a</v>
          </cell>
          <cell r="G1995">
            <v>0.30645299999999998</v>
          </cell>
        </row>
        <row r="1996">
          <cell r="A1996" t="str">
            <v>guatemala2002totalindependiente&lt;6m</v>
          </cell>
          <cell r="B1996" t="str">
            <v>guatemala</v>
          </cell>
          <cell r="C1996">
            <v>2002</v>
          </cell>
          <cell r="D1996" t="str">
            <v>total</v>
          </cell>
          <cell r="E1996" t="str">
            <v>independiente</v>
          </cell>
          <cell r="F1996" t="str">
            <v>&lt;6m</v>
          </cell>
          <cell r="G1996">
            <v>0.13462689999999999</v>
          </cell>
        </row>
        <row r="1997">
          <cell r="A1997" t="str">
            <v>guatemala2002totalindependiente&lt;=12m</v>
          </cell>
          <cell r="B1997" t="str">
            <v>guatemala</v>
          </cell>
          <cell r="C1997">
            <v>2002</v>
          </cell>
          <cell r="D1997" t="str">
            <v>total</v>
          </cell>
          <cell r="E1997" t="str">
            <v>independiente</v>
          </cell>
          <cell r="F1997" t="str">
            <v>&lt;=12m</v>
          </cell>
          <cell r="G1997">
            <v>0.19083520000000001</v>
          </cell>
        </row>
        <row r="1998">
          <cell r="A1998" t="str">
            <v>guatemala2002totalindependiente&gt;=5a</v>
          </cell>
          <cell r="B1998" t="str">
            <v>guatemala</v>
          </cell>
          <cell r="C1998">
            <v>2002</v>
          </cell>
          <cell r="D1998" t="str">
            <v>total</v>
          </cell>
          <cell r="E1998" t="str">
            <v>independiente</v>
          </cell>
          <cell r="F1998" t="str">
            <v>&gt;=5a</v>
          </cell>
          <cell r="G1998">
            <v>0.59919489999999997</v>
          </cell>
        </row>
        <row r="1999">
          <cell r="A1999" t="str">
            <v>guatemala2003oecdocupado&lt;6m</v>
          </cell>
          <cell r="B1999" t="str">
            <v>guatemala</v>
          </cell>
          <cell r="C1999">
            <v>2003</v>
          </cell>
          <cell r="D1999" t="str">
            <v>oecd</v>
          </cell>
          <cell r="E1999" t="str">
            <v>ocupado</v>
          </cell>
          <cell r="F1999" t="str">
            <v>&lt;6m</v>
          </cell>
          <cell r="G1999">
            <v>0.48052339999999999</v>
          </cell>
          <cell r="H1999">
            <v>0.33561920000000001</v>
          </cell>
          <cell r="I1999">
            <v>0.32202160000000002</v>
          </cell>
          <cell r="J1999">
            <v>0.18201890000000001</v>
          </cell>
          <cell r="K1999">
            <v>0.1831053</v>
          </cell>
          <cell r="L1999">
            <v>0.11853569999999999</v>
          </cell>
          <cell r="M1999">
            <v>0.15741359999999999</v>
          </cell>
          <cell r="N1999">
            <v>0.1177257</v>
          </cell>
          <cell r="O1999">
            <v>0.13640189999999999</v>
          </cell>
          <cell r="P1999">
            <v>7.6271500000000006E-2</v>
          </cell>
          <cell r="Q1999">
            <v>0.1509974</v>
          </cell>
          <cell r="R1999">
            <v>0.1374882</v>
          </cell>
        </row>
        <row r="2000">
          <cell r="A2000" t="str">
            <v>guatemala2003oecdocupado&lt;=12m</v>
          </cell>
          <cell r="B2000" t="str">
            <v>guatemala</v>
          </cell>
          <cell r="C2000">
            <v>2003</v>
          </cell>
          <cell r="D2000" t="str">
            <v>oecd</v>
          </cell>
          <cell r="E2000" t="str">
            <v>ocupado</v>
          </cell>
          <cell r="F2000" t="str">
            <v>&lt;=12m</v>
          </cell>
          <cell r="G2000">
            <v>0.61959030000000004</v>
          </cell>
          <cell r="H2000">
            <v>0.4805429</v>
          </cell>
          <cell r="I2000">
            <v>0.42157559999999999</v>
          </cell>
          <cell r="J2000">
            <v>0.2473872</v>
          </cell>
          <cell r="K2000">
            <v>0.2347129</v>
          </cell>
          <cell r="L2000">
            <v>0.1932412</v>
          </cell>
          <cell r="M2000">
            <v>0.23583029999999999</v>
          </cell>
          <cell r="N2000">
            <v>0.1820338</v>
          </cell>
          <cell r="O2000">
            <v>0.20163600000000001</v>
          </cell>
          <cell r="P2000">
            <v>9.6629000000000007E-2</v>
          </cell>
          <cell r="Q2000">
            <v>0.17662539999999999</v>
          </cell>
          <cell r="R2000">
            <v>0.18391060000000001</v>
          </cell>
        </row>
        <row r="2001">
          <cell r="A2001" t="str">
            <v>guatemala2003oecdocupado&gt;=5a</v>
          </cell>
          <cell r="B2001" t="str">
            <v>guatemala</v>
          </cell>
          <cell r="C2001">
            <v>2003</v>
          </cell>
          <cell r="D2001" t="str">
            <v>oecd</v>
          </cell>
          <cell r="E2001" t="str">
            <v>ocupado</v>
          </cell>
          <cell r="F2001" t="str">
            <v>&gt;=5a</v>
          </cell>
          <cell r="G2001">
            <v>0.1082962</v>
          </cell>
          <cell r="H2001">
            <v>0.18731909999999999</v>
          </cell>
          <cell r="I2001">
            <v>0.32871549999999999</v>
          </cell>
          <cell r="J2001">
            <v>0.51773199999999997</v>
          </cell>
          <cell r="K2001">
            <v>0.57664749999999998</v>
          </cell>
          <cell r="L2001">
            <v>0.54967820000000001</v>
          </cell>
          <cell r="M2001">
            <v>0.62897749999999997</v>
          </cell>
          <cell r="N2001">
            <v>0.68384889999999998</v>
          </cell>
          <cell r="O2001">
            <v>0.6298224</v>
          </cell>
          <cell r="P2001">
            <v>0.79997030000000002</v>
          </cell>
          <cell r="Q2001">
            <v>0.77756740000000002</v>
          </cell>
          <cell r="R2001">
            <v>0.70011679999999998</v>
          </cell>
        </row>
        <row r="2002">
          <cell r="A2002" t="str">
            <v>guatemala2003oecdasalariado&lt;6m</v>
          </cell>
          <cell r="B2002" t="str">
            <v>guatemala</v>
          </cell>
          <cell r="C2002">
            <v>2003</v>
          </cell>
          <cell r="D2002" t="str">
            <v>oecd</v>
          </cell>
          <cell r="E2002" t="str">
            <v>asalariado</v>
          </cell>
          <cell r="F2002" t="str">
            <v>&lt;6m</v>
          </cell>
          <cell r="G2002">
            <v>0.50428269999999997</v>
          </cell>
          <cell r="H2002">
            <v>0.36817519999999998</v>
          </cell>
          <cell r="I2002">
            <v>0.35277579999999997</v>
          </cell>
          <cell r="J2002">
            <v>0.2320332</v>
          </cell>
          <cell r="K2002">
            <v>0.2128089</v>
          </cell>
          <cell r="L2002">
            <v>0.1708103</v>
          </cell>
          <cell r="M2002">
            <v>0.1985537</v>
          </cell>
          <cell r="N2002">
            <v>0.1827858</v>
          </cell>
          <cell r="O2002">
            <v>0.22785759999999999</v>
          </cell>
          <cell r="P2002">
            <v>0.1385595</v>
          </cell>
          <cell r="Q2002">
            <v>0.3353178</v>
          </cell>
          <cell r="R2002">
            <v>0.18268780000000001</v>
          </cell>
        </row>
        <row r="2003">
          <cell r="A2003" t="str">
            <v>guatemala2003oecdasalariado&lt;=12m</v>
          </cell>
          <cell r="B2003" t="str">
            <v>guatemala</v>
          </cell>
          <cell r="C2003">
            <v>2003</v>
          </cell>
          <cell r="D2003" t="str">
            <v>oecd</v>
          </cell>
          <cell r="E2003" t="str">
            <v>asalariado</v>
          </cell>
          <cell r="F2003" t="str">
            <v>&lt;=12m</v>
          </cell>
          <cell r="G2003">
            <v>0.64312239999999998</v>
          </cell>
          <cell r="H2003">
            <v>0.52133249999999998</v>
          </cell>
          <cell r="I2003">
            <v>0.45941090000000001</v>
          </cell>
          <cell r="J2003">
            <v>0.30397849999999998</v>
          </cell>
          <cell r="K2003">
            <v>0.2694761</v>
          </cell>
          <cell r="L2003">
            <v>0.2478254</v>
          </cell>
          <cell r="M2003">
            <v>0.26800550000000001</v>
          </cell>
          <cell r="N2003">
            <v>0.26521499999999998</v>
          </cell>
          <cell r="O2003">
            <v>0.30168909999999999</v>
          </cell>
          <cell r="P2003">
            <v>0.18538540000000001</v>
          </cell>
          <cell r="Q2003">
            <v>0.41791929999999999</v>
          </cell>
          <cell r="R2003">
            <v>0.31362709999999999</v>
          </cell>
        </row>
        <row r="2004">
          <cell r="A2004" t="str">
            <v>guatemala2003oecdasalariado&gt;=5a</v>
          </cell>
          <cell r="B2004" t="str">
            <v>guatemala</v>
          </cell>
          <cell r="C2004">
            <v>2003</v>
          </cell>
          <cell r="D2004" t="str">
            <v>oecd</v>
          </cell>
          <cell r="E2004" t="str">
            <v>asalariado</v>
          </cell>
          <cell r="F2004" t="str">
            <v>&gt;=5a</v>
          </cell>
          <cell r="G2004">
            <v>9.9161899999999997E-2</v>
          </cell>
          <cell r="H2004">
            <v>0.1590174</v>
          </cell>
          <cell r="I2004">
            <v>0.28802179999999999</v>
          </cell>
          <cell r="J2004">
            <v>0.47511350000000002</v>
          </cell>
          <cell r="K2004">
            <v>0.5457592</v>
          </cell>
          <cell r="L2004">
            <v>0.46334930000000002</v>
          </cell>
          <cell r="M2004">
            <v>0.60419489999999998</v>
          </cell>
          <cell r="N2004">
            <v>0.5570773</v>
          </cell>
          <cell r="O2004">
            <v>0.45183180000000001</v>
          </cell>
          <cell r="P2004">
            <v>0.7147715</v>
          </cell>
          <cell r="Q2004">
            <v>0.52165499999999998</v>
          </cell>
          <cell r="R2004">
            <v>0.451623</v>
          </cell>
        </row>
        <row r="2005">
          <cell r="A2005" t="str">
            <v>guatemala2003oecdindependiente&lt;6m</v>
          </cell>
          <cell r="B2005" t="str">
            <v>guatemala</v>
          </cell>
          <cell r="C2005">
            <v>2003</v>
          </cell>
          <cell r="D2005" t="str">
            <v>oecd</v>
          </cell>
          <cell r="E2005" t="str">
            <v>independiente</v>
          </cell>
          <cell r="F2005" t="str">
            <v>&lt;6m</v>
          </cell>
          <cell r="G2005">
            <v>0.14146339999999999</v>
          </cell>
          <cell r="H2005">
            <v>0.12772220000000001</v>
          </cell>
          <cell r="I2005">
            <v>0.2143467</v>
          </cell>
          <cell r="J2005">
            <v>8.8360099999999997E-2</v>
          </cell>
          <cell r="K2005">
            <v>0.1291156</v>
          </cell>
          <cell r="L2005">
            <v>4.92345E-2</v>
          </cell>
          <cell r="M2005">
            <v>0.11408310000000001</v>
          </cell>
          <cell r="N2005">
            <v>6.7800299999999994E-2</v>
          </cell>
          <cell r="O2005">
            <v>7.5413400000000005E-2</v>
          </cell>
          <cell r="P2005">
            <v>5.6229000000000001E-2</v>
          </cell>
          <cell r="Q2005">
            <v>6.8085999999999994E-2</v>
          </cell>
          <cell r="R2005">
            <v>0.1126615</v>
          </cell>
        </row>
        <row r="2006">
          <cell r="A2006" t="str">
            <v>guatemala2003oecdindependiente&lt;=12m</v>
          </cell>
          <cell r="B2006" t="str">
            <v>guatemala</v>
          </cell>
          <cell r="C2006">
            <v>2003</v>
          </cell>
          <cell r="D2006" t="str">
            <v>oecd</v>
          </cell>
          <cell r="E2006" t="str">
            <v>independiente</v>
          </cell>
          <cell r="F2006" t="str">
            <v>&lt;=12m</v>
          </cell>
          <cell r="G2006">
            <v>0.2837711</v>
          </cell>
          <cell r="H2006">
            <v>0.2200675</v>
          </cell>
          <cell r="I2006">
            <v>0.2891089</v>
          </cell>
          <cell r="J2006">
            <v>0.14141200000000001</v>
          </cell>
          <cell r="K2006">
            <v>0.17152700000000001</v>
          </cell>
          <cell r="L2006">
            <v>0.120878</v>
          </cell>
          <cell r="M2006">
            <v>0.20194200000000001</v>
          </cell>
          <cell r="N2006">
            <v>0.1182028</v>
          </cell>
          <cell r="O2006">
            <v>0.13491420000000001</v>
          </cell>
          <cell r="P2006">
            <v>6.8069599999999994E-2</v>
          </cell>
          <cell r="Q2006">
            <v>6.8085999999999994E-2</v>
          </cell>
          <cell r="R2006">
            <v>0.1126615</v>
          </cell>
        </row>
        <row r="2007">
          <cell r="A2007" t="str">
            <v>guatemala2003oecdindependiente&gt;=5a</v>
          </cell>
          <cell r="B2007" t="str">
            <v>guatemala</v>
          </cell>
          <cell r="C2007">
            <v>2003</v>
          </cell>
          <cell r="D2007" t="str">
            <v>oecd</v>
          </cell>
          <cell r="E2007" t="str">
            <v>independiente</v>
          </cell>
          <cell r="F2007" t="str">
            <v>&gt;=5a</v>
          </cell>
          <cell r="G2007">
            <v>0.23864920000000001</v>
          </cell>
          <cell r="H2007">
            <v>0.36804930000000002</v>
          </cell>
          <cell r="I2007">
            <v>0.4711901</v>
          </cell>
          <cell r="J2007">
            <v>0.59754090000000004</v>
          </cell>
          <cell r="K2007">
            <v>0.63279070000000004</v>
          </cell>
          <cell r="L2007">
            <v>0.66412590000000005</v>
          </cell>
          <cell r="M2007">
            <v>0.65507970000000004</v>
          </cell>
          <cell r="N2007">
            <v>0.78113010000000005</v>
          </cell>
          <cell r="O2007">
            <v>0.74851789999999996</v>
          </cell>
          <cell r="P2007">
            <v>0.82738489999999998</v>
          </cell>
          <cell r="Q2007">
            <v>0.89268259999999999</v>
          </cell>
          <cell r="R2007">
            <v>0.83660639999999997</v>
          </cell>
        </row>
        <row r="2008">
          <cell r="A2008" t="str">
            <v>guatemala2003lacocupado&lt;6m</v>
          </cell>
          <cell r="B2008" t="str">
            <v>guatemala</v>
          </cell>
          <cell r="C2008">
            <v>2003</v>
          </cell>
          <cell r="D2008" t="str">
            <v>lac</v>
          </cell>
          <cell r="E2008" t="str">
            <v>ocupado</v>
          </cell>
          <cell r="F2008" t="str">
            <v>&lt;6m</v>
          </cell>
          <cell r="G2008">
            <v>0.3944124</v>
          </cell>
          <cell r="H2008">
            <v>0.19818830000000001</v>
          </cell>
          <cell r="I2008">
            <v>0.1082253</v>
          </cell>
        </row>
        <row r="2009">
          <cell r="A2009" t="str">
            <v>guatemala2003lacocupado&lt;=12m</v>
          </cell>
          <cell r="B2009" t="str">
            <v>guatemala</v>
          </cell>
          <cell r="C2009">
            <v>2003</v>
          </cell>
          <cell r="D2009" t="str">
            <v>lac</v>
          </cell>
          <cell r="E2009" t="str">
            <v>ocupado</v>
          </cell>
          <cell r="F2009" t="str">
            <v>&lt;=12m</v>
          </cell>
          <cell r="G2009">
            <v>0.53695970000000004</v>
          </cell>
          <cell r="H2009">
            <v>0.27237679999999997</v>
          </cell>
          <cell r="I2009">
            <v>0.1524306</v>
          </cell>
        </row>
        <row r="2010">
          <cell r="A2010" t="str">
            <v>guatemala2003lacocupado&gt;=5a</v>
          </cell>
          <cell r="B2010" t="str">
            <v>guatemala</v>
          </cell>
          <cell r="C2010">
            <v>2003</v>
          </cell>
          <cell r="D2010" t="str">
            <v>lac</v>
          </cell>
          <cell r="E2010" t="str">
            <v>ocupado</v>
          </cell>
          <cell r="F2010" t="str">
            <v>&gt;=5a</v>
          </cell>
          <cell r="G2010">
            <v>0.15525649999999999</v>
          </cell>
          <cell r="H2010">
            <v>0.51633859999999998</v>
          </cell>
          <cell r="I2010">
            <v>0.70955230000000002</v>
          </cell>
        </row>
        <row r="2011">
          <cell r="A2011" t="str">
            <v>guatemala2003lacasalariado&lt;6m</v>
          </cell>
          <cell r="B2011" t="str">
            <v>guatemala</v>
          </cell>
          <cell r="C2011">
            <v>2003</v>
          </cell>
          <cell r="D2011" t="str">
            <v>lac</v>
          </cell>
          <cell r="E2011" t="str">
            <v>asalariado</v>
          </cell>
          <cell r="F2011" t="str">
            <v>&lt;6m</v>
          </cell>
          <cell r="G2011">
            <v>0.42596840000000002</v>
          </cell>
          <cell r="H2011">
            <v>0.25031510000000001</v>
          </cell>
          <cell r="I2011">
            <v>0.19667490000000001</v>
          </cell>
        </row>
        <row r="2012">
          <cell r="A2012" t="str">
            <v>guatemala2003lacasalariado&lt;=12m</v>
          </cell>
          <cell r="B2012" t="str">
            <v>guatemala</v>
          </cell>
          <cell r="C2012">
            <v>2003</v>
          </cell>
          <cell r="D2012" t="str">
            <v>lac</v>
          </cell>
          <cell r="E2012" t="str">
            <v>asalariado</v>
          </cell>
          <cell r="F2012" t="str">
            <v>&lt;=12m</v>
          </cell>
          <cell r="G2012">
            <v>0.57304630000000001</v>
          </cell>
          <cell r="H2012">
            <v>0.3310863</v>
          </cell>
          <cell r="I2012">
            <v>0.26107609999999998</v>
          </cell>
        </row>
        <row r="2013">
          <cell r="A2013" t="str">
            <v>guatemala2003lacasalariado&gt;=5a</v>
          </cell>
          <cell r="B2013" t="str">
            <v>guatemala</v>
          </cell>
          <cell r="C2013">
            <v>2003</v>
          </cell>
          <cell r="D2013" t="str">
            <v>lac</v>
          </cell>
          <cell r="E2013" t="str">
            <v>asalariado</v>
          </cell>
          <cell r="F2013" t="str">
            <v>&gt;=5a</v>
          </cell>
          <cell r="G2013">
            <v>0.13360179999999999</v>
          </cell>
          <cell r="H2013">
            <v>0.44804660000000002</v>
          </cell>
          <cell r="I2013">
            <v>0.54364970000000001</v>
          </cell>
        </row>
        <row r="2014">
          <cell r="A2014" t="str">
            <v>guatemala2003lacindependiente&lt;6m</v>
          </cell>
          <cell r="B2014" t="str">
            <v>guatemala</v>
          </cell>
          <cell r="C2014">
            <v>2003</v>
          </cell>
          <cell r="D2014" t="str">
            <v>lac</v>
          </cell>
          <cell r="E2014" t="str">
            <v>independiente</v>
          </cell>
          <cell r="F2014" t="str">
            <v>&lt;6m</v>
          </cell>
          <cell r="G2014">
            <v>0.13113340000000001</v>
          </cell>
          <cell r="H2014">
            <v>0.10886410000000001</v>
          </cell>
          <cell r="I2014">
            <v>6.5312499999999996E-2</v>
          </cell>
        </row>
        <row r="2015">
          <cell r="A2015" t="str">
            <v>guatemala2003lacindependiente&lt;=12m</v>
          </cell>
          <cell r="B2015" t="str">
            <v>guatemala</v>
          </cell>
          <cell r="C2015">
            <v>2003</v>
          </cell>
          <cell r="D2015" t="str">
            <v>lac</v>
          </cell>
          <cell r="E2015" t="str">
            <v>independiente</v>
          </cell>
          <cell r="F2015" t="str">
            <v>&lt;=12m</v>
          </cell>
          <cell r="G2015">
            <v>0.2358818</v>
          </cell>
          <cell r="H2015">
            <v>0.17177249999999999</v>
          </cell>
          <cell r="I2015">
            <v>9.9719299999999997E-2</v>
          </cell>
        </row>
        <row r="2016">
          <cell r="A2016" t="str">
            <v>guatemala2003lacindependiente&gt;=5a</v>
          </cell>
          <cell r="B2016" t="str">
            <v>guatemala</v>
          </cell>
          <cell r="C2016">
            <v>2003</v>
          </cell>
          <cell r="D2016" t="str">
            <v>lac</v>
          </cell>
          <cell r="E2016" t="str">
            <v>independiente</v>
          </cell>
          <cell r="F2016" t="str">
            <v>&gt;=5a</v>
          </cell>
          <cell r="G2016">
            <v>0.335926</v>
          </cell>
          <cell r="H2016">
            <v>0.63336340000000002</v>
          </cell>
          <cell r="I2016">
            <v>0.79004280000000005</v>
          </cell>
        </row>
        <row r="2017">
          <cell r="A2017" t="str">
            <v>guatemala2003totalocupado&lt;6m</v>
          </cell>
          <cell r="B2017" t="str">
            <v>guatemala</v>
          </cell>
          <cell r="C2017">
            <v>2003</v>
          </cell>
          <cell r="D2017" t="str">
            <v>total</v>
          </cell>
          <cell r="E2017" t="str">
            <v>ocupado</v>
          </cell>
          <cell r="F2017" t="str">
            <v>&lt;6m</v>
          </cell>
          <cell r="G2017">
            <v>0.24682570000000001</v>
          </cell>
        </row>
        <row r="2018">
          <cell r="A2018" t="str">
            <v>guatemala2003totalocupado&lt;=12m</v>
          </cell>
          <cell r="B2018" t="str">
            <v>guatemala</v>
          </cell>
          <cell r="C2018">
            <v>2003</v>
          </cell>
          <cell r="D2018" t="str">
            <v>total</v>
          </cell>
          <cell r="E2018" t="str">
            <v>ocupado</v>
          </cell>
          <cell r="F2018" t="str">
            <v>&lt;=12m</v>
          </cell>
          <cell r="G2018">
            <v>0.3380533</v>
          </cell>
        </row>
        <row r="2019">
          <cell r="A2019" t="str">
            <v>guatemala2003totalocupado&gt;=5a</v>
          </cell>
          <cell r="B2019" t="str">
            <v>guatemala</v>
          </cell>
          <cell r="C2019">
            <v>2003</v>
          </cell>
          <cell r="D2019" t="str">
            <v>total</v>
          </cell>
          <cell r="E2019" t="str">
            <v>ocupado</v>
          </cell>
          <cell r="F2019" t="str">
            <v>&gt;=5a</v>
          </cell>
          <cell r="G2019">
            <v>0.42877979999999999</v>
          </cell>
        </row>
        <row r="2020">
          <cell r="A2020" t="str">
            <v>guatemala2003totalasalariado&lt;6m</v>
          </cell>
          <cell r="B2020" t="str">
            <v>guatemala</v>
          </cell>
          <cell r="C2020">
            <v>2003</v>
          </cell>
          <cell r="D2020" t="str">
            <v>total</v>
          </cell>
          <cell r="E2020" t="str">
            <v>asalariado</v>
          </cell>
          <cell r="F2020" t="str">
            <v>&lt;6m</v>
          </cell>
          <cell r="G2020">
            <v>0.31279689999999999</v>
          </cell>
        </row>
        <row r="2021">
          <cell r="A2021" t="str">
            <v>guatemala2003totalasalariado&lt;=12m</v>
          </cell>
          <cell r="B2021" t="str">
            <v>guatemala</v>
          </cell>
          <cell r="C2021">
            <v>2003</v>
          </cell>
          <cell r="D2021" t="str">
            <v>total</v>
          </cell>
          <cell r="E2021" t="str">
            <v>asalariado</v>
          </cell>
          <cell r="F2021" t="str">
            <v>&lt;=12m</v>
          </cell>
          <cell r="G2021">
            <v>0.41728409999999999</v>
          </cell>
        </row>
        <row r="2022">
          <cell r="A2022" t="str">
            <v>guatemala2003totalasalariado&gt;=5a</v>
          </cell>
          <cell r="B2022" t="str">
            <v>guatemala</v>
          </cell>
          <cell r="C2022">
            <v>2003</v>
          </cell>
          <cell r="D2022" t="str">
            <v>total</v>
          </cell>
          <cell r="E2022" t="str">
            <v>asalariado</v>
          </cell>
          <cell r="F2022" t="str">
            <v>&gt;=5a</v>
          </cell>
          <cell r="G2022">
            <v>0.33618120000000001</v>
          </cell>
        </row>
        <row r="2023">
          <cell r="A2023" t="str">
            <v>guatemala2003totalindependiente&lt;6m</v>
          </cell>
          <cell r="B2023" t="str">
            <v>guatemala</v>
          </cell>
          <cell r="C2023">
            <v>2003</v>
          </cell>
          <cell r="D2023" t="str">
            <v>total</v>
          </cell>
          <cell r="E2023" t="str">
            <v>independiente</v>
          </cell>
          <cell r="F2023" t="str">
            <v>&lt;6m</v>
          </cell>
          <cell r="G2023">
            <v>0.1044741</v>
          </cell>
        </row>
        <row r="2024">
          <cell r="A2024" t="str">
            <v>guatemala2003totalindependiente&lt;=12m</v>
          </cell>
          <cell r="B2024" t="str">
            <v>guatemala</v>
          </cell>
          <cell r="C2024">
            <v>2003</v>
          </cell>
          <cell r="D2024" t="str">
            <v>total</v>
          </cell>
          <cell r="E2024" t="str">
            <v>independiente</v>
          </cell>
          <cell r="F2024" t="str">
            <v>&lt;=12m</v>
          </cell>
          <cell r="G2024">
            <v>0.16709019999999999</v>
          </cell>
        </row>
        <row r="2025">
          <cell r="A2025" t="str">
            <v>guatemala2003totalindependiente&gt;=5a</v>
          </cell>
          <cell r="B2025" t="str">
            <v>guatemala</v>
          </cell>
          <cell r="C2025">
            <v>2003</v>
          </cell>
          <cell r="D2025" t="str">
            <v>total</v>
          </cell>
          <cell r="E2025" t="str">
            <v>independiente</v>
          </cell>
          <cell r="F2025" t="str">
            <v>&gt;=5a</v>
          </cell>
          <cell r="G2025">
            <v>0.62858800000000004</v>
          </cell>
        </row>
        <row r="2026">
          <cell r="A2026" t="str">
            <v>guatemala2004oecdocupado&lt;6m</v>
          </cell>
          <cell r="B2026" t="str">
            <v>guatemala</v>
          </cell>
          <cell r="C2026">
            <v>2004</v>
          </cell>
          <cell r="D2026" t="str">
            <v>oecd</v>
          </cell>
          <cell r="E2026" t="str">
            <v>ocupado</v>
          </cell>
          <cell r="F2026" t="str">
            <v>&lt;6m</v>
          </cell>
          <cell r="G2026">
            <v>0.43163430000000003</v>
          </cell>
          <cell r="H2026">
            <v>0.32826680000000003</v>
          </cell>
          <cell r="I2026">
            <v>0.26112600000000002</v>
          </cell>
          <cell r="J2026">
            <v>0.17157510000000001</v>
          </cell>
          <cell r="K2026">
            <v>0.15696650000000001</v>
          </cell>
          <cell r="L2026">
            <v>0.13165060000000001</v>
          </cell>
          <cell r="M2026">
            <v>0.1247056</v>
          </cell>
          <cell r="N2026">
            <v>0.1027754</v>
          </cell>
          <cell r="O2026">
            <v>9.8500799999999999E-2</v>
          </cell>
          <cell r="P2026">
            <v>0.11332979999999999</v>
          </cell>
          <cell r="Q2026">
            <v>4.9770500000000002E-2</v>
          </cell>
          <cell r="R2026">
            <v>8.6263999999999993E-2</v>
          </cell>
        </row>
        <row r="2027">
          <cell r="A2027" t="str">
            <v>guatemala2004oecdocupado&lt;=12m</v>
          </cell>
          <cell r="B2027" t="str">
            <v>guatemala</v>
          </cell>
          <cell r="C2027">
            <v>2004</v>
          </cell>
          <cell r="D2027" t="str">
            <v>oecd</v>
          </cell>
          <cell r="E2027" t="str">
            <v>ocupado</v>
          </cell>
          <cell r="F2027" t="str">
            <v>&lt;=12m</v>
          </cell>
          <cell r="G2027">
            <v>0.59998490000000004</v>
          </cell>
          <cell r="H2027">
            <v>0.48133199999999998</v>
          </cell>
          <cell r="I2027">
            <v>0.36531999999999998</v>
          </cell>
          <cell r="J2027">
            <v>0.24085000000000001</v>
          </cell>
          <cell r="K2027">
            <v>0.2427994</v>
          </cell>
          <cell r="L2027">
            <v>0.1906166</v>
          </cell>
          <cell r="M2027">
            <v>0.17272399999999999</v>
          </cell>
          <cell r="N2027">
            <v>0.13787489999999999</v>
          </cell>
          <cell r="O2027">
            <v>0.1320269</v>
          </cell>
          <cell r="P2027">
            <v>0.16937430000000001</v>
          </cell>
          <cell r="Q2027">
            <v>9.9192600000000006E-2</v>
          </cell>
          <cell r="R2027">
            <v>0.17503550000000001</v>
          </cell>
        </row>
        <row r="2028">
          <cell r="A2028" t="str">
            <v>guatemala2004oecdocupado&gt;=5a</v>
          </cell>
          <cell r="B2028" t="str">
            <v>guatemala</v>
          </cell>
          <cell r="C2028">
            <v>2004</v>
          </cell>
          <cell r="D2028" t="str">
            <v>oecd</v>
          </cell>
          <cell r="E2028" t="str">
            <v>ocupado</v>
          </cell>
          <cell r="F2028" t="str">
            <v>&gt;=5a</v>
          </cell>
          <cell r="G2028">
            <v>0.14336679999999999</v>
          </cell>
          <cell r="H2028">
            <v>0.1776887</v>
          </cell>
          <cell r="I2028">
            <v>0.33220850000000002</v>
          </cell>
          <cell r="J2028">
            <v>0.49372519999999998</v>
          </cell>
          <cell r="K2028">
            <v>0.56975759999999998</v>
          </cell>
          <cell r="L2028">
            <v>0.63022900000000004</v>
          </cell>
          <cell r="M2028">
            <v>0.65101909999999996</v>
          </cell>
          <cell r="N2028">
            <v>0.69727249999999996</v>
          </cell>
          <cell r="O2028">
            <v>0.72704440000000004</v>
          </cell>
          <cell r="P2028">
            <v>0.67626980000000003</v>
          </cell>
          <cell r="Q2028">
            <v>0.69558969999999998</v>
          </cell>
          <cell r="R2028">
            <v>0.7889427</v>
          </cell>
        </row>
        <row r="2029">
          <cell r="A2029" t="str">
            <v>guatemala2004oecdasalariado&lt;6m</v>
          </cell>
          <cell r="B2029" t="str">
            <v>guatemala</v>
          </cell>
          <cell r="C2029">
            <v>2004</v>
          </cell>
          <cell r="D2029" t="str">
            <v>oecd</v>
          </cell>
          <cell r="E2029" t="str">
            <v>asalariado</v>
          </cell>
          <cell r="F2029" t="str">
            <v>&lt;6m</v>
          </cell>
          <cell r="G2029">
            <v>0.44045200000000001</v>
          </cell>
          <cell r="H2029">
            <v>0.34545130000000002</v>
          </cell>
          <cell r="I2029">
            <v>0.29293669999999999</v>
          </cell>
          <cell r="J2029">
            <v>0.19669909999999999</v>
          </cell>
          <cell r="K2029">
            <v>0.18885969999999999</v>
          </cell>
          <cell r="L2029">
            <v>0.1924748</v>
          </cell>
          <cell r="M2029">
            <v>0.18422279999999999</v>
          </cell>
          <cell r="N2029">
            <v>0.13302710000000001</v>
          </cell>
          <cell r="O2029">
            <v>0.1192421</v>
          </cell>
          <cell r="P2029">
            <v>0.2680575</v>
          </cell>
          <cell r="Q2029">
            <v>7.2251499999999996E-2</v>
          </cell>
          <cell r="R2029">
            <v>0.3069846</v>
          </cell>
        </row>
        <row r="2030">
          <cell r="A2030" t="str">
            <v>guatemala2004oecdasalariado&lt;=12m</v>
          </cell>
          <cell r="B2030" t="str">
            <v>guatemala</v>
          </cell>
          <cell r="C2030">
            <v>2004</v>
          </cell>
          <cell r="D2030" t="str">
            <v>oecd</v>
          </cell>
          <cell r="E2030" t="str">
            <v>asalariado</v>
          </cell>
          <cell r="F2030" t="str">
            <v>&lt;=12m</v>
          </cell>
          <cell r="G2030">
            <v>0.60892579999999996</v>
          </cell>
          <cell r="H2030">
            <v>0.50967859999999998</v>
          </cell>
          <cell r="I2030">
            <v>0.39966620000000003</v>
          </cell>
          <cell r="J2030">
            <v>0.27031830000000001</v>
          </cell>
          <cell r="K2030">
            <v>0.2946493</v>
          </cell>
          <cell r="L2030">
            <v>0.2557778</v>
          </cell>
          <cell r="M2030">
            <v>0.2389078</v>
          </cell>
          <cell r="N2030">
            <v>0.17579800000000001</v>
          </cell>
          <cell r="O2030">
            <v>0.14327880000000001</v>
          </cell>
          <cell r="P2030">
            <v>0.30407010000000001</v>
          </cell>
          <cell r="Q2030">
            <v>0.17123060000000001</v>
          </cell>
          <cell r="R2030">
            <v>0.32990770000000003</v>
          </cell>
        </row>
        <row r="2031">
          <cell r="A2031" t="str">
            <v>guatemala2004oecdasalariado&gt;=5a</v>
          </cell>
          <cell r="B2031" t="str">
            <v>guatemala</v>
          </cell>
          <cell r="C2031">
            <v>2004</v>
          </cell>
          <cell r="D2031" t="str">
            <v>oecd</v>
          </cell>
          <cell r="E2031" t="str">
            <v>asalariado</v>
          </cell>
          <cell r="F2031" t="str">
            <v>&gt;=5a</v>
          </cell>
          <cell r="G2031">
            <v>0.1367987</v>
          </cell>
          <cell r="H2031">
            <v>0.14807989999999999</v>
          </cell>
          <cell r="I2031">
            <v>0.29594579999999998</v>
          </cell>
          <cell r="J2031">
            <v>0.45403890000000002</v>
          </cell>
          <cell r="K2031">
            <v>0.52981440000000002</v>
          </cell>
          <cell r="L2031">
            <v>0.5595253</v>
          </cell>
          <cell r="M2031">
            <v>0.57588470000000003</v>
          </cell>
          <cell r="N2031">
            <v>0.64873420000000004</v>
          </cell>
          <cell r="O2031">
            <v>0.69574800000000003</v>
          </cell>
          <cell r="P2031">
            <v>0.53817780000000004</v>
          </cell>
          <cell r="Q2031">
            <v>0.57888439999999997</v>
          </cell>
          <cell r="R2031">
            <v>0.63787530000000003</v>
          </cell>
        </row>
        <row r="2032">
          <cell r="A2032" t="str">
            <v>guatemala2004oecdindependiente&lt;6m</v>
          </cell>
          <cell r="B2032" t="str">
            <v>guatemala</v>
          </cell>
          <cell r="C2032">
            <v>2004</v>
          </cell>
          <cell r="D2032" t="str">
            <v>oecd</v>
          </cell>
          <cell r="E2032" t="str">
            <v>independiente</v>
          </cell>
          <cell r="F2032" t="str">
            <v>&lt;6m</v>
          </cell>
          <cell r="G2032">
            <v>0.31837840000000001</v>
          </cell>
          <cell r="H2032">
            <v>0.22296289999999999</v>
          </cell>
          <cell r="I2032">
            <v>0.15953899999999999</v>
          </cell>
          <cell r="J2032">
            <v>0.1110714</v>
          </cell>
          <cell r="K2032">
            <v>0.1012634</v>
          </cell>
          <cell r="L2032">
            <v>4.4076200000000003E-2</v>
          </cell>
          <cell r="M2032">
            <v>4.8547699999999999E-2</v>
          </cell>
          <cell r="N2032">
            <v>7.1786699999999995E-2</v>
          </cell>
          <cell r="O2032">
            <v>7.9923400000000006E-2</v>
          </cell>
          <cell r="P2032">
            <v>2.8803200000000001E-2</v>
          </cell>
          <cell r="Q2032">
            <v>3.65768E-2</v>
          </cell>
          <cell r="R2032">
            <v>2.86953E-2</v>
          </cell>
        </row>
        <row r="2033">
          <cell r="A2033" t="str">
            <v>guatemala2004oecdindependiente&lt;=12m</v>
          </cell>
          <cell r="B2033" t="str">
            <v>guatemala</v>
          </cell>
          <cell r="C2033">
            <v>2004</v>
          </cell>
          <cell r="D2033" t="str">
            <v>oecd</v>
          </cell>
          <cell r="E2033" t="str">
            <v>independiente</v>
          </cell>
          <cell r="F2033" t="str">
            <v>&lt;=12m</v>
          </cell>
          <cell r="G2033">
            <v>0.48514590000000002</v>
          </cell>
          <cell r="H2033">
            <v>0.30762850000000003</v>
          </cell>
          <cell r="I2033">
            <v>0.25563609999999998</v>
          </cell>
          <cell r="J2033">
            <v>0.16988429999999999</v>
          </cell>
          <cell r="K2033">
            <v>0.15224099999999999</v>
          </cell>
          <cell r="L2033">
            <v>9.67977E-2</v>
          </cell>
          <cell r="M2033">
            <v>8.8035500000000003E-2</v>
          </cell>
          <cell r="N2033">
            <v>9.9028099999999994E-2</v>
          </cell>
          <cell r="O2033">
            <v>0.1219489</v>
          </cell>
          <cell r="P2033">
            <v>9.5791000000000001E-2</v>
          </cell>
          <cell r="Q2033">
            <v>5.6914600000000003E-2</v>
          </cell>
          <cell r="R2033">
            <v>0.1346415</v>
          </cell>
        </row>
        <row r="2034">
          <cell r="A2034" t="str">
            <v>guatemala2004oecdindependiente&gt;=5a</v>
          </cell>
          <cell r="B2034" t="str">
            <v>guatemala</v>
          </cell>
          <cell r="C2034">
            <v>2004</v>
          </cell>
          <cell r="D2034" t="str">
            <v>oecd</v>
          </cell>
          <cell r="E2034" t="str">
            <v>independiente</v>
          </cell>
          <cell r="F2034" t="str">
            <v>&gt;=5a</v>
          </cell>
          <cell r="G2034">
            <v>0.22772780000000001</v>
          </cell>
          <cell r="H2034">
            <v>0.35912660000000002</v>
          </cell>
          <cell r="I2034">
            <v>0.44801289999999999</v>
          </cell>
          <cell r="J2034">
            <v>0.58929779999999998</v>
          </cell>
          <cell r="K2034">
            <v>0.63952039999999999</v>
          </cell>
          <cell r="L2034">
            <v>0.73202809999999996</v>
          </cell>
          <cell r="M2034">
            <v>0.74716070000000001</v>
          </cell>
          <cell r="N2034">
            <v>0.74699320000000002</v>
          </cell>
          <cell r="O2034">
            <v>0.75507559999999996</v>
          </cell>
          <cell r="P2034">
            <v>0.7517083</v>
          </cell>
          <cell r="Q2034">
            <v>0.76408209999999999</v>
          </cell>
          <cell r="R2034">
            <v>0.82834430000000003</v>
          </cell>
        </row>
        <row r="2035">
          <cell r="A2035" t="str">
            <v>guatemala2004lacocupado&lt;6m</v>
          </cell>
          <cell r="B2035" t="str">
            <v>guatemala</v>
          </cell>
          <cell r="C2035">
            <v>2004</v>
          </cell>
          <cell r="D2035" t="str">
            <v>lac</v>
          </cell>
          <cell r="E2035" t="str">
            <v>ocupado</v>
          </cell>
          <cell r="F2035" t="str">
            <v>&lt;6m</v>
          </cell>
          <cell r="G2035">
            <v>0.36804530000000002</v>
          </cell>
          <cell r="H2035">
            <v>0.1716269</v>
          </cell>
          <cell r="I2035">
            <v>0.1046653</v>
          </cell>
        </row>
        <row r="2036">
          <cell r="A2036" t="str">
            <v>guatemala2004lacocupado&lt;=12m</v>
          </cell>
          <cell r="B2036" t="str">
            <v>guatemala</v>
          </cell>
          <cell r="C2036">
            <v>2004</v>
          </cell>
          <cell r="D2036" t="str">
            <v>lac</v>
          </cell>
          <cell r="E2036" t="str">
            <v>ocupado</v>
          </cell>
          <cell r="F2036" t="str">
            <v>&lt;=12m</v>
          </cell>
          <cell r="G2036">
            <v>0.52699260000000003</v>
          </cell>
          <cell r="H2036">
            <v>0.24439469999999999</v>
          </cell>
          <cell r="I2036">
            <v>0.1475524</v>
          </cell>
        </row>
        <row r="2037">
          <cell r="A2037" t="str">
            <v>guatemala2004lacocupado&gt;=5a</v>
          </cell>
          <cell r="B2037" t="str">
            <v>guatemala</v>
          </cell>
          <cell r="C2037">
            <v>2004</v>
          </cell>
          <cell r="D2037" t="str">
            <v>lac</v>
          </cell>
          <cell r="E2037" t="str">
            <v>ocupado</v>
          </cell>
          <cell r="F2037" t="str">
            <v>&gt;=5a</v>
          </cell>
          <cell r="G2037">
            <v>0.16448070000000001</v>
          </cell>
          <cell r="H2037">
            <v>0.52994039999999998</v>
          </cell>
          <cell r="I2037">
            <v>0.70593709999999998</v>
          </cell>
        </row>
        <row r="2038">
          <cell r="A2038" t="str">
            <v>guatemala2004lacasalariado&lt;6m</v>
          </cell>
          <cell r="B2038" t="str">
            <v>guatemala</v>
          </cell>
          <cell r="C2038">
            <v>2004</v>
          </cell>
          <cell r="D2038" t="str">
            <v>lac</v>
          </cell>
          <cell r="E2038" t="str">
            <v>asalariado</v>
          </cell>
          <cell r="F2038" t="str">
            <v>&lt;6m</v>
          </cell>
          <cell r="G2038">
            <v>0.38373790000000002</v>
          </cell>
          <cell r="H2038">
            <v>0.2157422</v>
          </cell>
          <cell r="I2038">
            <v>0.17091870000000001</v>
          </cell>
        </row>
        <row r="2039">
          <cell r="A2039" t="str">
            <v>guatemala2004lacasalariado&lt;=12m</v>
          </cell>
          <cell r="B2039" t="str">
            <v>guatemala</v>
          </cell>
          <cell r="C2039">
            <v>2004</v>
          </cell>
          <cell r="D2039" t="str">
            <v>lac</v>
          </cell>
          <cell r="E2039" t="str">
            <v>asalariado</v>
          </cell>
          <cell r="F2039" t="str">
            <v>&lt;=12m</v>
          </cell>
          <cell r="G2039">
            <v>0.54967659999999996</v>
          </cell>
          <cell r="H2039">
            <v>0.29831360000000001</v>
          </cell>
          <cell r="I2039">
            <v>0.19911400000000001</v>
          </cell>
        </row>
        <row r="2040">
          <cell r="A2040" t="str">
            <v>guatemala2004lacasalariado&gt;=5a</v>
          </cell>
          <cell r="B2040" t="str">
            <v>guatemala</v>
          </cell>
          <cell r="C2040">
            <v>2004</v>
          </cell>
          <cell r="D2040" t="str">
            <v>lac</v>
          </cell>
          <cell r="E2040" t="str">
            <v>asalariado</v>
          </cell>
          <cell r="F2040" t="str">
            <v>&gt;=5a</v>
          </cell>
          <cell r="G2040">
            <v>0.14353340000000001</v>
          </cell>
          <cell r="H2040">
            <v>0.46564680000000003</v>
          </cell>
          <cell r="I2040">
            <v>0.64103129999999997</v>
          </cell>
        </row>
        <row r="2041">
          <cell r="A2041" t="str">
            <v>guatemala2004lacindependiente&lt;6m</v>
          </cell>
          <cell r="B2041" t="str">
            <v>guatemala</v>
          </cell>
          <cell r="C2041">
            <v>2004</v>
          </cell>
          <cell r="D2041" t="str">
            <v>lac</v>
          </cell>
          <cell r="E2041" t="str">
            <v>independiente</v>
          </cell>
          <cell r="F2041" t="str">
            <v>&lt;6m</v>
          </cell>
          <cell r="G2041">
            <v>0.24620739999999999</v>
          </cell>
          <cell r="H2041">
            <v>8.9792499999999997E-2</v>
          </cell>
          <cell r="I2041">
            <v>5.6107900000000002E-2</v>
          </cell>
        </row>
        <row r="2042">
          <cell r="A2042" t="str">
            <v>guatemala2004lacindependiente&lt;=12m</v>
          </cell>
          <cell r="B2042" t="str">
            <v>guatemala</v>
          </cell>
          <cell r="C2042">
            <v>2004</v>
          </cell>
          <cell r="D2042" t="str">
            <v>lac</v>
          </cell>
          <cell r="E2042" t="str">
            <v>independiente</v>
          </cell>
          <cell r="F2042" t="str">
            <v>&lt;=12m</v>
          </cell>
          <cell r="G2042">
            <v>0.35087400000000002</v>
          </cell>
          <cell r="H2042">
            <v>0.14437440000000001</v>
          </cell>
          <cell r="I2042">
            <v>0.1097627</v>
          </cell>
        </row>
        <row r="2043">
          <cell r="A2043" t="str">
            <v>guatemala2004lacindependiente&gt;=5a</v>
          </cell>
          <cell r="B2043" t="str">
            <v>guatemala</v>
          </cell>
          <cell r="C2043">
            <v>2004</v>
          </cell>
          <cell r="D2043" t="str">
            <v>lac</v>
          </cell>
          <cell r="E2043" t="str">
            <v>independiente</v>
          </cell>
          <cell r="F2043" t="str">
            <v>&gt;=5a</v>
          </cell>
          <cell r="G2043">
            <v>0.32711620000000002</v>
          </cell>
          <cell r="H2043">
            <v>0.64920610000000001</v>
          </cell>
          <cell r="I2043">
            <v>0.75350689999999998</v>
          </cell>
        </row>
        <row r="2044">
          <cell r="A2044" t="str">
            <v>guatemala2004totalocupado&lt;6m</v>
          </cell>
          <cell r="B2044" t="str">
            <v>guatemala</v>
          </cell>
          <cell r="C2044">
            <v>2004</v>
          </cell>
          <cell r="D2044" t="str">
            <v>total</v>
          </cell>
          <cell r="E2044" t="str">
            <v>ocupado</v>
          </cell>
          <cell r="F2044" t="str">
            <v>&lt;6m</v>
          </cell>
          <cell r="G2044">
            <v>0.21862819999999999</v>
          </cell>
        </row>
        <row r="2045">
          <cell r="A2045" t="str">
            <v>guatemala2004totalocupado&lt;=12m</v>
          </cell>
          <cell r="B2045" t="str">
            <v>guatemala</v>
          </cell>
          <cell r="C2045">
            <v>2004</v>
          </cell>
          <cell r="D2045" t="str">
            <v>total</v>
          </cell>
          <cell r="E2045" t="str">
            <v>ocupado</v>
          </cell>
          <cell r="F2045" t="str">
            <v>&lt;=12m</v>
          </cell>
          <cell r="G2045">
            <v>0.3119769</v>
          </cell>
        </row>
        <row r="2046">
          <cell r="A2046" t="str">
            <v>guatemala2004totalocupado&gt;=5a</v>
          </cell>
          <cell r="B2046" t="str">
            <v>guatemala</v>
          </cell>
          <cell r="C2046">
            <v>2004</v>
          </cell>
          <cell r="D2046" t="str">
            <v>total</v>
          </cell>
          <cell r="E2046" t="str">
            <v>ocupado</v>
          </cell>
          <cell r="F2046" t="str">
            <v>&gt;=5a</v>
          </cell>
          <cell r="G2046">
            <v>0.44670559999999998</v>
          </cell>
        </row>
        <row r="2047">
          <cell r="A2047" t="str">
            <v>guatemala2004totalasalariado&lt;6m</v>
          </cell>
          <cell r="B2047" t="str">
            <v>guatemala</v>
          </cell>
          <cell r="C2047">
            <v>2004</v>
          </cell>
          <cell r="D2047" t="str">
            <v>total</v>
          </cell>
          <cell r="E2047" t="str">
            <v>asalariado</v>
          </cell>
          <cell r="F2047" t="str">
            <v>&lt;6m</v>
          </cell>
          <cell r="G2047">
            <v>0.27079399999999998</v>
          </cell>
        </row>
        <row r="2048">
          <cell r="A2048" t="str">
            <v>guatemala2004totalasalariado&lt;=12m</v>
          </cell>
          <cell r="B2048" t="str">
            <v>guatemala</v>
          </cell>
          <cell r="C2048">
            <v>2004</v>
          </cell>
          <cell r="D2048" t="str">
            <v>total</v>
          </cell>
          <cell r="E2048" t="str">
            <v>asalariado</v>
          </cell>
          <cell r="F2048" t="str">
            <v>&lt;=12m</v>
          </cell>
          <cell r="G2048">
            <v>0.3790791</v>
          </cell>
        </row>
        <row r="2049">
          <cell r="A2049" t="str">
            <v>guatemala2004totalasalariado&gt;=5a</v>
          </cell>
          <cell r="B2049" t="str">
            <v>guatemala</v>
          </cell>
          <cell r="C2049">
            <v>2004</v>
          </cell>
          <cell r="D2049" t="str">
            <v>total</v>
          </cell>
          <cell r="E2049" t="str">
            <v>asalariado</v>
          </cell>
          <cell r="F2049" t="str">
            <v>&gt;=5a</v>
          </cell>
          <cell r="G2049">
            <v>0.3645602</v>
          </cell>
        </row>
        <row r="2050">
          <cell r="A2050" t="str">
            <v>guatemala2004totalindependiente&lt;6m</v>
          </cell>
          <cell r="B2050" t="str">
            <v>guatemala</v>
          </cell>
          <cell r="C2050">
            <v>2004</v>
          </cell>
          <cell r="D2050" t="str">
            <v>total</v>
          </cell>
          <cell r="E2050" t="str">
            <v>independiente</v>
          </cell>
          <cell r="F2050" t="str">
            <v>&lt;6m</v>
          </cell>
          <cell r="G2050">
            <v>0.10017810000000001</v>
          </cell>
        </row>
        <row r="2051">
          <cell r="A2051" t="str">
            <v>guatemala2004totalindependiente&lt;=12m</v>
          </cell>
          <cell r="B2051" t="str">
            <v>guatemala</v>
          </cell>
          <cell r="C2051">
            <v>2004</v>
          </cell>
          <cell r="D2051" t="str">
            <v>total</v>
          </cell>
          <cell r="E2051" t="str">
            <v>independiente</v>
          </cell>
          <cell r="F2051" t="str">
            <v>&lt;=12m</v>
          </cell>
          <cell r="G2051">
            <v>0.1596117</v>
          </cell>
        </row>
        <row r="2052">
          <cell r="A2052" t="str">
            <v>guatemala2004totalindependiente&gt;=5a</v>
          </cell>
          <cell r="B2052" t="str">
            <v>guatemala</v>
          </cell>
          <cell r="C2052">
            <v>2004</v>
          </cell>
          <cell r="D2052" t="str">
            <v>total</v>
          </cell>
          <cell r="E2052" t="str">
            <v>independiente</v>
          </cell>
          <cell r="F2052" t="str">
            <v>&gt;=5a</v>
          </cell>
          <cell r="G2052">
            <v>0.63322869999999998</v>
          </cell>
        </row>
        <row r="2053">
          <cell r="A2053" t="str">
            <v>guatemala2010oecdocupado&lt;6m</v>
          </cell>
          <cell r="B2053" t="str">
            <v>guatemala</v>
          </cell>
          <cell r="C2053">
            <v>2010</v>
          </cell>
          <cell r="D2053" t="str">
            <v>oecd</v>
          </cell>
          <cell r="E2053" t="str">
            <v>ocupado</v>
          </cell>
          <cell r="F2053" t="str">
            <v>&lt;6m</v>
          </cell>
          <cell r="G2053">
            <v>0.3474682</v>
          </cell>
          <cell r="H2053">
            <v>0.2259505</v>
          </cell>
          <cell r="I2053">
            <v>0.1764493</v>
          </cell>
          <cell r="J2053">
            <v>0.1141746</v>
          </cell>
          <cell r="K2053">
            <v>7.7817600000000001E-2</v>
          </cell>
          <cell r="L2053">
            <v>7.5184100000000004E-2</v>
          </cell>
          <cell r="M2053">
            <v>8.6640400000000006E-2</v>
          </cell>
          <cell r="N2053">
            <v>7.8533500000000006E-2</v>
          </cell>
          <cell r="O2053">
            <v>3.3334299999999997E-2</v>
          </cell>
          <cell r="P2053">
            <v>5.8555099999999999E-2</v>
          </cell>
          <cell r="Q2053">
            <v>2.5723099999999999E-2</v>
          </cell>
          <cell r="R2053">
            <v>5.0308199999999997E-2</v>
          </cell>
        </row>
        <row r="2054">
          <cell r="A2054" t="str">
            <v>guatemala2010oecdocupado&lt;=12m</v>
          </cell>
          <cell r="B2054" t="str">
            <v>guatemala</v>
          </cell>
          <cell r="C2054">
            <v>2010</v>
          </cell>
          <cell r="D2054" t="str">
            <v>oecd</v>
          </cell>
          <cell r="E2054" t="str">
            <v>ocupado</v>
          </cell>
          <cell r="F2054" t="str">
            <v>&lt;=12m</v>
          </cell>
          <cell r="G2054">
            <v>0.5332732</v>
          </cell>
          <cell r="H2054">
            <v>0.47014640000000002</v>
          </cell>
          <cell r="I2054">
            <v>0.32857639999999999</v>
          </cell>
          <cell r="J2054">
            <v>0.26647320000000002</v>
          </cell>
          <cell r="K2054">
            <v>0.1484569</v>
          </cell>
          <cell r="L2054">
            <v>0.16001799999999999</v>
          </cell>
          <cell r="M2054">
            <v>0.16746659999999999</v>
          </cell>
          <cell r="N2054">
            <v>0.1004549</v>
          </cell>
          <cell r="O2054">
            <v>0.1121399</v>
          </cell>
          <cell r="P2054">
            <v>0.15523029999999999</v>
          </cell>
          <cell r="Q2054">
            <v>0.122852</v>
          </cell>
          <cell r="R2054">
            <v>0.1609863</v>
          </cell>
        </row>
        <row r="2055">
          <cell r="A2055" t="str">
            <v>guatemala2010oecdocupado&gt;=5a</v>
          </cell>
          <cell r="B2055" t="str">
            <v>guatemala</v>
          </cell>
          <cell r="C2055">
            <v>2010</v>
          </cell>
          <cell r="D2055" t="str">
            <v>oecd</v>
          </cell>
          <cell r="E2055" t="str">
            <v>ocupado</v>
          </cell>
          <cell r="F2055" t="str">
            <v>&gt;=5a</v>
          </cell>
          <cell r="G2055">
            <v>0.18437120000000001</v>
          </cell>
          <cell r="H2055">
            <v>0.1368074</v>
          </cell>
          <cell r="I2055">
            <v>0.29063899999999998</v>
          </cell>
          <cell r="J2055">
            <v>0.41383429999999999</v>
          </cell>
          <cell r="K2055">
            <v>0.59117010000000003</v>
          </cell>
          <cell r="L2055">
            <v>0.60507390000000005</v>
          </cell>
          <cell r="M2055">
            <v>0.63666219999999996</v>
          </cell>
          <cell r="N2055">
            <v>0.71583949999999996</v>
          </cell>
          <cell r="O2055">
            <v>0.66499660000000005</v>
          </cell>
          <cell r="P2055">
            <v>0.7492356</v>
          </cell>
          <cell r="Q2055">
            <v>0.76349060000000002</v>
          </cell>
          <cell r="R2055">
            <v>0.76877580000000001</v>
          </cell>
        </row>
        <row r="2056">
          <cell r="A2056" t="str">
            <v>guatemala2010oecdasalariado&lt;6m</v>
          </cell>
          <cell r="B2056" t="str">
            <v>guatemala</v>
          </cell>
          <cell r="C2056">
            <v>2010</v>
          </cell>
          <cell r="D2056" t="str">
            <v>oecd</v>
          </cell>
          <cell r="E2056" t="str">
            <v>asalariado</v>
          </cell>
          <cell r="F2056" t="str">
            <v>&lt;6m</v>
          </cell>
          <cell r="G2056">
            <v>0.35090120000000002</v>
          </cell>
          <cell r="H2056">
            <v>0.22727610000000001</v>
          </cell>
          <cell r="I2056">
            <v>0.17612849999999999</v>
          </cell>
          <cell r="J2056">
            <v>0.1331949</v>
          </cell>
          <cell r="K2056">
            <v>9.2311199999999996E-2</v>
          </cell>
          <cell r="L2056">
            <v>7.8531900000000002E-2</v>
          </cell>
          <cell r="M2056">
            <v>9.5038800000000007E-2</v>
          </cell>
          <cell r="N2056">
            <v>0.11935</v>
          </cell>
          <cell r="O2056">
            <v>5.54879E-2</v>
          </cell>
          <cell r="P2056">
            <v>0.13363539999999999</v>
          </cell>
          <cell r="Q2056">
            <v>9.00117E-2</v>
          </cell>
          <cell r="R2056">
            <v>6.6403799999999999E-2</v>
          </cell>
        </row>
        <row r="2057">
          <cell r="A2057" t="str">
            <v>guatemala2010oecdasalariado&lt;=12m</v>
          </cell>
          <cell r="B2057" t="str">
            <v>guatemala</v>
          </cell>
          <cell r="C2057">
            <v>2010</v>
          </cell>
          <cell r="D2057" t="str">
            <v>oecd</v>
          </cell>
          <cell r="E2057" t="str">
            <v>asalariado</v>
          </cell>
          <cell r="F2057" t="str">
            <v>&lt;=12m</v>
          </cell>
          <cell r="G2057">
            <v>0.53353490000000003</v>
          </cell>
          <cell r="H2057">
            <v>0.4729949</v>
          </cell>
          <cell r="I2057">
            <v>0.32724019999999998</v>
          </cell>
          <cell r="J2057">
            <v>0.27899489999999999</v>
          </cell>
          <cell r="K2057">
            <v>0.16986419999999999</v>
          </cell>
          <cell r="L2057">
            <v>0.1777801</v>
          </cell>
          <cell r="M2057">
            <v>0.18364340000000001</v>
          </cell>
          <cell r="N2057">
            <v>0.1525299</v>
          </cell>
          <cell r="O2057">
            <v>0.17174439999999999</v>
          </cell>
          <cell r="P2057">
            <v>0.2521678</v>
          </cell>
          <cell r="Q2057">
            <v>0.32669939999999997</v>
          </cell>
          <cell r="R2057">
            <v>0.2409213</v>
          </cell>
        </row>
        <row r="2058">
          <cell r="A2058" t="str">
            <v>guatemala2010oecdasalariado&gt;=5a</v>
          </cell>
          <cell r="B2058" t="str">
            <v>guatemala</v>
          </cell>
          <cell r="C2058">
            <v>2010</v>
          </cell>
          <cell r="D2058" t="str">
            <v>oecd</v>
          </cell>
          <cell r="E2058" t="str">
            <v>asalariado</v>
          </cell>
          <cell r="F2058" t="str">
            <v>&gt;=5a</v>
          </cell>
          <cell r="G2058">
            <v>0.1795573</v>
          </cell>
          <cell r="H2058">
            <v>0.12662090000000001</v>
          </cell>
          <cell r="I2058">
            <v>0.27102850000000001</v>
          </cell>
          <cell r="J2058">
            <v>0.40081860000000002</v>
          </cell>
          <cell r="K2058">
            <v>0.54977290000000001</v>
          </cell>
          <cell r="L2058">
            <v>0.55189350000000004</v>
          </cell>
          <cell r="M2058">
            <v>0.56683859999999997</v>
          </cell>
          <cell r="N2058">
            <v>0.62243440000000005</v>
          </cell>
          <cell r="O2058">
            <v>0.60827799999999999</v>
          </cell>
          <cell r="P2058">
            <v>0.57313230000000004</v>
          </cell>
          <cell r="Q2058">
            <v>0.49199660000000001</v>
          </cell>
          <cell r="R2058">
            <v>0.642872</v>
          </cell>
        </row>
        <row r="2059">
          <cell r="A2059" t="str">
            <v>guatemala2010oecdindependiente&lt;6m</v>
          </cell>
          <cell r="B2059" t="str">
            <v>guatemala</v>
          </cell>
          <cell r="C2059">
            <v>2010</v>
          </cell>
          <cell r="D2059" t="str">
            <v>oecd</v>
          </cell>
          <cell r="E2059" t="str">
            <v>independiente</v>
          </cell>
          <cell r="F2059" t="str">
            <v>&lt;6m</v>
          </cell>
          <cell r="G2059">
            <v>0.2907574</v>
          </cell>
          <cell r="H2059">
            <v>0.2121075</v>
          </cell>
          <cell r="I2059">
            <v>0.17784259999999999</v>
          </cell>
          <cell r="J2059">
            <v>5.6470600000000003E-2</v>
          </cell>
          <cell r="K2059">
            <v>4.69059E-2</v>
          </cell>
          <cell r="L2059">
            <v>6.8923999999999999E-2</v>
          </cell>
          <cell r="M2059">
            <v>7.4298699999999995E-2</v>
          </cell>
          <cell r="N2059">
            <v>3.25207E-2</v>
          </cell>
          <cell r="O2059">
            <v>1.4245600000000001E-2</v>
          </cell>
          <cell r="P2059">
            <v>0</v>
          </cell>
          <cell r="Q2059">
            <v>0</v>
          </cell>
          <cell r="R2059">
            <v>4.44629E-2</v>
          </cell>
        </row>
        <row r="2060">
          <cell r="A2060" t="str">
            <v>guatemala2010oecdindependiente&lt;=12m</v>
          </cell>
          <cell r="B2060" t="str">
            <v>guatemala</v>
          </cell>
          <cell r="C2060">
            <v>2010</v>
          </cell>
          <cell r="D2060" t="str">
            <v>oecd</v>
          </cell>
          <cell r="E2060" t="str">
            <v>independiente</v>
          </cell>
          <cell r="F2060" t="str">
            <v>&lt;=12m</v>
          </cell>
          <cell r="G2060">
            <v>0.52894969999999997</v>
          </cell>
          <cell r="H2060">
            <v>0.44039929999999999</v>
          </cell>
          <cell r="I2060">
            <v>0.33437879999999998</v>
          </cell>
          <cell r="J2060">
            <v>0.22848489999999999</v>
          </cell>
          <cell r="K2060">
            <v>0.1027999</v>
          </cell>
          <cell r="L2060">
            <v>0.12680530000000001</v>
          </cell>
          <cell r="M2060">
            <v>0.14369419999999999</v>
          </cell>
          <cell r="N2060">
            <v>4.1750299999999997E-2</v>
          </cell>
          <cell r="O2060">
            <v>6.0781300000000003E-2</v>
          </cell>
          <cell r="P2060">
            <v>7.96288E-2</v>
          </cell>
          <cell r="Q2060">
            <v>4.1288600000000002E-2</v>
          </cell>
          <cell r="R2060">
            <v>0.13195670000000001</v>
          </cell>
        </row>
        <row r="2061">
          <cell r="A2061" t="str">
            <v>guatemala2010oecdindependiente&gt;=5a</v>
          </cell>
          <cell r="B2061" t="str">
            <v>guatemala</v>
          </cell>
          <cell r="C2061">
            <v>2010</v>
          </cell>
          <cell r="D2061" t="str">
            <v>oecd</v>
          </cell>
          <cell r="E2061" t="str">
            <v>independiente</v>
          </cell>
          <cell r="F2061" t="str">
            <v>&gt;=5a</v>
          </cell>
          <cell r="G2061">
            <v>0.26389289999999999</v>
          </cell>
          <cell r="H2061">
            <v>0.24318390000000001</v>
          </cell>
          <cell r="I2061">
            <v>0.37579879999999999</v>
          </cell>
          <cell r="J2061">
            <v>0.45332149999999999</v>
          </cell>
          <cell r="K2061">
            <v>0.67946090000000003</v>
          </cell>
          <cell r="L2061">
            <v>0.70451379999999997</v>
          </cell>
          <cell r="M2061">
            <v>0.73927039999999999</v>
          </cell>
          <cell r="N2061">
            <v>0.82113590000000003</v>
          </cell>
          <cell r="O2061">
            <v>0.71386859999999996</v>
          </cell>
          <cell r="P2061">
            <v>0.88657830000000004</v>
          </cell>
          <cell r="Q2061">
            <v>0.87212060000000002</v>
          </cell>
          <cell r="R2061">
            <v>0.81449939999999998</v>
          </cell>
        </row>
        <row r="2062">
          <cell r="A2062" t="str">
            <v>guatemala2010lacocupado&lt;6m</v>
          </cell>
          <cell r="B2062" t="str">
            <v>guatemala</v>
          </cell>
          <cell r="C2062">
            <v>2010</v>
          </cell>
          <cell r="D2062" t="str">
            <v>lac</v>
          </cell>
          <cell r="E2062" t="str">
            <v>ocupado</v>
          </cell>
          <cell r="F2062" t="str">
            <v>&lt;6m</v>
          </cell>
          <cell r="G2062">
            <v>0.26699060000000002</v>
          </cell>
          <cell r="H2062">
            <v>0.10923869999999999</v>
          </cell>
          <cell r="I2062">
            <v>4.3428599999999998E-2</v>
          </cell>
        </row>
        <row r="2063">
          <cell r="A2063" t="str">
            <v>guatemala2010lacocupado&lt;=12m</v>
          </cell>
          <cell r="B2063" t="str">
            <v>guatemala</v>
          </cell>
          <cell r="C2063">
            <v>2010</v>
          </cell>
          <cell r="D2063" t="str">
            <v>lac</v>
          </cell>
          <cell r="E2063" t="str">
            <v>ocupado</v>
          </cell>
          <cell r="F2063" t="str">
            <v>&lt;=12m</v>
          </cell>
          <cell r="G2063">
            <v>0.49146610000000002</v>
          </cell>
          <cell r="H2063">
            <v>0.21454139999999999</v>
          </cell>
          <cell r="I2063">
            <v>0.12938620000000001</v>
          </cell>
        </row>
        <row r="2064">
          <cell r="A2064" t="str">
            <v>guatemala2010lacocupado&gt;=5a</v>
          </cell>
          <cell r="B2064" t="str">
            <v>guatemala</v>
          </cell>
          <cell r="C2064">
            <v>2010</v>
          </cell>
          <cell r="D2064" t="str">
            <v>lac</v>
          </cell>
          <cell r="E2064" t="str">
            <v>ocupado</v>
          </cell>
          <cell r="F2064" t="str">
            <v>&gt;=5a</v>
          </cell>
          <cell r="G2064">
            <v>0.15287110000000001</v>
          </cell>
          <cell r="H2064">
            <v>0.50473500000000004</v>
          </cell>
          <cell r="I2064">
            <v>0.69871220000000001</v>
          </cell>
        </row>
        <row r="2065">
          <cell r="A2065" t="str">
            <v>guatemala2010lacasalariado&lt;6m</v>
          </cell>
          <cell r="B2065" t="str">
            <v>guatemala</v>
          </cell>
          <cell r="C2065">
            <v>2010</v>
          </cell>
          <cell r="D2065" t="str">
            <v>lac</v>
          </cell>
          <cell r="E2065" t="str">
            <v>asalariado</v>
          </cell>
          <cell r="F2065" t="str">
            <v>&lt;6m</v>
          </cell>
          <cell r="G2065">
            <v>0.26993610000000001</v>
          </cell>
          <cell r="H2065">
            <v>0.12503400000000001</v>
          </cell>
          <cell r="I2065">
            <v>8.5743700000000006E-2</v>
          </cell>
        </row>
        <row r="2066">
          <cell r="A2066" t="str">
            <v>guatemala2010lacasalariado&lt;=12m</v>
          </cell>
          <cell r="B2066" t="str">
            <v>guatemala</v>
          </cell>
          <cell r="C2066">
            <v>2010</v>
          </cell>
          <cell r="D2066" t="str">
            <v>lac</v>
          </cell>
          <cell r="E2066" t="str">
            <v>asalariado</v>
          </cell>
          <cell r="F2066" t="str">
            <v>&lt;=12m</v>
          </cell>
          <cell r="G2066">
            <v>0.49388579999999999</v>
          </cell>
          <cell r="H2066">
            <v>0.238984</v>
          </cell>
          <cell r="I2066">
            <v>0.20288129999999999</v>
          </cell>
        </row>
        <row r="2067">
          <cell r="A2067" t="str">
            <v>guatemala2010lacasalariado&gt;=5a</v>
          </cell>
          <cell r="B2067" t="str">
            <v>guatemala</v>
          </cell>
          <cell r="C2067">
            <v>2010</v>
          </cell>
          <cell r="D2067" t="str">
            <v>lac</v>
          </cell>
          <cell r="E2067" t="str">
            <v>asalariado</v>
          </cell>
          <cell r="F2067" t="str">
            <v>&gt;=5a</v>
          </cell>
          <cell r="G2067">
            <v>0.14488799999999999</v>
          </cell>
          <cell r="H2067">
            <v>0.44790340000000001</v>
          </cell>
          <cell r="I2067">
            <v>0.5946709</v>
          </cell>
        </row>
        <row r="2068">
          <cell r="A2068" t="str">
            <v>guatemala2010lacindependiente&lt;6m</v>
          </cell>
          <cell r="B2068" t="str">
            <v>guatemala</v>
          </cell>
          <cell r="C2068">
            <v>2010</v>
          </cell>
          <cell r="D2068" t="str">
            <v>lac</v>
          </cell>
          <cell r="E2068" t="str">
            <v>independiente</v>
          </cell>
          <cell r="F2068" t="str">
            <v>&lt;6m</v>
          </cell>
          <cell r="G2068">
            <v>0.23175899999999999</v>
          </cell>
          <cell r="H2068">
            <v>7.3203099999999993E-2</v>
          </cell>
          <cell r="I2068">
            <v>8.3897999999999993E-3</v>
          </cell>
        </row>
        <row r="2069">
          <cell r="A2069" t="str">
            <v>guatemala2010lacindependiente&lt;=12m</v>
          </cell>
          <cell r="B2069" t="str">
            <v>guatemala</v>
          </cell>
          <cell r="C2069">
            <v>2010</v>
          </cell>
          <cell r="D2069" t="str">
            <v>lac</v>
          </cell>
          <cell r="E2069" t="str">
            <v>independiente</v>
          </cell>
          <cell r="F2069" t="str">
            <v>&lt;=12m</v>
          </cell>
          <cell r="G2069">
            <v>0.46252450000000001</v>
          </cell>
          <cell r="H2069">
            <v>0.15877769999999999</v>
          </cell>
          <cell r="I2069">
            <v>6.8528800000000001E-2</v>
          </cell>
        </row>
        <row r="2070">
          <cell r="A2070" t="str">
            <v>guatemala2010lacindependiente&gt;=5a</v>
          </cell>
          <cell r="B2070" t="str">
            <v>guatemala</v>
          </cell>
          <cell r="C2070">
            <v>2010</v>
          </cell>
          <cell r="D2070" t="str">
            <v>lac</v>
          </cell>
          <cell r="E2070" t="str">
            <v>independiente</v>
          </cell>
          <cell r="F2070" t="str">
            <v>&gt;=5a</v>
          </cell>
          <cell r="G2070">
            <v>0.2483582</v>
          </cell>
          <cell r="H2070">
            <v>0.63439120000000004</v>
          </cell>
          <cell r="I2070">
            <v>0.78486339999999999</v>
          </cell>
        </row>
        <row r="2071">
          <cell r="A2071" t="str">
            <v>guatemala2010totalocupado&lt;6m</v>
          </cell>
          <cell r="B2071" t="str">
            <v>guatemala</v>
          </cell>
          <cell r="C2071">
            <v>2010</v>
          </cell>
          <cell r="D2071" t="str">
            <v>total</v>
          </cell>
          <cell r="E2071" t="str">
            <v>ocupado</v>
          </cell>
          <cell r="F2071" t="str">
            <v>&lt;6m</v>
          </cell>
          <cell r="G2071">
            <v>0.13930239999999999</v>
          </cell>
        </row>
        <row r="2072">
          <cell r="A2072" t="str">
            <v>guatemala2010totalocupado&lt;=12m</v>
          </cell>
          <cell r="B2072" t="str">
            <v>guatemala</v>
          </cell>
          <cell r="C2072">
            <v>2010</v>
          </cell>
          <cell r="D2072" t="str">
            <v>total</v>
          </cell>
          <cell r="E2072" t="str">
            <v>ocupado</v>
          </cell>
          <cell r="F2072" t="str">
            <v>&lt;=12m</v>
          </cell>
          <cell r="G2072">
            <v>0.27017409999999997</v>
          </cell>
        </row>
        <row r="2073">
          <cell r="A2073" t="str">
            <v>guatemala2010totalocupado&gt;=5a</v>
          </cell>
          <cell r="B2073" t="str">
            <v>guatemala</v>
          </cell>
          <cell r="C2073">
            <v>2010</v>
          </cell>
          <cell r="D2073" t="str">
            <v>total</v>
          </cell>
          <cell r="E2073" t="str">
            <v>ocupado</v>
          </cell>
          <cell r="F2073" t="str">
            <v>&gt;=5a</v>
          </cell>
          <cell r="G2073">
            <v>0.44211850000000003</v>
          </cell>
        </row>
        <row r="2074">
          <cell r="A2074" t="str">
            <v>guatemala2010totalasalariado&lt;6m</v>
          </cell>
          <cell r="B2074" t="str">
            <v>guatemala</v>
          </cell>
          <cell r="C2074">
            <v>2010</v>
          </cell>
          <cell r="D2074" t="str">
            <v>total</v>
          </cell>
          <cell r="E2074" t="str">
            <v>asalariado</v>
          </cell>
          <cell r="F2074" t="str">
            <v>&lt;6m</v>
          </cell>
          <cell r="G2074">
            <v>0.1651281</v>
          </cell>
        </row>
        <row r="2075">
          <cell r="A2075" t="str">
            <v>guatemala2010totalasalariado&lt;=12m</v>
          </cell>
          <cell r="B2075" t="str">
            <v>guatemala</v>
          </cell>
          <cell r="C2075">
            <v>2010</v>
          </cell>
          <cell r="D2075" t="str">
            <v>total</v>
          </cell>
          <cell r="E2075" t="str">
            <v>asalariado</v>
          </cell>
          <cell r="F2075" t="str">
            <v>&lt;=12m</v>
          </cell>
          <cell r="G2075">
            <v>0.31145610000000001</v>
          </cell>
        </row>
        <row r="2076">
          <cell r="A2076" t="str">
            <v>guatemala2010totalasalariado&gt;=5a</v>
          </cell>
          <cell r="B2076" t="str">
            <v>guatemala</v>
          </cell>
          <cell r="C2076">
            <v>2010</v>
          </cell>
          <cell r="D2076" t="str">
            <v>total</v>
          </cell>
          <cell r="E2076" t="str">
            <v>asalariado</v>
          </cell>
          <cell r="F2076" t="str">
            <v>&gt;=5a</v>
          </cell>
          <cell r="G2076">
            <v>0.36785909999999999</v>
          </cell>
        </row>
        <row r="2077">
          <cell r="A2077" t="str">
            <v>guatemala2010totalindependiente&lt;6m</v>
          </cell>
          <cell r="B2077" t="str">
            <v>guatemala</v>
          </cell>
          <cell r="C2077">
            <v>2010</v>
          </cell>
          <cell r="D2077" t="str">
            <v>total</v>
          </cell>
          <cell r="E2077" t="str">
            <v>independiente</v>
          </cell>
          <cell r="F2077" t="str">
            <v>&lt;6m</v>
          </cell>
          <cell r="G2077">
            <v>7.1297200000000005E-2</v>
          </cell>
        </row>
        <row r="2078">
          <cell r="A2078" t="str">
            <v>guatemala2010totalindependiente&lt;=12m</v>
          </cell>
          <cell r="B2078" t="str">
            <v>guatemala</v>
          </cell>
          <cell r="C2078">
            <v>2010</v>
          </cell>
          <cell r="D2078" t="str">
            <v>total</v>
          </cell>
          <cell r="E2078" t="str">
            <v>independiente</v>
          </cell>
          <cell r="F2078" t="str">
            <v>&lt;=12m</v>
          </cell>
          <cell r="G2078">
            <v>0.161469</v>
          </cell>
        </row>
        <row r="2079">
          <cell r="A2079" t="str">
            <v>guatemala2010totalindependiente&gt;=5a</v>
          </cell>
          <cell r="B2079" t="str">
            <v>guatemala</v>
          </cell>
          <cell r="C2079">
            <v>2010</v>
          </cell>
          <cell r="D2079" t="str">
            <v>total</v>
          </cell>
          <cell r="E2079" t="str">
            <v>independiente</v>
          </cell>
          <cell r="F2079" t="str">
            <v>&gt;=5a</v>
          </cell>
          <cell r="G2079">
            <v>0.63766109999999998</v>
          </cell>
        </row>
        <row r="2080">
          <cell r="A2080" t="str">
            <v>guatemala2011oecdocupado&lt;6m</v>
          </cell>
          <cell r="B2080" t="str">
            <v>guatemala</v>
          </cell>
          <cell r="C2080">
            <v>2011</v>
          </cell>
          <cell r="D2080" t="str">
            <v>oecd</v>
          </cell>
          <cell r="E2080" t="str">
            <v>ocupado</v>
          </cell>
          <cell r="F2080" t="str">
            <v>&lt;6m</v>
          </cell>
          <cell r="G2080">
            <v>0.2443765</v>
          </cell>
          <cell r="H2080">
            <v>0.20410329999999999</v>
          </cell>
          <cell r="I2080">
            <v>0.1212969</v>
          </cell>
          <cell r="J2080">
            <v>8.5899900000000001E-2</v>
          </cell>
          <cell r="K2080">
            <v>5.8746399999999997E-2</v>
          </cell>
          <cell r="L2080">
            <v>7.7775800000000006E-2</v>
          </cell>
          <cell r="M2080">
            <v>7.1877700000000003E-2</v>
          </cell>
          <cell r="N2080">
            <v>5.20843E-2</v>
          </cell>
          <cell r="O2080">
            <v>9.0898400000000004E-2</v>
          </cell>
          <cell r="P2080">
            <v>4.57843E-2</v>
          </cell>
          <cell r="Q2080">
            <v>5.3841699999999999E-2</v>
          </cell>
          <cell r="R2080">
            <v>0.1041419</v>
          </cell>
        </row>
        <row r="2081">
          <cell r="A2081" t="str">
            <v>guatemala2011oecdocupado&lt;=12m</v>
          </cell>
          <cell r="B2081" t="str">
            <v>guatemala</v>
          </cell>
          <cell r="C2081">
            <v>2011</v>
          </cell>
          <cell r="D2081" t="str">
            <v>oecd</v>
          </cell>
          <cell r="E2081" t="str">
            <v>ocupado</v>
          </cell>
          <cell r="F2081" t="str">
            <v>&lt;=12m</v>
          </cell>
          <cell r="G2081">
            <v>0.5053337</v>
          </cell>
          <cell r="H2081">
            <v>0.43993640000000001</v>
          </cell>
          <cell r="I2081">
            <v>0.26330629999999999</v>
          </cell>
          <cell r="J2081">
            <v>0.21630070000000001</v>
          </cell>
          <cell r="K2081">
            <v>0.17875060000000001</v>
          </cell>
          <cell r="L2081">
            <v>0.14715710000000001</v>
          </cell>
          <cell r="M2081">
            <v>0.13117019999999999</v>
          </cell>
          <cell r="N2081">
            <v>9.3146300000000001E-2</v>
          </cell>
          <cell r="O2081">
            <v>0.1450573</v>
          </cell>
          <cell r="P2081">
            <v>7.3625999999999997E-2</v>
          </cell>
          <cell r="Q2081">
            <v>0.1049528</v>
          </cell>
          <cell r="R2081">
            <v>0.1041419</v>
          </cell>
        </row>
        <row r="2082">
          <cell r="A2082" t="str">
            <v>guatemala2011oecdocupado&gt;=5a</v>
          </cell>
          <cell r="B2082" t="str">
            <v>guatemala</v>
          </cell>
          <cell r="C2082">
            <v>2011</v>
          </cell>
          <cell r="D2082" t="str">
            <v>oecd</v>
          </cell>
          <cell r="E2082" t="str">
            <v>ocupado</v>
          </cell>
          <cell r="F2082" t="str">
            <v>&gt;=5a</v>
          </cell>
          <cell r="G2082">
            <v>0.1508844</v>
          </cell>
          <cell r="H2082">
            <v>0.18896170000000001</v>
          </cell>
          <cell r="I2082">
            <v>0.35721979999999998</v>
          </cell>
          <cell r="J2082">
            <v>0.46064359999999999</v>
          </cell>
          <cell r="K2082">
            <v>0.55450120000000003</v>
          </cell>
          <cell r="L2082">
            <v>0.57567630000000003</v>
          </cell>
          <cell r="M2082">
            <v>0.69490300000000005</v>
          </cell>
          <cell r="N2082">
            <v>0.64204110000000003</v>
          </cell>
          <cell r="O2082">
            <v>0.78098619999999996</v>
          </cell>
          <cell r="P2082">
            <v>0.78386599999999995</v>
          </cell>
          <cell r="Q2082">
            <v>0.825237</v>
          </cell>
          <cell r="R2082">
            <v>0.80266539999999997</v>
          </cell>
        </row>
        <row r="2083">
          <cell r="A2083" t="str">
            <v>guatemala2011oecdasalariado&lt;6m</v>
          </cell>
          <cell r="B2083" t="str">
            <v>guatemala</v>
          </cell>
          <cell r="C2083">
            <v>2011</v>
          </cell>
          <cell r="D2083" t="str">
            <v>oecd</v>
          </cell>
          <cell r="E2083" t="str">
            <v>asalariado</v>
          </cell>
          <cell r="F2083" t="str">
            <v>&lt;6m</v>
          </cell>
          <cell r="G2083">
            <v>0.25317919999999999</v>
          </cell>
          <cell r="H2083">
            <v>0.21530740000000001</v>
          </cell>
          <cell r="I2083">
            <v>0.12904170000000001</v>
          </cell>
          <cell r="J2083">
            <v>9.2868699999999998E-2</v>
          </cell>
          <cell r="K2083">
            <v>7.6469800000000004E-2</v>
          </cell>
          <cell r="L2083">
            <v>0.1125254</v>
          </cell>
          <cell r="M2083">
            <v>9.48875E-2</v>
          </cell>
          <cell r="N2083">
            <v>8.1061599999999998E-2</v>
          </cell>
          <cell r="O2083">
            <v>0.15238959999999999</v>
          </cell>
          <cell r="P2083">
            <v>9.3612299999999996E-2</v>
          </cell>
          <cell r="Q2083">
            <v>0.1480091</v>
          </cell>
          <cell r="R2083">
            <v>0.29415920000000001</v>
          </cell>
        </row>
        <row r="2084">
          <cell r="A2084" t="str">
            <v>guatemala2011oecdasalariado&lt;=12m</v>
          </cell>
          <cell r="B2084" t="str">
            <v>guatemala</v>
          </cell>
          <cell r="C2084">
            <v>2011</v>
          </cell>
          <cell r="D2084" t="str">
            <v>oecd</v>
          </cell>
          <cell r="E2084" t="str">
            <v>asalariado</v>
          </cell>
          <cell r="F2084" t="str">
            <v>&lt;=12m</v>
          </cell>
          <cell r="G2084">
            <v>0.52590539999999997</v>
          </cell>
          <cell r="H2084">
            <v>0.45757530000000002</v>
          </cell>
          <cell r="I2084">
            <v>0.27762589999999998</v>
          </cell>
          <cell r="J2084">
            <v>0.22888359999999999</v>
          </cell>
          <cell r="K2084">
            <v>0.19425300000000001</v>
          </cell>
          <cell r="L2084">
            <v>0.18806129999999999</v>
          </cell>
          <cell r="M2084">
            <v>0.147699</v>
          </cell>
          <cell r="N2084">
            <v>0.1347314</v>
          </cell>
          <cell r="O2084">
            <v>0.23025709999999999</v>
          </cell>
          <cell r="P2084">
            <v>0.12629399999999999</v>
          </cell>
          <cell r="Q2084">
            <v>0.28851179999999998</v>
          </cell>
          <cell r="R2084">
            <v>0.29415920000000001</v>
          </cell>
        </row>
        <row r="2085">
          <cell r="A2085" t="str">
            <v>guatemala2011oecdasalariado&gt;=5a</v>
          </cell>
          <cell r="B2085" t="str">
            <v>guatemala</v>
          </cell>
          <cell r="C2085">
            <v>2011</v>
          </cell>
          <cell r="D2085" t="str">
            <v>oecd</v>
          </cell>
          <cell r="E2085" t="str">
            <v>asalariado</v>
          </cell>
          <cell r="F2085" t="str">
            <v>&gt;=5a</v>
          </cell>
          <cell r="G2085">
            <v>0.1457591</v>
          </cell>
          <cell r="H2085">
            <v>0.164938</v>
          </cell>
          <cell r="I2085">
            <v>0.33468890000000001</v>
          </cell>
          <cell r="J2085">
            <v>0.42980279999999998</v>
          </cell>
          <cell r="K2085">
            <v>0.52140679999999995</v>
          </cell>
          <cell r="L2085">
            <v>0.54304889999999995</v>
          </cell>
          <cell r="M2085">
            <v>0.63348760000000004</v>
          </cell>
          <cell r="N2085">
            <v>0.56406959999999995</v>
          </cell>
          <cell r="O2085">
            <v>0.68508740000000001</v>
          </cell>
          <cell r="P2085">
            <v>0.69361229999999996</v>
          </cell>
          <cell r="Q2085">
            <v>0.59013269999999995</v>
          </cell>
          <cell r="R2085">
            <v>0.54740659999999997</v>
          </cell>
        </row>
        <row r="2086">
          <cell r="A2086" t="str">
            <v>guatemala2011oecdindependiente&lt;6m</v>
          </cell>
          <cell r="B2086" t="str">
            <v>guatemala</v>
          </cell>
          <cell r="C2086">
            <v>2011</v>
          </cell>
          <cell r="D2086" t="str">
            <v>oecd</v>
          </cell>
          <cell r="E2086" t="str">
            <v>independiente</v>
          </cell>
          <cell r="F2086" t="str">
            <v>&lt;6m</v>
          </cell>
          <cell r="G2086">
            <v>9.3479300000000001E-2</v>
          </cell>
          <cell r="H2086">
            <v>9.37669E-2</v>
          </cell>
          <cell r="I2086">
            <v>7.9435900000000004E-2</v>
          </cell>
          <cell r="J2086">
            <v>5.7622300000000001E-2</v>
          </cell>
          <cell r="K2086">
            <v>9.3270999999999996E-3</v>
          </cell>
          <cell r="L2086">
            <v>1.67753E-2</v>
          </cell>
          <cell r="M2086">
            <v>3.3897700000000003E-2</v>
          </cell>
          <cell r="N2086">
            <v>9.8335000000000002E-3</v>
          </cell>
          <cell r="O2086">
            <v>2.5419799999999999E-2</v>
          </cell>
          <cell r="P2086">
            <v>1.3429200000000001E-2</v>
          </cell>
          <cell r="Q2086">
            <v>0</v>
          </cell>
          <cell r="R2086">
            <v>0</v>
          </cell>
        </row>
        <row r="2087">
          <cell r="A2087" t="str">
            <v>guatemala2011oecdindependiente&lt;=12m</v>
          </cell>
          <cell r="B2087" t="str">
            <v>guatemala</v>
          </cell>
          <cell r="C2087">
            <v>2011</v>
          </cell>
          <cell r="D2087" t="str">
            <v>oecd</v>
          </cell>
          <cell r="E2087" t="str">
            <v>independiente</v>
          </cell>
          <cell r="F2087" t="str">
            <v>&lt;=12m</v>
          </cell>
          <cell r="G2087">
            <v>0.1526892</v>
          </cell>
          <cell r="H2087">
            <v>0.266231</v>
          </cell>
          <cell r="I2087">
            <v>0.1859085</v>
          </cell>
          <cell r="J2087">
            <v>0.16524240000000001</v>
          </cell>
          <cell r="K2087">
            <v>0.13552420000000001</v>
          </cell>
          <cell r="L2087">
            <v>7.5352500000000003E-2</v>
          </cell>
          <cell r="M2087">
            <v>0.1038876</v>
          </cell>
          <cell r="N2087">
            <v>3.2512399999999997E-2</v>
          </cell>
          <cell r="O2087">
            <v>5.4332600000000002E-2</v>
          </cell>
          <cell r="P2087">
            <v>3.7996599999999998E-2</v>
          </cell>
          <cell r="Q2087">
            <v>0</v>
          </cell>
          <cell r="R2087">
            <v>0</v>
          </cell>
        </row>
        <row r="2088">
          <cell r="A2088" t="str">
            <v>guatemala2011oecdindependiente&gt;=5a</v>
          </cell>
          <cell r="B2088" t="str">
            <v>guatemala</v>
          </cell>
          <cell r="C2088">
            <v>2011</v>
          </cell>
          <cell r="D2088" t="str">
            <v>oecd</v>
          </cell>
          <cell r="E2088" t="str">
            <v>independiente</v>
          </cell>
          <cell r="F2088" t="str">
            <v>&gt;=5a</v>
          </cell>
          <cell r="G2088">
            <v>0.2387435</v>
          </cell>
          <cell r="H2088">
            <v>0.4255428</v>
          </cell>
          <cell r="I2088">
            <v>0.47899969999999997</v>
          </cell>
          <cell r="J2088">
            <v>0.58578859999999999</v>
          </cell>
          <cell r="K2088">
            <v>0.64678040000000003</v>
          </cell>
          <cell r="L2088">
            <v>0.63295140000000005</v>
          </cell>
          <cell r="M2088">
            <v>0.79627539999999997</v>
          </cell>
          <cell r="N2088">
            <v>0.75572879999999998</v>
          </cell>
          <cell r="O2088">
            <v>0.88310359999999999</v>
          </cell>
          <cell r="P2088">
            <v>0.84492160000000005</v>
          </cell>
          <cell r="Q2088">
            <v>0.9596616</v>
          </cell>
          <cell r="R2088">
            <v>0.94256379999999995</v>
          </cell>
        </row>
        <row r="2089">
          <cell r="A2089" t="str">
            <v>guatemala2011lacocupado&lt;6m</v>
          </cell>
          <cell r="B2089" t="str">
            <v>guatemala</v>
          </cell>
          <cell r="C2089">
            <v>2011</v>
          </cell>
          <cell r="D2089" t="str">
            <v>lac</v>
          </cell>
          <cell r="E2089" t="str">
            <v>ocupado</v>
          </cell>
          <cell r="F2089" t="str">
            <v>&lt;6m</v>
          </cell>
          <cell r="G2089">
            <v>0.2170629</v>
          </cell>
          <cell r="H2089">
            <v>8.2561399999999993E-2</v>
          </cell>
          <cell r="I2089">
            <v>7.1508000000000002E-2</v>
          </cell>
        </row>
        <row r="2090">
          <cell r="A2090" t="str">
            <v>guatemala2011lacocupado&lt;=12m</v>
          </cell>
          <cell r="B2090" t="str">
            <v>guatemala</v>
          </cell>
          <cell r="C2090">
            <v>2011</v>
          </cell>
          <cell r="D2090" t="str">
            <v>lac</v>
          </cell>
          <cell r="E2090" t="str">
            <v>ocupado</v>
          </cell>
          <cell r="F2090" t="str">
            <v>&lt;=12m</v>
          </cell>
          <cell r="G2090">
            <v>0.46098060000000002</v>
          </cell>
          <cell r="H2090">
            <v>0.1861428</v>
          </cell>
          <cell r="I2090">
            <v>0.1143556</v>
          </cell>
        </row>
        <row r="2091">
          <cell r="A2091" t="str">
            <v>guatemala2011lacocupado&gt;=5a</v>
          </cell>
          <cell r="B2091" t="str">
            <v>guatemala</v>
          </cell>
          <cell r="C2091">
            <v>2011</v>
          </cell>
          <cell r="D2091" t="str">
            <v>lac</v>
          </cell>
          <cell r="E2091" t="str">
            <v>ocupado</v>
          </cell>
          <cell r="F2091" t="str">
            <v>&gt;=5a</v>
          </cell>
          <cell r="G2091">
            <v>0.1767088</v>
          </cell>
          <cell r="H2091">
            <v>0.52006799999999997</v>
          </cell>
          <cell r="I2091">
            <v>0.78222400000000003</v>
          </cell>
        </row>
        <row r="2092">
          <cell r="A2092" t="str">
            <v>guatemala2011lacasalariado&lt;6m</v>
          </cell>
          <cell r="B2092" t="str">
            <v>guatemala</v>
          </cell>
          <cell r="C2092">
            <v>2011</v>
          </cell>
          <cell r="D2092" t="str">
            <v>lac</v>
          </cell>
          <cell r="E2092" t="str">
            <v>asalariado</v>
          </cell>
          <cell r="F2092" t="str">
            <v>&lt;6m</v>
          </cell>
          <cell r="G2092">
            <v>0.22782730000000001</v>
          </cell>
          <cell r="H2092">
            <v>0.101316</v>
          </cell>
          <cell r="I2092">
            <v>0.13058359999999999</v>
          </cell>
        </row>
        <row r="2093">
          <cell r="A2093" t="str">
            <v>guatemala2011lacasalariado&lt;=12m</v>
          </cell>
          <cell r="B2093" t="str">
            <v>guatemala</v>
          </cell>
          <cell r="C2093">
            <v>2011</v>
          </cell>
          <cell r="D2093" t="str">
            <v>lac</v>
          </cell>
          <cell r="E2093" t="str">
            <v>asalariado</v>
          </cell>
          <cell r="F2093" t="str">
            <v>&lt;=12m</v>
          </cell>
          <cell r="G2093">
            <v>0.48016429999999999</v>
          </cell>
          <cell r="H2093">
            <v>0.21328859999999999</v>
          </cell>
          <cell r="I2093">
            <v>0.1916873</v>
          </cell>
        </row>
        <row r="2094">
          <cell r="A2094" t="str">
            <v>guatemala2011lacasalariado&gt;=5a</v>
          </cell>
          <cell r="B2094" t="str">
            <v>guatemala</v>
          </cell>
          <cell r="C2094">
            <v>2011</v>
          </cell>
          <cell r="D2094" t="str">
            <v>lac</v>
          </cell>
          <cell r="E2094" t="str">
            <v>asalariado</v>
          </cell>
          <cell r="F2094" t="str">
            <v>&gt;=5a</v>
          </cell>
          <cell r="G2094">
            <v>0.15859780000000001</v>
          </cell>
          <cell r="H2094">
            <v>0.47019139999999998</v>
          </cell>
          <cell r="I2094">
            <v>0.68825009999999998</v>
          </cell>
        </row>
        <row r="2095">
          <cell r="A2095" t="str">
            <v>guatemala2011lacindependiente&lt;6m</v>
          </cell>
          <cell r="B2095" t="str">
            <v>guatemala</v>
          </cell>
          <cell r="C2095">
            <v>2011</v>
          </cell>
          <cell r="D2095" t="str">
            <v>lac</v>
          </cell>
          <cell r="E2095" t="str">
            <v>independiente</v>
          </cell>
          <cell r="F2095" t="str">
            <v>&lt;6m</v>
          </cell>
          <cell r="G2095">
            <v>9.3703300000000003E-2</v>
          </cell>
          <cell r="H2095">
            <v>3.1864900000000002E-2</v>
          </cell>
          <cell r="I2095">
            <v>1.9647100000000001E-2</v>
          </cell>
        </row>
        <row r="2096">
          <cell r="A2096" t="str">
            <v>guatemala2011lacindependiente&lt;=12m</v>
          </cell>
          <cell r="B2096" t="str">
            <v>guatemala</v>
          </cell>
          <cell r="C2096">
            <v>2011</v>
          </cell>
          <cell r="D2096" t="str">
            <v>lac</v>
          </cell>
          <cell r="E2096" t="str">
            <v>independiente</v>
          </cell>
          <cell r="F2096" t="str">
            <v>&lt;=12m</v>
          </cell>
          <cell r="G2096">
            <v>0.24113770000000001</v>
          </cell>
          <cell r="H2096">
            <v>0.1127639</v>
          </cell>
          <cell r="I2096">
            <v>4.6467799999999997E-2</v>
          </cell>
        </row>
        <row r="2097">
          <cell r="A2097" t="str">
            <v>guatemala2011lacindependiente&gt;=5a</v>
          </cell>
          <cell r="B2097" t="str">
            <v>guatemala</v>
          </cell>
          <cell r="C2097">
            <v>2011</v>
          </cell>
          <cell r="D2097" t="str">
            <v>lac</v>
          </cell>
          <cell r="E2097" t="str">
            <v>independiente</v>
          </cell>
          <cell r="F2097" t="str">
            <v>&gt;=5a</v>
          </cell>
          <cell r="G2097">
            <v>0.38425930000000003</v>
          </cell>
          <cell r="H2097">
            <v>0.65489180000000002</v>
          </cell>
          <cell r="I2097">
            <v>0.86472139999999997</v>
          </cell>
        </row>
        <row r="2098">
          <cell r="A2098" t="str">
            <v>guatemala2011totalocupado&lt;6m</v>
          </cell>
          <cell r="B2098" t="str">
            <v>guatemala</v>
          </cell>
          <cell r="C2098">
            <v>2011</v>
          </cell>
          <cell r="D2098" t="str">
            <v>total</v>
          </cell>
          <cell r="E2098" t="str">
            <v>ocupado</v>
          </cell>
          <cell r="F2098" t="str">
            <v>&lt;6m</v>
          </cell>
          <cell r="G2098">
            <v>0.11360140000000001</v>
          </cell>
        </row>
        <row r="2099">
          <cell r="A2099" t="str">
            <v>guatemala2011totalocupado&lt;=12m</v>
          </cell>
          <cell r="B2099" t="str">
            <v>guatemala</v>
          </cell>
          <cell r="C2099">
            <v>2011</v>
          </cell>
          <cell r="D2099" t="str">
            <v>total</v>
          </cell>
          <cell r="E2099" t="str">
            <v>ocupado</v>
          </cell>
          <cell r="F2099" t="str">
            <v>&lt;=12m</v>
          </cell>
          <cell r="G2099">
            <v>0.2454344</v>
          </cell>
        </row>
        <row r="2100">
          <cell r="A2100" t="str">
            <v>guatemala2011totalocupado&gt;=5a</v>
          </cell>
          <cell r="B2100" t="str">
            <v>guatemala</v>
          </cell>
          <cell r="C2100">
            <v>2011</v>
          </cell>
          <cell r="D2100" t="str">
            <v>total</v>
          </cell>
          <cell r="E2100" t="str">
            <v>ocupado</v>
          </cell>
          <cell r="F2100" t="str">
            <v>&gt;=5a</v>
          </cell>
          <cell r="G2100">
            <v>0.46048919999999999</v>
          </cell>
        </row>
        <row r="2101">
          <cell r="A2101" t="str">
            <v>guatemala2011totalasalariado&lt;6m</v>
          </cell>
          <cell r="B2101" t="str">
            <v>guatemala</v>
          </cell>
          <cell r="C2101">
            <v>2011</v>
          </cell>
          <cell r="D2101" t="str">
            <v>total</v>
          </cell>
          <cell r="E2101" t="str">
            <v>asalariado</v>
          </cell>
          <cell r="F2101" t="str">
            <v>&lt;6m</v>
          </cell>
          <cell r="G2101">
            <v>0.1395711</v>
          </cell>
        </row>
        <row r="2102">
          <cell r="A2102" t="str">
            <v>guatemala2011totalasalariado&lt;=12m</v>
          </cell>
          <cell r="B2102" t="str">
            <v>guatemala</v>
          </cell>
          <cell r="C2102">
            <v>2011</v>
          </cell>
          <cell r="D2102" t="str">
            <v>total</v>
          </cell>
          <cell r="E2102" t="str">
            <v>asalariado</v>
          </cell>
          <cell r="F2102" t="str">
            <v>&lt;=12m</v>
          </cell>
          <cell r="G2102">
            <v>0.28963929999999999</v>
          </cell>
        </row>
        <row r="2103">
          <cell r="A2103" t="str">
            <v>guatemala2011totalasalariado&gt;=5a</v>
          </cell>
          <cell r="B2103" t="str">
            <v>guatemala</v>
          </cell>
          <cell r="C2103">
            <v>2011</v>
          </cell>
          <cell r="D2103" t="str">
            <v>total</v>
          </cell>
          <cell r="E2103" t="str">
            <v>asalariado</v>
          </cell>
          <cell r="F2103" t="str">
            <v>&gt;=5a</v>
          </cell>
          <cell r="G2103">
            <v>0.39110879999999998</v>
          </cell>
        </row>
        <row r="2104">
          <cell r="A2104" t="str">
            <v>guatemala2011totalindependiente&lt;6m</v>
          </cell>
          <cell r="B2104" t="str">
            <v>guatemala</v>
          </cell>
          <cell r="C2104">
            <v>2011</v>
          </cell>
          <cell r="D2104" t="str">
            <v>total</v>
          </cell>
          <cell r="E2104" t="str">
            <v>independiente</v>
          </cell>
          <cell r="F2104" t="str">
            <v>&lt;6m</v>
          </cell>
          <cell r="G2104">
            <v>3.4426999999999999E-2</v>
          </cell>
        </row>
        <row r="2105">
          <cell r="A2105" t="str">
            <v>guatemala2011totalindependiente&lt;=12m</v>
          </cell>
          <cell r="B2105" t="str">
            <v>guatemala</v>
          </cell>
          <cell r="C2105">
            <v>2011</v>
          </cell>
          <cell r="D2105" t="str">
            <v>total</v>
          </cell>
          <cell r="E2105" t="str">
            <v>independiente</v>
          </cell>
          <cell r="F2105" t="str">
            <v>&lt;=12m</v>
          </cell>
          <cell r="G2105">
            <v>0.1106659</v>
          </cell>
        </row>
        <row r="2106">
          <cell r="A2106" t="str">
            <v>guatemala2011totalindependiente&gt;=5a</v>
          </cell>
          <cell r="B2106" t="str">
            <v>guatemala</v>
          </cell>
          <cell r="C2106">
            <v>2011</v>
          </cell>
          <cell r="D2106" t="str">
            <v>total</v>
          </cell>
          <cell r="E2106" t="str">
            <v>independiente</v>
          </cell>
          <cell r="F2106" t="str">
            <v>&gt;=5a</v>
          </cell>
          <cell r="G2106">
            <v>0.67201069999999996</v>
          </cell>
        </row>
        <row r="2107">
          <cell r="A2107" t="str">
            <v>guatemala2012oecdocupado&lt;6m</v>
          </cell>
          <cell r="B2107" t="str">
            <v>guatemala</v>
          </cell>
          <cell r="C2107">
            <v>2012</v>
          </cell>
          <cell r="D2107" t="str">
            <v>oecd</v>
          </cell>
          <cell r="E2107" t="str">
            <v>ocupado</v>
          </cell>
          <cell r="F2107" t="str">
            <v>&lt;6m</v>
          </cell>
          <cell r="G2107">
            <v>0.31983539999999999</v>
          </cell>
          <cell r="H2107">
            <v>0.2051723</v>
          </cell>
          <cell r="I2107">
            <v>0.1767891</v>
          </cell>
          <cell r="J2107">
            <v>0.143535</v>
          </cell>
          <cell r="K2107">
            <v>0.1219412</v>
          </cell>
          <cell r="L2107">
            <v>0.1359677</v>
          </cell>
          <cell r="M2107">
            <v>7.7860700000000005E-2</v>
          </cell>
          <cell r="N2107">
            <v>7.1068999999999993E-2</v>
          </cell>
          <cell r="O2107">
            <v>6.3169000000000003E-2</v>
          </cell>
          <cell r="P2107">
            <v>0.13676779999999999</v>
          </cell>
          <cell r="Q2107">
            <v>7.7186500000000005E-2</v>
          </cell>
          <cell r="R2107">
            <v>2.24437E-2</v>
          </cell>
        </row>
        <row r="2108">
          <cell r="A2108" t="str">
            <v>guatemala2012oecdocupado&lt;=12m</v>
          </cell>
          <cell r="B2108" t="str">
            <v>guatemala</v>
          </cell>
          <cell r="C2108">
            <v>2012</v>
          </cell>
          <cell r="D2108" t="str">
            <v>oecd</v>
          </cell>
          <cell r="E2108" t="str">
            <v>ocupado</v>
          </cell>
          <cell r="F2108" t="str">
            <v>&lt;=12m</v>
          </cell>
          <cell r="G2108">
            <v>0.5270804</v>
          </cell>
          <cell r="H2108">
            <v>0.44864759999999998</v>
          </cell>
          <cell r="I2108">
            <v>0.32848300000000002</v>
          </cell>
          <cell r="J2108">
            <v>0.27612130000000001</v>
          </cell>
          <cell r="K2108">
            <v>0.2390467</v>
          </cell>
          <cell r="L2108">
            <v>0.2191263</v>
          </cell>
          <cell r="M2108">
            <v>0.18591240000000001</v>
          </cell>
          <cell r="N2108">
            <v>0.13352220000000001</v>
          </cell>
          <cell r="O2108">
            <v>0.1123758</v>
          </cell>
          <cell r="P2108">
            <v>0.20628450000000001</v>
          </cell>
          <cell r="Q2108">
            <v>0.1167287</v>
          </cell>
          <cell r="R2108">
            <v>7.5892899999999999E-2</v>
          </cell>
        </row>
        <row r="2109">
          <cell r="A2109" t="str">
            <v>guatemala2012oecdocupado&gt;=5a</v>
          </cell>
          <cell r="B2109" t="str">
            <v>guatemala</v>
          </cell>
          <cell r="C2109">
            <v>2012</v>
          </cell>
          <cell r="D2109" t="str">
            <v>oecd</v>
          </cell>
          <cell r="E2109" t="str">
            <v>ocupado</v>
          </cell>
          <cell r="F2109" t="str">
            <v>&gt;=5a</v>
          </cell>
          <cell r="G2109">
            <v>0.14049519999999999</v>
          </cell>
          <cell r="H2109">
            <v>0.1562895</v>
          </cell>
          <cell r="I2109">
            <v>0.28340769999999998</v>
          </cell>
          <cell r="J2109">
            <v>0.40963090000000002</v>
          </cell>
          <cell r="K2109">
            <v>0.48377930000000002</v>
          </cell>
          <cell r="L2109">
            <v>0.59488850000000004</v>
          </cell>
          <cell r="M2109">
            <v>0.63364580000000004</v>
          </cell>
          <cell r="N2109">
            <v>0.66690859999999996</v>
          </cell>
          <cell r="O2109">
            <v>0.69429739999999995</v>
          </cell>
          <cell r="P2109">
            <v>0.72537160000000001</v>
          </cell>
          <cell r="Q2109">
            <v>0.79155189999999997</v>
          </cell>
          <cell r="R2109">
            <v>0.79831209999999997</v>
          </cell>
        </row>
        <row r="2110">
          <cell r="A2110" t="str">
            <v>guatemala2012oecdasalariado&lt;6m</v>
          </cell>
          <cell r="B2110" t="str">
            <v>guatemala</v>
          </cell>
          <cell r="C2110">
            <v>2012</v>
          </cell>
          <cell r="D2110" t="str">
            <v>oecd</v>
          </cell>
          <cell r="E2110" t="str">
            <v>asalariado</v>
          </cell>
          <cell r="F2110" t="str">
            <v>&lt;6m</v>
          </cell>
          <cell r="G2110">
            <v>0.31574669999999999</v>
          </cell>
          <cell r="H2110">
            <v>0.21665429999999999</v>
          </cell>
          <cell r="I2110">
            <v>0.17671999999999999</v>
          </cell>
          <cell r="J2110">
            <v>0.1582971</v>
          </cell>
          <cell r="K2110">
            <v>0.14882010000000001</v>
          </cell>
          <cell r="L2110">
            <v>0.1815706</v>
          </cell>
          <cell r="M2110">
            <v>0.124568</v>
          </cell>
          <cell r="N2110">
            <v>0.1062381</v>
          </cell>
          <cell r="O2110">
            <v>0.12139</v>
          </cell>
          <cell r="P2110">
            <v>0.20126530000000001</v>
          </cell>
          <cell r="Q2110">
            <v>0.18218709999999999</v>
          </cell>
          <cell r="R2110">
            <v>8.5368700000000006E-2</v>
          </cell>
        </row>
        <row r="2111">
          <cell r="A2111" t="str">
            <v>guatemala2012oecdasalariado&lt;=12m</v>
          </cell>
          <cell r="B2111" t="str">
            <v>guatemala</v>
          </cell>
          <cell r="C2111">
            <v>2012</v>
          </cell>
          <cell r="D2111" t="str">
            <v>oecd</v>
          </cell>
          <cell r="E2111" t="str">
            <v>asalariado</v>
          </cell>
          <cell r="F2111" t="str">
            <v>&lt;=12m</v>
          </cell>
          <cell r="G2111">
            <v>0.52686129999999998</v>
          </cell>
          <cell r="H2111">
            <v>0.46172869999999999</v>
          </cell>
          <cell r="I2111">
            <v>0.34512209999999999</v>
          </cell>
          <cell r="J2111">
            <v>0.29880190000000001</v>
          </cell>
          <cell r="K2111">
            <v>0.25886209999999998</v>
          </cell>
          <cell r="L2111">
            <v>0.2815068</v>
          </cell>
          <cell r="M2111">
            <v>0.25901059999999998</v>
          </cell>
          <cell r="N2111">
            <v>0.1699426</v>
          </cell>
          <cell r="O2111">
            <v>0.20037050000000001</v>
          </cell>
          <cell r="P2111">
            <v>0.2965392</v>
          </cell>
          <cell r="Q2111">
            <v>0.26765060000000002</v>
          </cell>
          <cell r="R2111">
            <v>0.1870202</v>
          </cell>
        </row>
        <row r="2112">
          <cell r="A2112" t="str">
            <v>guatemala2012oecdasalariado&gt;=5a</v>
          </cell>
          <cell r="B2112" t="str">
            <v>guatemala</v>
          </cell>
          <cell r="C2112">
            <v>2012</v>
          </cell>
          <cell r="D2112" t="str">
            <v>oecd</v>
          </cell>
          <cell r="E2112" t="str">
            <v>asalariado</v>
          </cell>
          <cell r="F2112" t="str">
            <v>&gt;=5a</v>
          </cell>
          <cell r="G2112">
            <v>0.13279949999999999</v>
          </cell>
          <cell r="H2112">
            <v>0.1532772</v>
          </cell>
          <cell r="I2112">
            <v>0.25424390000000002</v>
          </cell>
          <cell r="J2112">
            <v>0.37633830000000001</v>
          </cell>
          <cell r="K2112">
            <v>0.45251170000000002</v>
          </cell>
          <cell r="L2112">
            <v>0.50646139999999995</v>
          </cell>
          <cell r="M2112">
            <v>0.51615889999999998</v>
          </cell>
          <cell r="N2112">
            <v>0.57756580000000002</v>
          </cell>
          <cell r="O2112">
            <v>0.5993212</v>
          </cell>
          <cell r="P2112">
            <v>0.61687899999999996</v>
          </cell>
          <cell r="Q2112">
            <v>0.51029619999999998</v>
          </cell>
          <cell r="R2112">
            <v>0.67050469999999995</v>
          </cell>
        </row>
        <row r="2113">
          <cell r="A2113" t="str">
            <v>guatemala2012oecdindependiente&lt;6m</v>
          </cell>
          <cell r="B2113" t="str">
            <v>guatemala</v>
          </cell>
          <cell r="C2113">
            <v>2012</v>
          </cell>
          <cell r="D2113" t="str">
            <v>oecd</v>
          </cell>
          <cell r="E2113" t="str">
            <v>independiente</v>
          </cell>
          <cell r="F2113" t="str">
            <v>&lt;6m</v>
          </cell>
          <cell r="G2113">
            <v>0.43009730000000002</v>
          </cell>
          <cell r="H2113">
            <v>0.1100034</v>
          </cell>
          <cell r="I2113">
            <v>0.17701720000000001</v>
          </cell>
          <cell r="J2113">
            <v>9.71413E-2</v>
          </cell>
          <cell r="K2113">
            <v>6.6570699999999997E-2</v>
          </cell>
          <cell r="L2113">
            <v>5.7856200000000003E-2</v>
          </cell>
          <cell r="M2113">
            <v>2.0849599999999999E-2</v>
          </cell>
          <cell r="N2113">
            <v>2.98298E-2</v>
          </cell>
          <cell r="O2113">
            <v>4.7780000000000001E-3</v>
          </cell>
          <cell r="P2113">
            <v>7.3371400000000003E-2</v>
          </cell>
          <cell r="Q2113">
            <v>1.6341399999999999E-2</v>
          </cell>
          <cell r="R2113">
            <v>0</v>
          </cell>
        </row>
        <row r="2114">
          <cell r="A2114" t="str">
            <v>guatemala2012oecdindependiente&lt;=12m</v>
          </cell>
          <cell r="B2114" t="str">
            <v>guatemala</v>
          </cell>
          <cell r="C2114">
            <v>2012</v>
          </cell>
          <cell r="D2114" t="str">
            <v>oecd</v>
          </cell>
          <cell r="E2114" t="str">
            <v>independiente</v>
          </cell>
          <cell r="F2114" t="str">
            <v>&lt;=12m</v>
          </cell>
          <cell r="G2114">
            <v>0.53299079999999999</v>
          </cell>
          <cell r="H2114">
            <v>0.34022439999999998</v>
          </cell>
          <cell r="I2114">
            <v>0.27355580000000002</v>
          </cell>
          <cell r="J2114">
            <v>0.20484160000000001</v>
          </cell>
          <cell r="K2114">
            <v>0.19822680000000001</v>
          </cell>
          <cell r="L2114">
            <v>0.1122769</v>
          </cell>
          <cell r="M2114">
            <v>9.66886E-2</v>
          </cell>
          <cell r="N2114">
            <v>9.0815800000000002E-2</v>
          </cell>
          <cell r="O2114">
            <v>2.4124E-2</v>
          </cell>
          <cell r="P2114">
            <v>0.11757040000000001</v>
          </cell>
          <cell r="Q2114">
            <v>2.9273500000000001E-2</v>
          </cell>
          <cell r="R2114">
            <v>3.6256499999999997E-2</v>
          </cell>
        </row>
        <row r="2115">
          <cell r="A2115" t="str">
            <v>guatemala2012oecdindependiente&gt;=5a</v>
          </cell>
          <cell r="B2115" t="str">
            <v>guatemala</v>
          </cell>
          <cell r="C2115">
            <v>2012</v>
          </cell>
          <cell r="D2115" t="str">
            <v>oecd</v>
          </cell>
          <cell r="E2115" t="str">
            <v>independiente</v>
          </cell>
          <cell r="F2115" t="str">
            <v>&gt;=5a</v>
          </cell>
          <cell r="G2115">
            <v>0.3480259</v>
          </cell>
          <cell r="H2115">
            <v>0.181257</v>
          </cell>
          <cell r="I2115">
            <v>0.37968030000000003</v>
          </cell>
          <cell r="J2115">
            <v>0.51426170000000004</v>
          </cell>
          <cell r="K2115">
            <v>0.54819079999999998</v>
          </cell>
          <cell r="L2115">
            <v>0.74635229999999997</v>
          </cell>
          <cell r="M2115">
            <v>0.77705060000000004</v>
          </cell>
          <cell r="N2115">
            <v>0.77167169999999996</v>
          </cell>
          <cell r="O2115">
            <v>0.789551</v>
          </cell>
          <cell r="P2115">
            <v>0.83201210000000003</v>
          </cell>
          <cell r="Q2115">
            <v>0.95453209999999999</v>
          </cell>
          <cell r="R2115">
            <v>0.84389780000000003</v>
          </cell>
        </row>
        <row r="2116">
          <cell r="A2116" t="str">
            <v>guatemala2012lacocupado&lt;6m</v>
          </cell>
          <cell r="B2116" t="str">
            <v>guatemala</v>
          </cell>
          <cell r="C2116">
            <v>2012</v>
          </cell>
          <cell r="D2116" t="str">
            <v>lac</v>
          </cell>
          <cell r="E2116" t="str">
            <v>ocupado</v>
          </cell>
          <cell r="F2116" t="str">
            <v>&lt;6m</v>
          </cell>
          <cell r="G2116">
            <v>0.2456421</v>
          </cell>
          <cell r="H2116">
            <v>0.13122600000000001</v>
          </cell>
          <cell r="I2116">
            <v>9.7567699999999993E-2</v>
          </cell>
        </row>
        <row r="2117">
          <cell r="A2117" t="str">
            <v>guatemala2012lacocupado&lt;=12m</v>
          </cell>
          <cell r="B2117" t="str">
            <v>guatemala</v>
          </cell>
          <cell r="C2117">
            <v>2012</v>
          </cell>
          <cell r="D2117" t="str">
            <v>lac</v>
          </cell>
          <cell r="E2117" t="str">
            <v>ocupado</v>
          </cell>
          <cell r="F2117" t="str">
            <v>&lt;=12m</v>
          </cell>
          <cell r="G2117">
            <v>0.47633009999999998</v>
          </cell>
          <cell r="H2117">
            <v>0.2479943</v>
          </cell>
          <cell r="I2117">
            <v>0.15626689999999999</v>
          </cell>
        </row>
        <row r="2118">
          <cell r="A2118" t="str">
            <v>guatemala2012lacocupado&gt;=5a</v>
          </cell>
          <cell r="B2118" t="str">
            <v>guatemala</v>
          </cell>
          <cell r="C2118">
            <v>2012</v>
          </cell>
          <cell r="D2118" t="str">
            <v>lac</v>
          </cell>
          <cell r="E2118" t="str">
            <v>ocupado</v>
          </cell>
          <cell r="F2118" t="str">
            <v>&gt;=5a</v>
          </cell>
          <cell r="G2118">
            <v>0.15071490000000001</v>
          </cell>
          <cell r="H2118">
            <v>0.47437560000000001</v>
          </cell>
          <cell r="I2118">
            <v>0.70882089999999998</v>
          </cell>
        </row>
        <row r="2119">
          <cell r="A2119" t="str">
            <v>guatemala2012lacasalariado&lt;6m</v>
          </cell>
          <cell r="B2119" t="str">
            <v>guatemala</v>
          </cell>
          <cell r="C2119">
            <v>2012</v>
          </cell>
          <cell r="D2119" t="str">
            <v>lac</v>
          </cell>
          <cell r="E2119" t="str">
            <v>asalariado</v>
          </cell>
          <cell r="F2119" t="str">
            <v>&lt;6m</v>
          </cell>
          <cell r="G2119">
            <v>0.2534016</v>
          </cell>
          <cell r="H2119">
            <v>0.15743740000000001</v>
          </cell>
          <cell r="I2119">
            <v>0.1585213</v>
          </cell>
        </row>
        <row r="2120">
          <cell r="A2120" t="str">
            <v>guatemala2012lacasalariado&lt;=12m</v>
          </cell>
          <cell r="B2120" t="str">
            <v>guatemala</v>
          </cell>
          <cell r="C2120">
            <v>2012</v>
          </cell>
          <cell r="D2120" t="str">
            <v>lac</v>
          </cell>
          <cell r="E2120" t="str">
            <v>asalariado</v>
          </cell>
          <cell r="F2120" t="str">
            <v>&lt;=12m</v>
          </cell>
          <cell r="G2120">
            <v>0.48588239999999999</v>
          </cell>
          <cell r="H2120">
            <v>0.28715560000000001</v>
          </cell>
          <cell r="I2120">
            <v>0.24507609999999999</v>
          </cell>
        </row>
        <row r="2121">
          <cell r="A2121" t="str">
            <v>guatemala2012lacasalariado&gt;=5a</v>
          </cell>
          <cell r="B2121" t="str">
            <v>guatemala</v>
          </cell>
          <cell r="C2121">
            <v>2012</v>
          </cell>
          <cell r="D2121" t="str">
            <v>lac</v>
          </cell>
          <cell r="E2121" t="str">
            <v>asalariado</v>
          </cell>
          <cell r="F2121" t="str">
            <v>&gt;=5a</v>
          </cell>
          <cell r="G2121">
            <v>0.14568329999999999</v>
          </cell>
          <cell r="H2121">
            <v>0.40641189999999999</v>
          </cell>
          <cell r="I2121">
            <v>0.60748329999999995</v>
          </cell>
        </row>
        <row r="2122">
          <cell r="A2122" t="str">
            <v>guatemala2012lacindependiente&lt;6m</v>
          </cell>
          <cell r="B2122" t="str">
            <v>guatemala</v>
          </cell>
          <cell r="C2122">
            <v>2012</v>
          </cell>
          <cell r="D2122" t="str">
            <v>lac</v>
          </cell>
          <cell r="E2122" t="str">
            <v>independiente</v>
          </cell>
          <cell r="F2122" t="str">
            <v>&lt;6m</v>
          </cell>
          <cell r="G2122">
            <v>0.1590975</v>
          </cell>
          <cell r="H2122">
            <v>7.5677599999999998E-2</v>
          </cell>
          <cell r="I2122">
            <v>3.70085E-2</v>
          </cell>
        </row>
        <row r="2123">
          <cell r="A2123" t="str">
            <v>guatemala2012lacindependiente&lt;=12m</v>
          </cell>
          <cell r="B2123" t="str">
            <v>guatemala</v>
          </cell>
          <cell r="C2123">
            <v>2012</v>
          </cell>
          <cell r="D2123" t="str">
            <v>lac</v>
          </cell>
          <cell r="E2123" t="str">
            <v>independiente</v>
          </cell>
          <cell r="F2123" t="str">
            <v>&lt;=12m</v>
          </cell>
          <cell r="G2123">
            <v>0.3697897</v>
          </cell>
          <cell r="H2123">
            <v>0.1650016</v>
          </cell>
          <cell r="I2123">
            <v>6.8032499999999996E-2</v>
          </cell>
        </row>
        <row r="2124">
          <cell r="A2124" t="str">
            <v>guatemala2012lacindependiente&gt;=5a</v>
          </cell>
          <cell r="B2124" t="str">
            <v>guatemala</v>
          </cell>
          <cell r="C2124">
            <v>2012</v>
          </cell>
          <cell r="D2124" t="str">
            <v>lac</v>
          </cell>
          <cell r="E2124" t="str">
            <v>independiente</v>
          </cell>
          <cell r="F2124" t="str">
            <v>&gt;=5a</v>
          </cell>
          <cell r="G2124">
            <v>0.20683509999999999</v>
          </cell>
          <cell r="H2124">
            <v>0.61840759999999995</v>
          </cell>
          <cell r="I2124">
            <v>0.80950250000000001</v>
          </cell>
        </row>
        <row r="2125">
          <cell r="A2125" t="str">
            <v>guatemala2012totalocupado&lt;6m</v>
          </cell>
          <cell r="B2125" t="str">
            <v>guatemala</v>
          </cell>
          <cell r="C2125">
            <v>2012</v>
          </cell>
          <cell r="D2125" t="str">
            <v>total</v>
          </cell>
          <cell r="E2125" t="str">
            <v>ocupado</v>
          </cell>
          <cell r="F2125" t="str">
            <v>&lt;6m</v>
          </cell>
          <cell r="G2125">
            <v>0.15365819999999999</v>
          </cell>
        </row>
        <row r="2126">
          <cell r="A2126" t="str">
            <v>guatemala2012totalocupado&lt;=12m</v>
          </cell>
          <cell r="B2126" t="str">
            <v>guatemala</v>
          </cell>
          <cell r="C2126">
            <v>2012</v>
          </cell>
          <cell r="D2126" t="str">
            <v>total</v>
          </cell>
          <cell r="E2126" t="str">
            <v>ocupado</v>
          </cell>
          <cell r="F2126" t="str">
            <v>&lt;=12m</v>
          </cell>
          <cell r="G2126">
            <v>0.29051070000000001</v>
          </cell>
        </row>
        <row r="2127">
          <cell r="A2127" t="str">
            <v>guatemala2012totalocupado&gt;=5a</v>
          </cell>
          <cell r="B2127" t="str">
            <v>guatemala</v>
          </cell>
          <cell r="C2127">
            <v>2012</v>
          </cell>
          <cell r="D2127" t="str">
            <v>total</v>
          </cell>
          <cell r="E2127" t="str">
            <v>ocupado</v>
          </cell>
          <cell r="F2127" t="str">
            <v>&gt;=5a</v>
          </cell>
          <cell r="G2127">
            <v>0.4236799</v>
          </cell>
        </row>
        <row r="2128">
          <cell r="A2128" t="str">
            <v>guatemala2012totalasalariado&lt;6m</v>
          </cell>
          <cell r="B2128" t="str">
            <v>guatemala</v>
          </cell>
          <cell r="C2128">
            <v>2012</v>
          </cell>
          <cell r="D2128" t="str">
            <v>total</v>
          </cell>
          <cell r="E2128" t="str">
            <v>asalariado</v>
          </cell>
          <cell r="F2128" t="str">
            <v>&lt;6m</v>
          </cell>
          <cell r="G2128">
            <v>0.1849391</v>
          </cell>
        </row>
        <row r="2129">
          <cell r="A2129" t="str">
            <v>guatemala2012totalasalariado&lt;=12m</v>
          </cell>
          <cell r="B2129" t="str">
            <v>guatemala</v>
          </cell>
          <cell r="C2129">
            <v>2012</v>
          </cell>
          <cell r="D2129" t="str">
            <v>total</v>
          </cell>
          <cell r="E2129" t="str">
            <v>asalariado</v>
          </cell>
          <cell r="F2129" t="str">
            <v>&lt;=12m</v>
          </cell>
          <cell r="G2129">
            <v>0.34127970000000002</v>
          </cell>
        </row>
        <row r="2130">
          <cell r="A2130" t="str">
            <v>guatemala2012totalasalariado&gt;=5a</v>
          </cell>
          <cell r="B2130" t="str">
            <v>guatemala</v>
          </cell>
          <cell r="C2130">
            <v>2012</v>
          </cell>
          <cell r="D2130" t="str">
            <v>total</v>
          </cell>
          <cell r="E2130" t="str">
            <v>asalariado</v>
          </cell>
          <cell r="F2130" t="str">
            <v>&gt;=5a</v>
          </cell>
          <cell r="G2130">
            <v>0.34470679999999998</v>
          </cell>
        </row>
        <row r="2131">
          <cell r="A2131" t="str">
            <v>guatemala2012totalindependiente&lt;6m</v>
          </cell>
          <cell r="B2131" t="str">
            <v>guatemala</v>
          </cell>
          <cell r="C2131">
            <v>2012</v>
          </cell>
          <cell r="D2131" t="str">
            <v>total</v>
          </cell>
          <cell r="E2131" t="str">
            <v>independiente</v>
          </cell>
          <cell r="F2131" t="str">
            <v>&lt;6m</v>
          </cell>
          <cell r="G2131">
            <v>7.4808200000000005E-2</v>
          </cell>
        </row>
        <row r="2132">
          <cell r="A2132" t="str">
            <v>guatemala2012totalindependiente&lt;=12m</v>
          </cell>
          <cell r="B2132" t="str">
            <v>guatemala</v>
          </cell>
          <cell r="C2132">
            <v>2012</v>
          </cell>
          <cell r="D2132" t="str">
            <v>total</v>
          </cell>
          <cell r="E2132" t="str">
            <v>independiente</v>
          </cell>
          <cell r="F2132" t="str">
            <v>&lt;=12m</v>
          </cell>
          <cell r="G2132">
            <v>0.16253709999999999</v>
          </cell>
        </row>
        <row r="2133">
          <cell r="A2133" t="str">
            <v>guatemala2012totalindependiente&gt;=5a</v>
          </cell>
          <cell r="B2133" t="str">
            <v>guatemala</v>
          </cell>
          <cell r="C2133">
            <v>2012</v>
          </cell>
          <cell r="D2133" t="str">
            <v>total</v>
          </cell>
          <cell r="E2133" t="str">
            <v>independiente</v>
          </cell>
          <cell r="F2133" t="str">
            <v>&gt;=5a</v>
          </cell>
          <cell r="G2133">
            <v>0.62274750000000001</v>
          </cell>
        </row>
        <row r="2134">
          <cell r="A2134" t="str">
            <v>panama2011oecdocupado&lt;6m</v>
          </cell>
          <cell r="B2134" t="str">
            <v>panama</v>
          </cell>
          <cell r="C2134">
            <v>2011</v>
          </cell>
          <cell r="D2134" t="str">
            <v>oecd</v>
          </cell>
          <cell r="E2134" t="str">
            <v>ocupado</v>
          </cell>
          <cell r="F2134" t="str">
            <v>&lt;6m</v>
          </cell>
          <cell r="G2134">
            <v>0.56943840000000001</v>
          </cell>
          <cell r="H2134">
            <v>0.33494819999999997</v>
          </cell>
          <cell r="I2134">
            <v>0.2396102</v>
          </cell>
          <cell r="J2134">
            <v>0.20773510000000001</v>
          </cell>
          <cell r="K2134">
            <v>0.1590724</v>
          </cell>
          <cell r="L2134">
            <v>0.1207873</v>
          </cell>
          <cell r="M2134">
            <v>0.1107855</v>
          </cell>
          <cell r="N2134">
            <v>7.2555599999999998E-2</v>
          </cell>
          <cell r="O2134">
            <v>6.8049600000000002E-2</v>
          </cell>
          <cell r="P2134">
            <v>8.7485599999999997E-2</v>
          </cell>
          <cell r="Q2134">
            <v>5.6910000000000002E-2</v>
          </cell>
          <cell r="R2134">
            <v>2.8533099999999999E-2</v>
          </cell>
        </row>
        <row r="2135">
          <cell r="A2135" t="str">
            <v>panama2011oecdocupado&lt;=12m</v>
          </cell>
          <cell r="B2135" t="str">
            <v>panama</v>
          </cell>
          <cell r="C2135">
            <v>2011</v>
          </cell>
          <cell r="D2135" t="str">
            <v>oecd</v>
          </cell>
          <cell r="E2135" t="str">
            <v>ocupado</v>
          </cell>
          <cell r="F2135" t="str">
            <v>&lt;=12m</v>
          </cell>
          <cell r="G2135">
            <v>0.84340669999999995</v>
          </cell>
          <cell r="H2135">
            <v>0.64230290000000001</v>
          </cell>
          <cell r="I2135">
            <v>0.47004220000000002</v>
          </cell>
          <cell r="J2135">
            <v>0.3986209</v>
          </cell>
          <cell r="K2135">
            <v>0.30460989999999999</v>
          </cell>
          <cell r="L2135">
            <v>0.25427870000000002</v>
          </cell>
          <cell r="M2135">
            <v>0.22811509999999999</v>
          </cell>
          <cell r="N2135">
            <v>0.1735206</v>
          </cell>
          <cell r="O2135">
            <v>0.13874449999999999</v>
          </cell>
          <cell r="P2135">
            <v>0.1774162</v>
          </cell>
          <cell r="Q2135">
            <v>0.13040679999999999</v>
          </cell>
          <cell r="R2135">
            <v>9.3319899999999997E-2</v>
          </cell>
        </row>
        <row r="2136">
          <cell r="A2136" t="str">
            <v>panama2011oecdocupado&gt;=5a</v>
          </cell>
          <cell r="B2136" t="str">
            <v>panama</v>
          </cell>
          <cell r="C2136">
            <v>2011</v>
          </cell>
          <cell r="D2136" t="str">
            <v>oecd</v>
          </cell>
          <cell r="E2136" t="str">
            <v>ocupado</v>
          </cell>
          <cell r="F2136" t="str">
            <v>&gt;=5a</v>
          </cell>
          <cell r="G2136">
            <v>4.8308999999999998E-2</v>
          </cell>
          <cell r="H2136">
            <v>6.0684299999999997E-2</v>
          </cell>
          <cell r="I2136">
            <v>0.17009070000000001</v>
          </cell>
          <cell r="J2136">
            <v>0.2970081</v>
          </cell>
          <cell r="K2136">
            <v>0.44744200000000001</v>
          </cell>
          <cell r="L2136">
            <v>0.541049</v>
          </cell>
          <cell r="M2136">
            <v>0.59324659999999996</v>
          </cell>
          <cell r="N2136">
            <v>0.68138900000000002</v>
          </cell>
          <cell r="O2136">
            <v>0.72307120000000003</v>
          </cell>
          <cell r="P2136">
            <v>0.69786130000000002</v>
          </cell>
          <cell r="Q2136">
            <v>0.6982912</v>
          </cell>
          <cell r="R2136">
            <v>0.67354820000000004</v>
          </cell>
        </row>
        <row r="2137">
          <cell r="A2137" t="str">
            <v>panama2011oecdasalariado&lt;6m</v>
          </cell>
          <cell r="B2137" t="str">
            <v>panama</v>
          </cell>
          <cell r="C2137">
            <v>2011</v>
          </cell>
          <cell r="D2137" t="str">
            <v>oecd</v>
          </cell>
          <cell r="E2137" t="str">
            <v>asalariado</v>
          </cell>
          <cell r="F2137" t="str">
            <v>&lt;6m</v>
          </cell>
          <cell r="G2137">
            <v>0.61428210000000005</v>
          </cell>
          <cell r="H2137">
            <v>0.33811839999999999</v>
          </cell>
          <cell r="I2137">
            <v>0.2466547</v>
          </cell>
          <cell r="J2137">
            <v>0.2041934</v>
          </cell>
          <cell r="K2137">
            <v>0.162774</v>
          </cell>
          <cell r="L2137">
            <v>0.13096150000000001</v>
          </cell>
          <cell r="M2137">
            <v>0.1167825</v>
          </cell>
          <cell r="N2137">
            <v>7.2260900000000003E-2</v>
          </cell>
          <cell r="O2137">
            <v>6.7783399999999994E-2</v>
          </cell>
          <cell r="P2137">
            <v>6.95712E-2</v>
          </cell>
          <cell r="Q2137">
            <v>3.8346999999999999E-2</v>
          </cell>
          <cell r="R2137">
            <v>7.4922900000000001E-2</v>
          </cell>
        </row>
        <row r="2138">
          <cell r="A2138" t="str">
            <v>panama2011oecdasalariado&lt;=12m</v>
          </cell>
          <cell r="B2138" t="str">
            <v>panama</v>
          </cell>
          <cell r="C2138">
            <v>2011</v>
          </cell>
          <cell r="D2138" t="str">
            <v>oecd</v>
          </cell>
          <cell r="E2138" t="str">
            <v>asalariado</v>
          </cell>
          <cell r="F2138" t="str">
            <v>&lt;=12m</v>
          </cell>
          <cell r="G2138">
            <v>0.87293100000000001</v>
          </cell>
          <cell r="H2138">
            <v>0.64758590000000005</v>
          </cell>
          <cell r="I2138">
            <v>0.48078019999999999</v>
          </cell>
          <cell r="J2138">
            <v>0.40224910000000003</v>
          </cell>
          <cell r="K2138">
            <v>0.32367960000000001</v>
          </cell>
          <cell r="L2138">
            <v>0.28255079999999999</v>
          </cell>
          <cell r="M2138">
            <v>0.25332110000000002</v>
          </cell>
          <cell r="N2138">
            <v>0.16873350000000001</v>
          </cell>
          <cell r="O2138">
            <v>0.13794439999999999</v>
          </cell>
          <cell r="P2138">
            <v>0.1550639</v>
          </cell>
          <cell r="Q2138">
            <v>0.2135145</v>
          </cell>
          <cell r="R2138">
            <v>0.21110619999999999</v>
          </cell>
        </row>
        <row r="2139">
          <cell r="A2139" t="str">
            <v>panama2011oecdasalariado&gt;=5a</v>
          </cell>
          <cell r="B2139" t="str">
            <v>panama</v>
          </cell>
          <cell r="C2139">
            <v>2011</v>
          </cell>
          <cell r="D2139" t="str">
            <v>oecd</v>
          </cell>
          <cell r="E2139" t="str">
            <v>asalariado</v>
          </cell>
          <cell r="F2139" t="str">
            <v>&gt;=5a</v>
          </cell>
          <cell r="G2139">
            <v>5.1802500000000001E-2</v>
          </cell>
          <cell r="H2139">
            <v>5.54406E-2</v>
          </cell>
          <cell r="I2139">
            <v>0.14187060000000001</v>
          </cell>
          <cell r="J2139">
            <v>0.29465340000000001</v>
          </cell>
          <cell r="K2139">
            <v>0.42579359999999999</v>
          </cell>
          <cell r="L2139">
            <v>0.51161489999999998</v>
          </cell>
          <cell r="M2139">
            <v>0.57513210000000003</v>
          </cell>
          <cell r="N2139">
            <v>0.68940619999999997</v>
          </cell>
          <cell r="O2139">
            <v>0.73716630000000005</v>
          </cell>
          <cell r="P2139">
            <v>0.73927920000000003</v>
          </cell>
          <cell r="Q2139">
            <v>0.5286672</v>
          </cell>
          <cell r="R2139">
            <v>0.51652710000000002</v>
          </cell>
        </row>
        <row r="2140">
          <cell r="A2140" t="str">
            <v>panama2011oecdindependiente&lt;6m</v>
          </cell>
          <cell r="B2140" t="str">
            <v>panama</v>
          </cell>
          <cell r="C2140">
            <v>2011</v>
          </cell>
          <cell r="D2140" t="str">
            <v>oecd</v>
          </cell>
          <cell r="E2140" t="str">
            <v>independiente</v>
          </cell>
          <cell r="F2140" t="str">
            <v>&lt;6m</v>
          </cell>
          <cell r="G2140">
            <v>0.30942839999999999</v>
          </cell>
          <cell r="H2140">
            <v>0.30547629999999998</v>
          </cell>
          <cell r="I2140">
            <v>0.1997013</v>
          </cell>
          <cell r="J2140">
            <v>0.22481619999999999</v>
          </cell>
          <cell r="K2140">
            <v>0.14693729999999999</v>
          </cell>
          <cell r="L2140">
            <v>8.6526199999999998E-2</v>
          </cell>
          <cell r="M2140">
            <v>9.5252100000000006E-2</v>
          </cell>
          <cell r="N2140">
            <v>7.33211E-2</v>
          </cell>
          <cell r="O2140">
            <v>6.8733699999999995E-2</v>
          </cell>
          <cell r="P2140">
            <v>0.1162263</v>
          </cell>
          <cell r="Q2140">
            <v>6.8485199999999996E-2</v>
          </cell>
          <cell r="R2140">
            <v>0</v>
          </cell>
        </row>
        <row r="2141">
          <cell r="A2141" t="str">
            <v>panama2011oecdindependiente&lt;=12m</v>
          </cell>
          <cell r="B2141" t="str">
            <v>panama</v>
          </cell>
          <cell r="C2141">
            <v>2011</v>
          </cell>
          <cell r="D2141" t="str">
            <v>oecd</v>
          </cell>
          <cell r="E2141" t="str">
            <v>independiente</v>
          </cell>
          <cell r="F2141" t="str">
            <v>&lt;=12m</v>
          </cell>
          <cell r="G2141">
            <v>0.67222110000000002</v>
          </cell>
          <cell r="H2141">
            <v>0.59318910000000002</v>
          </cell>
          <cell r="I2141">
            <v>0.40920859999999998</v>
          </cell>
          <cell r="J2141">
            <v>0.38112289999999999</v>
          </cell>
          <cell r="K2141">
            <v>0.242094</v>
          </cell>
          <cell r="L2141">
            <v>0.15907479999999999</v>
          </cell>
          <cell r="M2141">
            <v>0.16282720000000001</v>
          </cell>
          <cell r="N2141">
            <v>0.18595610000000001</v>
          </cell>
          <cell r="O2141">
            <v>0.14080129999999999</v>
          </cell>
          <cell r="P2141">
            <v>0.21327670000000001</v>
          </cell>
          <cell r="Q2141">
            <v>7.8583899999999998E-2</v>
          </cell>
          <cell r="R2141">
            <v>2.08729E-2</v>
          </cell>
        </row>
        <row r="2142">
          <cell r="A2142" t="str">
            <v>panama2011oecdindependiente&gt;=5a</v>
          </cell>
          <cell r="B2142" t="str">
            <v>panama</v>
          </cell>
          <cell r="C2142">
            <v>2011</v>
          </cell>
          <cell r="D2142" t="str">
            <v>oecd</v>
          </cell>
          <cell r="E2142" t="str">
            <v>independiente</v>
          </cell>
          <cell r="F2142" t="str">
            <v>&gt;=5a</v>
          </cell>
          <cell r="G2142">
            <v>2.80532E-2</v>
          </cell>
          <cell r="H2142">
            <v>0.109434</v>
          </cell>
          <cell r="I2142">
            <v>0.32996510000000001</v>
          </cell>
          <cell r="J2142">
            <v>0.30836439999999998</v>
          </cell>
          <cell r="K2142">
            <v>0.51841170000000003</v>
          </cell>
          <cell r="L2142">
            <v>0.64016600000000001</v>
          </cell>
          <cell r="M2142">
            <v>0.64016600000000001</v>
          </cell>
          <cell r="N2142">
            <v>0.66056280000000001</v>
          </cell>
          <cell r="O2142">
            <v>0.68683669999999997</v>
          </cell>
          <cell r="P2142">
            <v>0.63141329999999996</v>
          </cell>
          <cell r="Q2142">
            <v>0.80406270000000002</v>
          </cell>
          <cell r="R2142">
            <v>0.77012740000000002</v>
          </cell>
        </row>
        <row r="2143">
          <cell r="A2143" t="str">
            <v>panama2011lacocupado&lt;6m</v>
          </cell>
          <cell r="B2143" t="str">
            <v>panama</v>
          </cell>
          <cell r="C2143">
            <v>2011</v>
          </cell>
          <cell r="D2143" t="str">
            <v>lac</v>
          </cell>
          <cell r="E2143" t="str">
            <v>ocupado</v>
          </cell>
          <cell r="F2143" t="str">
            <v>&lt;6m</v>
          </cell>
          <cell r="G2143">
            <v>0.38739380000000001</v>
          </cell>
          <cell r="H2143">
            <v>0.15676380000000001</v>
          </cell>
          <cell r="I2143">
            <v>7.4976200000000007E-2</v>
          </cell>
        </row>
        <row r="2144">
          <cell r="A2144" t="str">
            <v>panama2011lacocupado&lt;=12m</v>
          </cell>
          <cell r="B2144" t="str">
            <v>panama</v>
          </cell>
          <cell r="C2144">
            <v>2011</v>
          </cell>
          <cell r="D2144" t="str">
            <v>lac</v>
          </cell>
          <cell r="E2144" t="str">
            <v>ocupado</v>
          </cell>
          <cell r="F2144" t="str">
            <v>&lt;=12m</v>
          </cell>
          <cell r="G2144">
            <v>0.68728140000000004</v>
          </cell>
          <cell r="H2144">
            <v>0.31368079999999998</v>
          </cell>
          <cell r="I2144">
            <v>0.15252640000000001</v>
          </cell>
        </row>
        <row r="2145">
          <cell r="A2145" t="str">
            <v>panama2011lacocupado&gt;=5a</v>
          </cell>
          <cell r="B2145" t="str">
            <v>panama</v>
          </cell>
          <cell r="C2145">
            <v>2011</v>
          </cell>
          <cell r="D2145" t="str">
            <v>lac</v>
          </cell>
          <cell r="E2145" t="str">
            <v>ocupado</v>
          </cell>
          <cell r="F2145" t="str">
            <v>&gt;=5a</v>
          </cell>
          <cell r="G2145">
            <v>5.7916500000000003E-2</v>
          </cell>
          <cell r="H2145">
            <v>0.43975629999999999</v>
          </cell>
          <cell r="I2145">
            <v>0.71408680000000002</v>
          </cell>
        </row>
        <row r="2146">
          <cell r="A2146" t="str">
            <v>panama2011lacasalariado&lt;6m</v>
          </cell>
          <cell r="B2146" t="str">
            <v>panama</v>
          </cell>
          <cell r="C2146">
            <v>2011</v>
          </cell>
          <cell r="D2146" t="str">
            <v>lac</v>
          </cell>
          <cell r="E2146" t="str">
            <v>asalariado</v>
          </cell>
          <cell r="F2146" t="str">
            <v>&lt;6m</v>
          </cell>
          <cell r="G2146">
            <v>0.39719680000000002</v>
          </cell>
          <cell r="H2146">
            <v>0.16417960000000001</v>
          </cell>
          <cell r="I2146">
            <v>6.8358100000000005E-2</v>
          </cell>
        </row>
        <row r="2147">
          <cell r="A2147" t="str">
            <v>panama2011lacasalariado&lt;=12m</v>
          </cell>
          <cell r="B2147" t="str">
            <v>panama</v>
          </cell>
          <cell r="C2147">
            <v>2011</v>
          </cell>
          <cell r="D2147" t="str">
            <v>lac</v>
          </cell>
          <cell r="E2147" t="str">
            <v>asalariado</v>
          </cell>
          <cell r="F2147" t="str">
            <v>&lt;=12m</v>
          </cell>
          <cell r="G2147">
            <v>0.69579290000000005</v>
          </cell>
          <cell r="H2147">
            <v>0.33378799999999997</v>
          </cell>
          <cell r="I2147">
            <v>0.14344799999999999</v>
          </cell>
        </row>
        <row r="2148">
          <cell r="A2148" t="str">
            <v>panama2011lacasalariado&gt;=5a</v>
          </cell>
          <cell r="B2148" t="str">
            <v>panama</v>
          </cell>
          <cell r="C2148">
            <v>2011</v>
          </cell>
          <cell r="D2148" t="str">
            <v>lac</v>
          </cell>
          <cell r="E2148" t="str">
            <v>asalariado</v>
          </cell>
          <cell r="F2148" t="str">
            <v>&gt;=5a</v>
          </cell>
          <cell r="G2148">
            <v>5.4662299999999997E-2</v>
          </cell>
          <cell r="H2148">
            <v>0.4126185</v>
          </cell>
          <cell r="I2148">
            <v>0.73784550000000004</v>
          </cell>
        </row>
        <row r="2149">
          <cell r="A2149" t="str">
            <v>panama2011lacindependiente&lt;6m</v>
          </cell>
          <cell r="B2149" t="str">
            <v>panama</v>
          </cell>
          <cell r="C2149">
            <v>2011</v>
          </cell>
          <cell r="D2149" t="str">
            <v>lac</v>
          </cell>
          <cell r="E2149" t="str">
            <v>independiente</v>
          </cell>
          <cell r="F2149" t="str">
            <v>&lt;6m</v>
          </cell>
          <cell r="G2149">
            <v>0.30667689999999997</v>
          </cell>
          <cell r="H2149">
            <v>0.1303648</v>
          </cell>
          <cell r="I2149">
            <v>8.9229299999999998E-2</v>
          </cell>
        </row>
        <row r="2150">
          <cell r="A2150" t="str">
            <v>panama2011lacindependiente&lt;=12m</v>
          </cell>
          <cell r="B2150" t="str">
            <v>panama</v>
          </cell>
          <cell r="C2150">
            <v>2011</v>
          </cell>
          <cell r="D2150" t="str">
            <v>lac</v>
          </cell>
          <cell r="E2150" t="str">
            <v>independiente</v>
          </cell>
          <cell r="F2150" t="str">
            <v>&lt;=12m</v>
          </cell>
          <cell r="G2150">
            <v>0.61719849999999998</v>
          </cell>
          <cell r="H2150">
            <v>0.24210229999999999</v>
          </cell>
          <cell r="I2150">
            <v>0.17207829999999999</v>
          </cell>
        </row>
        <row r="2151">
          <cell r="A2151" t="str">
            <v>panama2011lacindependiente&gt;=5a</v>
          </cell>
          <cell r="B2151" t="str">
            <v>panama</v>
          </cell>
          <cell r="C2151">
            <v>2011</v>
          </cell>
          <cell r="D2151" t="str">
            <v>lac</v>
          </cell>
          <cell r="E2151" t="str">
            <v>independiente</v>
          </cell>
          <cell r="F2151" t="str">
            <v>&gt;=5a</v>
          </cell>
          <cell r="G2151">
            <v>8.4710999999999995E-2</v>
          </cell>
          <cell r="H2151">
            <v>0.53636220000000001</v>
          </cell>
          <cell r="I2151">
            <v>0.66291849999999997</v>
          </cell>
        </row>
        <row r="2152">
          <cell r="A2152" t="str">
            <v>panama2011totalocupado&lt;6m</v>
          </cell>
          <cell r="B2152" t="str">
            <v>panama</v>
          </cell>
          <cell r="C2152">
            <v>2011</v>
          </cell>
          <cell r="D2152" t="str">
            <v>total</v>
          </cell>
          <cell r="E2152" t="str">
            <v>ocupado</v>
          </cell>
          <cell r="F2152" t="str">
            <v>&lt;6m</v>
          </cell>
          <cell r="G2152">
            <v>0.18317410000000001</v>
          </cell>
        </row>
        <row r="2153">
          <cell r="A2153" t="str">
            <v>panama2011totalocupado&lt;=12m</v>
          </cell>
          <cell r="B2153" t="str">
            <v>panama</v>
          </cell>
          <cell r="C2153">
            <v>2011</v>
          </cell>
          <cell r="D2153" t="str">
            <v>total</v>
          </cell>
          <cell r="E2153" t="str">
            <v>ocupado</v>
          </cell>
          <cell r="F2153" t="str">
            <v>&lt;=12m</v>
          </cell>
          <cell r="G2153">
            <v>0.35344779999999998</v>
          </cell>
        </row>
        <row r="2154">
          <cell r="A2154" t="str">
            <v>panama2011totalocupado&gt;=5a</v>
          </cell>
          <cell r="B2154" t="str">
            <v>panama</v>
          </cell>
          <cell r="C2154">
            <v>2011</v>
          </cell>
          <cell r="D2154" t="str">
            <v>total</v>
          </cell>
          <cell r="E2154" t="str">
            <v>ocupado</v>
          </cell>
          <cell r="F2154" t="str">
            <v>&gt;=5a</v>
          </cell>
          <cell r="G2154">
            <v>0.41064329999999999</v>
          </cell>
        </row>
        <row r="2155">
          <cell r="A2155" t="str">
            <v>panama2011totalasalariado&lt;6m</v>
          </cell>
          <cell r="B2155" t="str">
            <v>panama</v>
          </cell>
          <cell r="C2155">
            <v>2011</v>
          </cell>
          <cell r="D2155" t="str">
            <v>total</v>
          </cell>
          <cell r="E2155" t="str">
            <v>asalariado</v>
          </cell>
          <cell r="F2155" t="str">
            <v>&lt;6m</v>
          </cell>
          <cell r="G2155">
            <v>0.19550519999999999</v>
          </cell>
        </row>
        <row r="2156">
          <cell r="A2156" t="str">
            <v>panama2011totalasalariado&lt;=12m</v>
          </cell>
          <cell r="B2156" t="str">
            <v>panama</v>
          </cell>
          <cell r="C2156">
            <v>2011</v>
          </cell>
          <cell r="D2156" t="str">
            <v>total</v>
          </cell>
          <cell r="E2156" t="str">
            <v>asalariado</v>
          </cell>
          <cell r="F2156" t="str">
            <v>&lt;=12m</v>
          </cell>
          <cell r="G2156">
            <v>0.37866949999999999</v>
          </cell>
        </row>
        <row r="2157">
          <cell r="A2157" t="str">
            <v>panama2011totalasalariado&gt;=5a</v>
          </cell>
          <cell r="B2157" t="str">
            <v>panama</v>
          </cell>
          <cell r="C2157">
            <v>2011</v>
          </cell>
          <cell r="D2157" t="str">
            <v>total</v>
          </cell>
          <cell r="E2157" t="str">
            <v>asalariado</v>
          </cell>
          <cell r="F2157" t="str">
            <v>&gt;=5a</v>
          </cell>
          <cell r="G2157">
            <v>0.3807411</v>
          </cell>
        </row>
        <row r="2158">
          <cell r="A2158" t="str">
            <v>panama2011totalindependiente&lt;6m</v>
          </cell>
          <cell r="B2158" t="str">
            <v>panama</v>
          </cell>
          <cell r="C2158">
            <v>2011</v>
          </cell>
          <cell r="D2158" t="str">
            <v>total</v>
          </cell>
          <cell r="E2158" t="str">
            <v>independiente</v>
          </cell>
          <cell r="F2158" t="str">
            <v>&lt;6m</v>
          </cell>
          <cell r="G2158">
            <v>0.13754140000000001</v>
          </cell>
        </row>
        <row r="2159">
          <cell r="A2159" t="str">
            <v>panama2011totalindependiente&lt;=12m</v>
          </cell>
          <cell r="B2159" t="str">
            <v>panama</v>
          </cell>
          <cell r="C2159">
            <v>2011</v>
          </cell>
          <cell r="D2159" t="str">
            <v>total</v>
          </cell>
          <cell r="E2159" t="str">
            <v>independiente</v>
          </cell>
          <cell r="F2159" t="str">
            <v>&lt;=12m</v>
          </cell>
          <cell r="G2159">
            <v>0.26011230000000002</v>
          </cell>
        </row>
        <row r="2160">
          <cell r="A2160" t="str">
            <v>panama2011totalindependiente&gt;=5a</v>
          </cell>
          <cell r="B2160" t="str">
            <v>panama</v>
          </cell>
          <cell r="C2160">
            <v>2011</v>
          </cell>
          <cell r="D2160" t="str">
            <v>total</v>
          </cell>
          <cell r="E2160" t="str">
            <v>independiente</v>
          </cell>
          <cell r="F2160" t="str">
            <v>&gt;=5a</v>
          </cell>
          <cell r="G2160">
            <v>0.52129919999999996</v>
          </cell>
        </row>
        <row r="2161">
          <cell r="A2161" t="str">
            <v>panama2012oecdocupado&lt;6m</v>
          </cell>
          <cell r="B2161" t="str">
            <v>panama</v>
          </cell>
          <cell r="C2161">
            <v>2012</v>
          </cell>
          <cell r="D2161" t="str">
            <v>oecd</v>
          </cell>
          <cell r="E2161" t="str">
            <v>ocupado</v>
          </cell>
          <cell r="F2161" t="str">
            <v>&lt;6m</v>
          </cell>
          <cell r="G2161">
            <v>0.58921029999999996</v>
          </cell>
          <cell r="H2161">
            <v>0.36286239999999997</v>
          </cell>
          <cell r="I2161">
            <v>0.23557049999999999</v>
          </cell>
          <cell r="J2161">
            <v>0.19857530000000001</v>
          </cell>
          <cell r="K2161">
            <v>0.15251239999999999</v>
          </cell>
          <cell r="L2161">
            <v>0.1230412</v>
          </cell>
          <cell r="M2161">
            <v>0.12094530000000001</v>
          </cell>
          <cell r="N2161">
            <v>8.6426600000000006E-2</v>
          </cell>
          <cell r="O2161">
            <v>7.7223200000000006E-2</v>
          </cell>
          <cell r="P2161">
            <v>8.6719299999999999E-2</v>
          </cell>
          <cell r="Q2161">
            <v>6.5113500000000005E-2</v>
          </cell>
          <cell r="R2161">
            <v>0.11685420000000001</v>
          </cell>
        </row>
        <row r="2162">
          <cell r="A2162" t="str">
            <v>panama2012oecdocupado&lt;=12m</v>
          </cell>
          <cell r="B2162" t="str">
            <v>panama</v>
          </cell>
          <cell r="C2162">
            <v>2012</v>
          </cell>
          <cell r="D2162" t="str">
            <v>oecd</v>
          </cell>
          <cell r="E2162" t="str">
            <v>ocupado</v>
          </cell>
          <cell r="F2162" t="str">
            <v>&lt;=12m</v>
          </cell>
          <cell r="G2162">
            <v>0.84068810000000005</v>
          </cell>
          <cell r="H2162">
            <v>0.66803069999999998</v>
          </cell>
          <cell r="I2162">
            <v>0.48511680000000001</v>
          </cell>
          <cell r="J2162">
            <v>0.38907340000000001</v>
          </cell>
          <cell r="K2162">
            <v>0.3279649</v>
          </cell>
          <cell r="L2162">
            <v>0.25165270000000001</v>
          </cell>
          <cell r="M2162">
            <v>0.24511160000000001</v>
          </cell>
          <cell r="N2162">
            <v>0.1825444</v>
          </cell>
          <cell r="O2162">
            <v>0.16258719999999999</v>
          </cell>
          <cell r="P2162">
            <v>0.14339879999999999</v>
          </cell>
          <cell r="Q2162">
            <v>0.16565569999999999</v>
          </cell>
          <cell r="R2162">
            <v>0.23440320000000001</v>
          </cell>
        </row>
        <row r="2163">
          <cell r="A2163" t="str">
            <v>panama2012oecdocupado&gt;=5a</v>
          </cell>
          <cell r="B2163" t="str">
            <v>panama</v>
          </cell>
          <cell r="C2163">
            <v>2012</v>
          </cell>
          <cell r="D2163" t="str">
            <v>oecd</v>
          </cell>
          <cell r="E2163" t="str">
            <v>ocupado</v>
          </cell>
          <cell r="F2163" t="str">
            <v>&gt;=5a</v>
          </cell>
          <cell r="G2163">
            <v>4.04372E-2</v>
          </cell>
          <cell r="H2163">
            <v>5.3708899999999997E-2</v>
          </cell>
          <cell r="I2163">
            <v>0.17263419999999999</v>
          </cell>
          <cell r="J2163">
            <v>0.31588319999999998</v>
          </cell>
          <cell r="K2163">
            <v>0.4269481</v>
          </cell>
          <cell r="L2163">
            <v>0.51255240000000002</v>
          </cell>
          <cell r="M2163">
            <v>0.55286990000000003</v>
          </cell>
          <cell r="N2163">
            <v>0.64437279999999997</v>
          </cell>
          <cell r="O2163">
            <v>0.69282759999999999</v>
          </cell>
          <cell r="P2163">
            <v>0.69583399999999995</v>
          </cell>
          <cell r="Q2163">
            <v>0.72789729999999997</v>
          </cell>
          <cell r="R2163">
            <v>0.62776149999999997</v>
          </cell>
        </row>
        <row r="2164">
          <cell r="A2164" t="str">
            <v>panama2012oecdasalariado&lt;6m</v>
          </cell>
          <cell r="B2164" t="str">
            <v>panama</v>
          </cell>
          <cell r="C2164">
            <v>2012</v>
          </cell>
          <cell r="D2164" t="str">
            <v>oecd</v>
          </cell>
          <cell r="E2164" t="str">
            <v>asalariado</v>
          </cell>
          <cell r="F2164" t="str">
            <v>&lt;6m</v>
          </cell>
          <cell r="G2164">
            <v>0.61318980000000001</v>
          </cell>
          <cell r="H2164">
            <v>0.3692474</v>
          </cell>
          <cell r="I2164">
            <v>0.23384189999999999</v>
          </cell>
          <cell r="J2164">
            <v>0.20102200000000001</v>
          </cell>
          <cell r="K2164">
            <v>0.15880720000000001</v>
          </cell>
          <cell r="L2164">
            <v>0.1196294</v>
          </cell>
          <cell r="M2164">
            <v>0.1306891</v>
          </cell>
          <cell r="N2164">
            <v>9.2447399999999999E-2</v>
          </cell>
          <cell r="O2164">
            <v>8.9835700000000004E-2</v>
          </cell>
          <cell r="P2164">
            <v>7.2444499999999995E-2</v>
          </cell>
          <cell r="Q2164">
            <v>8.8796600000000003E-2</v>
          </cell>
          <cell r="R2164">
            <v>0.17415729999999999</v>
          </cell>
        </row>
        <row r="2165">
          <cell r="A2165" t="str">
            <v>panama2012oecdasalariado&lt;=12m</v>
          </cell>
          <cell r="B2165" t="str">
            <v>panama</v>
          </cell>
          <cell r="C2165">
            <v>2012</v>
          </cell>
          <cell r="D2165" t="str">
            <v>oecd</v>
          </cell>
          <cell r="E2165" t="str">
            <v>asalariado</v>
          </cell>
          <cell r="F2165" t="str">
            <v>&lt;=12m</v>
          </cell>
          <cell r="G2165">
            <v>0.86639460000000001</v>
          </cell>
          <cell r="H2165">
            <v>0.68104520000000002</v>
          </cell>
          <cell r="I2165">
            <v>0.49368790000000001</v>
          </cell>
          <cell r="J2165">
            <v>0.39822210000000002</v>
          </cell>
          <cell r="K2165">
            <v>0.33368170000000003</v>
          </cell>
          <cell r="L2165">
            <v>0.2587931</v>
          </cell>
          <cell r="M2165">
            <v>0.26183669999999998</v>
          </cell>
          <cell r="N2165">
            <v>0.18697079999999999</v>
          </cell>
          <cell r="O2165">
            <v>0.1805281</v>
          </cell>
          <cell r="P2165">
            <v>0.1137032</v>
          </cell>
          <cell r="Q2165">
            <v>0.15076339999999999</v>
          </cell>
          <cell r="R2165">
            <v>0.2279294</v>
          </cell>
        </row>
        <row r="2166">
          <cell r="A2166" t="str">
            <v>panama2012oecdasalariado&gt;=5a</v>
          </cell>
          <cell r="B2166" t="str">
            <v>panama</v>
          </cell>
          <cell r="C2166">
            <v>2012</v>
          </cell>
          <cell r="D2166" t="str">
            <v>oecd</v>
          </cell>
          <cell r="E2166" t="str">
            <v>asalariado</v>
          </cell>
          <cell r="F2166" t="str">
            <v>&gt;=5a</v>
          </cell>
          <cell r="G2166">
            <v>3.6721900000000002E-2</v>
          </cell>
          <cell r="H2166">
            <v>4.47631E-2</v>
          </cell>
          <cell r="I2166">
            <v>0.15536710000000001</v>
          </cell>
          <cell r="J2166">
            <v>0.29284700000000002</v>
          </cell>
          <cell r="K2166">
            <v>0.4115084</v>
          </cell>
          <cell r="L2166">
            <v>0.51335799999999998</v>
          </cell>
          <cell r="M2166">
            <v>0.53964109999999998</v>
          </cell>
          <cell r="N2166">
            <v>0.64071560000000005</v>
          </cell>
          <cell r="O2166">
            <v>0.68466229999999995</v>
          </cell>
          <cell r="P2166">
            <v>0.76429349999999996</v>
          </cell>
          <cell r="Q2166">
            <v>0.72833409999999998</v>
          </cell>
          <cell r="R2166">
            <v>0.61556979999999994</v>
          </cell>
        </row>
        <row r="2167">
          <cell r="A2167" t="str">
            <v>panama2012oecdindependiente&lt;6m</v>
          </cell>
          <cell r="B2167" t="str">
            <v>panama</v>
          </cell>
          <cell r="C2167">
            <v>2012</v>
          </cell>
          <cell r="D2167" t="str">
            <v>oecd</v>
          </cell>
          <cell r="E2167" t="str">
            <v>independiente</v>
          </cell>
          <cell r="F2167" t="str">
            <v>&lt;6m</v>
          </cell>
          <cell r="G2167">
            <v>0.46894049999999998</v>
          </cell>
          <cell r="H2167">
            <v>0.31095909999999999</v>
          </cell>
          <cell r="I2167">
            <v>0.24514</v>
          </cell>
          <cell r="J2167">
            <v>0.18629000000000001</v>
          </cell>
          <cell r="K2167">
            <v>0.12464890000000001</v>
          </cell>
          <cell r="L2167">
            <v>0.13464180000000001</v>
          </cell>
          <cell r="M2167">
            <v>8.8223399999999993E-2</v>
          </cell>
          <cell r="N2167">
            <v>6.7318799999999998E-2</v>
          </cell>
          <cell r="O2167">
            <v>4.3573300000000002E-2</v>
          </cell>
          <cell r="P2167">
            <v>0.1087796</v>
          </cell>
          <cell r="Q2167">
            <v>4.3411199999999997E-2</v>
          </cell>
          <cell r="R2167">
            <v>8.6503700000000003E-2</v>
          </cell>
        </row>
        <row r="2168">
          <cell r="A2168" t="str">
            <v>panama2012oecdindependiente&lt;=12m</v>
          </cell>
          <cell r="B2168" t="str">
            <v>panama</v>
          </cell>
          <cell r="C2168">
            <v>2012</v>
          </cell>
          <cell r="D2168" t="str">
            <v>oecd</v>
          </cell>
          <cell r="E2168" t="str">
            <v>independiente</v>
          </cell>
          <cell r="F2168" t="str">
            <v>&lt;=12m</v>
          </cell>
          <cell r="G2168">
            <v>0.71175619999999995</v>
          </cell>
          <cell r="H2168">
            <v>0.56223690000000004</v>
          </cell>
          <cell r="I2168">
            <v>0.43766919999999998</v>
          </cell>
          <cell r="J2168">
            <v>0.3431343</v>
          </cell>
          <cell r="K2168">
            <v>0.30265979999999998</v>
          </cell>
          <cell r="L2168">
            <v>0.22737399999999999</v>
          </cell>
          <cell r="M2168">
            <v>0.18894549999999999</v>
          </cell>
          <cell r="N2168">
            <v>0.1684967</v>
          </cell>
          <cell r="O2168">
            <v>0.1147215</v>
          </cell>
          <cell r="P2168">
            <v>0.18929019999999999</v>
          </cell>
          <cell r="Q2168">
            <v>0.1793025</v>
          </cell>
          <cell r="R2168">
            <v>0.23783209999999999</v>
          </cell>
        </row>
        <row r="2169">
          <cell r="A2169" t="str">
            <v>panama2012oecdindependiente&gt;=5a</v>
          </cell>
          <cell r="B2169" t="str">
            <v>panama</v>
          </cell>
          <cell r="C2169">
            <v>2012</v>
          </cell>
          <cell r="D2169" t="str">
            <v>oecd</v>
          </cell>
          <cell r="E2169" t="str">
            <v>independiente</v>
          </cell>
          <cell r="F2169" t="str">
            <v>&gt;=5a</v>
          </cell>
          <cell r="G2169">
            <v>5.9071100000000001E-2</v>
          </cell>
          <cell r="H2169">
            <v>0.12642809999999999</v>
          </cell>
          <cell r="I2169">
            <v>0.26822190000000001</v>
          </cell>
          <cell r="J2169">
            <v>0.4315561</v>
          </cell>
          <cell r="K2169">
            <v>0.4952916</v>
          </cell>
          <cell r="L2169">
            <v>0.50981350000000003</v>
          </cell>
          <cell r="M2169">
            <v>0.59729500000000002</v>
          </cell>
          <cell r="N2169">
            <v>0.65597919999999998</v>
          </cell>
          <cell r="O2169">
            <v>0.71461220000000003</v>
          </cell>
          <cell r="P2169">
            <v>0.59003729999999999</v>
          </cell>
          <cell r="Q2169">
            <v>0.72749719999999996</v>
          </cell>
          <cell r="R2169">
            <v>0.63421890000000003</v>
          </cell>
        </row>
        <row r="2170">
          <cell r="A2170" t="str">
            <v>panama2012lacocupado&lt;6m</v>
          </cell>
          <cell r="B2170" t="str">
            <v>panama</v>
          </cell>
          <cell r="C2170">
            <v>2012</v>
          </cell>
          <cell r="D2170" t="str">
            <v>lac</v>
          </cell>
          <cell r="E2170" t="str">
            <v>ocupado</v>
          </cell>
          <cell r="F2170" t="str">
            <v>&lt;6m</v>
          </cell>
          <cell r="G2170">
            <v>0.42045329999999997</v>
          </cell>
          <cell r="H2170">
            <v>0.1559248</v>
          </cell>
          <cell r="I2170">
            <v>8.0607499999999999E-2</v>
          </cell>
        </row>
        <row r="2171">
          <cell r="A2171" t="str">
            <v>panama2012lacocupado&lt;=12m</v>
          </cell>
          <cell r="B2171" t="str">
            <v>panama</v>
          </cell>
          <cell r="C2171">
            <v>2012</v>
          </cell>
          <cell r="D2171" t="str">
            <v>lac</v>
          </cell>
          <cell r="E2171" t="str">
            <v>ocupado</v>
          </cell>
          <cell r="F2171" t="str">
            <v>&lt;=12m</v>
          </cell>
          <cell r="G2171">
            <v>0.71196090000000001</v>
          </cell>
          <cell r="H2171">
            <v>0.31951299999999999</v>
          </cell>
          <cell r="I2171">
            <v>0.15574869999999999</v>
          </cell>
        </row>
        <row r="2172">
          <cell r="A2172" t="str">
            <v>panama2012lacocupado&gt;=5a</v>
          </cell>
          <cell r="B2172" t="str">
            <v>panama</v>
          </cell>
          <cell r="C2172">
            <v>2012</v>
          </cell>
          <cell r="D2172" t="str">
            <v>lac</v>
          </cell>
          <cell r="E2172" t="str">
            <v>ocupado</v>
          </cell>
          <cell r="F2172" t="str">
            <v>&gt;=5a</v>
          </cell>
          <cell r="G2172">
            <v>5.0332099999999998E-2</v>
          </cell>
          <cell r="H2172">
            <v>0.42765969999999998</v>
          </cell>
          <cell r="I2172">
            <v>0.69389909999999999</v>
          </cell>
        </row>
        <row r="2173">
          <cell r="A2173" t="str">
            <v>panama2012lacasalariado&lt;6m</v>
          </cell>
          <cell r="B2173" t="str">
            <v>panama</v>
          </cell>
          <cell r="C2173">
            <v>2012</v>
          </cell>
          <cell r="D2173" t="str">
            <v>lac</v>
          </cell>
          <cell r="E2173" t="str">
            <v>asalariado</v>
          </cell>
          <cell r="F2173" t="str">
            <v>&lt;6m</v>
          </cell>
          <cell r="G2173">
            <v>0.42832019999999998</v>
          </cell>
          <cell r="H2173">
            <v>0.16075320000000001</v>
          </cell>
          <cell r="I2173">
            <v>8.4338399999999994E-2</v>
          </cell>
        </row>
        <row r="2174">
          <cell r="A2174" t="str">
            <v>panama2012lacasalariado&lt;=12m</v>
          </cell>
          <cell r="B2174" t="str">
            <v>panama</v>
          </cell>
          <cell r="C2174">
            <v>2012</v>
          </cell>
          <cell r="D2174" t="str">
            <v>lac</v>
          </cell>
          <cell r="E2174" t="str">
            <v>asalariado</v>
          </cell>
          <cell r="F2174" t="str">
            <v>&lt;=12m</v>
          </cell>
          <cell r="G2174">
            <v>0.72592920000000005</v>
          </cell>
          <cell r="H2174">
            <v>0.33211479999999999</v>
          </cell>
          <cell r="I2174">
            <v>0.15940499999999999</v>
          </cell>
        </row>
        <row r="2175">
          <cell r="A2175" t="str">
            <v>panama2012lacasalariado&gt;=5a</v>
          </cell>
          <cell r="B2175" t="str">
            <v>panama</v>
          </cell>
          <cell r="C2175">
            <v>2012</v>
          </cell>
          <cell r="D2175" t="str">
            <v>lac</v>
          </cell>
          <cell r="E2175" t="str">
            <v>asalariado</v>
          </cell>
          <cell r="F2175" t="str">
            <v>&gt;=5a</v>
          </cell>
          <cell r="G2175">
            <v>4.2815899999999997E-2</v>
          </cell>
          <cell r="H2175">
            <v>0.40907209999999999</v>
          </cell>
          <cell r="I2175">
            <v>0.70983359999999995</v>
          </cell>
        </row>
        <row r="2176">
          <cell r="A2176" t="str">
            <v>panama2012lacindependiente&lt;6m</v>
          </cell>
          <cell r="B2176" t="str">
            <v>panama</v>
          </cell>
          <cell r="C2176">
            <v>2012</v>
          </cell>
          <cell r="D2176" t="str">
            <v>lac</v>
          </cell>
          <cell r="E2176" t="str">
            <v>independiente</v>
          </cell>
          <cell r="F2176" t="str">
            <v>&lt;6m</v>
          </cell>
          <cell r="G2176">
            <v>0.36486089999999999</v>
          </cell>
          <cell r="H2176">
            <v>0.1363693</v>
          </cell>
          <cell r="I2176">
            <v>7.2512199999999999E-2</v>
          </cell>
        </row>
        <row r="2177">
          <cell r="A2177" t="str">
            <v>panama2012lacindependiente&lt;=12m</v>
          </cell>
          <cell r="B2177" t="str">
            <v>panama</v>
          </cell>
          <cell r="C2177">
            <v>2012</v>
          </cell>
          <cell r="D2177" t="str">
            <v>lac</v>
          </cell>
          <cell r="E2177" t="str">
            <v>independiente</v>
          </cell>
          <cell r="F2177" t="str">
            <v>&lt;=12m</v>
          </cell>
          <cell r="G2177">
            <v>0.6132514</v>
          </cell>
          <cell r="H2177">
            <v>0.26847399999999999</v>
          </cell>
          <cell r="I2177">
            <v>0.14781549999999999</v>
          </cell>
        </row>
        <row r="2178">
          <cell r="A2178" t="str">
            <v>panama2012lacindependiente&gt;=5a</v>
          </cell>
          <cell r="B2178" t="str">
            <v>panama</v>
          </cell>
          <cell r="C2178">
            <v>2012</v>
          </cell>
          <cell r="D2178" t="str">
            <v>lac</v>
          </cell>
          <cell r="E2178" t="str">
            <v>independiente</v>
          </cell>
          <cell r="F2178" t="str">
            <v>&gt;=5a</v>
          </cell>
          <cell r="G2178">
            <v>0.1034466</v>
          </cell>
          <cell r="H2178">
            <v>0.50294209999999995</v>
          </cell>
          <cell r="I2178">
            <v>0.65932519999999994</v>
          </cell>
        </row>
        <row r="2179">
          <cell r="A2179" t="str">
            <v>panama2012totalocupado&lt;6m</v>
          </cell>
          <cell r="B2179" t="str">
            <v>panama</v>
          </cell>
          <cell r="C2179">
            <v>2012</v>
          </cell>
          <cell r="D2179" t="str">
            <v>total</v>
          </cell>
          <cell r="E2179" t="str">
            <v>ocupado</v>
          </cell>
          <cell r="F2179" t="str">
            <v>&lt;6m</v>
          </cell>
          <cell r="G2179">
            <v>0.1887086</v>
          </cell>
        </row>
        <row r="2180">
          <cell r="A2180" t="str">
            <v>panama2012totalocupado&lt;=12m</v>
          </cell>
          <cell r="B2180" t="str">
            <v>panama</v>
          </cell>
          <cell r="C2180">
            <v>2012</v>
          </cell>
          <cell r="D2180" t="str">
            <v>total</v>
          </cell>
          <cell r="E2180" t="str">
            <v>ocupado</v>
          </cell>
          <cell r="F2180" t="str">
            <v>&lt;=12m</v>
          </cell>
          <cell r="G2180">
            <v>0.3624716</v>
          </cell>
        </row>
        <row r="2181">
          <cell r="A2181" t="str">
            <v>panama2012totalocupado&gt;=5a</v>
          </cell>
          <cell r="B2181" t="str">
            <v>panama</v>
          </cell>
          <cell r="C2181">
            <v>2012</v>
          </cell>
          <cell r="D2181" t="str">
            <v>total</v>
          </cell>
          <cell r="E2181" t="str">
            <v>ocupado</v>
          </cell>
          <cell r="F2181" t="str">
            <v>&gt;=5a</v>
          </cell>
          <cell r="G2181">
            <v>0.39823009999999998</v>
          </cell>
        </row>
        <row r="2182">
          <cell r="A2182" t="str">
            <v>panama2012totalasalariado&lt;6m</v>
          </cell>
          <cell r="B2182" t="str">
            <v>panama</v>
          </cell>
          <cell r="C2182">
            <v>2012</v>
          </cell>
          <cell r="D2182" t="str">
            <v>total</v>
          </cell>
          <cell r="E2182" t="str">
            <v>asalariado</v>
          </cell>
          <cell r="F2182" t="str">
            <v>&lt;6m</v>
          </cell>
          <cell r="G2182">
            <v>0.19900329999999999</v>
          </cell>
        </row>
        <row r="2183">
          <cell r="A2183" t="str">
            <v>panama2012totalasalariado&lt;=12m</v>
          </cell>
          <cell r="B2183" t="str">
            <v>panama</v>
          </cell>
          <cell r="C2183">
            <v>2012</v>
          </cell>
          <cell r="D2183" t="str">
            <v>total</v>
          </cell>
          <cell r="E2183" t="str">
            <v>asalariado</v>
          </cell>
          <cell r="F2183" t="str">
            <v>&lt;=12m</v>
          </cell>
          <cell r="G2183">
            <v>0.3827912</v>
          </cell>
        </row>
        <row r="2184">
          <cell r="A2184" t="str">
            <v>panama2012totalasalariado&gt;=5a</v>
          </cell>
          <cell r="B2184" t="str">
            <v>panama</v>
          </cell>
          <cell r="C2184">
            <v>2012</v>
          </cell>
          <cell r="D2184" t="str">
            <v>total</v>
          </cell>
          <cell r="E2184" t="str">
            <v>asalariado</v>
          </cell>
          <cell r="F2184" t="str">
            <v>&gt;=5a</v>
          </cell>
          <cell r="G2184">
            <v>0.37501950000000001</v>
          </cell>
        </row>
        <row r="2185">
          <cell r="A2185" t="str">
            <v>panama2012totalindependiente&lt;6m</v>
          </cell>
          <cell r="B2185" t="str">
            <v>panama</v>
          </cell>
          <cell r="C2185">
            <v>2012</v>
          </cell>
          <cell r="D2185" t="str">
            <v>total</v>
          </cell>
          <cell r="E2185" t="str">
            <v>independiente</v>
          </cell>
          <cell r="F2185" t="str">
            <v>&lt;6m</v>
          </cell>
          <cell r="G2185">
            <v>0.14736379999999999</v>
          </cell>
        </row>
        <row r="2186">
          <cell r="A2186" t="str">
            <v>panama2012totalindependiente&lt;=12m</v>
          </cell>
          <cell r="B2186" t="str">
            <v>panama</v>
          </cell>
          <cell r="C2186">
            <v>2012</v>
          </cell>
          <cell r="D2186" t="str">
            <v>total</v>
          </cell>
          <cell r="E2186" t="str">
            <v>independiente</v>
          </cell>
          <cell r="F2186" t="str">
            <v>&lt;=12m</v>
          </cell>
          <cell r="G2186">
            <v>0.28086610000000001</v>
          </cell>
        </row>
        <row r="2187">
          <cell r="A2187" t="str">
            <v>panama2012totalindependiente&gt;=5a</v>
          </cell>
          <cell r="B2187" t="str">
            <v>panama</v>
          </cell>
          <cell r="C2187">
            <v>2012</v>
          </cell>
          <cell r="D2187" t="str">
            <v>total</v>
          </cell>
          <cell r="E2187" t="str">
            <v>independiente</v>
          </cell>
          <cell r="F2187" t="str">
            <v>&gt;=5a</v>
          </cell>
          <cell r="G2187">
            <v>0.49144640000000001</v>
          </cell>
        </row>
        <row r="2188">
          <cell r="A2188" t="str">
            <v>panama2013oecdocupado&lt;6m</v>
          </cell>
          <cell r="B2188" t="str">
            <v>panama</v>
          </cell>
          <cell r="C2188">
            <v>2013</v>
          </cell>
          <cell r="D2188" t="str">
            <v>oecd</v>
          </cell>
          <cell r="E2188" t="str">
            <v>ocupado</v>
          </cell>
          <cell r="F2188" t="str">
            <v>&lt;6m</v>
          </cell>
          <cell r="G2188">
            <v>0.48623690000000003</v>
          </cell>
          <cell r="H2188">
            <v>0.29374240000000001</v>
          </cell>
          <cell r="I2188">
            <v>0.21657709999999999</v>
          </cell>
          <cell r="J2188">
            <v>0.16201879999999999</v>
          </cell>
          <cell r="K2188">
            <v>0.1192536</v>
          </cell>
          <cell r="L2188">
            <v>0.1128243</v>
          </cell>
          <cell r="M2188">
            <v>9.6039700000000006E-2</v>
          </cell>
          <cell r="N2188">
            <v>7.5614100000000004E-2</v>
          </cell>
          <cell r="O2188">
            <v>6.29411E-2</v>
          </cell>
          <cell r="P2188">
            <v>6.4583500000000002E-2</v>
          </cell>
          <cell r="Q2188">
            <v>8.07065E-2</v>
          </cell>
          <cell r="R2188">
            <v>5.5134900000000001E-2</v>
          </cell>
        </row>
        <row r="2189">
          <cell r="A2189" t="str">
            <v>panama2013oecdocupado&lt;=12m</v>
          </cell>
          <cell r="B2189" t="str">
            <v>panama</v>
          </cell>
          <cell r="C2189">
            <v>2013</v>
          </cell>
          <cell r="D2189" t="str">
            <v>oecd</v>
          </cell>
          <cell r="E2189" t="str">
            <v>ocupado</v>
          </cell>
          <cell r="F2189" t="str">
            <v>&lt;=12m</v>
          </cell>
          <cell r="G2189">
            <v>0.82310859999999997</v>
          </cell>
          <cell r="H2189">
            <v>0.60545610000000005</v>
          </cell>
          <cell r="I2189">
            <v>0.47649370000000002</v>
          </cell>
          <cell r="J2189">
            <v>0.34374260000000001</v>
          </cell>
          <cell r="K2189">
            <v>0.26066499999999998</v>
          </cell>
          <cell r="L2189">
            <v>0.2320449</v>
          </cell>
          <cell r="M2189">
            <v>0.204817</v>
          </cell>
          <cell r="N2189">
            <v>0.16060430000000001</v>
          </cell>
          <cell r="O2189">
            <v>0.13465160000000001</v>
          </cell>
          <cell r="P2189">
            <v>0.1516593</v>
          </cell>
          <cell r="Q2189">
            <v>0.1587356</v>
          </cell>
          <cell r="R2189">
            <v>9.9029800000000001E-2</v>
          </cell>
        </row>
        <row r="2190">
          <cell r="A2190" t="str">
            <v>panama2013oecdocupado&gt;=5a</v>
          </cell>
          <cell r="B2190" t="str">
            <v>panama</v>
          </cell>
          <cell r="C2190">
            <v>2013</v>
          </cell>
          <cell r="D2190" t="str">
            <v>oecd</v>
          </cell>
          <cell r="E2190" t="str">
            <v>ocupado</v>
          </cell>
          <cell r="F2190" t="str">
            <v>&gt;=5a</v>
          </cell>
          <cell r="G2190">
            <v>1.4283499999999999E-2</v>
          </cell>
          <cell r="H2190">
            <v>6.5829700000000005E-2</v>
          </cell>
          <cell r="I2190">
            <v>0.1766528</v>
          </cell>
          <cell r="J2190">
            <v>0.33861750000000002</v>
          </cell>
          <cell r="K2190">
            <v>0.4382588</v>
          </cell>
          <cell r="L2190">
            <v>0.55200050000000001</v>
          </cell>
          <cell r="M2190">
            <v>0.59501990000000005</v>
          </cell>
          <cell r="N2190">
            <v>0.66025619999999996</v>
          </cell>
          <cell r="O2190">
            <v>0.71398139999999999</v>
          </cell>
          <cell r="P2190">
            <v>0.69504619999999995</v>
          </cell>
          <cell r="Q2190">
            <v>0.70731500000000003</v>
          </cell>
          <cell r="R2190">
            <v>0.691079</v>
          </cell>
        </row>
        <row r="2191">
          <cell r="A2191" t="str">
            <v>panama2013oecdasalariado&lt;6m</v>
          </cell>
          <cell r="B2191" t="str">
            <v>panama</v>
          </cell>
          <cell r="C2191">
            <v>2013</v>
          </cell>
          <cell r="D2191" t="str">
            <v>oecd</v>
          </cell>
          <cell r="E2191" t="str">
            <v>asalariado</v>
          </cell>
          <cell r="F2191" t="str">
            <v>&lt;6m</v>
          </cell>
          <cell r="G2191">
            <v>0.49375210000000003</v>
          </cell>
          <cell r="H2191">
            <v>0.30662440000000002</v>
          </cell>
          <cell r="I2191">
            <v>0.2157173</v>
          </cell>
          <cell r="J2191">
            <v>0.15666260000000001</v>
          </cell>
          <cell r="K2191">
            <v>0.12752959999999999</v>
          </cell>
          <cell r="L2191">
            <v>0.12385359999999999</v>
          </cell>
          <cell r="M2191">
            <v>9.9063399999999996E-2</v>
          </cell>
          <cell r="N2191">
            <v>7.8387899999999996E-2</v>
          </cell>
          <cell r="O2191">
            <v>6.4079300000000006E-2</v>
          </cell>
          <cell r="P2191">
            <v>6.6287299999999993E-2</v>
          </cell>
          <cell r="Q2191">
            <v>0.1126577</v>
          </cell>
          <cell r="R2191">
            <v>0.1315634</v>
          </cell>
        </row>
        <row r="2192">
          <cell r="A2192" t="str">
            <v>panama2013oecdasalariado&lt;=12m</v>
          </cell>
          <cell r="B2192" t="str">
            <v>panama</v>
          </cell>
          <cell r="C2192">
            <v>2013</v>
          </cell>
          <cell r="D2192" t="str">
            <v>oecd</v>
          </cell>
          <cell r="E2192" t="str">
            <v>asalariado</v>
          </cell>
          <cell r="F2192" t="str">
            <v>&lt;=12m</v>
          </cell>
          <cell r="G2192">
            <v>0.83614920000000004</v>
          </cell>
          <cell r="H2192">
            <v>0.61976120000000001</v>
          </cell>
          <cell r="I2192">
            <v>0.48405150000000002</v>
          </cell>
          <cell r="J2192">
            <v>0.34893469999999999</v>
          </cell>
          <cell r="K2192">
            <v>0.2707058</v>
          </cell>
          <cell r="L2192">
            <v>0.25028879999999998</v>
          </cell>
          <cell r="M2192">
            <v>0.20985619999999999</v>
          </cell>
          <cell r="N2192">
            <v>0.15269350000000001</v>
          </cell>
          <cell r="O2192">
            <v>0.13575709999999999</v>
          </cell>
          <cell r="P2192">
            <v>0.17041249999999999</v>
          </cell>
          <cell r="Q2192">
            <v>0.1882558</v>
          </cell>
          <cell r="R2192">
            <v>0.18377579999999999</v>
          </cell>
        </row>
        <row r="2193">
          <cell r="A2193" t="str">
            <v>panama2013oecdasalariado&gt;=5a</v>
          </cell>
          <cell r="B2193" t="str">
            <v>panama</v>
          </cell>
          <cell r="C2193">
            <v>2013</v>
          </cell>
          <cell r="D2193" t="str">
            <v>oecd</v>
          </cell>
          <cell r="E2193" t="str">
            <v>asalariado</v>
          </cell>
          <cell r="F2193" t="str">
            <v>&gt;=5a</v>
          </cell>
          <cell r="G2193">
            <v>1.0662700000000001E-2</v>
          </cell>
          <cell r="H2193">
            <v>5.96473E-2</v>
          </cell>
          <cell r="I2193">
            <v>0.15802959999999999</v>
          </cell>
          <cell r="J2193">
            <v>0.32525799999999999</v>
          </cell>
          <cell r="K2193">
            <v>0.41788069999999999</v>
          </cell>
          <cell r="L2193">
            <v>0.52970649999999997</v>
          </cell>
          <cell r="M2193">
            <v>0.57687869999999997</v>
          </cell>
          <cell r="N2193">
            <v>0.65007079999999995</v>
          </cell>
          <cell r="O2193">
            <v>0.70879840000000005</v>
          </cell>
          <cell r="P2193">
            <v>0.69664700000000002</v>
          </cell>
          <cell r="Q2193">
            <v>0.64897780000000005</v>
          </cell>
          <cell r="R2193">
            <v>0.52507380000000003</v>
          </cell>
        </row>
        <row r="2194">
          <cell r="A2194" t="str">
            <v>panama2013oecdindependiente&lt;6m</v>
          </cell>
          <cell r="B2194" t="str">
            <v>panama</v>
          </cell>
          <cell r="C2194">
            <v>2013</v>
          </cell>
          <cell r="D2194" t="str">
            <v>oecd</v>
          </cell>
          <cell r="E2194" t="str">
            <v>independiente</v>
          </cell>
          <cell r="F2194" t="str">
            <v>&lt;6m</v>
          </cell>
          <cell r="G2194">
            <v>0.44312010000000002</v>
          </cell>
          <cell r="H2194">
            <v>0.17280129999999999</v>
          </cell>
          <cell r="I2194">
            <v>0.22138469999999999</v>
          </cell>
          <cell r="J2194">
            <v>0.18422549999999999</v>
          </cell>
          <cell r="K2194">
            <v>8.7433200000000003E-2</v>
          </cell>
          <cell r="L2194">
            <v>7.7993199999999999E-2</v>
          </cell>
          <cell r="M2194">
            <v>8.6228200000000005E-2</v>
          </cell>
          <cell r="N2194">
            <v>6.7450999999999997E-2</v>
          </cell>
          <cell r="O2194">
            <v>6.0029800000000001E-2</v>
          </cell>
          <cell r="P2194">
            <v>6.1814800000000003E-2</v>
          </cell>
          <cell r="Q2194">
            <v>4.9215500000000002E-2</v>
          </cell>
          <cell r="R2194">
            <v>3.9509999999999997E-3</v>
          </cell>
        </row>
        <row r="2195">
          <cell r="A2195" t="str">
            <v>panama2013oecdindependiente&lt;=12m</v>
          </cell>
          <cell r="B2195" t="str">
            <v>panama</v>
          </cell>
          <cell r="C2195">
            <v>2013</v>
          </cell>
          <cell r="D2195" t="str">
            <v>oecd</v>
          </cell>
          <cell r="E2195" t="str">
            <v>independiente</v>
          </cell>
          <cell r="F2195" t="str">
            <v>&lt;=12m</v>
          </cell>
          <cell r="G2195">
            <v>0.74829100000000004</v>
          </cell>
          <cell r="H2195">
            <v>0.47115560000000001</v>
          </cell>
          <cell r="I2195">
            <v>0.43423349999999999</v>
          </cell>
          <cell r="J2195">
            <v>0.32221670000000002</v>
          </cell>
          <cell r="K2195">
            <v>0.2220588</v>
          </cell>
          <cell r="L2195">
            <v>0.1744299</v>
          </cell>
          <cell r="M2195">
            <v>0.1884652</v>
          </cell>
          <cell r="N2195">
            <v>0.18388589999999999</v>
          </cell>
          <cell r="O2195">
            <v>0.13182369999999999</v>
          </cell>
          <cell r="P2195">
            <v>0.1211861</v>
          </cell>
          <cell r="Q2195">
            <v>0.1296407</v>
          </cell>
          <cell r="R2195">
            <v>4.2275800000000002E-2</v>
          </cell>
        </row>
        <row r="2196">
          <cell r="A2196" t="str">
            <v>panama2013oecdindependiente&gt;=5a</v>
          </cell>
          <cell r="B2196" t="str">
            <v>panama</v>
          </cell>
          <cell r="C2196">
            <v>2013</v>
          </cell>
          <cell r="D2196" t="str">
            <v>oecd</v>
          </cell>
          <cell r="E2196" t="str">
            <v>independiente</v>
          </cell>
          <cell r="F2196" t="str">
            <v>&gt;=5a</v>
          </cell>
          <cell r="G2196">
            <v>3.5056999999999998E-2</v>
          </cell>
          <cell r="H2196">
            <v>0.12387189999999999</v>
          </cell>
          <cell r="I2196">
            <v>0.2807867</v>
          </cell>
          <cell r="J2196">
            <v>0.39400629999999998</v>
          </cell>
          <cell r="K2196">
            <v>0.51661100000000004</v>
          </cell>
          <cell r="L2196">
            <v>0.62240589999999996</v>
          </cell>
          <cell r="M2196">
            <v>0.65388550000000001</v>
          </cell>
          <cell r="N2196">
            <v>0.6902317</v>
          </cell>
          <cell r="O2196">
            <v>0.72723890000000002</v>
          </cell>
          <cell r="P2196">
            <v>0.69244490000000003</v>
          </cell>
          <cell r="Q2196">
            <v>0.76481180000000004</v>
          </cell>
          <cell r="R2196">
            <v>0.80225210000000002</v>
          </cell>
        </row>
        <row r="2197">
          <cell r="A2197" t="str">
            <v>panama2013lacocupado&lt;6m</v>
          </cell>
          <cell r="B2197" t="str">
            <v>panama</v>
          </cell>
          <cell r="C2197">
            <v>2013</v>
          </cell>
          <cell r="D2197" t="str">
            <v>lac</v>
          </cell>
          <cell r="E2197" t="str">
            <v>ocupado</v>
          </cell>
          <cell r="F2197" t="str">
            <v>&lt;6m</v>
          </cell>
          <cell r="G2197">
            <v>0.3412172</v>
          </cell>
          <cell r="H2197">
            <v>0.1323859</v>
          </cell>
          <cell r="I2197">
            <v>6.3502600000000006E-2</v>
          </cell>
        </row>
        <row r="2198">
          <cell r="A2198" t="str">
            <v>panama2013lacocupado&lt;=12m</v>
          </cell>
          <cell r="B2198" t="str">
            <v>panama</v>
          </cell>
          <cell r="C2198">
            <v>2013</v>
          </cell>
          <cell r="D2198" t="str">
            <v>lac</v>
          </cell>
          <cell r="E2198" t="str">
            <v>ocupado</v>
          </cell>
          <cell r="F2198" t="str">
            <v>&lt;=12m</v>
          </cell>
          <cell r="G2198">
            <v>0.65913569999999999</v>
          </cell>
          <cell r="H2198">
            <v>0.28392060000000002</v>
          </cell>
          <cell r="I2198">
            <v>0.14046600000000001</v>
          </cell>
        </row>
        <row r="2199">
          <cell r="A2199" t="str">
            <v>panama2013lacocupado&gt;=5a</v>
          </cell>
          <cell r="B2199" t="str">
            <v>panama</v>
          </cell>
          <cell r="C2199">
            <v>2013</v>
          </cell>
          <cell r="D2199" t="str">
            <v>lac</v>
          </cell>
          <cell r="E2199" t="str">
            <v>ocupado</v>
          </cell>
          <cell r="F2199" t="str">
            <v>&gt;=5a</v>
          </cell>
          <cell r="G2199">
            <v>5.3116900000000002E-2</v>
          </cell>
          <cell r="H2199">
            <v>0.45206809999999997</v>
          </cell>
          <cell r="I2199">
            <v>0.70750800000000003</v>
          </cell>
        </row>
        <row r="2200">
          <cell r="A2200" t="str">
            <v>panama2013lacasalariado&lt;6m</v>
          </cell>
          <cell r="B2200" t="str">
            <v>panama</v>
          </cell>
          <cell r="C2200">
            <v>2013</v>
          </cell>
          <cell r="D2200" t="str">
            <v>lac</v>
          </cell>
          <cell r="E2200" t="str">
            <v>asalariado</v>
          </cell>
          <cell r="F2200" t="str">
            <v>&lt;6m</v>
          </cell>
          <cell r="G2200">
            <v>0.35073969999999999</v>
          </cell>
          <cell r="H2200">
            <v>0.13738230000000001</v>
          </cell>
          <cell r="I2200">
            <v>6.4761700000000005E-2</v>
          </cell>
        </row>
        <row r="2201">
          <cell r="A2201" t="str">
            <v>panama2013lacasalariado&lt;=12m</v>
          </cell>
          <cell r="B2201" t="str">
            <v>panama</v>
          </cell>
          <cell r="C2201">
            <v>2013</v>
          </cell>
          <cell r="D2201" t="str">
            <v>lac</v>
          </cell>
          <cell r="E2201" t="str">
            <v>asalariado</v>
          </cell>
          <cell r="F2201" t="str">
            <v>&lt;=12m</v>
          </cell>
          <cell r="G2201">
            <v>0.6707746</v>
          </cell>
          <cell r="H2201">
            <v>0.29523240000000001</v>
          </cell>
          <cell r="I2201">
            <v>0.1464674</v>
          </cell>
        </row>
        <row r="2202">
          <cell r="A2202" t="str">
            <v>panama2013lacasalariado&gt;=5a</v>
          </cell>
          <cell r="B2202" t="str">
            <v>panama</v>
          </cell>
          <cell r="C2202">
            <v>2013</v>
          </cell>
          <cell r="D2202" t="str">
            <v>lac</v>
          </cell>
          <cell r="E2202" t="str">
            <v>asalariado</v>
          </cell>
          <cell r="F2202" t="str">
            <v>&gt;=5a</v>
          </cell>
          <cell r="G2202">
            <v>4.8099200000000002E-2</v>
          </cell>
          <cell r="H2202">
            <v>0.42783500000000002</v>
          </cell>
          <cell r="I2202">
            <v>0.70504299999999998</v>
          </cell>
        </row>
        <row r="2203">
          <cell r="A2203" t="str">
            <v>panama2013lacindependiente&lt;6m</v>
          </cell>
          <cell r="B2203" t="str">
            <v>panama</v>
          </cell>
          <cell r="C2203">
            <v>2013</v>
          </cell>
          <cell r="D2203" t="str">
            <v>lac</v>
          </cell>
          <cell r="E2203" t="str">
            <v>independiente</v>
          </cell>
          <cell r="F2203" t="str">
            <v>&lt;6m</v>
          </cell>
          <cell r="G2203">
            <v>0.26347969999999998</v>
          </cell>
          <cell r="H2203">
            <v>0.1138509</v>
          </cell>
          <cell r="I2203">
            <v>6.0767300000000003E-2</v>
          </cell>
        </row>
        <row r="2204">
          <cell r="A2204" t="str">
            <v>panama2013lacindependiente&lt;=12m</v>
          </cell>
          <cell r="B2204" t="str">
            <v>panama</v>
          </cell>
          <cell r="C2204">
            <v>2013</v>
          </cell>
          <cell r="D2204" t="str">
            <v>lac</v>
          </cell>
          <cell r="E2204" t="str">
            <v>independiente</v>
          </cell>
          <cell r="F2204" t="str">
            <v>&lt;=12m</v>
          </cell>
          <cell r="G2204">
            <v>0.56412070000000003</v>
          </cell>
          <cell r="H2204">
            <v>0.24195759999999999</v>
          </cell>
          <cell r="I2204">
            <v>0.1274285</v>
          </cell>
        </row>
        <row r="2205">
          <cell r="A2205" t="str">
            <v>panama2013lacindependiente&gt;=5a</v>
          </cell>
          <cell r="B2205" t="str">
            <v>panama</v>
          </cell>
          <cell r="C2205">
            <v>2013</v>
          </cell>
          <cell r="D2205" t="str">
            <v>lac</v>
          </cell>
          <cell r="E2205" t="str">
            <v>independiente</v>
          </cell>
          <cell r="F2205" t="str">
            <v>&gt;=5a</v>
          </cell>
          <cell r="G2205">
            <v>9.4078899999999993E-2</v>
          </cell>
          <cell r="H2205">
            <v>0.54196469999999997</v>
          </cell>
          <cell r="I2205">
            <v>0.71286289999999997</v>
          </cell>
        </row>
        <row r="2206">
          <cell r="A2206" t="str">
            <v>panama2013totalocupado&lt;6m</v>
          </cell>
          <cell r="B2206" t="str">
            <v>panama</v>
          </cell>
          <cell r="C2206">
            <v>2013</v>
          </cell>
          <cell r="D2206" t="str">
            <v>total</v>
          </cell>
          <cell r="E2206" t="str">
            <v>ocupado</v>
          </cell>
          <cell r="F2206" t="str">
            <v>&lt;6m</v>
          </cell>
          <cell r="G2206">
            <v>0.15531139999999999</v>
          </cell>
        </row>
        <row r="2207">
          <cell r="A2207" t="str">
            <v>panama2013totalocupado&lt;=12m</v>
          </cell>
          <cell r="B2207" t="str">
            <v>panama</v>
          </cell>
          <cell r="C2207">
            <v>2013</v>
          </cell>
          <cell r="D2207" t="str">
            <v>total</v>
          </cell>
          <cell r="E2207" t="str">
            <v>ocupado</v>
          </cell>
          <cell r="F2207" t="str">
            <v>&lt;=12m</v>
          </cell>
          <cell r="G2207">
            <v>0.3229728</v>
          </cell>
        </row>
        <row r="2208">
          <cell r="A2208" t="str">
            <v>panama2013totalocupado&gt;=5a</v>
          </cell>
          <cell r="B2208" t="str">
            <v>panama</v>
          </cell>
          <cell r="C2208">
            <v>2013</v>
          </cell>
          <cell r="D2208" t="str">
            <v>total</v>
          </cell>
          <cell r="E2208" t="str">
            <v>ocupado</v>
          </cell>
          <cell r="F2208" t="str">
            <v>&gt;=5a</v>
          </cell>
          <cell r="G2208">
            <v>0.4217244</v>
          </cell>
        </row>
        <row r="2209">
          <cell r="A2209" t="str">
            <v>panama2013totalasalariado&lt;6m</v>
          </cell>
          <cell r="B2209" t="str">
            <v>panama</v>
          </cell>
          <cell r="C2209">
            <v>2013</v>
          </cell>
          <cell r="D2209" t="str">
            <v>total</v>
          </cell>
          <cell r="E2209" t="str">
            <v>asalariado</v>
          </cell>
          <cell r="F2209" t="str">
            <v>&lt;6m</v>
          </cell>
          <cell r="G2209">
            <v>0.16552420000000001</v>
          </cell>
        </row>
        <row r="2210">
          <cell r="A2210" t="str">
            <v>panama2013totalasalariado&lt;=12m</v>
          </cell>
          <cell r="B2210" t="str">
            <v>panama</v>
          </cell>
          <cell r="C2210">
            <v>2013</v>
          </cell>
          <cell r="D2210" t="str">
            <v>total</v>
          </cell>
          <cell r="E2210" t="str">
            <v>asalariado</v>
          </cell>
          <cell r="F2210" t="str">
            <v>&lt;=12m</v>
          </cell>
          <cell r="G2210">
            <v>0.3427984</v>
          </cell>
        </row>
        <row r="2211">
          <cell r="A2211" t="str">
            <v>panama2013totalasalariado&gt;=5a</v>
          </cell>
          <cell r="B2211" t="str">
            <v>panama</v>
          </cell>
          <cell r="C2211">
            <v>2013</v>
          </cell>
          <cell r="D2211" t="str">
            <v>total</v>
          </cell>
          <cell r="E2211" t="str">
            <v>asalariado</v>
          </cell>
          <cell r="F2211" t="str">
            <v>&gt;=5a</v>
          </cell>
          <cell r="G2211">
            <v>0.39165270000000002</v>
          </cell>
        </row>
        <row r="2212">
          <cell r="A2212" t="str">
            <v>panama2013totalindependiente&lt;6m</v>
          </cell>
          <cell r="B2212" t="str">
            <v>panama</v>
          </cell>
          <cell r="C2212">
            <v>2013</v>
          </cell>
          <cell r="D2212" t="str">
            <v>total</v>
          </cell>
          <cell r="E2212" t="str">
            <v>independiente</v>
          </cell>
          <cell r="F2212" t="str">
            <v>&lt;6m</v>
          </cell>
          <cell r="G2212">
            <v>0.1165369</v>
          </cell>
        </row>
        <row r="2213">
          <cell r="A2213" t="str">
            <v>panama2013totalindependiente&lt;=12m</v>
          </cell>
          <cell r="B2213" t="str">
            <v>panama</v>
          </cell>
          <cell r="C2213">
            <v>2013</v>
          </cell>
          <cell r="D2213" t="str">
            <v>total</v>
          </cell>
          <cell r="E2213" t="str">
            <v>independiente</v>
          </cell>
          <cell r="F2213" t="str">
            <v>&lt;=12m</v>
          </cell>
          <cell r="G2213">
            <v>0.24770200000000001</v>
          </cell>
        </row>
        <row r="2214">
          <cell r="A2214" t="str">
            <v>panama2013totalindependiente&gt;=5a</v>
          </cell>
          <cell r="B2214" t="str">
            <v>panama</v>
          </cell>
          <cell r="C2214">
            <v>2013</v>
          </cell>
          <cell r="D2214" t="str">
            <v>total</v>
          </cell>
          <cell r="E2214" t="str">
            <v>independiente</v>
          </cell>
          <cell r="F2214" t="str">
            <v>&gt;=5a</v>
          </cell>
          <cell r="G2214">
            <v>0.53589589999999998</v>
          </cell>
        </row>
        <row r="2215">
          <cell r="A2215" t="str">
            <v>peru2004oecdocupado&lt;6m</v>
          </cell>
          <cell r="B2215" t="str">
            <v>peru</v>
          </cell>
          <cell r="C2215">
            <v>2004</v>
          </cell>
          <cell r="D2215" t="str">
            <v>oecd</v>
          </cell>
          <cell r="E2215" t="str">
            <v>ocupado</v>
          </cell>
          <cell r="F2215" t="str">
            <v>&lt;6m</v>
          </cell>
          <cell r="G2215">
            <v>0.41719729999999999</v>
          </cell>
          <cell r="H2215">
            <v>0.36661539999999998</v>
          </cell>
          <cell r="I2215">
            <v>0.2388991</v>
          </cell>
          <cell r="J2215">
            <v>0.159438</v>
          </cell>
          <cell r="K2215">
            <v>0.15355489999999999</v>
          </cell>
          <cell r="L2215">
            <v>0.1172834</v>
          </cell>
          <cell r="M2215">
            <v>8.95151E-2</v>
          </cell>
          <cell r="N2215">
            <v>7.60739E-2</v>
          </cell>
          <cell r="O2215">
            <v>5.1991099999999998E-2</v>
          </cell>
          <cell r="P2215">
            <v>4.69392E-2</v>
          </cell>
          <cell r="Q2215">
            <v>9.1906500000000002E-2</v>
          </cell>
          <cell r="R2215">
            <v>7.07792E-2</v>
          </cell>
        </row>
        <row r="2216">
          <cell r="A2216" t="str">
            <v>peru2004oecdocupado&lt;=12m</v>
          </cell>
          <cell r="B2216" t="str">
            <v>peru</v>
          </cell>
          <cell r="C2216">
            <v>2004</v>
          </cell>
          <cell r="D2216" t="str">
            <v>oecd</v>
          </cell>
          <cell r="E2216" t="str">
            <v>ocupado</v>
          </cell>
          <cell r="F2216" t="str">
            <v>&lt;=12m</v>
          </cell>
          <cell r="G2216">
            <v>0.6026492</v>
          </cell>
          <cell r="H2216">
            <v>0.5697063</v>
          </cell>
          <cell r="I2216">
            <v>0.41322009999999998</v>
          </cell>
          <cell r="J2216">
            <v>0.30289060000000001</v>
          </cell>
          <cell r="K2216">
            <v>0.25739830000000002</v>
          </cell>
          <cell r="L2216">
            <v>0.203592</v>
          </cell>
          <cell r="M2216">
            <v>0.17817659999999999</v>
          </cell>
          <cell r="N2216">
            <v>0.13969219999999999</v>
          </cell>
          <cell r="O2216">
            <v>0.11208029999999999</v>
          </cell>
          <cell r="P2216">
            <v>0.1029002</v>
          </cell>
          <cell r="Q2216">
            <v>0.16081599999999999</v>
          </cell>
          <cell r="R2216">
            <v>0.1199978</v>
          </cell>
        </row>
        <row r="2217">
          <cell r="A2217" t="str">
            <v>peru2004oecdocupado&gt;=5a</v>
          </cell>
          <cell r="B2217" t="str">
            <v>peru</v>
          </cell>
          <cell r="C2217">
            <v>2004</v>
          </cell>
          <cell r="D2217" t="str">
            <v>oecd</v>
          </cell>
          <cell r="E2217" t="str">
            <v>ocupado</v>
          </cell>
          <cell r="F2217" t="str">
            <v>&gt;=5a</v>
          </cell>
          <cell r="G2217">
            <v>0.12829009999999999</v>
          </cell>
          <cell r="H2217">
            <v>0.1371945</v>
          </cell>
          <cell r="I2217">
            <v>0.2286088</v>
          </cell>
          <cell r="J2217">
            <v>0.38429730000000001</v>
          </cell>
          <cell r="K2217">
            <v>0.46491159999999998</v>
          </cell>
          <cell r="L2217">
            <v>0.58782769999999995</v>
          </cell>
          <cell r="M2217">
            <v>0.61557010000000001</v>
          </cell>
          <cell r="N2217">
            <v>0.64280809999999999</v>
          </cell>
          <cell r="O2217">
            <v>0.70951739999999996</v>
          </cell>
          <cell r="P2217">
            <v>0.71565299999999998</v>
          </cell>
          <cell r="Q2217">
            <v>0.64345660000000005</v>
          </cell>
          <cell r="R2217">
            <v>0.74547529999999995</v>
          </cell>
        </row>
        <row r="2218">
          <cell r="A2218" t="str">
            <v>peru2004oecdasalariado&lt;6m</v>
          </cell>
          <cell r="B2218" t="str">
            <v>peru</v>
          </cell>
          <cell r="C2218">
            <v>2004</v>
          </cell>
          <cell r="D2218" t="str">
            <v>oecd</v>
          </cell>
          <cell r="E2218" t="str">
            <v>asalariado</v>
          </cell>
          <cell r="F2218" t="str">
            <v>&lt;6m</v>
          </cell>
          <cell r="G2218">
            <v>0.40632950000000001</v>
          </cell>
          <cell r="H2218">
            <v>0.38918029999999998</v>
          </cell>
          <cell r="I2218">
            <v>0.26401429999999998</v>
          </cell>
          <cell r="J2218">
            <v>0.1990487</v>
          </cell>
          <cell r="K2218">
            <v>0.1820977</v>
          </cell>
          <cell r="L2218">
            <v>0.1601021</v>
          </cell>
          <cell r="M2218">
            <v>0.1116467</v>
          </cell>
          <cell r="N2218">
            <v>0.1042426</v>
          </cell>
          <cell r="O2218">
            <v>8.0993200000000001E-2</v>
          </cell>
          <cell r="P2218">
            <v>8.6538199999999996E-2</v>
          </cell>
          <cell r="Q2218">
            <v>0.10914509999999999</v>
          </cell>
          <cell r="R2218">
            <v>0.13889409999999999</v>
          </cell>
        </row>
        <row r="2219">
          <cell r="A2219" t="str">
            <v>peru2004oecdasalariado&lt;=12m</v>
          </cell>
          <cell r="B2219" t="str">
            <v>peru</v>
          </cell>
          <cell r="C2219">
            <v>2004</v>
          </cell>
          <cell r="D2219" t="str">
            <v>oecd</v>
          </cell>
          <cell r="E2219" t="str">
            <v>asalariado</v>
          </cell>
          <cell r="F2219" t="str">
            <v>&lt;=12m</v>
          </cell>
          <cell r="G2219">
            <v>0.58330289999999996</v>
          </cell>
          <cell r="H2219">
            <v>0.57778969999999996</v>
          </cell>
          <cell r="I2219">
            <v>0.44150129999999999</v>
          </cell>
          <cell r="J2219">
            <v>0.3437635</v>
          </cell>
          <cell r="K2219">
            <v>0.28375400000000001</v>
          </cell>
          <cell r="L2219">
            <v>0.24351159999999999</v>
          </cell>
          <cell r="M2219">
            <v>0.22140399999999999</v>
          </cell>
          <cell r="N2219">
            <v>0.15157760000000001</v>
          </cell>
          <cell r="O2219">
            <v>0.1452772</v>
          </cell>
          <cell r="P2219">
            <v>0.16801530000000001</v>
          </cell>
          <cell r="Q2219">
            <v>0.19350300000000001</v>
          </cell>
          <cell r="R2219">
            <v>0.1815185</v>
          </cell>
        </row>
        <row r="2220">
          <cell r="A2220" t="str">
            <v>peru2004oecdasalariado&gt;=5a</v>
          </cell>
          <cell r="B2220" t="str">
            <v>peru</v>
          </cell>
          <cell r="C2220">
            <v>2004</v>
          </cell>
          <cell r="D2220" t="str">
            <v>oecd</v>
          </cell>
          <cell r="E2220" t="str">
            <v>asalariado</v>
          </cell>
          <cell r="F2220" t="str">
            <v>&gt;=5a</v>
          </cell>
          <cell r="G2220">
            <v>0.14376710000000001</v>
          </cell>
          <cell r="H2220">
            <v>0.14219280000000001</v>
          </cell>
          <cell r="I2220">
            <v>0.19922790000000001</v>
          </cell>
          <cell r="J2220">
            <v>0.3702609</v>
          </cell>
          <cell r="K2220">
            <v>0.45763710000000002</v>
          </cell>
          <cell r="L2220">
            <v>0.54744630000000005</v>
          </cell>
          <cell r="M2220">
            <v>0.57378090000000004</v>
          </cell>
          <cell r="N2220">
            <v>0.62925900000000001</v>
          </cell>
          <cell r="O2220">
            <v>0.70725640000000001</v>
          </cell>
          <cell r="P2220">
            <v>0.5864201</v>
          </cell>
          <cell r="Q2220">
            <v>0.53975479999999998</v>
          </cell>
          <cell r="R2220">
            <v>0.53355249999999999</v>
          </cell>
        </row>
        <row r="2221">
          <cell r="A2221" t="str">
            <v>peru2004oecdindependiente&lt;6m</v>
          </cell>
          <cell r="B2221" t="str">
            <v>peru</v>
          </cell>
          <cell r="C2221">
            <v>2004</v>
          </cell>
          <cell r="D2221" t="str">
            <v>oecd</v>
          </cell>
          <cell r="E2221" t="str">
            <v>independiente</v>
          </cell>
          <cell r="F2221" t="str">
            <v>&lt;6m</v>
          </cell>
          <cell r="G2221">
            <v>0.4787052</v>
          </cell>
          <cell r="H2221">
            <v>0.28776950000000001</v>
          </cell>
          <cell r="I2221">
            <v>0.18156249999999999</v>
          </cell>
          <cell r="J2221">
            <v>9.5812300000000003E-2</v>
          </cell>
          <cell r="K2221">
            <v>0.11644880000000001</v>
          </cell>
          <cell r="L2221">
            <v>6.10109E-2</v>
          </cell>
          <cell r="M2221">
            <v>6.3281199999999996E-2</v>
          </cell>
          <cell r="N2221">
            <v>4.86884E-2</v>
          </cell>
          <cell r="O2221">
            <v>3.1706499999999999E-2</v>
          </cell>
          <cell r="P2221">
            <v>2.31921E-2</v>
          </cell>
          <cell r="Q2221">
            <v>8.3535200000000004E-2</v>
          </cell>
          <cell r="R2221">
            <v>4.2370400000000003E-2</v>
          </cell>
        </row>
        <row r="2222">
          <cell r="A2222" t="str">
            <v>peru2004oecdindependiente&lt;=12m</v>
          </cell>
          <cell r="B2222" t="str">
            <v>peru</v>
          </cell>
          <cell r="C2222">
            <v>2004</v>
          </cell>
          <cell r="D2222" t="str">
            <v>oecd</v>
          </cell>
          <cell r="E2222" t="str">
            <v>independiente</v>
          </cell>
          <cell r="F2222" t="str">
            <v>&lt;=12m</v>
          </cell>
          <cell r="G2222">
            <v>0.71214310000000003</v>
          </cell>
          <cell r="H2222">
            <v>0.54146119999999998</v>
          </cell>
          <cell r="I2222">
            <v>0.34865570000000001</v>
          </cell>
          <cell r="J2222">
            <v>0.23723730000000001</v>
          </cell>
          <cell r="K2222">
            <v>0.22313540000000001</v>
          </cell>
          <cell r="L2222">
            <v>0.1511295</v>
          </cell>
          <cell r="M2222">
            <v>0.12693679999999999</v>
          </cell>
          <cell r="N2222">
            <v>0.12813720000000001</v>
          </cell>
          <cell r="O2222">
            <v>8.8861700000000002E-2</v>
          </cell>
          <cell r="P2222">
            <v>6.3851400000000003E-2</v>
          </cell>
          <cell r="Q2222">
            <v>0.14494280000000001</v>
          </cell>
          <cell r="R2222">
            <v>9.4339300000000001E-2</v>
          </cell>
        </row>
        <row r="2223">
          <cell r="A2223" t="str">
            <v>peru2004oecdindependiente&gt;=5a</v>
          </cell>
          <cell r="B2223" t="str">
            <v>peru</v>
          </cell>
          <cell r="C2223">
            <v>2004</v>
          </cell>
          <cell r="D2223" t="str">
            <v>oecd</v>
          </cell>
          <cell r="E2223" t="str">
            <v>independiente</v>
          </cell>
          <cell r="F2223" t="str">
            <v>&gt;=5a</v>
          </cell>
          <cell r="G2223">
            <v>4.0695500000000003E-2</v>
          </cell>
          <cell r="H2223">
            <v>0.1197294</v>
          </cell>
          <cell r="I2223">
            <v>0.29568369999999999</v>
          </cell>
          <cell r="J2223">
            <v>0.40684360000000003</v>
          </cell>
          <cell r="K2223">
            <v>0.47436859999999997</v>
          </cell>
          <cell r="L2223">
            <v>0.64089719999999994</v>
          </cell>
          <cell r="M2223">
            <v>0.66510499999999995</v>
          </cell>
          <cell r="N2223">
            <v>0.65598040000000002</v>
          </cell>
          <cell r="O2223">
            <v>0.71109880000000003</v>
          </cell>
          <cell r="P2223">
            <v>0.79315259999999999</v>
          </cell>
          <cell r="Q2223">
            <v>0.69381539999999997</v>
          </cell>
          <cell r="R2223">
            <v>0.8338622</v>
          </cell>
        </row>
        <row r="2224">
          <cell r="A2224" t="str">
            <v>peru2004lacocupado&lt;6m</v>
          </cell>
          <cell r="B2224" t="str">
            <v>peru</v>
          </cell>
          <cell r="C2224">
            <v>2004</v>
          </cell>
          <cell r="D2224" t="str">
            <v>lac</v>
          </cell>
          <cell r="E2224" t="str">
            <v>ocupado</v>
          </cell>
          <cell r="F2224" t="str">
            <v>&lt;6m</v>
          </cell>
          <cell r="G2224">
            <v>0.38637759999999999</v>
          </cell>
          <cell r="H2224">
            <v>0.1456209</v>
          </cell>
          <cell r="I2224">
            <v>4.9838399999999998E-2</v>
          </cell>
        </row>
        <row r="2225">
          <cell r="A2225" t="str">
            <v>peru2004lacocupado&lt;=12m</v>
          </cell>
          <cell r="B2225" t="str">
            <v>peru</v>
          </cell>
          <cell r="C2225">
            <v>2004</v>
          </cell>
          <cell r="D2225" t="str">
            <v>lac</v>
          </cell>
          <cell r="E2225" t="str">
            <v>ocupado</v>
          </cell>
          <cell r="F2225" t="str">
            <v>&lt;=12m</v>
          </cell>
          <cell r="G2225">
            <v>0.58257689999999995</v>
          </cell>
          <cell r="H2225">
            <v>0.26030029999999998</v>
          </cell>
          <cell r="I2225">
            <v>0.1081684</v>
          </cell>
        </row>
        <row r="2226">
          <cell r="A2226" t="str">
            <v>peru2004lacocupado&gt;=5a</v>
          </cell>
          <cell r="B2226" t="str">
            <v>peru</v>
          </cell>
          <cell r="C2226">
            <v>2004</v>
          </cell>
          <cell r="D2226" t="str">
            <v>lac</v>
          </cell>
          <cell r="E2226" t="str">
            <v>ocupado</v>
          </cell>
          <cell r="F2226" t="str">
            <v>&gt;=5a</v>
          </cell>
          <cell r="G2226">
            <v>0.13371559999999999</v>
          </cell>
          <cell r="H2226">
            <v>0.47015309999999999</v>
          </cell>
          <cell r="I2226">
            <v>0.71213199999999999</v>
          </cell>
        </row>
        <row r="2227">
          <cell r="A2227" t="str">
            <v>peru2004lacasalariado&lt;6m</v>
          </cell>
          <cell r="B2227" t="str">
            <v>peru</v>
          </cell>
          <cell r="C2227">
            <v>2004</v>
          </cell>
          <cell r="D2227" t="str">
            <v>lac</v>
          </cell>
          <cell r="E2227" t="str">
            <v>asalariado</v>
          </cell>
          <cell r="F2227" t="str">
            <v>&lt;6m</v>
          </cell>
          <cell r="G2227">
            <v>0.39624700000000002</v>
          </cell>
          <cell r="H2227">
            <v>0.1824288</v>
          </cell>
          <cell r="I2227">
            <v>8.3230399999999996E-2</v>
          </cell>
        </row>
        <row r="2228">
          <cell r="A2228" t="str">
            <v>peru2004lacasalariado&lt;=12m</v>
          </cell>
          <cell r="B2228" t="str">
            <v>peru</v>
          </cell>
          <cell r="C2228">
            <v>2004</v>
          </cell>
          <cell r="D2228" t="str">
            <v>lac</v>
          </cell>
          <cell r="E2228" t="str">
            <v>asalariado</v>
          </cell>
          <cell r="F2228" t="str">
            <v>&lt;=12m</v>
          </cell>
          <cell r="G2228">
            <v>0.58006150000000001</v>
          </cell>
          <cell r="H2228">
            <v>0.30249969999999998</v>
          </cell>
          <cell r="I2228">
            <v>0.15445120000000001</v>
          </cell>
        </row>
        <row r="2229">
          <cell r="A2229" t="str">
            <v>peru2004lacasalariado&gt;=5a</v>
          </cell>
          <cell r="B2229" t="str">
            <v>peru</v>
          </cell>
          <cell r="C2229">
            <v>2004</v>
          </cell>
          <cell r="D2229" t="str">
            <v>lac</v>
          </cell>
          <cell r="E2229" t="str">
            <v>asalariado</v>
          </cell>
          <cell r="F2229" t="str">
            <v>&gt;=5a</v>
          </cell>
          <cell r="G2229">
            <v>0.14284150000000001</v>
          </cell>
          <cell r="H2229">
            <v>0.43091459999999998</v>
          </cell>
          <cell r="I2229">
            <v>0.65850319999999996</v>
          </cell>
        </row>
        <row r="2230">
          <cell r="A2230" t="str">
            <v>peru2004lacindependiente&lt;6m</v>
          </cell>
          <cell r="B2230" t="str">
            <v>peru</v>
          </cell>
          <cell r="C2230">
            <v>2004</v>
          </cell>
          <cell r="D2230" t="str">
            <v>lac</v>
          </cell>
          <cell r="E2230" t="str">
            <v>independiente</v>
          </cell>
          <cell r="F2230" t="str">
            <v>&lt;6m</v>
          </cell>
          <cell r="G2230">
            <v>0.34543699999999999</v>
          </cell>
          <cell r="H2230">
            <v>9.3061900000000003E-2</v>
          </cell>
          <cell r="I2230">
            <v>2.7951899999999998E-2</v>
          </cell>
        </row>
        <row r="2231">
          <cell r="A2231" t="str">
            <v>peru2004lacindependiente&lt;=12m</v>
          </cell>
          <cell r="B2231" t="str">
            <v>peru</v>
          </cell>
          <cell r="C2231">
            <v>2004</v>
          </cell>
          <cell r="D2231" t="str">
            <v>lac</v>
          </cell>
          <cell r="E2231" t="str">
            <v>independiente</v>
          </cell>
          <cell r="F2231" t="str">
            <v>&lt;=12m</v>
          </cell>
          <cell r="G2231">
            <v>0.59301150000000002</v>
          </cell>
          <cell r="H2231">
            <v>0.20004250000000001</v>
          </cell>
          <cell r="I2231">
            <v>7.7832799999999994E-2</v>
          </cell>
        </row>
        <row r="2232">
          <cell r="A2232" t="str">
            <v>peru2004lacindependiente&gt;=5a</v>
          </cell>
          <cell r="B2232" t="str">
            <v>peru</v>
          </cell>
          <cell r="C2232">
            <v>2004</v>
          </cell>
          <cell r="D2232" t="str">
            <v>lac</v>
          </cell>
          <cell r="E2232" t="str">
            <v>independiente</v>
          </cell>
          <cell r="F2232" t="str">
            <v>&gt;=5a</v>
          </cell>
          <cell r="G2232">
            <v>9.5859200000000006E-2</v>
          </cell>
          <cell r="H2232">
            <v>0.52618279999999995</v>
          </cell>
          <cell r="I2232">
            <v>0.74728240000000001</v>
          </cell>
        </row>
        <row r="2233">
          <cell r="A2233" t="str">
            <v>peru2004totalocupado&lt;6m</v>
          </cell>
          <cell r="B2233" t="str">
            <v>peru</v>
          </cell>
          <cell r="C2233">
            <v>2004</v>
          </cell>
          <cell r="D2233" t="str">
            <v>total</v>
          </cell>
          <cell r="E2233" t="str">
            <v>ocupado</v>
          </cell>
          <cell r="F2233" t="str">
            <v>&lt;6m</v>
          </cell>
          <cell r="G2233">
            <v>0.18923190000000001</v>
          </cell>
        </row>
        <row r="2234">
          <cell r="A2234" t="str">
            <v>peru2004totalocupado&lt;=12m</v>
          </cell>
          <cell r="B2234" t="str">
            <v>peru</v>
          </cell>
          <cell r="C2234">
            <v>2004</v>
          </cell>
          <cell r="D2234" t="str">
            <v>total</v>
          </cell>
          <cell r="E2234" t="str">
            <v>ocupado</v>
          </cell>
          <cell r="F2234" t="str">
            <v>&lt;=12m</v>
          </cell>
          <cell r="G2234">
            <v>0.31638250000000001</v>
          </cell>
        </row>
        <row r="2235">
          <cell r="A2235" t="str">
            <v>peru2004totalocupado&gt;=5a</v>
          </cell>
          <cell r="B2235" t="str">
            <v>peru</v>
          </cell>
          <cell r="C2235">
            <v>2004</v>
          </cell>
          <cell r="D2235" t="str">
            <v>total</v>
          </cell>
          <cell r="E2235" t="str">
            <v>ocupado</v>
          </cell>
          <cell r="F2235" t="str">
            <v>&gt;=5a</v>
          </cell>
          <cell r="G2235">
            <v>0.41958810000000002</v>
          </cell>
        </row>
        <row r="2236">
          <cell r="A2236" t="str">
            <v>peru2004totalasalariado&lt;6m</v>
          </cell>
          <cell r="B2236" t="str">
            <v>peru</v>
          </cell>
          <cell r="C2236">
            <v>2004</v>
          </cell>
          <cell r="D2236" t="str">
            <v>total</v>
          </cell>
          <cell r="E2236" t="str">
            <v>asalariado</v>
          </cell>
          <cell r="F2236" t="str">
            <v>&lt;6m</v>
          </cell>
          <cell r="G2236">
            <v>0.2375246</v>
          </cell>
        </row>
        <row r="2237">
          <cell r="A2237" t="str">
            <v>peru2004totalasalariado&lt;=12m</v>
          </cell>
          <cell r="B2237" t="str">
            <v>peru</v>
          </cell>
          <cell r="C2237">
            <v>2004</v>
          </cell>
          <cell r="D2237" t="str">
            <v>total</v>
          </cell>
          <cell r="E2237" t="str">
            <v>asalariado</v>
          </cell>
          <cell r="F2237" t="str">
            <v>&lt;=12m</v>
          </cell>
          <cell r="G2237">
            <v>0.37283430000000001</v>
          </cell>
        </row>
        <row r="2238">
          <cell r="A2238" t="str">
            <v>peru2004totalasalariado&gt;=5a</v>
          </cell>
          <cell r="B2238" t="str">
            <v>peru</v>
          </cell>
          <cell r="C2238">
            <v>2004</v>
          </cell>
          <cell r="D2238" t="str">
            <v>total</v>
          </cell>
          <cell r="E2238" t="str">
            <v>asalariado</v>
          </cell>
          <cell r="F2238" t="str">
            <v>&gt;=5a</v>
          </cell>
          <cell r="G2238">
            <v>0.36246669999999998</v>
          </cell>
        </row>
        <row r="2239">
          <cell r="A2239" t="str">
            <v>peru2004totalindependiente&lt;6m</v>
          </cell>
          <cell r="B2239" t="str">
            <v>peru</v>
          </cell>
          <cell r="C2239">
            <v>2004</v>
          </cell>
          <cell r="D2239" t="str">
            <v>total</v>
          </cell>
          <cell r="E2239" t="str">
            <v>independiente</v>
          </cell>
          <cell r="F2239" t="str">
            <v>&lt;6m</v>
          </cell>
          <cell r="G2239">
            <v>0.11129799999999999</v>
          </cell>
        </row>
        <row r="2240">
          <cell r="A2240" t="str">
            <v>peru2004totalindependiente&lt;=12m</v>
          </cell>
          <cell r="B2240" t="str">
            <v>peru</v>
          </cell>
          <cell r="C2240">
            <v>2004</v>
          </cell>
          <cell r="D2240" t="str">
            <v>total</v>
          </cell>
          <cell r="E2240" t="str">
            <v>independiente</v>
          </cell>
          <cell r="F2240" t="str">
            <v>&lt;=12m</v>
          </cell>
          <cell r="G2240">
            <v>0.2252815</v>
          </cell>
        </row>
        <row r="2241">
          <cell r="A2241" t="str">
            <v>peru2004totalindependiente&gt;=5a</v>
          </cell>
          <cell r="B2241" t="str">
            <v>peru</v>
          </cell>
          <cell r="C2241">
            <v>2004</v>
          </cell>
          <cell r="D2241" t="str">
            <v>total</v>
          </cell>
          <cell r="E2241" t="str">
            <v>independiente</v>
          </cell>
          <cell r="F2241" t="str">
            <v>&gt;=5a</v>
          </cell>
          <cell r="G2241">
            <v>0.51176949999999999</v>
          </cell>
        </row>
        <row r="2242">
          <cell r="A2242" t="str">
            <v>peru2005oecdocupado&lt;6m</v>
          </cell>
          <cell r="B2242" t="str">
            <v>peru</v>
          </cell>
          <cell r="C2242">
            <v>2005</v>
          </cell>
          <cell r="D2242" t="str">
            <v>oecd</v>
          </cell>
          <cell r="E2242" t="str">
            <v>ocupado</v>
          </cell>
          <cell r="F2242" t="str">
            <v>&lt;6m</v>
          </cell>
          <cell r="G2242">
            <v>0.43140139999999999</v>
          </cell>
          <cell r="H2242">
            <v>0.3907699</v>
          </cell>
          <cell r="I2242">
            <v>0.23709179999999999</v>
          </cell>
          <cell r="J2242">
            <v>0.2123168</v>
          </cell>
          <cell r="K2242">
            <v>0.16284799999999999</v>
          </cell>
          <cell r="L2242">
            <v>0.12848000000000001</v>
          </cell>
          <cell r="M2242">
            <v>0.12551219999999999</v>
          </cell>
          <cell r="N2242">
            <v>0.1047213</v>
          </cell>
          <cell r="O2242">
            <v>9.0610700000000002E-2</v>
          </cell>
          <cell r="P2242">
            <v>8.4540500000000005E-2</v>
          </cell>
          <cell r="Q2242">
            <v>7.2576399999999999E-2</v>
          </cell>
          <cell r="R2242">
            <v>5.5299000000000001E-2</v>
          </cell>
        </row>
        <row r="2243">
          <cell r="A2243" t="str">
            <v>peru2005oecdocupado&lt;=12m</v>
          </cell>
          <cell r="B2243" t="str">
            <v>peru</v>
          </cell>
          <cell r="C2243">
            <v>2005</v>
          </cell>
          <cell r="D2243" t="str">
            <v>oecd</v>
          </cell>
          <cell r="E2243" t="str">
            <v>ocupado</v>
          </cell>
          <cell r="F2243" t="str">
            <v>&lt;=12m</v>
          </cell>
          <cell r="G2243">
            <v>0.62661330000000004</v>
          </cell>
          <cell r="H2243">
            <v>0.58652599999999999</v>
          </cell>
          <cell r="I2243">
            <v>0.41886469999999998</v>
          </cell>
          <cell r="J2243">
            <v>0.33670070000000002</v>
          </cell>
          <cell r="K2243">
            <v>0.28084569999999998</v>
          </cell>
          <cell r="L2243">
            <v>0.22946369999999999</v>
          </cell>
          <cell r="M2243">
            <v>0.20354240000000001</v>
          </cell>
          <cell r="N2243">
            <v>0.18285680000000001</v>
          </cell>
          <cell r="O2243">
            <v>0.1579845</v>
          </cell>
          <cell r="P2243">
            <v>0.13705909999999999</v>
          </cell>
          <cell r="Q2243">
            <v>0.1199084</v>
          </cell>
          <cell r="R2243">
            <v>8.1644700000000001E-2</v>
          </cell>
        </row>
        <row r="2244">
          <cell r="A2244" t="str">
            <v>peru2005oecdocupado&gt;=5a</v>
          </cell>
          <cell r="B2244" t="str">
            <v>peru</v>
          </cell>
          <cell r="C2244">
            <v>2005</v>
          </cell>
          <cell r="D2244" t="str">
            <v>oecd</v>
          </cell>
          <cell r="E2244" t="str">
            <v>ocupado</v>
          </cell>
          <cell r="F2244" t="str">
            <v>&gt;=5a</v>
          </cell>
          <cell r="G2244">
            <v>0.1077534</v>
          </cell>
          <cell r="H2244">
            <v>9.4247399999999995E-2</v>
          </cell>
          <cell r="I2244">
            <v>0.22579589999999999</v>
          </cell>
          <cell r="J2244">
            <v>0.35201199999999999</v>
          </cell>
          <cell r="K2244">
            <v>0.46192850000000002</v>
          </cell>
          <cell r="L2244">
            <v>0.55597980000000002</v>
          </cell>
          <cell r="M2244">
            <v>0.62064830000000004</v>
          </cell>
          <cell r="N2244">
            <v>0.61731879999999995</v>
          </cell>
          <cell r="O2244">
            <v>0.67427930000000003</v>
          </cell>
          <cell r="P2244">
            <v>0.68643609999999999</v>
          </cell>
          <cell r="Q2244">
            <v>0.71266669999999999</v>
          </cell>
          <cell r="R2244">
            <v>0.73133159999999997</v>
          </cell>
        </row>
        <row r="2245">
          <cell r="A2245" t="str">
            <v>peru2005oecdasalariado&lt;6m</v>
          </cell>
          <cell r="B2245" t="str">
            <v>peru</v>
          </cell>
          <cell r="C2245">
            <v>2005</v>
          </cell>
          <cell r="D2245" t="str">
            <v>oecd</v>
          </cell>
          <cell r="E2245" t="str">
            <v>asalariado</v>
          </cell>
          <cell r="F2245" t="str">
            <v>&lt;6m</v>
          </cell>
          <cell r="G2245">
            <v>0.43932189999999999</v>
          </cell>
          <cell r="H2245">
            <v>0.42809900000000001</v>
          </cell>
          <cell r="I2245">
            <v>0.26858739999999998</v>
          </cell>
          <cell r="J2245">
            <v>0.2448533</v>
          </cell>
          <cell r="K2245">
            <v>0.21089140000000001</v>
          </cell>
          <cell r="L2245">
            <v>0.16366020000000001</v>
          </cell>
          <cell r="M2245">
            <v>0.1683171</v>
          </cell>
          <cell r="N2245">
            <v>0.14580870000000001</v>
          </cell>
          <cell r="O2245">
            <v>0.1318742</v>
          </cell>
          <cell r="P2245">
            <v>0.13489019999999999</v>
          </cell>
          <cell r="Q2245">
            <v>0.119711</v>
          </cell>
          <cell r="R2245">
            <v>0.12533349999999999</v>
          </cell>
        </row>
        <row r="2246">
          <cell r="A2246" t="str">
            <v>peru2005oecdasalariado&lt;=12m</v>
          </cell>
          <cell r="B2246" t="str">
            <v>peru</v>
          </cell>
          <cell r="C2246">
            <v>2005</v>
          </cell>
          <cell r="D2246" t="str">
            <v>oecd</v>
          </cell>
          <cell r="E2246" t="str">
            <v>asalariado</v>
          </cell>
          <cell r="F2246" t="str">
            <v>&lt;=12m</v>
          </cell>
          <cell r="G2246">
            <v>0.63121769999999999</v>
          </cell>
          <cell r="H2246">
            <v>0.62234940000000005</v>
          </cell>
          <cell r="I2246">
            <v>0.44288179999999999</v>
          </cell>
          <cell r="J2246">
            <v>0.37189670000000002</v>
          </cell>
          <cell r="K2246">
            <v>0.34519349999999999</v>
          </cell>
          <cell r="L2246">
            <v>0.26596340000000002</v>
          </cell>
          <cell r="M2246">
            <v>0.26005339999999999</v>
          </cell>
          <cell r="N2246">
            <v>0.23529359999999999</v>
          </cell>
          <cell r="O2246">
            <v>0.21917710000000001</v>
          </cell>
          <cell r="P2246">
            <v>0.1809646</v>
          </cell>
          <cell r="Q2246">
            <v>0.18945899999999999</v>
          </cell>
          <cell r="R2246">
            <v>0.1955095</v>
          </cell>
        </row>
        <row r="2247">
          <cell r="A2247" t="str">
            <v>peru2005oecdasalariado&gt;=5a</v>
          </cell>
          <cell r="B2247" t="str">
            <v>peru</v>
          </cell>
          <cell r="C2247">
            <v>2005</v>
          </cell>
          <cell r="D2247" t="str">
            <v>oecd</v>
          </cell>
          <cell r="E2247" t="str">
            <v>asalariado</v>
          </cell>
          <cell r="F2247" t="str">
            <v>&gt;=5a</v>
          </cell>
          <cell r="G2247">
            <v>0.11026950000000001</v>
          </cell>
          <cell r="H2247">
            <v>8.6810200000000004E-2</v>
          </cell>
          <cell r="I2247">
            <v>0.2039262</v>
          </cell>
          <cell r="J2247">
            <v>0.31947950000000003</v>
          </cell>
          <cell r="K2247">
            <v>0.41319040000000001</v>
          </cell>
          <cell r="L2247">
            <v>0.54237869999999999</v>
          </cell>
          <cell r="M2247">
            <v>0.58066709999999999</v>
          </cell>
          <cell r="N2247">
            <v>0.57244119999999998</v>
          </cell>
          <cell r="O2247">
            <v>0.59108669999999996</v>
          </cell>
          <cell r="P2247">
            <v>0.59466220000000003</v>
          </cell>
          <cell r="Q2247">
            <v>0.60916970000000004</v>
          </cell>
          <cell r="R2247">
            <v>0.57093519999999998</v>
          </cell>
        </row>
        <row r="2248">
          <cell r="A2248" t="str">
            <v>peru2005oecdindependiente&lt;6m</v>
          </cell>
          <cell r="B2248" t="str">
            <v>peru</v>
          </cell>
          <cell r="C2248">
            <v>2005</v>
          </cell>
          <cell r="D2248" t="str">
            <v>oecd</v>
          </cell>
          <cell r="E2248" t="str">
            <v>independiente</v>
          </cell>
          <cell r="F2248" t="str">
            <v>&lt;6m</v>
          </cell>
          <cell r="G2248">
            <v>0.37694280000000002</v>
          </cell>
          <cell r="H2248">
            <v>0.25650770000000001</v>
          </cell>
          <cell r="I2248">
            <v>0.1643763</v>
          </cell>
          <cell r="J2248">
            <v>0.15560399999999999</v>
          </cell>
          <cell r="K2248">
            <v>0.1011273</v>
          </cell>
          <cell r="L2248">
            <v>8.6219400000000002E-2</v>
          </cell>
          <cell r="M2248">
            <v>8.2740599999999997E-2</v>
          </cell>
          <cell r="N2248">
            <v>6.4496200000000004E-2</v>
          </cell>
          <cell r="O2248">
            <v>5.697E-2</v>
          </cell>
          <cell r="P2248">
            <v>5.2022699999999998E-2</v>
          </cell>
          <cell r="Q2248">
            <v>4.57264E-2</v>
          </cell>
          <cell r="R2248">
            <v>2.65694E-2</v>
          </cell>
        </row>
        <row r="2249">
          <cell r="A2249" t="str">
            <v>peru2005oecdindependiente&lt;=12m</v>
          </cell>
          <cell r="B2249" t="str">
            <v>peru</v>
          </cell>
          <cell r="C2249">
            <v>2005</v>
          </cell>
          <cell r="D2249" t="str">
            <v>oecd</v>
          </cell>
          <cell r="E2249" t="str">
            <v>independiente</v>
          </cell>
          <cell r="F2249" t="str">
            <v>&lt;=12m</v>
          </cell>
          <cell r="G2249">
            <v>0.59495450000000005</v>
          </cell>
          <cell r="H2249">
            <v>0.45767950000000002</v>
          </cell>
          <cell r="I2249">
            <v>0.36341519999999999</v>
          </cell>
          <cell r="J2249">
            <v>0.27535219999999999</v>
          </cell>
          <cell r="K2249">
            <v>0.19817879999999999</v>
          </cell>
          <cell r="L2249">
            <v>0.1856178</v>
          </cell>
          <cell r="M2249">
            <v>0.14707509999999999</v>
          </cell>
          <cell r="N2249">
            <v>0.13152050000000001</v>
          </cell>
          <cell r="O2249">
            <v>0.10809630000000001</v>
          </cell>
          <cell r="P2249">
            <v>0.1087031</v>
          </cell>
          <cell r="Q2249">
            <v>8.0289100000000002E-2</v>
          </cell>
          <cell r="R2249">
            <v>3.4935099999999997E-2</v>
          </cell>
        </row>
        <row r="2250">
          <cell r="A2250" t="str">
            <v>peru2005oecdindependiente&gt;=5a</v>
          </cell>
          <cell r="B2250" t="str">
            <v>peru</v>
          </cell>
          <cell r="C2250">
            <v>2005</v>
          </cell>
          <cell r="D2250" t="str">
            <v>oecd</v>
          </cell>
          <cell r="E2250" t="str">
            <v>independiente</v>
          </cell>
          <cell r="F2250" t="str">
            <v>&gt;=5a</v>
          </cell>
          <cell r="G2250">
            <v>9.0453800000000001E-2</v>
          </cell>
          <cell r="H2250">
            <v>0.12099699999999999</v>
          </cell>
          <cell r="I2250">
            <v>0.27628760000000002</v>
          </cell>
          <cell r="J2250">
            <v>0.40871790000000002</v>
          </cell>
          <cell r="K2250">
            <v>0.52454160000000005</v>
          </cell>
          <cell r="L2250">
            <v>0.5723184</v>
          </cell>
          <cell r="M2250">
            <v>0.66059849999999998</v>
          </cell>
          <cell r="N2250">
            <v>0.66125449999999997</v>
          </cell>
          <cell r="O2250">
            <v>0.74210350000000003</v>
          </cell>
          <cell r="P2250">
            <v>0.74570749999999997</v>
          </cell>
          <cell r="Q2250">
            <v>0.77162370000000002</v>
          </cell>
          <cell r="R2250">
            <v>0.79712950000000005</v>
          </cell>
        </row>
        <row r="2251">
          <cell r="A2251" t="str">
            <v>peru2005lacocupado&lt;6m</v>
          </cell>
          <cell r="B2251" t="str">
            <v>peru</v>
          </cell>
          <cell r="C2251">
            <v>2005</v>
          </cell>
          <cell r="D2251" t="str">
            <v>lac</v>
          </cell>
          <cell r="E2251" t="str">
            <v>ocupado</v>
          </cell>
          <cell r="F2251" t="str">
            <v>&lt;6m</v>
          </cell>
          <cell r="G2251">
            <v>0.4066285</v>
          </cell>
          <cell r="H2251">
            <v>0.16860349999999999</v>
          </cell>
          <cell r="I2251">
            <v>8.7985099999999997E-2</v>
          </cell>
        </row>
        <row r="2252">
          <cell r="A2252" t="str">
            <v>peru2005lacocupado&lt;=12m</v>
          </cell>
          <cell r="B2252" t="str">
            <v>peru</v>
          </cell>
          <cell r="C2252">
            <v>2005</v>
          </cell>
          <cell r="D2252" t="str">
            <v>lac</v>
          </cell>
          <cell r="E2252" t="str">
            <v>ocupado</v>
          </cell>
          <cell r="F2252" t="str">
            <v>&lt;=12m</v>
          </cell>
          <cell r="G2252">
            <v>0.60217229999999999</v>
          </cell>
          <cell r="H2252">
            <v>0.28691290000000003</v>
          </cell>
          <cell r="I2252">
            <v>0.14893319999999999</v>
          </cell>
        </row>
        <row r="2253">
          <cell r="A2253" t="str">
            <v>peru2005lacocupado&gt;=5a</v>
          </cell>
          <cell r="B2253" t="str">
            <v>peru</v>
          </cell>
          <cell r="C2253">
            <v>2005</v>
          </cell>
          <cell r="D2253" t="str">
            <v>lac</v>
          </cell>
          <cell r="E2253" t="str">
            <v>ocupado</v>
          </cell>
          <cell r="F2253" t="str">
            <v>&gt;=5a</v>
          </cell>
          <cell r="G2253">
            <v>9.9518899999999993E-2</v>
          </cell>
          <cell r="H2253">
            <v>0.4523411</v>
          </cell>
          <cell r="I2253">
            <v>0.67953779999999997</v>
          </cell>
        </row>
        <row r="2254">
          <cell r="A2254" t="str">
            <v>peru2005lacasalariado&lt;6m</v>
          </cell>
          <cell r="B2254" t="str">
            <v>peru</v>
          </cell>
          <cell r="C2254">
            <v>2005</v>
          </cell>
          <cell r="D2254" t="str">
            <v>lac</v>
          </cell>
          <cell r="E2254" t="str">
            <v>asalariado</v>
          </cell>
          <cell r="F2254" t="str">
            <v>&lt;6m</v>
          </cell>
          <cell r="G2254">
            <v>0.43277510000000002</v>
          </cell>
          <cell r="H2254">
            <v>0.21210870000000001</v>
          </cell>
          <cell r="I2254">
            <v>0.1330799</v>
          </cell>
        </row>
        <row r="2255">
          <cell r="A2255" t="str">
            <v>peru2005lacasalariado&lt;=12m</v>
          </cell>
          <cell r="B2255" t="str">
            <v>peru</v>
          </cell>
          <cell r="C2255">
            <v>2005</v>
          </cell>
          <cell r="D2255" t="str">
            <v>lac</v>
          </cell>
          <cell r="E2255" t="str">
            <v>asalariado</v>
          </cell>
          <cell r="F2255" t="str">
            <v>&lt;=12m</v>
          </cell>
          <cell r="G2255">
            <v>0.6260445</v>
          </cell>
          <cell r="H2255">
            <v>0.33945320000000001</v>
          </cell>
          <cell r="I2255">
            <v>0.203901</v>
          </cell>
        </row>
        <row r="2256">
          <cell r="A2256" t="str">
            <v>peru2005lacasalariado&gt;=5a</v>
          </cell>
          <cell r="B2256" t="str">
            <v>peru</v>
          </cell>
          <cell r="C2256">
            <v>2005</v>
          </cell>
          <cell r="D2256" t="str">
            <v>lac</v>
          </cell>
          <cell r="E2256" t="str">
            <v>asalariado</v>
          </cell>
          <cell r="F2256" t="str">
            <v>&gt;=5a</v>
          </cell>
          <cell r="G2256">
            <v>9.6584699999999996E-2</v>
          </cell>
          <cell r="H2256">
            <v>0.40204719999999999</v>
          </cell>
          <cell r="I2256">
            <v>0.59251609999999999</v>
          </cell>
        </row>
        <row r="2257">
          <cell r="A2257" t="str">
            <v>peru2005lacindependiente&lt;6m</v>
          </cell>
          <cell r="B2257" t="str">
            <v>peru</v>
          </cell>
          <cell r="C2257">
            <v>2005</v>
          </cell>
          <cell r="D2257" t="str">
            <v>lac</v>
          </cell>
          <cell r="E2257" t="str">
            <v>independiente</v>
          </cell>
          <cell r="F2257" t="str">
            <v>&lt;6m</v>
          </cell>
          <cell r="G2257">
            <v>0.28926669999999999</v>
          </cell>
          <cell r="H2257">
            <v>0.10784100000000001</v>
          </cell>
          <cell r="I2257">
            <v>5.4710399999999999E-2</v>
          </cell>
        </row>
        <row r="2258">
          <cell r="A2258" t="str">
            <v>peru2005lacindependiente&lt;=12m</v>
          </cell>
          <cell r="B2258" t="str">
            <v>peru</v>
          </cell>
          <cell r="C2258">
            <v>2005</v>
          </cell>
          <cell r="D2258" t="str">
            <v>lac</v>
          </cell>
          <cell r="E2258" t="str">
            <v>independiente</v>
          </cell>
          <cell r="F2258" t="str">
            <v>&lt;=12m</v>
          </cell>
          <cell r="G2258">
            <v>0.49501899999999999</v>
          </cell>
          <cell r="H2258">
            <v>0.21353140000000001</v>
          </cell>
          <cell r="I2258">
            <v>0.1083735</v>
          </cell>
        </row>
        <row r="2259">
          <cell r="A2259" t="str">
            <v>peru2005lacindependiente&gt;=5a</v>
          </cell>
          <cell r="B2259" t="str">
            <v>peru</v>
          </cell>
          <cell r="C2259">
            <v>2005</v>
          </cell>
          <cell r="D2259" t="str">
            <v>lac</v>
          </cell>
          <cell r="E2259" t="str">
            <v>independiente</v>
          </cell>
          <cell r="F2259" t="str">
            <v>&gt;=5a</v>
          </cell>
          <cell r="G2259">
            <v>0.1126891</v>
          </cell>
          <cell r="H2259">
            <v>0.52258530000000003</v>
          </cell>
          <cell r="I2259">
            <v>0.74374960000000001</v>
          </cell>
        </row>
        <row r="2260">
          <cell r="A2260" t="str">
            <v>peru2005totalocupado&lt;6m</v>
          </cell>
          <cell r="B2260" t="str">
            <v>peru</v>
          </cell>
          <cell r="C2260">
            <v>2005</v>
          </cell>
          <cell r="D2260" t="str">
            <v>total</v>
          </cell>
          <cell r="E2260" t="str">
            <v>ocupado</v>
          </cell>
          <cell r="F2260" t="str">
            <v>&lt;6m</v>
          </cell>
          <cell r="G2260">
            <v>0.21103859999999999</v>
          </cell>
        </row>
        <row r="2261">
          <cell r="A2261" t="str">
            <v>peru2005totalocupado&lt;=12m</v>
          </cell>
          <cell r="B2261" t="str">
            <v>peru</v>
          </cell>
          <cell r="C2261">
            <v>2005</v>
          </cell>
          <cell r="D2261" t="str">
            <v>total</v>
          </cell>
          <cell r="E2261" t="str">
            <v>ocupado</v>
          </cell>
          <cell r="F2261" t="str">
            <v>&lt;=12m</v>
          </cell>
          <cell r="G2261">
            <v>0.34005190000000002</v>
          </cell>
        </row>
        <row r="2262">
          <cell r="A2262" t="str">
            <v>peru2005totalocupado&gt;=5a</v>
          </cell>
          <cell r="B2262" t="str">
            <v>peru</v>
          </cell>
          <cell r="C2262">
            <v>2005</v>
          </cell>
          <cell r="D2262" t="str">
            <v>total</v>
          </cell>
          <cell r="E2262" t="str">
            <v>ocupado</v>
          </cell>
          <cell r="F2262" t="str">
            <v>&gt;=5a</v>
          </cell>
          <cell r="G2262">
            <v>0.4000205</v>
          </cell>
        </row>
        <row r="2263">
          <cell r="A2263" t="str">
            <v>peru2005totalasalariado&lt;6m</v>
          </cell>
          <cell r="B2263" t="str">
            <v>peru</v>
          </cell>
          <cell r="C2263">
            <v>2005</v>
          </cell>
          <cell r="D2263" t="str">
            <v>total</v>
          </cell>
          <cell r="E2263" t="str">
            <v>asalariado</v>
          </cell>
          <cell r="F2263" t="str">
            <v>&lt;6m</v>
          </cell>
          <cell r="G2263">
            <v>0.26864729999999998</v>
          </cell>
        </row>
        <row r="2264">
          <cell r="A2264" t="str">
            <v>peru2005totalasalariado&lt;=12m</v>
          </cell>
          <cell r="B2264" t="str">
            <v>peru</v>
          </cell>
          <cell r="C2264">
            <v>2005</v>
          </cell>
          <cell r="D2264" t="str">
            <v>total</v>
          </cell>
          <cell r="E2264" t="str">
            <v>asalariado</v>
          </cell>
          <cell r="F2264" t="str">
            <v>&lt;=12m</v>
          </cell>
          <cell r="G2264">
            <v>0.41065760000000001</v>
          </cell>
        </row>
        <row r="2265">
          <cell r="A2265" t="str">
            <v>peru2005totalasalariado&gt;=5a</v>
          </cell>
          <cell r="B2265" t="str">
            <v>peru</v>
          </cell>
          <cell r="C2265">
            <v>2005</v>
          </cell>
          <cell r="D2265" t="str">
            <v>total</v>
          </cell>
          <cell r="E2265" t="str">
            <v>asalariado</v>
          </cell>
          <cell r="F2265" t="str">
            <v>&gt;=5a</v>
          </cell>
          <cell r="G2265">
            <v>0.3292638</v>
          </cell>
        </row>
        <row r="2266">
          <cell r="A2266" t="str">
            <v>peru2005totalindependiente&lt;6m</v>
          </cell>
          <cell r="B2266" t="str">
            <v>peru</v>
          </cell>
          <cell r="C2266">
            <v>2005</v>
          </cell>
          <cell r="D2266" t="str">
            <v>total</v>
          </cell>
          <cell r="E2266" t="str">
            <v>independiente</v>
          </cell>
          <cell r="F2266" t="str">
            <v>&lt;6m</v>
          </cell>
          <cell r="G2266">
            <v>0.11825570000000001</v>
          </cell>
        </row>
        <row r="2267">
          <cell r="A2267" t="str">
            <v>peru2005totalindependiente&lt;=12m</v>
          </cell>
          <cell r="B2267" t="str">
            <v>peru</v>
          </cell>
          <cell r="C2267">
            <v>2005</v>
          </cell>
          <cell r="D2267" t="str">
            <v>total</v>
          </cell>
          <cell r="E2267" t="str">
            <v>independiente</v>
          </cell>
          <cell r="F2267" t="str">
            <v>&lt;=12m</v>
          </cell>
          <cell r="G2267">
            <v>0.2263366</v>
          </cell>
        </row>
        <row r="2268">
          <cell r="A2268" t="str">
            <v>peru2005totalindependiente&gt;=5a</v>
          </cell>
          <cell r="B2268" t="str">
            <v>peru</v>
          </cell>
          <cell r="C2268">
            <v>2005</v>
          </cell>
          <cell r="D2268" t="str">
            <v>total</v>
          </cell>
          <cell r="E2268" t="str">
            <v>independiente</v>
          </cell>
          <cell r="F2268" t="str">
            <v>&gt;=5a</v>
          </cell>
          <cell r="G2268">
            <v>0.51397910000000002</v>
          </cell>
        </row>
        <row r="2269">
          <cell r="A2269" t="str">
            <v>peru2006oecdocupado&lt;6m</v>
          </cell>
          <cell r="B2269" t="str">
            <v>peru</v>
          </cell>
          <cell r="C2269">
            <v>2006</v>
          </cell>
          <cell r="D2269" t="str">
            <v>oecd</v>
          </cell>
          <cell r="E2269" t="str">
            <v>ocupado</v>
          </cell>
          <cell r="F2269" t="str">
            <v>&lt;6m</v>
          </cell>
          <cell r="G2269">
            <v>0.4344885</v>
          </cell>
          <cell r="H2269">
            <v>0.37406349999999999</v>
          </cell>
          <cell r="I2269">
            <v>0.25575360000000003</v>
          </cell>
          <cell r="J2269">
            <v>0.2026568</v>
          </cell>
          <cell r="K2269">
            <v>0.1550569</v>
          </cell>
          <cell r="L2269">
            <v>0.13967160000000001</v>
          </cell>
          <cell r="M2269">
            <v>0.1241506</v>
          </cell>
          <cell r="N2269">
            <v>9.1102900000000001E-2</v>
          </cell>
          <cell r="O2269">
            <v>8.5159799999999994E-2</v>
          </cell>
          <cell r="P2269">
            <v>6.7136299999999996E-2</v>
          </cell>
          <cell r="Q2269">
            <v>8.4462099999999998E-2</v>
          </cell>
          <cell r="R2269">
            <v>8.5988999999999996E-2</v>
          </cell>
        </row>
        <row r="2270">
          <cell r="A2270" t="str">
            <v>peru2006oecdocupado&lt;=12m</v>
          </cell>
          <cell r="B2270" t="str">
            <v>peru</v>
          </cell>
          <cell r="C2270">
            <v>2006</v>
          </cell>
          <cell r="D2270" t="str">
            <v>oecd</v>
          </cell>
          <cell r="E2270" t="str">
            <v>ocupado</v>
          </cell>
          <cell r="F2270" t="str">
            <v>&lt;=12m</v>
          </cell>
          <cell r="G2270">
            <v>0.65020409999999995</v>
          </cell>
          <cell r="H2270">
            <v>0.58839339999999996</v>
          </cell>
          <cell r="I2270">
            <v>0.4351353</v>
          </cell>
          <cell r="J2270">
            <v>0.35402149999999999</v>
          </cell>
          <cell r="K2270">
            <v>0.26582430000000001</v>
          </cell>
          <cell r="L2270">
            <v>0.22222929999999999</v>
          </cell>
          <cell r="M2270">
            <v>0.1913388</v>
          </cell>
          <cell r="N2270">
            <v>0.16493099999999999</v>
          </cell>
          <cell r="O2270">
            <v>0.15988559999999999</v>
          </cell>
          <cell r="P2270">
            <v>0.12099020000000001</v>
          </cell>
          <cell r="Q2270">
            <v>0.1125028</v>
          </cell>
          <cell r="R2270">
            <v>0.1401375</v>
          </cell>
        </row>
        <row r="2271">
          <cell r="A2271" t="str">
            <v>peru2006oecdocupado&gt;=5a</v>
          </cell>
          <cell r="B2271" t="str">
            <v>peru</v>
          </cell>
          <cell r="C2271">
            <v>2006</v>
          </cell>
          <cell r="D2271" t="str">
            <v>oecd</v>
          </cell>
          <cell r="E2271" t="str">
            <v>ocupado</v>
          </cell>
          <cell r="F2271" t="str">
            <v>&gt;=5a</v>
          </cell>
          <cell r="G2271">
            <v>0.1030215</v>
          </cell>
          <cell r="H2271">
            <v>0.1051015</v>
          </cell>
          <cell r="I2271">
            <v>0.20735790000000001</v>
          </cell>
          <cell r="J2271">
            <v>0.37048429999999999</v>
          </cell>
          <cell r="K2271">
            <v>0.48087829999999998</v>
          </cell>
          <cell r="L2271">
            <v>0.54909929999999996</v>
          </cell>
          <cell r="M2271">
            <v>0.61209329999999995</v>
          </cell>
          <cell r="N2271">
            <v>0.6469568</v>
          </cell>
          <cell r="O2271">
            <v>0.68569659999999999</v>
          </cell>
          <cell r="P2271">
            <v>0.71423990000000004</v>
          </cell>
          <cell r="Q2271">
            <v>0.72486870000000003</v>
          </cell>
          <cell r="R2271">
            <v>0.75207749999999995</v>
          </cell>
        </row>
        <row r="2272">
          <cell r="A2272" t="str">
            <v>peru2006oecdasalariado&lt;6m</v>
          </cell>
          <cell r="B2272" t="str">
            <v>peru</v>
          </cell>
          <cell r="C2272">
            <v>2006</v>
          </cell>
          <cell r="D2272" t="str">
            <v>oecd</v>
          </cell>
          <cell r="E2272" t="str">
            <v>asalariado</v>
          </cell>
          <cell r="F2272" t="str">
            <v>&lt;6m</v>
          </cell>
          <cell r="G2272">
            <v>0.43497419999999998</v>
          </cell>
          <cell r="H2272">
            <v>0.4004568</v>
          </cell>
          <cell r="I2272">
            <v>0.28189380000000003</v>
          </cell>
          <cell r="J2272">
            <v>0.23398550000000001</v>
          </cell>
          <cell r="K2272">
            <v>0.1921282</v>
          </cell>
          <cell r="L2272">
            <v>0.1755718</v>
          </cell>
          <cell r="M2272">
            <v>0.17359530000000001</v>
          </cell>
          <cell r="N2272">
            <v>0.1276101</v>
          </cell>
          <cell r="O2272">
            <v>0.1226285</v>
          </cell>
          <cell r="P2272">
            <v>0.1121848</v>
          </cell>
          <cell r="Q2272">
            <v>0.16441900000000001</v>
          </cell>
          <cell r="R2272">
            <v>0.20579890000000001</v>
          </cell>
        </row>
        <row r="2273">
          <cell r="A2273" t="str">
            <v>peru2006oecdasalariado&lt;=12m</v>
          </cell>
          <cell r="B2273" t="str">
            <v>peru</v>
          </cell>
          <cell r="C2273">
            <v>2006</v>
          </cell>
          <cell r="D2273" t="str">
            <v>oecd</v>
          </cell>
          <cell r="E2273" t="str">
            <v>asalariado</v>
          </cell>
          <cell r="F2273" t="str">
            <v>&lt;=12m</v>
          </cell>
          <cell r="G2273">
            <v>0.64264149999999998</v>
          </cell>
          <cell r="H2273">
            <v>0.61098260000000004</v>
          </cell>
          <cell r="I2273">
            <v>0.46930159999999999</v>
          </cell>
          <cell r="J2273">
            <v>0.39542769999999999</v>
          </cell>
          <cell r="K2273">
            <v>0.31662659999999998</v>
          </cell>
          <cell r="L2273">
            <v>0.27140209999999998</v>
          </cell>
          <cell r="M2273">
            <v>0.24694150000000001</v>
          </cell>
          <cell r="N2273">
            <v>0.20485030000000001</v>
          </cell>
          <cell r="O2273">
            <v>0.20114940000000001</v>
          </cell>
          <cell r="P2273">
            <v>0.17541660000000001</v>
          </cell>
          <cell r="Q2273">
            <v>0.21489720000000001</v>
          </cell>
          <cell r="R2273">
            <v>0.33617249999999999</v>
          </cell>
        </row>
        <row r="2274">
          <cell r="A2274" t="str">
            <v>peru2006oecdasalariado&gt;=5a</v>
          </cell>
          <cell r="B2274" t="str">
            <v>peru</v>
          </cell>
          <cell r="C2274">
            <v>2006</v>
          </cell>
          <cell r="D2274" t="str">
            <v>oecd</v>
          </cell>
          <cell r="E2274" t="str">
            <v>asalariado</v>
          </cell>
          <cell r="F2274" t="str">
            <v>&gt;=5a</v>
          </cell>
          <cell r="G2274">
            <v>0.1104193</v>
          </cell>
          <cell r="H2274">
            <v>9.5952099999999999E-2</v>
          </cell>
          <cell r="I2274">
            <v>0.19209029999999999</v>
          </cell>
          <cell r="J2274">
            <v>0.34188940000000001</v>
          </cell>
          <cell r="K2274">
            <v>0.45992620000000001</v>
          </cell>
          <cell r="L2274">
            <v>0.52619340000000003</v>
          </cell>
          <cell r="M2274">
            <v>0.57092799999999999</v>
          </cell>
          <cell r="N2274">
            <v>0.59133150000000001</v>
          </cell>
          <cell r="O2274">
            <v>0.63863829999999999</v>
          </cell>
          <cell r="P2274">
            <v>0.62634579999999995</v>
          </cell>
          <cell r="Q2274">
            <v>0.60318430000000001</v>
          </cell>
          <cell r="R2274">
            <v>0.58323329999999995</v>
          </cell>
        </row>
        <row r="2275">
          <cell r="A2275" t="str">
            <v>peru2006oecdindependiente&lt;6m</v>
          </cell>
          <cell r="B2275" t="str">
            <v>peru</v>
          </cell>
          <cell r="C2275">
            <v>2006</v>
          </cell>
          <cell r="D2275" t="str">
            <v>oecd</v>
          </cell>
          <cell r="E2275" t="str">
            <v>independiente</v>
          </cell>
          <cell r="F2275" t="str">
            <v>&lt;6m</v>
          </cell>
          <cell r="G2275">
            <v>0.4307532</v>
          </cell>
          <cell r="H2275">
            <v>0.26319710000000002</v>
          </cell>
          <cell r="I2275">
            <v>0.1826323</v>
          </cell>
          <cell r="J2275">
            <v>0.14128669999999999</v>
          </cell>
          <cell r="K2275">
            <v>0.1014231</v>
          </cell>
          <cell r="L2275">
            <v>9.1060600000000005E-2</v>
          </cell>
          <cell r="M2275">
            <v>7.0124400000000003E-2</v>
          </cell>
          <cell r="N2275">
            <v>5.8184899999999998E-2</v>
          </cell>
          <cell r="O2275">
            <v>5.3874600000000002E-2</v>
          </cell>
          <cell r="P2275">
            <v>2.8937600000000001E-2</v>
          </cell>
          <cell r="Q2275">
            <v>4.5110200000000003E-2</v>
          </cell>
          <cell r="R2275">
            <v>4.3232100000000002E-2</v>
          </cell>
        </row>
        <row r="2276">
          <cell r="A2276" t="str">
            <v>peru2006oecdindependiente&lt;=12m</v>
          </cell>
          <cell r="B2276" t="str">
            <v>peru</v>
          </cell>
          <cell r="C2276">
            <v>2006</v>
          </cell>
          <cell r="D2276" t="str">
            <v>oecd</v>
          </cell>
          <cell r="E2276" t="str">
            <v>independiente</v>
          </cell>
          <cell r="F2276" t="str">
            <v>&lt;=12m</v>
          </cell>
          <cell r="G2276">
            <v>0.70835950000000003</v>
          </cell>
          <cell r="H2276">
            <v>0.49350670000000002</v>
          </cell>
          <cell r="I2276">
            <v>0.3395628</v>
          </cell>
          <cell r="J2276">
            <v>0.2729105</v>
          </cell>
          <cell r="K2276">
            <v>0.19232450000000001</v>
          </cell>
          <cell r="L2276">
            <v>0.15564639999999999</v>
          </cell>
          <cell r="M2276">
            <v>0.13058400000000001</v>
          </cell>
          <cell r="N2276">
            <v>0.1289363</v>
          </cell>
          <cell r="O2276">
            <v>0.1254315</v>
          </cell>
          <cell r="P2276">
            <v>7.4839500000000003E-2</v>
          </cell>
          <cell r="Q2276">
            <v>6.2107900000000001E-2</v>
          </cell>
          <cell r="R2276">
            <v>7.0177900000000001E-2</v>
          </cell>
        </row>
        <row r="2277">
          <cell r="A2277" t="str">
            <v>peru2006oecdindependiente&gt;=5a</v>
          </cell>
          <cell r="B2277" t="str">
            <v>peru</v>
          </cell>
          <cell r="C2277">
            <v>2006</v>
          </cell>
          <cell r="D2277" t="str">
            <v>oecd</v>
          </cell>
          <cell r="E2277" t="str">
            <v>independiente</v>
          </cell>
          <cell r="F2277" t="str">
            <v>&gt;=5a</v>
          </cell>
          <cell r="G2277">
            <v>4.6132600000000003E-2</v>
          </cell>
          <cell r="H2277">
            <v>0.14353399999999999</v>
          </cell>
          <cell r="I2277">
            <v>0.25006539999999999</v>
          </cell>
          <cell r="J2277">
            <v>0.42649890000000001</v>
          </cell>
          <cell r="K2277">
            <v>0.51119139999999996</v>
          </cell>
          <cell r="L2277">
            <v>0.58011500000000005</v>
          </cell>
          <cell r="M2277">
            <v>0.65707309999999997</v>
          </cell>
          <cell r="N2277">
            <v>0.69711330000000005</v>
          </cell>
          <cell r="O2277">
            <v>0.72498890000000005</v>
          </cell>
          <cell r="P2277">
            <v>0.78876950000000001</v>
          </cell>
          <cell r="Q2277">
            <v>0.78475760000000006</v>
          </cell>
          <cell r="R2277">
            <v>0.81233350000000004</v>
          </cell>
        </row>
        <row r="2278">
          <cell r="A2278" t="str">
            <v>peru2006lacocupado&lt;6m</v>
          </cell>
          <cell r="B2278" t="str">
            <v>peru</v>
          </cell>
          <cell r="C2278">
            <v>2006</v>
          </cell>
          <cell r="D2278" t="str">
            <v>lac</v>
          </cell>
          <cell r="E2278" t="str">
            <v>ocupado</v>
          </cell>
          <cell r="F2278" t="str">
            <v>&lt;6m</v>
          </cell>
          <cell r="G2278">
            <v>0.39680949999999998</v>
          </cell>
          <cell r="H2278">
            <v>0.16855039999999999</v>
          </cell>
          <cell r="I2278">
            <v>7.7423599999999995E-2</v>
          </cell>
        </row>
        <row r="2279">
          <cell r="A2279" t="str">
            <v>peru2006lacocupado&lt;=12m</v>
          </cell>
          <cell r="B2279" t="str">
            <v>peru</v>
          </cell>
          <cell r="C2279">
            <v>2006</v>
          </cell>
          <cell r="D2279" t="str">
            <v>lac</v>
          </cell>
          <cell r="E2279" t="str">
            <v>ocupado</v>
          </cell>
          <cell r="F2279" t="str">
            <v>&lt;=12m</v>
          </cell>
          <cell r="G2279">
            <v>0.61166109999999996</v>
          </cell>
          <cell r="H2279">
            <v>0.2845992</v>
          </cell>
          <cell r="I2279">
            <v>0.1431905</v>
          </cell>
        </row>
        <row r="2280">
          <cell r="A2280" t="str">
            <v>peru2006lacocupado&gt;=5a</v>
          </cell>
          <cell r="B2280" t="str">
            <v>peru</v>
          </cell>
          <cell r="C2280">
            <v>2006</v>
          </cell>
          <cell r="D2280" t="str">
            <v>lac</v>
          </cell>
          <cell r="E2280" t="str">
            <v>ocupado</v>
          </cell>
          <cell r="F2280" t="str">
            <v>&gt;=5a</v>
          </cell>
          <cell r="G2280">
            <v>0.10431849999999999</v>
          </cell>
          <cell r="H2280">
            <v>0.4582658</v>
          </cell>
          <cell r="I2280">
            <v>0.69794820000000002</v>
          </cell>
        </row>
        <row r="2281">
          <cell r="A2281" t="str">
            <v>peru2006lacasalariado&lt;6m</v>
          </cell>
          <cell r="B2281" t="str">
            <v>peru</v>
          </cell>
          <cell r="C2281">
            <v>2006</v>
          </cell>
          <cell r="D2281" t="str">
            <v>lac</v>
          </cell>
          <cell r="E2281" t="str">
            <v>asalariado</v>
          </cell>
          <cell r="F2281" t="str">
            <v>&lt;6m</v>
          </cell>
          <cell r="G2281">
            <v>0.41419800000000001</v>
          </cell>
          <cell r="H2281">
            <v>0.2108293</v>
          </cell>
          <cell r="I2281">
            <v>0.1181243</v>
          </cell>
        </row>
        <row r="2282">
          <cell r="A2282" t="str">
            <v>peru2006lacasalariado&lt;=12m</v>
          </cell>
          <cell r="B2282" t="str">
            <v>peru</v>
          </cell>
          <cell r="C2282">
            <v>2006</v>
          </cell>
          <cell r="D2282" t="str">
            <v>lac</v>
          </cell>
          <cell r="E2282" t="str">
            <v>asalariado</v>
          </cell>
          <cell r="F2282" t="str">
            <v>&lt;=12m</v>
          </cell>
          <cell r="G2282">
            <v>0.62358579999999997</v>
          </cell>
          <cell r="H2282">
            <v>0.34219949999999999</v>
          </cell>
          <cell r="I2282">
            <v>0.19005130000000001</v>
          </cell>
        </row>
        <row r="2283">
          <cell r="A2283" t="str">
            <v>peru2006lacasalariado&gt;=5a</v>
          </cell>
          <cell r="B2283" t="str">
            <v>peru</v>
          </cell>
          <cell r="C2283">
            <v>2006</v>
          </cell>
          <cell r="D2283" t="str">
            <v>lac</v>
          </cell>
          <cell r="E2283" t="str">
            <v>asalariado</v>
          </cell>
          <cell r="F2283" t="str">
            <v>&gt;=5a</v>
          </cell>
          <cell r="G2283">
            <v>0.10171139999999999</v>
          </cell>
          <cell r="H2283">
            <v>0.40932819999999998</v>
          </cell>
          <cell r="I2283">
            <v>0.63333669999999997</v>
          </cell>
        </row>
        <row r="2284">
          <cell r="A2284" t="str">
            <v>peru2006lacindependiente&lt;6m</v>
          </cell>
          <cell r="B2284" t="str">
            <v>peru</v>
          </cell>
          <cell r="C2284">
            <v>2006</v>
          </cell>
          <cell r="D2284" t="str">
            <v>lac</v>
          </cell>
          <cell r="E2284" t="str">
            <v>independiente</v>
          </cell>
          <cell r="F2284" t="str">
            <v>&lt;6m</v>
          </cell>
          <cell r="G2284">
            <v>0.30766569999999999</v>
          </cell>
          <cell r="H2284">
            <v>0.1037</v>
          </cell>
          <cell r="I2284">
            <v>4.32139E-2</v>
          </cell>
        </row>
        <row r="2285">
          <cell r="A2285" t="str">
            <v>peru2006lacindependiente&lt;=12m</v>
          </cell>
          <cell r="B2285" t="str">
            <v>peru</v>
          </cell>
          <cell r="C2285">
            <v>2006</v>
          </cell>
          <cell r="D2285" t="str">
            <v>lac</v>
          </cell>
          <cell r="E2285" t="str">
            <v>independiente</v>
          </cell>
          <cell r="F2285" t="str">
            <v>&lt;=12m</v>
          </cell>
          <cell r="G2285">
            <v>0.55052760000000001</v>
          </cell>
          <cell r="H2285">
            <v>0.19624759999999999</v>
          </cell>
          <cell r="I2285">
            <v>0.1038032</v>
          </cell>
        </row>
        <row r="2286">
          <cell r="A2286" t="str">
            <v>peru2006lacindependiente&gt;=5a</v>
          </cell>
          <cell r="B2286" t="str">
            <v>peru</v>
          </cell>
          <cell r="C2286">
            <v>2006</v>
          </cell>
          <cell r="D2286" t="str">
            <v>lac</v>
          </cell>
          <cell r="E2286" t="str">
            <v>independiente</v>
          </cell>
          <cell r="F2286" t="str">
            <v>&gt;=5a</v>
          </cell>
          <cell r="G2286">
            <v>0.1176841</v>
          </cell>
          <cell r="H2286">
            <v>0.53332999999999997</v>
          </cell>
          <cell r="I2286">
            <v>0.75225540000000002</v>
          </cell>
        </row>
        <row r="2287">
          <cell r="A2287" t="str">
            <v>peru2006totalocupado&lt;6m</v>
          </cell>
          <cell r="B2287" t="str">
            <v>peru</v>
          </cell>
          <cell r="C2287">
            <v>2006</v>
          </cell>
          <cell r="D2287" t="str">
            <v>total</v>
          </cell>
          <cell r="E2287" t="str">
            <v>ocupado</v>
          </cell>
          <cell r="F2287" t="str">
            <v>&lt;6m</v>
          </cell>
          <cell r="G2287">
            <v>0.20878089999999999</v>
          </cell>
        </row>
        <row r="2288">
          <cell r="A2288" t="str">
            <v>peru2006totalocupado&lt;=12m</v>
          </cell>
          <cell r="B2288" t="str">
            <v>peru</v>
          </cell>
          <cell r="C2288">
            <v>2006</v>
          </cell>
          <cell r="D2288" t="str">
            <v>total</v>
          </cell>
          <cell r="E2288" t="str">
            <v>ocupado</v>
          </cell>
          <cell r="F2288" t="str">
            <v>&lt;=12m</v>
          </cell>
          <cell r="G2288">
            <v>0.34117910000000001</v>
          </cell>
        </row>
        <row r="2289">
          <cell r="A2289" t="str">
            <v>peru2006totalocupado&gt;=5a</v>
          </cell>
          <cell r="B2289" t="str">
            <v>peru</v>
          </cell>
          <cell r="C2289">
            <v>2006</v>
          </cell>
          <cell r="D2289" t="str">
            <v>total</v>
          </cell>
          <cell r="E2289" t="str">
            <v>ocupado</v>
          </cell>
          <cell r="F2289" t="str">
            <v>&gt;=5a</v>
          </cell>
          <cell r="G2289">
            <v>0.40554519999999999</v>
          </cell>
        </row>
        <row r="2290">
          <cell r="A2290" t="str">
            <v>peru2006totalasalariado&lt;6m</v>
          </cell>
          <cell r="B2290" t="str">
            <v>peru</v>
          </cell>
          <cell r="C2290">
            <v>2006</v>
          </cell>
          <cell r="D2290" t="str">
            <v>total</v>
          </cell>
          <cell r="E2290" t="str">
            <v>asalariado</v>
          </cell>
          <cell r="F2290" t="str">
            <v>&lt;6m</v>
          </cell>
          <cell r="G2290">
            <v>0.26157399999999997</v>
          </cell>
        </row>
        <row r="2291">
          <cell r="A2291" t="str">
            <v>peru2006totalasalariado&lt;=12m</v>
          </cell>
          <cell r="B2291" t="str">
            <v>peru</v>
          </cell>
          <cell r="C2291">
            <v>2006</v>
          </cell>
          <cell r="D2291" t="str">
            <v>total</v>
          </cell>
          <cell r="E2291" t="str">
            <v>asalariado</v>
          </cell>
          <cell r="F2291" t="str">
            <v>&lt;=12m</v>
          </cell>
          <cell r="G2291">
            <v>0.41073939999999998</v>
          </cell>
        </row>
        <row r="2292">
          <cell r="A2292" t="str">
            <v>peru2006totalasalariado&gt;=5a</v>
          </cell>
          <cell r="B2292" t="str">
            <v>peru</v>
          </cell>
          <cell r="C2292">
            <v>2006</v>
          </cell>
          <cell r="D2292" t="str">
            <v>total</v>
          </cell>
          <cell r="E2292" t="str">
            <v>asalariado</v>
          </cell>
          <cell r="F2292" t="str">
            <v>&gt;=5a</v>
          </cell>
          <cell r="G2292">
            <v>0.3384374</v>
          </cell>
        </row>
        <row r="2293">
          <cell r="A2293" t="str">
            <v>peru2006totalindependiente&lt;6m</v>
          </cell>
          <cell r="B2293" t="str">
            <v>peru</v>
          </cell>
          <cell r="C2293">
            <v>2006</v>
          </cell>
          <cell r="D2293" t="str">
            <v>total</v>
          </cell>
          <cell r="E2293" t="str">
            <v>independiente</v>
          </cell>
          <cell r="F2293" t="str">
            <v>&lt;6m</v>
          </cell>
          <cell r="G2293">
            <v>0.11467769999999999</v>
          </cell>
        </row>
        <row r="2294">
          <cell r="A2294" t="str">
            <v>peru2006totalindependiente&lt;=12m</v>
          </cell>
          <cell r="B2294" t="str">
            <v>peru</v>
          </cell>
          <cell r="C2294">
            <v>2006</v>
          </cell>
          <cell r="D2294" t="str">
            <v>total</v>
          </cell>
          <cell r="E2294" t="str">
            <v>independiente</v>
          </cell>
          <cell r="F2294" t="str">
            <v>&lt;=12m</v>
          </cell>
          <cell r="G2294">
            <v>0.21718889999999999</v>
          </cell>
        </row>
        <row r="2295">
          <cell r="A2295" t="str">
            <v>peru2006totalindependiente&gt;=5a</v>
          </cell>
          <cell r="B2295" t="str">
            <v>peru</v>
          </cell>
          <cell r="C2295">
            <v>2006</v>
          </cell>
          <cell r="D2295" t="str">
            <v>total</v>
          </cell>
          <cell r="E2295" t="str">
            <v>independiente</v>
          </cell>
          <cell r="F2295" t="str">
            <v>&gt;=5a</v>
          </cell>
          <cell r="G2295">
            <v>0.52516410000000002</v>
          </cell>
        </row>
        <row r="2296">
          <cell r="A2296" t="str">
            <v>peru2007oecdocupado&lt;6m</v>
          </cell>
          <cell r="B2296" t="str">
            <v>peru</v>
          </cell>
          <cell r="C2296">
            <v>2007</v>
          </cell>
          <cell r="D2296" t="str">
            <v>oecd</v>
          </cell>
          <cell r="E2296" t="str">
            <v>ocupado</v>
          </cell>
          <cell r="F2296" t="str">
            <v>&lt;6m</v>
          </cell>
          <cell r="G2296">
            <v>0.51318730000000001</v>
          </cell>
          <cell r="H2296">
            <v>0.43835679999999999</v>
          </cell>
          <cell r="I2296">
            <v>0.28858980000000001</v>
          </cell>
          <cell r="J2296">
            <v>0.2146362</v>
          </cell>
          <cell r="K2296">
            <v>0.18896209999999999</v>
          </cell>
          <cell r="L2296">
            <v>0.15676570000000001</v>
          </cell>
          <cell r="M2296">
            <v>0.13852149999999999</v>
          </cell>
          <cell r="N2296">
            <v>0.1194351</v>
          </cell>
          <cell r="O2296">
            <v>0.11312560000000001</v>
          </cell>
          <cell r="P2296">
            <v>0.1201849</v>
          </cell>
          <cell r="Q2296">
            <v>7.4756199999999995E-2</v>
          </cell>
          <cell r="R2296">
            <v>8.7335300000000005E-2</v>
          </cell>
        </row>
        <row r="2297">
          <cell r="A2297" t="str">
            <v>peru2007oecdocupado&lt;=12m</v>
          </cell>
          <cell r="B2297" t="str">
            <v>peru</v>
          </cell>
          <cell r="C2297">
            <v>2007</v>
          </cell>
          <cell r="D2297" t="str">
            <v>oecd</v>
          </cell>
          <cell r="E2297" t="str">
            <v>ocupado</v>
          </cell>
          <cell r="F2297" t="str">
            <v>&lt;=12m</v>
          </cell>
          <cell r="G2297">
            <v>0.69898210000000005</v>
          </cell>
          <cell r="H2297">
            <v>0.65199680000000004</v>
          </cell>
          <cell r="I2297">
            <v>0.47792469999999998</v>
          </cell>
          <cell r="J2297">
            <v>0.35626920000000001</v>
          </cell>
          <cell r="K2297">
            <v>0.31292619999999999</v>
          </cell>
          <cell r="L2297">
            <v>0.25905250000000002</v>
          </cell>
          <cell r="M2297">
            <v>0.22295519999999999</v>
          </cell>
          <cell r="N2297">
            <v>0.2022892</v>
          </cell>
          <cell r="O2297">
            <v>0.18815180000000001</v>
          </cell>
          <cell r="P2297">
            <v>0.18338019999999999</v>
          </cell>
          <cell r="Q2297">
            <v>0.15627679999999999</v>
          </cell>
          <cell r="R2297">
            <v>0.14825079999999999</v>
          </cell>
        </row>
        <row r="2298">
          <cell r="A2298" t="str">
            <v>peru2007oecdocupado&gt;=5a</v>
          </cell>
          <cell r="B2298" t="str">
            <v>peru</v>
          </cell>
          <cell r="C2298">
            <v>2007</v>
          </cell>
          <cell r="D2298" t="str">
            <v>oecd</v>
          </cell>
          <cell r="E2298" t="str">
            <v>ocupado</v>
          </cell>
          <cell r="F2298" t="str">
            <v>&gt;=5a</v>
          </cell>
          <cell r="G2298">
            <v>6.9561799999999993E-2</v>
          </cell>
          <cell r="H2298">
            <v>5.9783099999999999E-2</v>
          </cell>
          <cell r="I2298">
            <v>0.19635559999999999</v>
          </cell>
          <cell r="J2298">
            <v>0.3415262</v>
          </cell>
          <cell r="K2298">
            <v>0.44809729999999998</v>
          </cell>
          <cell r="L2298">
            <v>0.52569540000000003</v>
          </cell>
          <cell r="M2298">
            <v>0.6051301</v>
          </cell>
          <cell r="N2298">
            <v>0.60284329999999997</v>
          </cell>
          <cell r="O2298">
            <v>0.65578970000000003</v>
          </cell>
          <cell r="P2298">
            <v>0.6456769</v>
          </cell>
          <cell r="Q2298">
            <v>0.68692489999999995</v>
          </cell>
          <cell r="R2298">
            <v>0.68735889999999999</v>
          </cell>
        </row>
        <row r="2299">
          <cell r="A2299" t="str">
            <v>peru2007oecdasalariado&lt;6m</v>
          </cell>
          <cell r="B2299" t="str">
            <v>peru</v>
          </cell>
          <cell r="C2299">
            <v>2007</v>
          </cell>
          <cell r="D2299" t="str">
            <v>oecd</v>
          </cell>
          <cell r="E2299" t="str">
            <v>asalariado</v>
          </cell>
          <cell r="F2299" t="str">
            <v>&lt;6m</v>
          </cell>
          <cell r="G2299">
            <v>0.52057140000000002</v>
          </cell>
          <cell r="H2299">
            <v>0.4697653</v>
          </cell>
          <cell r="I2299">
            <v>0.32583440000000002</v>
          </cell>
          <cell r="J2299">
            <v>0.24540210000000001</v>
          </cell>
          <cell r="K2299">
            <v>0.23552119999999999</v>
          </cell>
          <cell r="L2299">
            <v>0.18694569999999999</v>
          </cell>
          <cell r="M2299">
            <v>0.17262330000000001</v>
          </cell>
          <cell r="N2299">
            <v>0.1629099</v>
          </cell>
          <cell r="O2299">
            <v>0.1621609</v>
          </cell>
          <cell r="P2299">
            <v>0.1918878</v>
          </cell>
          <cell r="Q2299">
            <v>0.136077</v>
          </cell>
          <cell r="R2299">
            <v>0.25701410000000002</v>
          </cell>
        </row>
        <row r="2300">
          <cell r="A2300" t="str">
            <v>peru2007oecdasalariado&lt;=12m</v>
          </cell>
          <cell r="B2300" t="str">
            <v>peru</v>
          </cell>
          <cell r="C2300">
            <v>2007</v>
          </cell>
          <cell r="D2300" t="str">
            <v>oecd</v>
          </cell>
          <cell r="E2300" t="str">
            <v>asalariado</v>
          </cell>
          <cell r="F2300" t="str">
            <v>&lt;=12m</v>
          </cell>
          <cell r="G2300">
            <v>0.69684650000000004</v>
          </cell>
          <cell r="H2300">
            <v>0.67857049999999997</v>
          </cell>
          <cell r="I2300">
            <v>0.51812590000000003</v>
          </cell>
          <cell r="J2300">
            <v>0.38819710000000002</v>
          </cell>
          <cell r="K2300">
            <v>0.36558429999999997</v>
          </cell>
          <cell r="L2300">
            <v>0.28787370000000001</v>
          </cell>
          <cell r="M2300">
            <v>0.25326120000000002</v>
          </cell>
          <cell r="N2300">
            <v>0.235099</v>
          </cell>
          <cell r="O2300">
            <v>0.2368296</v>
          </cell>
          <cell r="P2300">
            <v>0.27433350000000001</v>
          </cell>
          <cell r="Q2300">
            <v>0.22814880000000001</v>
          </cell>
          <cell r="R2300">
            <v>0.3237951</v>
          </cell>
        </row>
        <row r="2301">
          <cell r="A2301" t="str">
            <v>peru2007oecdasalariado&gt;=5a</v>
          </cell>
          <cell r="B2301" t="str">
            <v>peru</v>
          </cell>
          <cell r="C2301">
            <v>2007</v>
          </cell>
          <cell r="D2301" t="str">
            <v>oecd</v>
          </cell>
          <cell r="E2301" t="str">
            <v>asalariado</v>
          </cell>
          <cell r="F2301" t="str">
            <v>&gt;=5a</v>
          </cell>
          <cell r="G2301">
            <v>7.48476E-2</v>
          </cell>
          <cell r="H2301">
            <v>5.2033999999999997E-2</v>
          </cell>
          <cell r="I2301">
            <v>0.1764569</v>
          </cell>
          <cell r="J2301">
            <v>0.30457390000000001</v>
          </cell>
          <cell r="K2301">
            <v>0.42329080000000002</v>
          </cell>
          <cell r="L2301">
            <v>0.50221789999999999</v>
          </cell>
          <cell r="M2301">
            <v>0.5908158</v>
          </cell>
          <cell r="N2301">
            <v>0.59496669999999996</v>
          </cell>
          <cell r="O2301">
            <v>0.60859169999999996</v>
          </cell>
          <cell r="P2301">
            <v>0.56828310000000004</v>
          </cell>
          <cell r="Q2301">
            <v>0.58533199999999996</v>
          </cell>
          <cell r="R2301">
            <v>0.47242339999999999</v>
          </cell>
        </row>
        <row r="2302">
          <cell r="A2302" t="str">
            <v>peru2007oecdindependiente&lt;6m</v>
          </cell>
          <cell r="B2302" t="str">
            <v>peru</v>
          </cell>
          <cell r="C2302">
            <v>2007</v>
          </cell>
          <cell r="D2302" t="str">
            <v>oecd</v>
          </cell>
          <cell r="E2302" t="str">
            <v>independiente</v>
          </cell>
          <cell r="F2302" t="str">
            <v>&lt;6m</v>
          </cell>
          <cell r="G2302">
            <v>0.46662110000000001</v>
          </cell>
          <cell r="H2302">
            <v>0.32276759999999999</v>
          </cell>
          <cell r="I2302">
            <v>0.19253410000000001</v>
          </cell>
          <cell r="J2302">
            <v>0.15816859999999999</v>
          </cell>
          <cell r="K2302">
            <v>0.12722310000000001</v>
          </cell>
          <cell r="L2302">
            <v>0.1185446</v>
          </cell>
          <cell r="M2302">
            <v>0.10026500000000001</v>
          </cell>
          <cell r="N2302">
            <v>7.4475200000000005E-2</v>
          </cell>
          <cell r="O2302">
            <v>6.5852499999999994E-2</v>
          </cell>
          <cell r="P2302">
            <v>7.5852600000000006E-2</v>
          </cell>
          <cell r="Q2302">
            <v>4.7951399999999998E-2</v>
          </cell>
          <cell r="R2302">
            <v>3.7212000000000002E-2</v>
          </cell>
        </row>
        <row r="2303">
          <cell r="A2303" t="str">
            <v>peru2007oecdindependiente&lt;=12m</v>
          </cell>
          <cell r="B2303" t="str">
            <v>peru</v>
          </cell>
          <cell r="C2303">
            <v>2007</v>
          </cell>
          <cell r="D2303" t="str">
            <v>oecd</v>
          </cell>
          <cell r="E2303" t="str">
            <v>independiente</v>
          </cell>
          <cell r="F2303" t="str">
            <v>&lt;=12m</v>
          </cell>
          <cell r="G2303">
            <v>0.71244909999999995</v>
          </cell>
          <cell r="H2303">
            <v>0.55420020000000003</v>
          </cell>
          <cell r="I2303">
            <v>0.37424390000000002</v>
          </cell>
          <cell r="J2303">
            <v>0.29766880000000001</v>
          </cell>
          <cell r="K2303">
            <v>0.2430996</v>
          </cell>
          <cell r="L2303">
            <v>0.22255240000000001</v>
          </cell>
          <cell r="M2303">
            <v>0.18895680000000001</v>
          </cell>
          <cell r="N2303">
            <v>0.1683588</v>
          </cell>
          <cell r="O2303">
            <v>0.14122319999999999</v>
          </cell>
          <cell r="P2303">
            <v>0.1271457</v>
          </cell>
          <cell r="Q2303">
            <v>0.12485980000000001</v>
          </cell>
          <cell r="R2303">
            <v>9.6394900000000006E-2</v>
          </cell>
        </row>
        <row r="2304">
          <cell r="A2304" t="str">
            <v>peru2007oecdindependiente&gt;=5a</v>
          </cell>
          <cell r="B2304" t="str">
            <v>peru</v>
          </cell>
          <cell r="C2304">
            <v>2007</v>
          </cell>
          <cell r="D2304" t="str">
            <v>oecd</v>
          </cell>
          <cell r="E2304" t="str">
            <v>independiente</v>
          </cell>
          <cell r="F2304" t="str">
            <v>&gt;=5a</v>
          </cell>
          <cell r="G2304">
            <v>3.6228499999999997E-2</v>
          </cell>
          <cell r="H2304">
            <v>8.8301299999999999E-2</v>
          </cell>
          <cell r="I2304">
            <v>0.24767539999999999</v>
          </cell>
          <cell r="J2304">
            <v>0.4093482</v>
          </cell>
          <cell r="K2304">
            <v>0.48099170000000002</v>
          </cell>
          <cell r="L2304">
            <v>0.55542829999999999</v>
          </cell>
          <cell r="M2304">
            <v>0.62118850000000003</v>
          </cell>
          <cell r="N2304">
            <v>0.610989</v>
          </cell>
          <cell r="O2304">
            <v>0.70129140000000001</v>
          </cell>
          <cell r="P2304">
            <v>0.69352780000000003</v>
          </cell>
          <cell r="Q2304">
            <v>0.73133360000000003</v>
          </cell>
          <cell r="R2304">
            <v>0.75085109999999999</v>
          </cell>
        </row>
        <row r="2305">
          <cell r="A2305" t="str">
            <v>peru2007lacocupado&lt;6m</v>
          </cell>
          <cell r="B2305" t="str">
            <v>peru</v>
          </cell>
          <cell r="C2305">
            <v>2007</v>
          </cell>
          <cell r="D2305" t="str">
            <v>lac</v>
          </cell>
          <cell r="E2305" t="str">
            <v>ocupado</v>
          </cell>
          <cell r="F2305" t="str">
            <v>&lt;6m</v>
          </cell>
          <cell r="G2305">
            <v>0.46811449999999999</v>
          </cell>
          <cell r="H2305">
            <v>0.191501</v>
          </cell>
          <cell r="I2305">
            <v>0.1161605</v>
          </cell>
        </row>
        <row r="2306">
          <cell r="A2306" t="str">
            <v>peru2007lacocupado&lt;=12m</v>
          </cell>
          <cell r="B2306" t="str">
            <v>peru</v>
          </cell>
          <cell r="C2306">
            <v>2007</v>
          </cell>
          <cell r="D2306" t="str">
            <v>lac</v>
          </cell>
          <cell r="E2306" t="str">
            <v>ocupado</v>
          </cell>
          <cell r="F2306" t="str">
            <v>&lt;=12m</v>
          </cell>
          <cell r="G2306">
            <v>0.67068139999999998</v>
          </cell>
          <cell r="H2306">
            <v>0.31680199999999997</v>
          </cell>
          <cell r="I2306">
            <v>0.1861004</v>
          </cell>
        </row>
        <row r="2307">
          <cell r="A2307" t="str">
            <v>peru2007lacocupado&gt;=5a</v>
          </cell>
          <cell r="B2307" t="str">
            <v>peru</v>
          </cell>
          <cell r="C2307">
            <v>2007</v>
          </cell>
          <cell r="D2307" t="str">
            <v>lac</v>
          </cell>
          <cell r="E2307" t="str">
            <v>ocupado</v>
          </cell>
          <cell r="F2307" t="str">
            <v>&gt;=5a</v>
          </cell>
          <cell r="G2307">
            <v>6.3671800000000001E-2</v>
          </cell>
          <cell r="H2307">
            <v>0.43501669999999998</v>
          </cell>
          <cell r="I2307">
            <v>0.65144199999999997</v>
          </cell>
        </row>
        <row r="2308">
          <cell r="A2308" t="str">
            <v>peru2007lacasalariado&lt;6m</v>
          </cell>
          <cell r="B2308" t="str">
            <v>peru</v>
          </cell>
          <cell r="C2308">
            <v>2007</v>
          </cell>
          <cell r="D2308" t="str">
            <v>lac</v>
          </cell>
          <cell r="E2308" t="str">
            <v>asalariado</v>
          </cell>
          <cell r="F2308" t="str">
            <v>&lt;6m</v>
          </cell>
          <cell r="G2308">
            <v>0.49111339999999998</v>
          </cell>
          <cell r="H2308">
            <v>0.23495630000000001</v>
          </cell>
          <cell r="I2308">
            <v>0.17315610000000001</v>
          </cell>
        </row>
        <row r="2309">
          <cell r="A2309" t="str">
            <v>peru2007lacasalariado&lt;=12m</v>
          </cell>
          <cell r="B2309" t="str">
            <v>peru</v>
          </cell>
          <cell r="C2309">
            <v>2007</v>
          </cell>
          <cell r="D2309" t="str">
            <v>lac</v>
          </cell>
          <cell r="E2309" t="str">
            <v>asalariado</v>
          </cell>
          <cell r="F2309" t="str">
            <v>&lt;=12m</v>
          </cell>
          <cell r="G2309">
            <v>0.68624989999999997</v>
          </cell>
          <cell r="H2309">
            <v>0.36493170000000003</v>
          </cell>
          <cell r="I2309">
            <v>0.25070140000000002</v>
          </cell>
        </row>
        <row r="2310">
          <cell r="A2310" t="str">
            <v>peru2007lacasalariado&gt;=5a</v>
          </cell>
          <cell r="B2310" t="str">
            <v>peru</v>
          </cell>
          <cell r="C2310">
            <v>2007</v>
          </cell>
          <cell r="D2310" t="str">
            <v>lac</v>
          </cell>
          <cell r="E2310" t="str">
            <v>asalariado</v>
          </cell>
          <cell r="F2310" t="str">
            <v>&gt;=5a</v>
          </cell>
          <cell r="G2310">
            <v>6.1620000000000001E-2</v>
          </cell>
          <cell r="H2310">
            <v>0.39440150000000002</v>
          </cell>
          <cell r="I2310">
            <v>0.59368259999999995</v>
          </cell>
        </row>
        <row r="2311">
          <cell r="A2311" t="str">
            <v>peru2007lacindependiente&lt;6m</v>
          </cell>
          <cell r="B2311" t="str">
            <v>peru</v>
          </cell>
          <cell r="C2311">
            <v>2007</v>
          </cell>
          <cell r="D2311" t="str">
            <v>lac</v>
          </cell>
          <cell r="E2311" t="str">
            <v>independiente</v>
          </cell>
          <cell r="F2311" t="str">
            <v>&lt;6m</v>
          </cell>
          <cell r="G2311">
            <v>0.3655235</v>
          </cell>
          <cell r="H2311">
            <v>0.1269265</v>
          </cell>
          <cell r="I2311">
            <v>7.0631399999999997E-2</v>
          </cell>
        </row>
        <row r="2312">
          <cell r="A2312" t="str">
            <v>peru2007lacindependiente&lt;=12m</v>
          </cell>
          <cell r="B2312" t="str">
            <v>peru</v>
          </cell>
          <cell r="C2312">
            <v>2007</v>
          </cell>
          <cell r="D2312" t="str">
            <v>lac</v>
          </cell>
          <cell r="E2312" t="str">
            <v>independiente</v>
          </cell>
          <cell r="F2312" t="str">
            <v>&lt;=12m</v>
          </cell>
          <cell r="G2312">
            <v>0.60123470000000001</v>
          </cell>
          <cell r="H2312">
            <v>0.24528140000000001</v>
          </cell>
          <cell r="I2312">
            <v>0.1344959</v>
          </cell>
        </row>
        <row r="2313">
          <cell r="A2313" t="str">
            <v>peru2007lacindependiente&gt;=5a</v>
          </cell>
          <cell r="B2313" t="str">
            <v>peru</v>
          </cell>
          <cell r="C2313">
            <v>2007</v>
          </cell>
          <cell r="D2313" t="str">
            <v>lac</v>
          </cell>
          <cell r="E2313" t="str">
            <v>independiente</v>
          </cell>
          <cell r="F2313" t="str">
            <v>&gt;=5a</v>
          </cell>
          <cell r="G2313">
            <v>7.2824299999999995E-2</v>
          </cell>
          <cell r="H2313">
            <v>0.4953709</v>
          </cell>
          <cell r="I2313">
            <v>0.69758129999999996</v>
          </cell>
        </row>
        <row r="2314">
          <cell r="A2314" t="str">
            <v>peru2007totalocupado&lt;6m</v>
          </cell>
          <cell r="B2314" t="str">
            <v>peru</v>
          </cell>
          <cell r="C2314">
            <v>2007</v>
          </cell>
          <cell r="D2314" t="str">
            <v>total</v>
          </cell>
          <cell r="E2314" t="str">
            <v>ocupado</v>
          </cell>
          <cell r="F2314" t="str">
            <v>&lt;6m</v>
          </cell>
          <cell r="G2314">
            <v>0.24084369999999999</v>
          </cell>
        </row>
        <row r="2315">
          <cell r="A2315" t="str">
            <v>peru2007totalocupado&lt;=12m</v>
          </cell>
          <cell r="B2315" t="str">
            <v>peru</v>
          </cell>
          <cell r="C2315">
            <v>2007</v>
          </cell>
          <cell r="D2315" t="str">
            <v>total</v>
          </cell>
          <cell r="E2315" t="str">
            <v>ocupado</v>
          </cell>
          <cell r="F2315" t="str">
            <v>&lt;=12m</v>
          </cell>
          <cell r="G2315">
            <v>0.37659559999999997</v>
          </cell>
        </row>
        <row r="2316">
          <cell r="A2316" t="str">
            <v>peru2007totalocupado&gt;=5a</v>
          </cell>
          <cell r="B2316" t="str">
            <v>peru</v>
          </cell>
          <cell r="C2316">
            <v>2007</v>
          </cell>
          <cell r="D2316" t="str">
            <v>total</v>
          </cell>
          <cell r="E2316" t="str">
            <v>ocupado</v>
          </cell>
          <cell r="F2316" t="str">
            <v>&gt;=5a</v>
          </cell>
          <cell r="G2316">
            <v>0.3799688</v>
          </cell>
        </row>
        <row r="2317">
          <cell r="A2317" t="str">
            <v>peru2007totalasalariado&lt;6m</v>
          </cell>
          <cell r="B2317" t="str">
            <v>peru</v>
          </cell>
          <cell r="C2317">
            <v>2007</v>
          </cell>
          <cell r="D2317" t="str">
            <v>total</v>
          </cell>
          <cell r="E2317" t="str">
            <v>asalariado</v>
          </cell>
          <cell r="F2317" t="str">
            <v>&lt;6m</v>
          </cell>
          <cell r="G2317">
            <v>0.29899039999999999</v>
          </cell>
        </row>
        <row r="2318">
          <cell r="A2318" t="str">
            <v>peru2007totalasalariado&lt;=12m</v>
          </cell>
          <cell r="B2318" t="str">
            <v>peru</v>
          </cell>
          <cell r="C2318">
            <v>2007</v>
          </cell>
          <cell r="D2318" t="str">
            <v>total</v>
          </cell>
          <cell r="E2318" t="str">
            <v>asalariado</v>
          </cell>
          <cell r="F2318" t="str">
            <v>&lt;=12m</v>
          </cell>
          <cell r="G2318">
            <v>0.44273309999999999</v>
          </cell>
        </row>
        <row r="2319">
          <cell r="A2319" t="str">
            <v>peru2007totalasalariado&gt;=5a</v>
          </cell>
          <cell r="B2319" t="str">
            <v>peru</v>
          </cell>
          <cell r="C2319">
            <v>2007</v>
          </cell>
          <cell r="D2319" t="str">
            <v>total</v>
          </cell>
          <cell r="E2319" t="str">
            <v>asalariado</v>
          </cell>
          <cell r="F2319" t="str">
            <v>&gt;=5a</v>
          </cell>
          <cell r="G2319">
            <v>0.31938650000000002</v>
          </cell>
        </row>
        <row r="2320">
          <cell r="A2320" t="str">
            <v>peru2007totalindependiente&lt;6m</v>
          </cell>
          <cell r="B2320" t="str">
            <v>peru</v>
          </cell>
          <cell r="C2320">
            <v>2007</v>
          </cell>
          <cell r="D2320" t="str">
            <v>total</v>
          </cell>
          <cell r="E2320" t="str">
            <v>independiente</v>
          </cell>
          <cell r="F2320" t="str">
            <v>&lt;6m</v>
          </cell>
          <cell r="G2320">
            <v>0.14280390000000001</v>
          </cell>
        </row>
        <row r="2321">
          <cell r="A2321" t="str">
            <v>peru2007totalindependiente&lt;=12m</v>
          </cell>
          <cell r="B2321" t="str">
            <v>peru</v>
          </cell>
          <cell r="C2321">
            <v>2007</v>
          </cell>
          <cell r="D2321" t="str">
            <v>total</v>
          </cell>
          <cell r="E2321" t="str">
            <v>independiente</v>
          </cell>
          <cell r="F2321" t="str">
            <v>&lt;=12m</v>
          </cell>
          <cell r="G2321">
            <v>0.2650825</v>
          </cell>
        </row>
        <row r="2322">
          <cell r="A2322" t="str">
            <v>peru2007totalindependiente&gt;=5a</v>
          </cell>
          <cell r="B2322" t="str">
            <v>peru</v>
          </cell>
          <cell r="C2322">
            <v>2007</v>
          </cell>
          <cell r="D2322" t="str">
            <v>total</v>
          </cell>
          <cell r="E2322" t="str">
            <v>independiente</v>
          </cell>
          <cell r="F2322" t="str">
            <v>&gt;=5a</v>
          </cell>
          <cell r="G2322">
            <v>0.48211530000000002</v>
          </cell>
        </row>
        <row r="2323">
          <cell r="A2323" t="str">
            <v>peru2008oecdocupado&lt;6m</v>
          </cell>
          <cell r="B2323" t="str">
            <v>peru</v>
          </cell>
          <cell r="C2323">
            <v>2008</v>
          </cell>
          <cell r="D2323" t="str">
            <v>oecd</v>
          </cell>
          <cell r="E2323" t="str">
            <v>ocupado</v>
          </cell>
          <cell r="F2323" t="str">
            <v>&lt;6m</v>
          </cell>
          <cell r="G2323">
            <v>0.55688380000000004</v>
          </cell>
          <cell r="H2323">
            <v>0.45091959999999998</v>
          </cell>
          <cell r="I2323">
            <v>0.33192179999999999</v>
          </cell>
          <cell r="J2323">
            <v>0.26280379999999998</v>
          </cell>
          <cell r="K2323">
            <v>0.21943319999999999</v>
          </cell>
          <cell r="L2323">
            <v>0.18017910000000001</v>
          </cell>
          <cell r="M2323">
            <v>0.14671190000000001</v>
          </cell>
          <cell r="N2323">
            <v>0.13981209999999999</v>
          </cell>
          <cell r="O2323">
            <v>0.1314795</v>
          </cell>
          <cell r="P2323">
            <v>0.11758730000000001</v>
          </cell>
          <cell r="Q2323">
            <v>0.13785720000000001</v>
          </cell>
          <cell r="R2323">
            <v>8.8298000000000001E-2</v>
          </cell>
        </row>
        <row r="2324">
          <cell r="A2324" t="str">
            <v>peru2008oecdocupado&lt;=12m</v>
          </cell>
          <cell r="B2324" t="str">
            <v>peru</v>
          </cell>
          <cell r="C2324">
            <v>2008</v>
          </cell>
          <cell r="D2324" t="str">
            <v>oecd</v>
          </cell>
          <cell r="E2324" t="str">
            <v>ocupado</v>
          </cell>
          <cell r="F2324" t="str">
            <v>&lt;=12m</v>
          </cell>
          <cell r="G2324">
            <v>0.74510129999999997</v>
          </cell>
          <cell r="H2324">
            <v>0.6723228</v>
          </cell>
          <cell r="I2324">
            <v>0.53017720000000002</v>
          </cell>
          <cell r="J2324">
            <v>0.41769849999999997</v>
          </cell>
          <cell r="K2324">
            <v>0.3493291</v>
          </cell>
          <cell r="L2324">
            <v>0.27848780000000001</v>
          </cell>
          <cell r="M2324">
            <v>0.24460000000000001</v>
          </cell>
          <cell r="N2324">
            <v>0.2219883</v>
          </cell>
          <cell r="O2324">
            <v>0.19826450000000001</v>
          </cell>
          <cell r="P2324">
            <v>0.20208770000000001</v>
          </cell>
          <cell r="Q2324">
            <v>0.20267199999999999</v>
          </cell>
          <cell r="R2324">
            <v>0.17973839999999999</v>
          </cell>
        </row>
        <row r="2325">
          <cell r="A2325" t="str">
            <v>peru2008oecdocupado&gt;=5a</v>
          </cell>
          <cell r="B2325" t="str">
            <v>peru</v>
          </cell>
          <cell r="C2325">
            <v>2008</v>
          </cell>
          <cell r="D2325" t="str">
            <v>oecd</v>
          </cell>
          <cell r="E2325" t="str">
            <v>ocupado</v>
          </cell>
          <cell r="F2325" t="str">
            <v>&gt;=5a</v>
          </cell>
          <cell r="G2325">
            <v>4.83554E-2</v>
          </cell>
          <cell r="H2325">
            <v>6.2405200000000001E-2</v>
          </cell>
          <cell r="I2325">
            <v>0.16858809999999999</v>
          </cell>
          <cell r="J2325">
            <v>0.30655110000000002</v>
          </cell>
          <cell r="K2325">
            <v>0.4058485</v>
          </cell>
          <cell r="L2325">
            <v>0.51608540000000003</v>
          </cell>
          <cell r="M2325">
            <v>0.57258730000000002</v>
          </cell>
          <cell r="N2325">
            <v>0.60094789999999998</v>
          </cell>
          <cell r="O2325">
            <v>0.6445244</v>
          </cell>
          <cell r="P2325">
            <v>0.62545410000000001</v>
          </cell>
          <cell r="Q2325">
            <v>0.6252993</v>
          </cell>
          <cell r="R2325">
            <v>0.66814980000000002</v>
          </cell>
        </row>
        <row r="2326">
          <cell r="A2326" t="str">
            <v>peru2008oecdasalariado&lt;6m</v>
          </cell>
          <cell r="B2326" t="str">
            <v>peru</v>
          </cell>
          <cell r="C2326">
            <v>2008</v>
          </cell>
          <cell r="D2326" t="str">
            <v>oecd</v>
          </cell>
          <cell r="E2326" t="str">
            <v>asalariado</v>
          </cell>
          <cell r="F2326" t="str">
            <v>&lt;6m</v>
          </cell>
          <cell r="G2326">
            <v>0.56071749999999998</v>
          </cell>
          <cell r="H2326">
            <v>0.4707501</v>
          </cell>
          <cell r="I2326">
            <v>0.36602269999999998</v>
          </cell>
          <cell r="J2326">
            <v>0.29896200000000001</v>
          </cell>
          <cell r="K2326">
            <v>0.26869389999999999</v>
          </cell>
          <cell r="L2326">
            <v>0.23391390000000001</v>
          </cell>
          <cell r="M2326">
            <v>0.18680920000000001</v>
          </cell>
          <cell r="N2326">
            <v>0.17489869999999999</v>
          </cell>
          <cell r="O2326">
            <v>0.192132</v>
          </cell>
          <cell r="P2326">
            <v>0.20566860000000001</v>
          </cell>
          <cell r="Q2326">
            <v>0.25017060000000002</v>
          </cell>
          <cell r="R2326">
            <v>0.1520225</v>
          </cell>
        </row>
        <row r="2327">
          <cell r="A2327" t="str">
            <v>peru2008oecdasalariado&lt;=12m</v>
          </cell>
          <cell r="B2327" t="str">
            <v>peru</v>
          </cell>
          <cell r="C2327">
            <v>2008</v>
          </cell>
          <cell r="D2327" t="str">
            <v>oecd</v>
          </cell>
          <cell r="E2327" t="str">
            <v>asalariado</v>
          </cell>
          <cell r="F2327" t="str">
            <v>&lt;=12m</v>
          </cell>
          <cell r="G2327">
            <v>0.74291039999999997</v>
          </cell>
          <cell r="H2327">
            <v>0.69413780000000003</v>
          </cell>
          <cell r="I2327">
            <v>0.56991369999999997</v>
          </cell>
          <cell r="J2327">
            <v>0.46631709999999998</v>
          </cell>
          <cell r="K2327">
            <v>0.408717</v>
          </cell>
          <cell r="L2327">
            <v>0.33473849999999999</v>
          </cell>
          <cell r="M2327">
            <v>0.28805330000000001</v>
          </cell>
          <cell r="N2327">
            <v>0.2678545</v>
          </cell>
          <cell r="O2327">
            <v>0.26670319999999997</v>
          </cell>
          <cell r="P2327">
            <v>0.32047540000000002</v>
          </cell>
          <cell r="Q2327">
            <v>0.35630640000000002</v>
          </cell>
          <cell r="R2327">
            <v>0.352711</v>
          </cell>
        </row>
        <row r="2328">
          <cell r="A2328" t="str">
            <v>peru2008oecdasalariado&gt;=5a</v>
          </cell>
          <cell r="B2328" t="str">
            <v>peru</v>
          </cell>
          <cell r="C2328">
            <v>2008</v>
          </cell>
          <cell r="D2328" t="str">
            <v>oecd</v>
          </cell>
          <cell r="E2328" t="str">
            <v>asalariado</v>
          </cell>
          <cell r="F2328" t="str">
            <v>&gt;=5a</v>
          </cell>
          <cell r="G2328">
            <v>5.4478400000000003E-2</v>
          </cell>
          <cell r="H2328">
            <v>5.5183500000000003E-2</v>
          </cell>
          <cell r="I2328">
            <v>0.13616329999999999</v>
          </cell>
          <cell r="J2328">
            <v>0.27140629999999999</v>
          </cell>
          <cell r="K2328">
            <v>0.36292370000000002</v>
          </cell>
          <cell r="L2328">
            <v>0.49275659999999999</v>
          </cell>
          <cell r="M2328">
            <v>0.55423120000000003</v>
          </cell>
          <cell r="N2328">
            <v>0.57602330000000002</v>
          </cell>
          <cell r="O2328">
            <v>0.61520090000000005</v>
          </cell>
          <cell r="P2328">
            <v>0.49756790000000001</v>
          </cell>
          <cell r="Q2328">
            <v>0.44787389999999999</v>
          </cell>
          <cell r="R2328">
            <v>0.48612519999999998</v>
          </cell>
        </row>
        <row r="2329">
          <cell r="A2329" t="str">
            <v>peru2008oecdindependiente&lt;6m</v>
          </cell>
          <cell r="B2329" t="str">
            <v>peru</v>
          </cell>
          <cell r="C2329">
            <v>2008</v>
          </cell>
          <cell r="D2329" t="str">
            <v>oecd</v>
          </cell>
          <cell r="E2329" t="str">
            <v>independiente</v>
          </cell>
          <cell r="F2329" t="str">
            <v>&lt;6m</v>
          </cell>
          <cell r="G2329">
            <v>0.53746559999999999</v>
          </cell>
          <cell r="H2329">
            <v>0.37029689999999998</v>
          </cell>
          <cell r="I2329">
            <v>0.24297940000000001</v>
          </cell>
          <cell r="J2329">
            <v>0.19930110000000001</v>
          </cell>
          <cell r="K2329">
            <v>0.1476209</v>
          </cell>
          <cell r="L2329">
            <v>0.11356819999999999</v>
          </cell>
          <cell r="M2329">
            <v>9.9348500000000006E-2</v>
          </cell>
          <cell r="N2329">
            <v>0.10472190000000001</v>
          </cell>
          <cell r="O2329">
            <v>7.7299300000000001E-2</v>
          </cell>
          <cell r="P2329">
            <v>6.56302E-2</v>
          </cell>
          <cell r="Q2329">
            <v>7.5317200000000001E-2</v>
          </cell>
          <cell r="R2329">
            <v>6.7893400000000007E-2</v>
          </cell>
        </row>
        <row r="2330">
          <cell r="A2330" t="str">
            <v>peru2008oecdindependiente&lt;=12m</v>
          </cell>
          <cell r="B2330" t="str">
            <v>peru</v>
          </cell>
          <cell r="C2330">
            <v>2008</v>
          </cell>
          <cell r="D2330" t="str">
            <v>oecd</v>
          </cell>
          <cell r="E2330" t="str">
            <v>independiente</v>
          </cell>
          <cell r="F2330" t="str">
            <v>&lt;=12m</v>
          </cell>
          <cell r="G2330">
            <v>0.75619879999999995</v>
          </cell>
          <cell r="H2330">
            <v>0.58363209999999999</v>
          </cell>
          <cell r="I2330">
            <v>0.42653590000000002</v>
          </cell>
          <cell r="J2330">
            <v>0.33231250000000001</v>
          </cell>
          <cell r="K2330">
            <v>0.26275320000000002</v>
          </cell>
          <cell r="L2330">
            <v>0.208758</v>
          </cell>
          <cell r="M2330">
            <v>0.19327240000000001</v>
          </cell>
          <cell r="N2330">
            <v>0.17611740000000001</v>
          </cell>
          <cell r="O2330">
            <v>0.1371289</v>
          </cell>
          <cell r="P2330">
            <v>0.1322536</v>
          </cell>
          <cell r="Q2330">
            <v>0.117123</v>
          </cell>
          <cell r="R2330">
            <v>0.1243525</v>
          </cell>
        </row>
        <row r="2331">
          <cell r="A2331" t="str">
            <v>peru2008oecdindependiente&gt;=5a</v>
          </cell>
          <cell r="B2331" t="str">
            <v>peru</v>
          </cell>
          <cell r="C2331">
            <v>2008</v>
          </cell>
          <cell r="D2331" t="str">
            <v>oecd</v>
          </cell>
          <cell r="E2331" t="str">
            <v>independiente</v>
          </cell>
          <cell r="F2331" t="str">
            <v>&gt;=5a</v>
          </cell>
          <cell r="G2331">
            <v>1.7342E-2</v>
          </cell>
          <cell r="H2331">
            <v>9.1765899999999997E-2</v>
          </cell>
          <cell r="I2331">
            <v>0.25315919999999997</v>
          </cell>
          <cell r="J2331">
            <v>0.36827409999999999</v>
          </cell>
          <cell r="K2331">
            <v>0.46842440000000002</v>
          </cell>
          <cell r="L2331">
            <v>0.54500440000000006</v>
          </cell>
          <cell r="M2331">
            <v>0.59426959999999995</v>
          </cell>
          <cell r="N2331">
            <v>0.62587490000000001</v>
          </cell>
          <cell r="O2331">
            <v>0.67071879999999995</v>
          </cell>
          <cell r="P2331">
            <v>0.70089109999999999</v>
          </cell>
          <cell r="Q2331">
            <v>0.72409610000000002</v>
          </cell>
          <cell r="R2331">
            <v>0.72643409999999997</v>
          </cell>
        </row>
        <row r="2332">
          <cell r="A2332" t="str">
            <v>peru2008lacocupado&lt;6m</v>
          </cell>
          <cell r="B2332" t="str">
            <v>peru</v>
          </cell>
          <cell r="C2332">
            <v>2008</v>
          </cell>
          <cell r="D2332" t="str">
            <v>lac</v>
          </cell>
          <cell r="E2332" t="str">
            <v>ocupado</v>
          </cell>
          <cell r="F2332" t="str">
            <v>&lt;6m</v>
          </cell>
          <cell r="G2332">
            <v>0.49291610000000002</v>
          </cell>
          <cell r="H2332">
            <v>0.2214458</v>
          </cell>
          <cell r="I2332">
            <v>0.12550430000000001</v>
          </cell>
        </row>
        <row r="2333">
          <cell r="A2333" t="str">
            <v>peru2008lacocupado&lt;=12m</v>
          </cell>
          <cell r="B2333" t="str">
            <v>peru</v>
          </cell>
          <cell r="C2333">
            <v>2008</v>
          </cell>
          <cell r="D2333" t="str">
            <v>lac</v>
          </cell>
          <cell r="E2333" t="str">
            <v>ocupado</v>
          </cell>
          <cell r="F2333" t="str">
            <v>&lt;=12m</v>
          </cell>
          <cell r="G2333">
            <v>0.70116690000000004</v>
          </cell>
          <cell r="H2333">
            <v>0.35284799999999999</v>
          </cell>
          <cell r="I2333">
            <v>0.1999089</v>
          </cell>
        </row>
        <row r="2334">
          <cell r="A2334" t="str">
            <v>peru2008lacocupado&gt;=5a</v>
          </cell>
          <cell r="B2334" t="str">
            <v>peru</v>
          </cell>
          <cell r="C2334">
            <v>2008</v>
          </cell>
          <cell r="D2334" t="str">
            <v>lac</v>
          </cell>
          <cell r="E2334" t="str">
            <v>ocupado</v>
          </cell>
          <cell r="F2334" t="str">
            <v>&gt;=5a</v>
          </cell>
          <cell r="G2334">
            <v>5.6836900000000003E-2</v>
          </cell>
          <cell r="H2334">
            <v>0.41038780000000002</v>
          </cell>
          <cell r="I2334">
            <v>0.63632200000000005</v>
          </cell>
        </row>
        <row r="2335">
          <cell r="A2335" t="str">
            <v>peru2008lacasalariado&lt;6m</v>
          </cell>
          <cell r="B2335" t="str">
            <v>peru</v>
          </cell>
          <cell r="C2335">
            <v>2008</v>
          </cell>
          <cell r="D2335" t="str">
            <v>lac</v>
          </cell>
          <cell r="E2335" t="str">
            <v>asalariado</v>
          </cell>
          <cell r="F2335" t="str">
            <v>&lt;6m</v>
          </cell>
          <cell r="G2335">
            <v>0.50726530000000003</v>
          </cell>
          <cell r="H2335">
            <v>0.27080470000000001</v>
          </cell>
          <cell r="I2335">
            <v>0.19717370000000001</v>
          </cell>
        </row>
        <row r="2336">
          <cell r="A2336" t="str">
            <v>peru2008lacasalariado&lt;=12m</v>
          </cell>
          <cell r="B2336" t="str">
            <v>peru</v>
          </cell>
          <cell r="C2336">
            <v>2008</v>
          </cell>
          <cell r="D2336" t="str">
            <v>lac</v>
          </cell>
          <cell r="E2336" t="str">
            <v>asalariado</v>
          </cell>
          <cell r="F2336" t="str">
            <v>&lt;=12m</v>
          </cell>
          <cell r="G2336">
            <v>0.71393320000000005</v>
          </cell>
          <cell r="H2336">
            <v>0.41454760000000002</v>
          </cell>
          <cell r="I2336">
            <v>0.28673080000000001</v>
          </cell>
        </row>
        <row r="2337">
          <cell r="A2337" t="str">
            <v>peru2008lacasalariado&gt;=5a</v>
          </cell>
          <cell r="B2337" t="str">
            <v>peru</v>
          </cell>
          <cell r="C2337">
            <v>2008</v>
          </cell>
          <cell r="D2337" t="str">
            <v>lac</v>
          </cell>
          <cell r="E2337" t="str">
            <v>asalariado</v>
          </cell>
          <cell r="F2337" t="str">
            <v>&gt;=5a</v>
          </cell>
          <cell r="G2337">
            <v>5.4897300000000003E-2</v>
          </cell>
          <cell r="H2337">
            <v>0.36130990000000002</v>
          </cell>
          <cell r="I2337">
            <v>0.57138829999999996</v>
          </cell>
        </row>
        <row r="2338">
          <cell r="A2338" t="str">
            <v>peru2008lacindependiente&lt;6m</v>
          </cell>
          <cell r="B2338" t="str">
            <v>peru</v>
          </cell>
          <cell r="C2338">
            <v>2008</v>
          </cell>
          <cell r="D2338" t="str">
            <v>lac</v>
          </cell>
          <cell r="E2338" t="str">
            <v>independiente</v>
          </cell>
          <cell r="F2338" t="str">
            <v>&lt;6m</v>
          </cell>
          <cell r="G2338">
            <v>0.42949890000000002</v>
          </cell>
          <cell r="H2338">
            <v>0.1474087</v>
          </cell>
          <cell r="I2338">
            <v>7.1775800000000001E-2</v>
          </cell>
        </row>
        <row r="2339">
          <cell r="A2339" t="str">
            <v>peru2008lacindependiente&lt;=12m</v>
          </cell>
          <cell r="B2339" t="str">
            <v>peru</v>
          </cell>
          <cell r="C2339">
            <v>2008</v>
          </cell>
          <cell r="D2339" t="str">
            <v>lac</v>
          </cell>
          <cell r="E2339" t="str">
            <v>independiente</v>
          </cell>
          <cell r="F2339" t="str">
            <v>&lt;=12m</v>
          </cell>
          <cell r="G2339">
            <v>0.64474580000000004</v>
          </cell>
          <cell r="H2339">
            <v>0.26030029999999998</v>
          </cell>
          <cell r="I2339">
            <v>0.1348212</v>
          </cell>
        </row>
        <row r="2340">
          <cell r="A2340" t="str">
            <v>peru2008lacindependiente&gt;=5a</v>
          </cell>
          <cell r="B2340" t="str">
            <v>peru</v>
          </cell>
          <cell r="C2340">
            <v>2008</v>
          </cell>
          <cell r="D2340" t="str">
            <v>lac</v>
          </cell>
          <cell r="E2340" t="str">
            <v>independiente</v>
          </cell>
          <cell r="F2340" t="str">
            <v>&gt;=5a</v>
          </cell>
          <cell r="G2340">
            <v>6.5408999999999995E-2</v>
          </cell>
          <cell r="H2340">
            <v>0.48400330000000003</v>
          </cell>
          <cell r="I2340">
            <v>0.68500079999999997</v>
          </cell>
        </row>
        <row r="2341">
          <cell r="A2341" t="str">
            <v>peru2008totalocupado&lt;6m</v>
          </cell>
          <cell r="B2341" t="str">
            <v>peru</v>
          </cell>
          <cell r="C2341">
            <v>2008</v>
          </cell>
          <cell r="D2341" t="str">
            <v>total</v>
          </cell>
          <cell r="E2341" t="str">
            <v>ocupado</v>
          </cell>
          <cell r="F2341" t="str">
            <v>&lt;6m</v>
          </cell>
          <cell r="G2341">
            <v>0.26935829999999999</v>
          </cell>
        </row>
        <row r="2342">
          <cell r="A2342" t="str">
            <v>peru2008totalocupado&lt;=12m</v>
          </cell>
          <cell r="B2342" t="str">
            <v>peru</v>
          </cell>
          <cell r="C2342">
            <v>2008</v>
          </cell>
          <cell r="D2342" t="str">
            <v>total</v>
          </cell>
          <cell r="E2342" t="str">
            <v>ocupado</v>
          </cell>
          <cell r="F2342" t="str">
            <v>&lt;=12m</v>
          </cell>
          <cell r="G2342">
            <v>0.41123870000000001</v>
          </cell>
        </row>
        <row r="2343">
          <cell r="A2343" t="str">
            <v>peru2008totalocupado&gt;=5a</v>
          </cell>
          <cell r="B2343" t="str">
            <v>peru</v>
          </cell>
          <cell r="C2343">
            <v>2008</v>
          </cell>
          <cell r="D2343" t="str">
            <v>total</v>
          </cell>
          <cell r="E2343" t="str">
            <v>ocupado</v>
          </cell>
          <cell r="F2343" t="str">
            <v>&gt;=5a</v>
          </cell>
          <cell r="G2343">
            <v>0.35842980000000002</v>
          </cell>
        </row>
        <row r="2344">
          <cell r="A2344" t="str">
            <v>peru2008totalasalariado&lt;6m</v>
          </cell>
          <cell r="B2344" t="str">
            <v>peru</v>
          </cell>
          <cell r="C2344">
            <v>2008</v>
          </cell>
          <cell r="D2344" t="str">
            <v>total</v>
          </cell>
          <cell r="E2344" t="str">
            <v>asalariado</v>
          </cell>
          <cell r="F2344" t="str">
            <v>&lt;6m</v>
          </cell>
          <cell r="G2344">
            <v>0.33100750000000001</v>
          </cell>
        </row>
        <row r="2345">
          <cell r="A2345" t="str">
            <v>peru2008totalasalariado&lt;=12m</v>
          </cell>
          <cell r="B2345" t="str">
            <v>peru</v>
          </cell>
          <cell r="C2345">
            <v>2008</v>
          </cell>
          <cell r="D2345" t="str">
            <v>total</v>
          </cell>
          <cell r="E2345" t="str">
            <v>asalariado</v>
          </cell>
          <cell r="F2345" t="str">
            <v>&lt;=12m</v>
          </cell>
          <cell r="G2345">
            <v>0.48833149999999997</v>
          </cell>
        </row>
        <row r="2346">
          <cell r="A2346" t="str">
            <v>peru2008totalasalariado&gt;=5a</v>
          </cell>
          <cell r="B2346" t="str">
            <v>peru</v>
          </cell>
          <cell r="C2346">
            <v>2008</v>
          </cell>
          <cell r="D2346" t="str">
            <v>total</v>
          </cell>
          <cell r="E2346" t="str">
            <v>asalariado</v>
          </cell>
          <cell r="F2346" t="str">
            <v>&gt;=5a</v>
          </cell>
          <cell r="G2346">
            <v>0.29138399999999998</v>
          </cell>
        </row>
        <row r="2347">
          <cell r="A2347" t="str">
            <v>peru2008totalindependiente&lt;6m</v>
          </cell>
          <cell r="B2347" t="str">
            <v>peru</v>
          </cell>
          <cell r="C2347">
            <v>2008</v>
          </cell>
          <cell r="D2347" t="str">
            <v>total</v>
          </cell>
          <cell r="E2347" t="str">
            <v>independiente</v>
          </cell>
          <cell r="F2347" t="str">
            <v>&lt;6m</v>
          </cell>
          <cell r="G2347">
            <v>0.16520989999999999</v>
          </cell>
        </row>
        <row r="2348">
          <cell r="A2348" t="str">
            <v>peru2008totalindependiente&lt;=12m</v>
          </cell>
          <cell r="B2348" t="str">
            <v>peru</v>
          </cell>
          <cell r="C2348">
            <v>2008</v>
          </cell>
          <cell r="D2348" t="str">
            <v>total</v>
          </cell>
          <cell r="E2348" t="str">
            <v>independiente</v>
          </cell>
          <cell r="F2348" t="str">
            <v>&lt;=12m</v>
          </cell>
          <cell r="G2348">
            <v>0.28100029999999998</v>
          </cell>
        </row>
        <row r="2349">
          <cell r="A2349" t="str">
            <v>peru2008totalindependiente&gt;=5a</v>
          </cell>
          <cell r="B2349" t="str">
            <v>peru</v>
          </cell>
          <cell r="C2349">
            <v>2008</v>
          </cell>
          <cell r="D2349" t="str">
            <v>total</v>
          </cell>
          <cell r="E2349" t="str">
            <v>independiente</v>
          </cell>
          <cell r="F2349" t="str">
            <v>&gt;=5a</v>
          </cell>
          <cell r="G2349">
            <v>0.47169499999999998</v>
          </cell>
        </row>
        <row r="2350">
          <cell r="A2350" t="str">
            <v>peru2009oecdocupado&lt;6m</v>
          </cell>
          <cell r="B2350" t="str">
            <v>peru</v>
          </cell>
          <cell r="C2350">
            <v>2009</v>
          </cell>
          <cell r="D2350" t="str">
            <v>oecd</v>
          </cell>
          <cell r="E2350" t="str">
            <v>ocupado</v>
          </cell>
          <cell r="F2350" t="str">
            <v>&lt;6m</v>
          </cell>
          <cell r="G2350">
            <v>0.58108300000000002</v>
          </cell>
          <cell r="H2350">
            <v>0.42230240000000002</v>
          </cell>
          <cell r="I2350">
            <v>0.31320710000000002</v>
          </cell>
          <cell r="J2350">
            <v>0.25404179999999998</v>
          </cell>
          <cell r="K2350">
            <v>0.17983640000000001</v>
          </cell>
          <cell r="L2350">
            <v>0.15984609999999999</v>
          </cell>
          <cell r="M2350">
            <v>0.14917630000000001</v>
          </cell>
          <cell r="N2350">
            <v>0.13280359999999999</v>
          </cell>
          <cell r="O2350">
            <v>0.1253523</v>
          </cell>
          <cell r="P2350">
            <v>0.1085472</v>
          </cell>
          <cell r="Q2350">
            <v>0.1193601</v>
          </cell>
          <cell r="R2350">
            <v>0.12386220000000001</v>
          </cell>
        </row>
        <row r="2351">
          <cell r="A2351" t="str">
            <v>peru2009oecdocupado&lt;=12m</v>
          </cell>
          <cell r="B2351" t="str">
            <v>peru</v>
          </cell>
          <cell r="C2351">
            <v>2009</v>
          </cell>
          <cell r="D2351" t="str">
            <v>oecd</v>
          </cell>
          <cell r="E2351" t="str">
            <v>ocupado</v>
          </cell>
          <cell r="F2351" t="str">
            <v>&lt;=12m</v>
          </cell>
          <cell r="G2351">
            <v>0.76230500000000001</v>
          </cell>
          <cell r="H2351">
            <v>0.6445919</v>
          </cell>
          <cell r="I2351">
            <v>0.52882779999999996</v>
          </cell>
          <cell r="J2351">
            <v>0.40770830000000002</v>
          </cell>
          <cell r="K2351">
            <v>0.31104999999999999</v>
          </cell>
          <cell r="L2351">
            <v>0.2732347</v>
          </cell>
          <cell r="M2351">
            <v>0.23832519999999999</v>
          </cell>
          <cell r="N2351">
            <v>0.2163755</v>
          </cell>
          <cell r="O2351">
            <v>0.20775379999999999</v>
          </cell>
          <cell r="P2351">
            <v>0.18165539999999999</v>
          </cell>
          <cell r="Q2351">
            <v>0.18179960000000001</v>
          </cell>
          <cell r="R2351">
            <v>0.21460480000000001</v>
          </cell>
        </row>
        <row r="2352">
          <cell r="A2352" t="str">
            <v>peru2009oecdocupado&gt;=5a</v>
          </cell>
          <cell r="B2352" t="str">
            <v>peru</v>
          </cell>
          <cell r="C2352">
            <v>2009</v>
          </cell>
          <cell r="D2352" t="str">
            <v>oecd</v>
          </cell>
          <cell r="E2352" t="str">
            <v>ocupado</v>
          </cell>
          <cell r="F2352" t="str">
            <v>&gt;=5a</v>
          </cell>
          <cell r="G2352">
            <v>4.7847599999999997E-2</v>
          </cell>
          <cell r="H2352">
            <v>7.3193999999999995E-2</v>
          </cell>
          <cell r="I2352">
            <v>0.14766650000000001</v>
          </cell>
          <cell r="J2352">
            <v>0.27459679999999997</v>
          </cell>
          <cell r="K2352">
            <v>0.4131049</v>
          </cell>
          <cell r="L2352">
            <v>0.49814960000000003</v>
          </cell>
          <cell r="M2352">
            <v>0.55896509999999999</v>
          </cell>
          <cell r="N2352">
            <v>0.58873339999999996</v>
          </cell>
          <cell r="O2352">
            <v>0.61316999999999999</v>
          </cell>
          <cell r="P2352">
            <v>0.65395859999999995</v>
          </cell>
          <cell r="Q2352">
            <v>0.64497959999999999</v>
          </cell>
          <cell r="R2352">
            <v>0.62066580000000005</v>
          </cell>
        </row>
        <row r="2353">
          <cell r="A2353" t="str">
            <v>peru2009oecdasalariado&lt;6m</v>
          </cell>
          <cell r="B2353" t="str">
            <v>peru</v>
          </cell>
          <cell r="C2353">
            <v>2009</v>
          </cell>
          <cell r="D2353" t="str">
            <v>oecd</v>
          </cell>
          <cell r="E2353" t="str">
            <v>asalariado</v>
          </cell>
          <cell r="F2353" t="str">
            <v>&lt;6m</v>
          </cell>
          <cell r="G2353">
            <v>0.60177190000000003</v>
          </cell>
          <cell r="H2353">
            <v>0.44785390000000003</v>
          </cell>
          <cell r="I2353">
            <v>0.33789190000000002</v>
          </cell>
          <cell r="J2353">
            <v>0.30033979999999999</v>
          </cell>
          <cell r="K2353">
            <v>0.23108290000000001</v>
          </cell>
          <cell r="L2353">
            <v>0.20246220000000001</v>
          </cell>
          <cell r="M2353">
            <v>0.1975721</v>
          </cell>
          <cell r="N2353">
            <v>0.1787184</v>
          </cell>
          <cell r="O2353">
            <v>0.17447660000000001</v>
          </cell>
          <cell r="P2353">
            <v>0.18645329999999999</v>
          </cell>
          <cell r="Q2353">
            <v>0.20102400000000001</v>
          </cell>
          <cell r="R2353">
            <v>0.29697400000000002</v>
          </cell>
        </row>
        <row r="2354">
          <cell r="A2354" t="str">
            <v>peru2009oecdasalariado&lt;=12m</v>
          </cell>
          <cell r="B2354" t="str">
            <v>peru</v>
          </cell>
          <cell r="C2354">
            <v>2009</v>
          </cell>
          <cell r="D2354" t="str">
            <v>oecd</v>
          </cell>
          <cell r="E2354" t="str">
            <v>asalariado</v>
          </cell>
          <cell r="F2354" t="str">
            <v>&lt;=12m</v>
          </cell>
          <cell r="G2354">
            <v>0.77866190000000002</v>
          </cell>
          <cell r="H2354">
            <v>0.66368629999999995</v>
          </cell>
          <cell r="I2354">
            <v>0.55575379999999996</v>
          </cell>
          <cell r="J2354">
            <v>0.46349299999999999</v>
          </cell>
          <cell r="K2354">
            <v>0.3728379</v>
          </cell>
          <cell r="L2354">
            <v>0.31658429999999999</v>
          </cell>
          <cell r="M2354">
            <v>0.28825630000000002</v>
          </cell>
          <cell r="N2354">
            <v>0.27506609999999998</v>
          </cell>
          <cell r="O2354">
            <v>0.27291379999999998</v>
          </cell>
          <cell r="P2354">
            <v>0.28014729999999999</v>
          </cell>
          <cell r="Q2354">
            <v>0.29065150000000001</v>
          </cell>
          <cell r="R2354">
            <v>0.44269750000000002</v>
          </cell>
        </row>
        <row r="2355">
          <cell r="A2355" t="str">
            <v>peru2009oecdasalariado&gt;=5a</v>
          </cell>
          <cell r="B2355" t="str">
            <v>peru</v>
          </cell>
          <cell r="C2355">
            <v>2009</v>
          </cell>
          <cell r="D2355" t="str">
            <v>oecd</v>
          </cell>
          <cell r="E2355" t="str">
            <v>asalariado</v>
          </cell>
          <cell r="F2355" t="str">
            <v>&gt;=5a</v>
          </cell>
          <cell r="G2355">
            <v>4.7800000000000002E-2</v>
          </cell>
          <cell r="H2355">
            <v>6.7913600000000005E-2</v>
          </cell>
          <cell r="I2355">
            <v>0.1175583</v>
          </cell>
          <cell r="J2355">
            <v>0.23124829999999999</v>
          </cell>
          <cell r="K2355">
            <v>0.36204979999999998</v>
          </cell>
          <cell r="L2355">
            <v>0.47833490000000001</v>
          </cell>
          <cell r="M2355">
            <v>0.5103512</v>
          </cell>
          <cell r="N2355">
            <v>0.54233730000000002</v>
          </cell>
          <cell r="O2355">
            <v>0.5650212</v>
          </cell>
          <cell r="P2355">
            <v>0.56830000000000003</v>
          </cell>
          <cell r="Q2355">
            <v>0.5492418</v>
          </cell>
          <cell r="R2355">
            <v>0.36425760000000001</v>
          </cell>
        </row>
        <row r="2356">
          <cell r="A2356" t="str">
            <v>peru2009oecdindependiente&lt;6m</v>
          </cell>
          <cell r="B2356" t="str">
            <v>peru</v>
          </cell>
          <cell r="C2356">
            <v>2009</v>
          </cell>
          <cell r="D2356" t="str">
            <v>oecd</v>
          </cell>
          <cell r="E2356" t="str">
            <v>independiente</v>
          </cell>
          <cell r="F2356" t="str">
            <v>&lt;6m</v>
          </cell>
          <cell r="G2356">
            <v>0.4886741</v>
          </cell>
          <cell r="H2356">
            <v>0.32303939999999998</v>
          </cell>
          <cell r="I2356">
            <v>0.2478979</v>
          </cell>
          <cell r="J2356">
            <v>0.1619651</v>
          </cell>
          <cell r="K2356">
            <v>0.1088571</v>
          </cell>
          <cell r="L2356">
            <v>0.10438269999999999</v>
          </cell>
          <cell r="M2356">
            <v>9.1610200000000003E-2</v>
          </cell>
          <cell r="N2356">
            <v>8.4500599999999995E-2</v>
          </cell>
          <cell r="O2356">
            <v>8.0971600000000005E-2</v>
          </cell>
          <cell r="P2356">
            <v>5.80899E-2</v>
          </cell>
          <cell r="Q2356">
            <v>7.0682200000000001E-2</v>
          </cell>
          <cell r="R2356">
            <v>4.1894599999999997E-2</v>
          </cell>
        </row>
        <row r="2357">
          <cell r="A2357" t="str">
            <v>peru2009oecdindependiente&lt;=12m</v>
          </cell>
          <cell r="B2357" t="str">
            <v>peru</v>
          </cell>
          <cell r="C2357">
            <v>2009</v>
          </cell>
          <cell r="D2357" t="str">
            <v>oecd</v>
          </cell>
          <cell r="E2357" t="str">
            <v>independiente</v>
          </cell>
          <cell r="F2357" t="str">
            <v>&lt;=12m</v>
          </cell>
          <cell r="G2357">
            <v>0.68924529999999995</v>
          </cell>
          <cell r="H2357">
            <v>0.57041359999999997</v>
          </cell>
          <cell r="I2357">
            <v>0.45758880000000002</v>
          </cell>
          <cell r="J2357">
            <v>0.29676469999999999</v>
          </cell>
          <cell r="K2357">
            <v>0.22547030000000001</v>
          </cell>
          <cell r="L2357">
            <v>0.2168166</v>
          </cell>
          <cell r="M2357">
            <v>0.17893290000000001</v>
          </cell>
          <cell r="N2357">
            <v>0.15463209999999999</v>
          </cell>
          <cell r="O2357">
            <v>0.14888580000000001</v>
          </cell>
          <cell r="P2357">
            <v>0.1178654</v>
          </cell>
          <cell r="Q2357">
            <v>0.11691559999999999</v>
          </cell>
          <cell r="R2357">
            <v>0.106604</v>
          </cell>
        </row>
        <row r="2358">
          <cell r="A2358" t="str">
            <v>peru2009oecdindependiente&gt;=5a</v>
          </cell>
          <cell r="B2358" t="str">
            <v>peru</v>
          </cell>
          <cell r="C2358">
            <v>2009</v>
          </cell>
          <cell r="D2358" t="str">
            <v>oecd</v>
          </cell>
          <cell r="E2358" t="str">
            <v>independiente</v>
          </cell>
          <cell r="F2358" t="str">
            <v>&gt;=5a</v>
          </cell>
          <cell r="G2358">
            <v>4.80603E-2</v>
          </cell>
          <cell r="H2358">
            <v>9.3707399999999996E-2</v>
          </cell>
          <cell r="I2358">
            <v>0.22732459999999999</v>
          </cell>
          <cell r="J2358">
            <v>0.36080760000000001</v>
          </cell>
          <cell r="K2358">
            <v>0.4838191</v>
          </cell>
          <cell r="L2358">
            <v>0.52393780000000001</v>
          </cell>
          <cell r="M2358">
            <v>0.61679050000000002</v>
          </cell>
          <cell r="N2358">
            <v>0.63754279999999997</v>
          </cell>
          <cell r="O2358">
            <v>0.65666959999999996</v>
          </cell>
          <cell r="P2358">
            <v>0.70943679999999998</v>
          </cell>
          <cell r="Q2358">
            <v>0.70204659999999997</v>
          </cell>
          <cell r="R2358">
            <v>0.74207400000000001</v>
          </cell>
        </row>
        <row r="2359">
          <cell r="A2359" t="str">
            <v>peru2009lacocupado&lt;6m</v>
          </cell>
          <cell r="B2359" t="str">
            <v>peru</v>
          </cell>
          <cell r="C2359">
            <v>2009</v>
          </cell>
          <cell r="D2359" t="str">
            <v>lac</v>
          </cell>
          <cell r="E2359" t="str">
            <v>ocupado</v>
          </cell>
          <cell r="F2359" t="str">
            <v>&lt;6m</v>
          </cell>
          <cell r="G2359">
            <v>0.4848558</v>
          </cell>
          <cell r="H2359">
            <v>0.20521739999999999</v>
          </cell>
          <cell r="I2359">
            <v>0.118448</v>
          </cell>
        </row>
        <row r="2360">
          <cell r="A2360" t="str">
            <v>peru2009lacocupado&lt;=12m</v>
          </cell>
          <cell r="B2360" t="str">
            <v>peru</v>
          </cell>
          <cell r="C2360">
            <v>2009</v>
          </cell>
          <cell r="D2360" t="str">
            <v>lac</v>
          </cell>
          <cell r="E2360" t="str">
            <v>ocupado</v>
          </cell>
          <cell r="F2360" t="str">
            <v>&lt;=12m</v>
          </cell>
          <cell r="G2360">
            <v>0.69096639999999998</v>
          </cell>
          <cell r="H2360">
            <v>0.341416</v>
          </cell>
          <cell r="I2360">
            <v>0.1970315</v>
          </cell>
        </row>
        <row r="2361">
          <cell r="A2361" t="str">
            <v>peru2009lacocupado&gt;=5a</v>
          </cell>
          <cell r="B2361" t="str">
            <v>peru</v>
          </cell>
          <cell r="C2361">
            <v>2009</v>
          </cell>
          <cell r="D2361" t="str">
            <v>lac</v>
          </cell>
          <cell r="E2361" t="str">
            <v>ocupado</v>
          </cell>
          <cell r="F2361" t="str">
            <v>&gt;=5a</v>
          </cell>
          <cell r="G2361">
            <v>6.3208500000000001E-2</v>
          </cell>
          <cell r="H2361">
            <v>0.39543630000000002</v>
          </cell>
          <cell r="I2361">
            <v>0.62992780000000004</v>
          </cell>
        </row>
        <row r="2362">
          <cell r="A2362" t="str">
            <v>peru2009lacasalariado&lt;6m</v>
          </cell>
          <cell r="B2362" t="str">
            <v>peru</v>
          </cell>
          <cell r="C2362">
            <v>2009</v>
          </cell>
          <cell r="D2362" t="str">
            <v>lac</v>
          </cell>
          <cell r="E2362" t="str">
            <v>asalariado</v>
          </cell>
          <cell r="F2362" t="str">
            <v>&lt;6m</v>
          </cell>
          <cell r="G2362">
            <v>0.50948760000000004</v>
          </cell>
          <cell r="H2362">
            <v>0.25496790000000003</v>
          </cell>
          <cell r="I2362">
            <v>0.1788612</v>
          </cell>
        </row>
        <row r="2363">
          <cell r="A2363" t="str">
            <v>peru2009lacasalariado&lt;=12m</v>
          </cell>
          <cell r="B2363" t="str">
            <v>peru</v>
          </cell>
          <cell r="C2363">
            <v>2009</v>
          </cell>
          <cell r="D2363" t="str">
            <v>lac</v>
          </cell>
          <cell r="E2363" t="str">
            <v>asalariado</v>
          </cell>
          <cell r="F2363" t="str">
            <v>&lt;=12m</v>
          </cell>
          <cell r="G2363">
            <v>0.70972619999999997</v>
          </cell>
          <cell r="H2363">
            <v>0.40244459999999999</v>
          </cell>
          <cell r="I2363">
            <v>0.27556199999999997</v>
          </cell>
        </row>
        <row r="2364">
          <cell r="A2364" t="str">
            <v>peru2009lacasalariado&gt;=5a</v>
          </cell>
          <cell r="B2364" t="str">
            <v>peru</v>
          </cell>
          <cell r="C2364">
            <v>2009</v>
          </cell>
          <cell r="D2364" t="str">
            <v>lac</v>
          </cell>
          <cell r="E2364" t="str">
            <v>asalariado</v>
          </cell>
          <cell r="F2364" t="str">
            <v>&gt;=5a</v>
          </cell>
          <cell r="G2364">
            <v>5.9859500000000003E-2</v>
          </cell>
          <cell r="H2364">
            <v>0.33728930000000001</v>
          </cell>
          <cell r="I2364">
            <v>0.56622150000000004</v>
          </cell>
        </row>
        <row r="2365">
          <cell r="A2365" t="str">
            <v>peru2009lacindependiente&lt;6m</v>
          </cell>
          <cell r="B2365" t="str">
            <v>peru</v>
          </cell>
          <cell r="C2365">
            <v>2009</v>
          </cell>
          <cell r="D2365" t="str">
            <v>lac</v>
          </cell>
          <cell r="E2365" t="str">
            <v>independiente</v>
          </cell>
          <cell r="F2365" t="str">
            <v>&lt;6m</v>
          </cell>
          <cell r="G2365">
            <v>0.38390039999999997</v>
          </cell>
          <cell r="H2365">
            <v>0.12825639999999999</v>
          </cell>
          <cell r="I2365">
            <v>7.0762599999999995E-2</v>
          </cell>
        </row>
        <row r="2366">
          <cell r="A2366" t="str">
            <v>peru2009lacindependiente&lt;=12m</v>
          </cell>
          <cell r="B2366" t="str">
            <v>peru</v>
          </cell>
          <cell r="C2366">
            <v>2009</v>
          </cell>
          <cell r="D2366" t="str">
            <v>lac</v>
          </cell>
          <cell r="E2366" t="str">
            <v>independiente</v>
          </cell>
          <cell r="F2366" t="str">
            <v>&lt;=12m</v>
          </cell>
          <cell r="G2366">
            <v>0.61407719999999999</v>
          </cell>
          <cell r="H2366">
            <v>0.2470087</v>
          </cell>
          <cell r="I2366">
            <v>0.13504559999999999</v>
          </cell>
        </row>
        <row r="2367">
          <cell r="A2367" t="str">
            <v>peru2009lacindependiente&gt;=5a</v>
          </cell>
          <cell r="B2367" t="str">
            <v>peru</v>
          </cell>
          <cell r="C2367">
            <v>2009</v>
          </cell>
          <cell r="D2367" t="str">
            <v>lac</v>
          </cell>
          <cell r="E2367" t="str">
            <v>independiente</v>
          </cell>
          <cell r="F2367" t="str">
            <v>&gt;=5a</v>
          </cell>
          <cell r="G2367">
            <v>7.6934799999999998E-2</v>
          </cell>
          <cell r="H2367">
            <v>0.48538609999999999</v>
          </cell>
          <cell r="I2367">
            <v>0.68021240000000005</v>
          </cell>
        </row>
        <row r="2368">
          <cell r="A2368" t="str">
            <v>peru2009totalocupado&lt;6m</v>
          </cell>
          <cell r="B2368" t="str">
            <v>peru</v>
          </cell>
          <cell r="C2368">
            <v>2009</v>
          </cell>
          <cell r="D2368" t="str">
            <v>total</v>
          </cell>
          <cell r="E2368" t="str">
            <v>ocupado</v>
          </cell>
          <cell r="F2368" t="str">
            <v>&lt;6m</v>
          </cell>
          <cell r="G2368">
            <v>0.25460260000000001</v>
          </cell>
        </row>
        <row r="2369">
          <cell r="A2369" t="str">
            <v>peru2009totalocupado&lt;=12m</v>
          </cell>
          <cell r="B2369" t="str">
            <v>peru</v>
          </cell>
          <cell r="C2369">
            <v>2009</v>
          </cell>
          <cell r="D2369" t="str">
            <v>total</v>
          </cell>
          <cell r="E2369" t="str">
            <v>ocupado</v>
          </cell>
          <cell r="F2369" t="str">
            <v>&lt;=12m</v>
          </cell>
          <cell r="G2369">
            <v>0.3992888</v>
          </cell>
        </row>
        <row r="2370">
          <cell r="A2370" t="str">
            <v>peru2009totalocupado&gt;=5a</v>
          </cell>
          <cell r="B2370" t="str">
            <v>peru</v>
          </cell>
          <cell r="C2370">
            <v>2009</v>
          </cell>
          <cell r="D2370" t="str">
            <v>total</v>
          </cell>
          <cell r="E2370" t="str">
            <v>ocupado</v>
          </cell>
          <cell r="F2370" t="str">
            <v>&gt;=5a</v>
          </cell>
          <cell r="G2370">
            <v>0.35088019999999998</v>
          </cell>
        </row>
        <row r="2371">
          <cell r="A2371" t="str">
            <v>peru2009totalasalariado&lt;6m</v>
          </cell>
          <cell r="B2371" t="str">
            <v>peru</v>
          </cell>
          <cell r="C2371">
            <v>2009</v>
          </cell>
          <cell r="D2371" t="str">
            <v>total</v>
          </cell>
          <cell r="E2371" t="str">
            <v>asalariado</v>
          </cell>
          <cell r="F2371" t="str">
            <v>&lt;6m</v>
          </cell>
          <cell r="G2371">
            <v>0.31734709999999999</v>
          </cell>
        </row>
        <row r="2372">
          <cell r="A2372" t="str">
            <v>peru2009totalasalariado&lt;=12m</v>
          </cell>
          <cell r="B2372" t="str">
            <v>peru</v>
          </cell>
          <cell r="C2372">
            <v>2009</v>
          </cell>
          <cell r="D2372" t="str">
            <v>total</v>
          </cell>
          <cell r="E2372" t="str">
            <v>asalariado</v>
          </cell>
          <cell r="F2372" t="str">
            <v>&lt;=12m</v>
          </cell>
          <cell r="G2372">
            <v>0.47512549999999998</v>
          </cell>
        </row>
        <row r="2373">
          <cell r="A2373" t="str">
            <v>peru2009totalasalariado&gt;=5a</v>
          </cell>
          <cell r="B2373" t="str">
            <v>peru</v>
          </cell>
          <cell r="C2373">
            <v>2009</v>
          </cell>
          <cell r="D2373" t="str">
            <v>total</v>
          </cell>
          <cell r="E2373" t="str">
            <v>asalariado</v>
          </cell>
          <cell r="F2373" t="str">
            <v>&gt;=5a</v>
          </cell>
          <cell r="G2373">
            <v>0.28026240000000002</v>
          </cell>
        </row>
        <row r="2374">
          <cell r="A2374" t="str">
            <v>peru2009totalindependiente&lt;6m</v>
          </cell>
          <cell r="B2374" t="str">
            <v>peru</v>
          </cell>
          <cell r="C2374">
            <v>2009</v>
          </cell>
          <cell r="D2374" t="str">
            <v>total</v>
          </cell>
          <cell r="E2374" t="str">
            <v>independiente</v>
          </cell>
          <cell r="F2374" t="str">
            <v>&lt;6m</v>
          </cell>
          <cell r="G2374">
            <v>0.14741609999999999</v>
          </cell>
        </row>
        <row r="2375">
          <cell r="A2375" t="str">
            <v>peru2009totalindependiente&lt;=12m</v>
          </cell>
          <cell r="B2375" t="str">
            <v>peru</v>
          </cell>
          <cell r="C2375">
            <v>2009</v>
          </cell>
          <cell r="D2375" t="str">
            <v>total</v>
          </cell>
          <cell r="E2375" t="str">
            <v>independiente</v>
          </cell>
          <cell r="F2375" t="str">
            <v>&lt;=12m</v>
          </cell>
          <cell r="G2375">
            <v>0.26973720000000001</v>
          </cell>
        </row>
        <row r="2376">
          <cell r="A2376" t="str">
            <v>peru2009totalindependiente&gt;=5a</v>
          </cell>
          <cell r="B2376" t="str">
            <v>peru</v>
          </cell>
          <cell r="C2376">
            <v>2009</v>
          </cell>
          <cell r="D2376" t="str">
            <v>total</v>
          </cell>
          <cell r="E2376" t="str">
            <v>independiente</v>
          </cell>
          <cell r="F2376" t="str">
            <v>&gt;=5a</v>
          </cell>
          <cell r="G2376">
            <v>0.47151660000000001</v>
          </cell>
        </row>
        <row r="2377">
          <cell r="A2377" t="str">
            <v>peru2010oecdocupado&lt;6m</v>
          </cell>
          <cell r="B2377" t="str">
            <v>peru</v>
          </cell>
          <cell r="C2377">
            <v>2010</v>
          </cell>
          <cell r="D2377" t="str">
            <v>oecd</v>
          </cell>
          <cell r="E2377" t="str">
            <v>ocupado</v>
          </cell>
          <cell r="F2377" t="str">
            <v>&lt;6m</v>
          </cell>
          <cell r="G2377">
            <v>0.60310079999999999</v>
          </cell>
          <cell r="H2377">
            <v>0.46376119999999998</v>
          </cell>
          <cell r="I2377">
            <v>0.34048469999999997</v>
          </cell>
          <cell r="J2377">
            <v>0.26385969999999997</v>
          </cell>
          <cell r="K2377">
            <v>0.2131374</v>
          </cell>
          <cell r="L2377">
            <v>0.17397090000000001</v>
          </cell>
          <cell r="M2377">
            <v>0.13717180000000001</v>
          </cell>
          <cell r="N2377">
            <v>0.14236080000000001</v>
          </cell>
          <cell r="O2377">
            <v>0.13044500000000001</v>
          </cell>
          <cell r="P2377">
            <v>8.9752700000000005E-2</v>
          </cell>
          <cell r="Q2377">
            <v>0.1205958</v>
          </cell>
          <cell r="R2377">
            <v>8.54076E-2</v>
          </cell>
        </row>
        <row r="2378">
          <cell r="A2378" t="str">
            <v>peru2010oecdocupado&lt;=12m</v>
          </cell>
          <cell r="B2378" t="str">
            <v>peru</v>
          </cell>
          <cell r="C2378">
            <v>2010</v>
          </cell>
          <cell r="D2378" t="str">
            <v>oecd</v>
          </cell>
          <cell r="E2378" t="str">
            <v>ocupado</v>
          </cell>
          <cell r="F2378" t="str">
            <v>&lt;=12m</v>
          </cell>
          <cell r="G2378">
            <v>0.79723319999999998</v>
          </cell>
          <cell r="H2378">
            <v>0.68150469999999996</v>
          </cell>
          <cell r="I2378">
            <v>0.53007300000000002</v>
          </cell>
          <cell r="J2378">
            <v>0.41872559999999998</v>
          </cell>
          <cell r="K2378">
            <v>0.34853669999999998</v>
          </cell>
          <cell r="L2378">
            <v>0.28985719999999998</v>
          </cell>
          <cell r="M2378">
            <v>0.2246833</v>
          </cell>
          <cell r="N2378">
            <v>0.23153969999999999</v>
          </cell>
          <cell r="O2378">
            <v>0.2135059</v>
          </cell>
          <cell r="P2378">
            <v>0.15792690000000001</v>
          </cell>
          <cell r="Q2378">
            <v>0.21937019999999999</v>
          </cell>
          <cell r="R2378">
            <v>0.19451089999999999</v>
          </cell>
        </row>
        <row r="2379">
          <cell r="A2379" t="str">
            <v>peru2010oecdocupado&gt;=5a</v>
          </cell>
          <cell r="B2379" t="str">
            <v>peru</v>
          </cell>
          <cell r="C2379">
            <v>2010</v>
          </cell>
          <cell r="D2379" t="str">
            <v>oecd</v>
          </cell>
          <cell r="E2379" t="str">
            <v>ocupado</v>
          </cell>
          <cell r="F2379" t="str">
            <v>&gt;=5a</v>
          </cell>
          <cell r="G2379">
            <v>3.5679000000000002E-2</v>
          </cell>
          <cell r="H2379">
            <v>5.9294699999999999E-2</v>
          </cell>
          <cell r="I2379">
            <v>0.1401095</v>
          </cell>
          <cell r="J2379">
            <v>0.27547240000000001</v>
          </cell>
          <cell r="K2379">
            <v>0.37490810000000002</v>
          </cell>
          <cell r="L2379">
            <v>0.48788520000000002</v>
          </cell>
          <cell r="M2379">
            <v>0.57006319999999999</v>
          </cell>
          <cell r="N2379">
            <v>0.58964369999999999</v>
          </cell>
          <cell r="O2379">
            <v>0.61476019999999998</v>
          </cell>
          <cell r="P2379">
            <v>0.66220650000000003</v>
          </cell>
          <cell r="Q2379">
            <v>0.61221859999999995</v>
          </cell>
          <cell r="R2379">
            <v>0.63202150000000001</v>
          </cell>
        </row>
        <row r="2380">
          <cell r="A2380" t="str">
            <v>peru2010oecdasalariado&lt;6m</v>
          </cell>
          <cell r="B2380" t="str">
            <v>peru</v>
          </cell>
          <cell r="C2380">
            <v>2010</v>
          </cell>
          <cell r="D2380" t="str">
            <v>oecd</v>
          </cell>
          <cell r="E2380" t="str">
            <v>asalariado</v>
          </cell>
          <cell r="F2380" t="str">
            <v>&lt;6m</v>
          </cell>
          <cell r="G2380">
            <v>0.62637290000000001</v>
          </cell>
          <cell r="H2380">
            <v>0.49200100000000002</v>
          </cell>
          <cell r="I2380">
            <v>0.39027840000000003</v>
          </cell>
          <cell r="J2380">
            <v>0.31458120000000001</v>
          </cell>
          <cell r="K2380">
            <v>0.2785608</v>
          </cell>
          <cell r="L2380">
            <v>0.22056799999999999</v>
          </cell>
          <cell r="M2380">
            <v>0.1881246</v>
          </cell>
          <cell r="N2380">
            <v>0.19925799999999999</v>
          </cell>
          <cell r="O2380">
            <v>0.20419319999999999</v>
          </cell>
          <cell r="P2380">
            <v>0.1586622</v>
          </cell>
          <cell r="Q2380">
            <v>0.214286</v>
          </cell>
          <cell r="R2380">
            <v>0.1985528</v>
          </cell>
        </row>
        <row r="2381">
          <cell r="A2381" t="str">
            <v>peru2010oecdasalariado&lt;=12m</v>
          </cell>
          <cell r="B2381" t="str">
            <v>peru</v>
          </cell>
          <cell r="C2381">
            <v>2010</v>
          </cell>
          <cell r="D2381" t="str">
            <v>oecd</v>
          </cell>
          <cell r="E2381" t="str">
            <v>asalariado</v>
          </cell>
          <cell r="F2381" t="str">
            <v>&lt;=12m</v>
          </cell>
          <cell r="G2381">
            <v>0.80191670000000004</v>
          </cell>
          <cell r="H2381">
            <v>0.71712299999999995</v>
          </cell>
          <cell r="I2381">
            <v>0.5787447</v>
          </cell>
          <cell r="J2381">
            <v>0.47839429999999999</v>
          </cell>
          <cell r="K2381">
            <v>0.41175070000000003</v>
          </cell>
          <cell r="L2381">
            <v>0.34288469999999999</v>
          </cell>
          <cell r="M2381">
            <v>0.28886299999999998</v>
          </cell>
          <cell r="N2381">
            <v>0.28924</v>
          </cell>
          <cell r="O2381">
            <v>0.28383570000000002</v>
          </cell>
          <cell r="P2381">
            <v>0.2117783</v>
          </cell>
          <cell r="Q2381">
            <v>0.30996430000000003</v>
          </cell>
          <cell r="R2381">
            <v>0.39167210000000002</v>
          </cell>
        </row>
        <row r="2382">
          <cell r="A2382" t="str">
            <v>peru2010oecdasalariado&gt;=5a</v>
          </cell>
          <cell r="B2382" t="str">
            <v>peru</v>
          </cell>
          <cell r="C2382">
            <v>2010</v>
          </cell>
          <cell r="D2382" t="str">
            <v>oecd</v>
          </cell>
          <cell r="E2382" t="str">
            <v>asalariado</v>
          </cell>
          <cell r="F2382" t="str">
            <v>&gt;=5a</v>
          </cell>
          <cell r="G2382">
            <v>3.48341E-2</v>
          </cell>
          <cell r="H2382">
            <v>4.9588899999999998E-2</v>
          </cell>
          <cell r="I2382">
            <v>9.8432800000000001E-2</v>
          </cell>
          <cell r="J2382">
            <v>0.21496970000000001</v>
          </cell>
          <cell r="K2382">
            <v>0.32179029999999997</v>
          </cell>
          <cell r="L2382">
            <v>0.45255780000000001</v>
          </cell>
          <cell r="M2382">
            <v>0.51127330000000004</v>
          </cell>
          <cell r="N2382">
            <v>0.53787050000000003</v>
          </cell>
          <cell r="O2382">
            <v>0.54550089999999996</v>
          </cell>
          <cell r="P2382">
            <v>0.59010890000000005</v>
          </cell>
          <cell r="Q2382">
            <v>0.48944100000000001</v>
          </cell>
          <cell r="R2382">
            <v>0.3785386</v>
          </cell>
        </row>
        <row r="2383">
          <cell r="A2383" t="str">
            <v>peru2010oecdindependiente&lt;6m</v>
          </cell>
          <cell r="B2383" t="str">
            <v>peru</v>
          </cell>
          <cell r="C2383">
            <v>2010</v>
          </cell>
          <cell r="D2383" t="str">
            <v>oecd</v>
          </cell>
          <cell r="E2383" t="str">
            <v>independiente</v>
          </cell>
          <cell r="F2383" t="str">
            <v>&lt;6m</v>
          </cell>
          <cell r="G2383">
            <v>0.5058087</v>
          </cell>
          <cell r="H2383">
            <v>0.35569640000000002</v>
          </cell>
          <cell r="I2383">
            <v>0.22116340000000001</v>
          </cell>
          <cell r="J2383">
            <v>0.16997899999999999</v>
          </cell>
          <cell r="K2383">
            <v>0.11386979999999999</v>
          </cell>
          <cell r="L2383">
            <v>0.1130536</v>
          </cell>
          <cell r="M2383">
            <v>8.0092200000000002E-2</v>
          </cell>
          <cell r="N2383">
            <v>8.40896E-2</v>
          </cell>
          <cell r="O2383">
            <v>6.7409300000000005E-2</v>
          </cell>
          <cell r="P2383">
            <v>4.5682300000000002E-2</v>
          </cell>
          <cell r="Q2383">
            <v>6.5718299999999993E-2</v>
          </cell>
          <cell r="R2383">
            <v>3.5149300000000001E-2</v>
          </cell>
        </row>
        <row r="2384">
          <cell r="A2384" t="str">
            <v>peru2010oecdindependiente&lt;=12m</v>
          </cell>
          <cell r="B2384" t="str">
            <v>peru</v>
          </cell>
          <cell r="C2384">
            <v>2010</v>
          </cell>
          <cell r="D2384" t="str">
            <v>oecd</v>
          </cell>
          <cell r="E2384" t="str">
            <v>independiente</v>
          </cell>
          <cell r="F2384" t="str">
            <v>&lt;=12m</v>
          </cell>
          <cell r="G2384">
            <v>0.77765269999999997</v>
          </cell>
          <cell r="H2384">
            <v>0.54520449999999998</v>
          </cell>
          <cell r="I2384">
            <v>0.41344019999999998</v>
          </cell>
          <cell r="J2384">
            <v>0.30828460000000002</v>
          </cell>
          <cell r="K2384">
            <v>0.2526214</v>
          </cell>
          <cell r="L2384">
            <v>0.22053329999999999</v>
          </cell>
          <cell r="M2384">
            <v>0.15278620000000001</v>
          </cell>
          <cell r="N2384">
            <v>0.17244580000000001</v>
          </cell>
          <cell r="O2384">
            <v>0.153392</v>
          </cell>
          <cell r="P2384">
            <v>0.12348679999999999</v>
          </cell>
          <cell r="Q2384">
            <v>0.16630619999999999</v>
          </cell>
          <cell r="R2384">
            <v>0.1069333</v>
          </cell>
        </row>
        <row r="2385">
          <cell r="A2385" t="str">
            <v>peru2010oecdindependiente&gt;=5a</v>
          </cell>
          <cell r="B2385" t="str">
            <v>peru</v>
          </cell>
          <cell r="C2385">
            <v>2010</v>
          </cell>
          <cell r="D2385" t="str">
            <v>oecd</v>
          </cell>
          <cell r="E2385" t="str">
            <v>independiente</v>
          </cell>
          <cell r="F2385" t="str">
            <v>&gt;=5a</v>
          </cell>
          <cell r="G2385">
            <v>3.9211200000000002E-2</v>
          </cell>
          <cell r="H2385">
            <v>9.6435800000000002E-2</v>
          </cell>
          <cell r="I2385">
            <v>0.23998</v>
          </cell>
          <cell r="J2385">
            <v>0.3874572</v>
          </cell>
          <cell r="K2385">
            <v>0.45550420000000003</v>
          </cell>
          <cell r="L2385">
            <v>0.53406940000000003</v>
          </cell>
          <cell r="M2385">
            <v>0.6359224</v>
          </cell>
          <cell r="N2385">
            <v>0.64266719999999999</v>
          </cell>
          <cell r="O2385">
            <v>0.67395899999999997</v>
          </cell>
          <cell r="P2385">
            <v>0.7083159</v>
          </cell>
          <cell r="Q2385">
            <v>0.68413360000000001</v>
          </cell>
          <cell r="R2385">
            <v>0.74461679999999997</v>
          </cell>
        </row>
        <row r="2386">
          <cell r="A2386" t="str">
            <v>peru2010lacocupado&lt;6m</v>
          </cell>
          <cell r="B2386" t="str">
            <v>peru</v>
          </cell>
          <cell r="C2386">
            <v>2010</v>
          </cell>
          <cell r="D2386" t="str">
            <v>lac</v>
          </cell>
          <cell r="E2386" t="str">
            <v>ocupado</v>
          </cell>
          <cell r="F2386" t="str">
            <v>&lt;6m</v>
          </cell>
          <cell r="G2386">
            <v>0.52029300000000001</v>
          </cell>
          <cell r="H2386">
            <v>0.2176101</v>
          </cell>
          <cell r="I2386">
            <v>0.1135511</v>
          </cell>
        </row>
        <row r="2387">
          <cell r="A2387" t="str">
            <v>peru2010lacocupado&lt;=12m</v>
          </cell>
          <cell r="B2387" t="str">
            <v>peru</v>
          </cell>
          <cell r="C2387">
            <v>2010</v>
          </cell>
          <cell r="D2387" t="str">
            <v>lac</v>
          </cell>
          <cell r="E2387" t="str">
            <v>ocupado</v>
          </cell>
          <cell r="F2387" t="str">
            <v>&lt;=12m</v>
          </cell>
          <cell r="G2387">
            <v>0.72845709999999997</v>
          </cell>
          <cell r="H2387">
            <v>0.34943000000000002</v>
          </cell>
          <cell r="I2387">
            <v>0.1904315</v>
          </cell>
        </row>
        <row r="2388">
          <cell r="A2388" t="str">
            <v>peru2010lacocupado&gt;=5a</v>
          </cell>
          <cell r="B2388" t="str">
            <v>peru</v>
          </cell>
          <cell r="C2388">
            <v>2010</v>
          </cell>
          <cell r="D2388" t="str">
            <v>lac</v>
          </cell>
          <cell r="E2388" t="str">
            <v>ocupado</v>
          </cell>
          <cell r="F2388" t="str">
            <v>&gt;=5a</v>
          </cell>
          <cell r="G2388">
            <v>4.9713500000000001E-2</v>
          </cell>
          <cell r="H2388">
            <v>0.39247989999999999</v>
          </cell>
          <cell r="I2388">
            <v>0.63445819999999997</v>
          </cell>
        </row>
        <row r="2389">
          <cell r="A2389" t="str">
            <v>peru2010lacasalariado&lt;6m</v>
          </cell>
          <cell r="B2389" t="str">
            <v>peru</v>
          </cell>
          <cell r="C2389">
            <v>2010</v>
          </cell>
          <cell r="D2389" t="str">
            <v>lac</v>
          </cell>
          <cell r="E2389" t="str">
            <v>asalariado</v>
          </cell>
          <cell r="F2389" t="str">
            <v>&lt;6m</v>
          </cell>
          <cell r="G2389">
            <v>0.54709160000000001</v>
          </cell>
          <cell r="H2389">
            <v>0.2788928</v>
          </cell>
          <cell r="I2389">
            <v>0.18710370000000001</v>
          </cell>
        </row>
        <row r="2390">
          <cell r="A2390" t="str">
            <v>peru2010lacasalariado&lt;=12m</v>
          </cell>
          <cell r="B2390" t="str">
            <v>peru</v>
          </cell>
          <cell r="C2390">
            <v>2010</v>
          </cell>
          <cell r="D2390" t="str">
            <v>lac</v>
          </cell>
          <cell r="E2390" t="str">
            <v>asalariado</v>
          </cell>
          <cell r="F2390" t="str">
            <v>&lt;=12m</v>
          </cell>
          <cell r="G2390">
            <v>0.75188719999999998</v>
          </cell>
          <cell r="H2390">
            <v>0.4189099</v>
          </cell>
          <cell r="I2390">
            <v>0.25678970000000001</v>
          </cell>
        </row>
        <row r="2391">
          <cell r="A2391" t="str">
            <v>peru2010lacasalariado&gt;=5a</v>
          </cell>
          <cell r="B2391" t="str">
            <v>peru</v>
          </cell>
          <cell r="C2391">
            <v>2010</v>
          </cell>
          <cell r="D2391" t="str">
            <v>lac</v>
          </cell>
          <cell r="E2391" t="str">
            <v>asalariado</v>
          </cell>
          <cell r="F2391" t="str">
            <v>&gt;=5a</v>
          </cell>
          <cell r="G2391">
            <v>4.3539599999999998E-2</v>
          </cell>
          <cell r="H2391">
            <v>0.32427309999999998</v>
          </cell>
          <cell r="I2391">
            <v>0.56224410000000002</v>
          </cell>
        </row>
        <row r="2392">
          <cell r="A2392" t="str">
            <v>peru2010lacindependiente&lt;6m</v>
          </cell>
          <cell r="B2392" t="str">
            <v>peru</v>
          </cell>
          <cell r="C2392">
            <v>2010</v>
          </cell>
          <cell r="D2392" t="str">
            <v>lac</v>
          </cell>
          <cell r="E2392" t="str">
            <v>independiente</v>
          </cell>
          <cell r="F2392" t="str">
            <v>&lt;6m</v>
          </cell>
          <cell r="G2392">
            <v>0.41405550000000002</v>
          </cell>
          <cell r="H2392">
            <v>0.1259933</v>
          </cell>
          <cell r="I2392">
            <v>5.7732400000000003E-2</v>
          </cell>
        </row>
        <row r="2393">
          <cell r="A2393" t="str">
            <v>peru2010lacindependiente&lt;=12m</v>
          </cell>
          <cell r="B2393" t="str">
            <v>peru</v>
          </cell>
          <cell r="C2393">
            <v>2010</v>
          </cell>
          <cell r="D2393" t="str">
            <v>lac</v>
          </cell>
          <cell r="E2393" t="str">
            <v>independiente</v>
          </cell>
          <cell r="F2393" t="str">
            <v>&lt;=12m</v>
          </cell>
          <cell r="G2393">
            <v>0.63557330000000001</v>
          </cell>
          <cell r="H2393">
            <v>0.24555859999999999</v>
          </cell>
          <cell r="I2393">
            <v>0.14007259999999999</v>
          </cell>
        </row>
        <row r="2394">
          <cell r="A2394" t="str">
            <v>peru2010lacindependiente&gt;=5a</v>
          </cell>
          <cell r="B2394" t="str">
            <v>peru</v>
          </cell>
          <cell r="C2394">
            <v>2010</v>
          </cell>
          <cell r="D2394" t="str">
            <v>lac</v>
          </cell>
          <cell r="E2394" t="str">
            <v>independiente</v>
          </cell>
          <cell r="F2394" t="str">
            <v>&gt;=5a</v>
          </cell>
          <cell r="G2394">
            <v>7.4188599999999993E-2</v>
          </cell>
          <cell r="H2394">
            <v>0.4944479</v>
          </cell>
          <cell r="I2394">
            <v>0.68926109999999996</v>
          </cell>
        </row>
        <row r="2395">
          <cell r="A2395" t="str">
            <v>peru2010totalocupado&lt;6m</v>
          </cell>
          <cell r="B2395" t="str">
            <v>peru</v>
          </cell>
          <cell r="C2395">
            <v>2010</v>
          </cell>
          <cell r="D2395" t="str">
            <v>total</v>
          </cell>
          <cell r="E2395" t="str">
            <v>ocupado</v>
          </cell>
          <cell r="F2395" t="str">
            <v>&lt;6m</v>
          </cell>
          <cell r="G2395">
            <v>0.26692480000000002</v>
          </cell>
        </row>
        <row r="2396">
          <cell r="A2396" t="str">
            <v>peru2010totalocupado&lt;=12m</v>
          </cell>
          <cell r="B2396" t="str">
            <v>peru</v>
          </cell>
          <cell r="C2396">
            <v>2010</v>
          </cell>
          <cell r="D2396" t="str">
            <v>total</v>
          </cell>
          <cell r="E2396" t="str">
            <v>ocupado</v>
          </cell>
          <cell r="F2396" t="str">
            <v>&lt;=12m</v>
          </cell>
          <cell r="G2396">
            <v>0.40785120000000002</v>
          </cell>
        </row>
        <row r="2397">
          <cell r="A2397" t="str">
            <v>peru2010totalocupado&gt;=5a</v>
          </cell>
          <cell r="B2397" t="str">
            <v>peru</v>
          </cell>
          <cell r="C2397">
            <v>2010</v>
          </cell>
          <cell r="D2397" t="str">
            <v>total</v>
          </cell>
          <cell r="E2397" t="str">
            <v>ocupado</v>
          </cell>
          <cell r="F2397" t="str">
            <v>&gt;=5a</v>
          </cell>
          <cell r="G2397">
            <v>0.35105019999999998</v>
          </cell>
        </row>
        <row r="2398">
          <cell r="A2398" t="str">
            <v>peru2010totalasalariado&lt;6m</v>
          </cell>
          <cell r="B2398" t="str">
            <v>peru</v>
          </cell>
          <cell r="C2398">
            <v>2010</v>
          </cell>
          <cell r="D2398" t="str">
            <v>total</v>
          </cell>
          <cell r="E2398" t="str">
            <v>asalariado</v>
          </cell>
          <cell r="F2398" t="str">
            <v>&lt;6m</v>
          </cell>
          <cell r="G2398">
            <v>0.34153109999999998</v>
          </cell>
        </row>
        <row r="2399">
          <cell r="A2399" t="str">
            <v>peru2010totalasalariado&lt;=12m</v>
          </cell>
          <cell r="B2399" t="str">
            <v>peru</v>
          </cell>
          <cell r="C2399">
            <v>2010</v>
          </cell>
          <cell r="D2399" t="str">
            <v>total</v>
          </cell>
          <cell r="E2399" t="str">
            <v>asalariado</v>
          </cell>
          <cell r="F2399" t="str">
            <v>&lt;=12m</v>
          </cell>
          <cell r="G2399">
            <v>0.49278630000000001</v>
          </cell>
        </row>
        <row r="2400">
          <cell r="A2400" t="str">
            <v>peru2010totalasalariado&gt;=5a</v>
          </cell>
          <cell r="B2400" t="str">
            <v>peru</v>
          </cell>
          <cell r="C2400">
            <v>2010</v>
          </cell>
          <cell r="D2400" t="str">
            <v>total</v>
          </cell>
          <cell r="E2400" t="str">
            <v>asalariado</v>
          </cell>
          <cell r="F2400" t="str">
            <v>&gt;=5a</v>
          </cell>
          <cell r="G2400">
            <v>0.27017099999999999</v>
          </cell>
        </row>
        <row r="2401">
          <cell r="A2401" t="str">
            <v>peru2010totalindependiente&lt;6m</v>
          </cell>
          <cell r="B2401" t="str">
            <v>peru</v>
          </cell>
          <cell r="C2401">
            <v>2010</v>
          </cell>
          <cell r="D2401" t="str">
            <v>total</v>
          </cell>
          <cell r="E2401" t="str">
            <v>independiente</v>
          </cell>
          <cell r="F2401" t="str">
            <v>&lt;6m</v>
          </cell>
          <cell r="G2401">
            <v>0.14511689999999999</v>
          </cell>
        </row>
        <row r="2402">
          <cell r="A2402" t="str">
            <v>peru2010totalindependiente&lt;=12m</v>
          </cell>
          <cell r="B2402" t="str">
            <v>peru</v>
          </cell>
          <cell r="C2402">
            <v>2010</v>
          </cell>
          <cell r="D2402" t="str">
            <v>total</v>
          </cell>
          <cell r="E2402" t="str">
            <v>independiente</v>
          </cell>
          <cell r="F2402" t="str">
            <v>&lt;=12m</v>
          </cell>
          <cell r="G2402">
            <v>0.26917940000000001</v>
          </cell>
        </row>
        <row r="2403">
          <cell r="A2403" t="str">
            <v>peru2010totalindependiente&gt;=5a</v>
          </cell>
          <cell r="B2403" t="str">
            <v>peru</v>
          </cell>
          <cell r="C2403">
            <v>2010</v>
          </cell>
          <cell r="D2403" t="str">
            <v>total</v>
          </cell>
          <cell r="E2403" t="str">
            <v>independiente</v>
          </cell>
          <cell r="F2403" t="str">
            <v>&gt;=5a</v>
          </cell>
          <cell r="G2403">
            <v>0.48309990000000003</v>
          </cell>
        </row>
        <row r="2404">
          <cell r="A2404" t="str">
            <v>peru2011oecdocupado&lt;6m</v>
          </cell>
          <cell r="B2404" t="str">
            <v>peru</v>
          </cell>
          <cell r="C2404">
            <v>2011</v>
          </cell>
          <cell r="D2404" t="str">
            <v>oecd</v>
          </cell>
          <cell r="E2404" t="str">
            <v>ocupado</v>
          </cell>
          <cell r="F2404" t="str">
            <v>&lt;6m</v>
          </cell>
          <cell r="G2404">
            <v>0.60603119999999999</v>
          </cell>
          <cell r="H2404">
            <v>0.44509290000000001</v>
          </cell>
          <cell r="I2404">
            <v>0.31722339999999999</v>
          </cell>
          <cell r="J2404">
            <v>0.26513490000000001</v>
          </cell>
          <cell r="K2404">
            <v>0.2192886</v>
          </cell>
          <cell r="L2404">
            <v>0.16279640000000001</v>
          </cell>
          <cell r="M2404">
            <v>0.1351821</v>
          </cell>
          <cell r="N2404">
            <v>0.1196675</v>
          </cell>
          <cell r="O2404">
            <v>0.12810540000000001</v>
          </cell>
          <cell r="P2404">
            <v>0.11885759999999999</v>
          </cell>
          <cell r="Q2404">
            <v>0.11137850000000001</v>
          </cell>
          <cell r="R2404">
            <v>0.1225195</v>
          </cell>
        </row>
        <row r="2405">
          <cell r="A2405" t="str">
            <v>peru2011oecdocupado&lt;=12m</v>
          </cell>
          <cell r="B2405" t="str">
            <v>peru</v>
          </cell>
          <cell r="C2405">
            <v>2011</v>
          </cell>
          <cell r="D2405" t="str">
            <v>oecd</v>
          </cell>
          <cell r="E2405" t="str">
            <v>ocupado</v>
          </cell>
          <cell r="F2405" t="str">
            <v>&lt;=12m</v>
          </cell>
          <cell r="G2405">
            <v>0.78844789999999998</v>
          </cell>
          <cell r="H2405">
            <v>0.67284569999999999</v>
          </cell>
          <cell r="I2405">
            <v>0.52312150000000002</v>
          </cell>
          <cell r="J2405">
            <v>0.4340194</v>
          </cell>
          <cell r="K2405">
            <v>0.34281250000000002</v>
          </cell>
          <cell r="L2405">
            <v>0.2676058</v>
          </cell>
          <cell r="M2405">
            <v>0.22448899999999999</v>
          </cell>
          <cell r="N2405">
            <v>0.21021599999999999</v>
          </cell>
          <cell r="O2405">
            <v>0.19682649999999999</v>
          </cell>
          <cell r="P2405">
            <v>0.19267210000000001</v>
          </cell>
          <cell r="Q2405">
            <v>0.20387250000000001</v>
          </cell>
          <cell r="R2405">
            <v>0.187028</v>
          </cell>
        </row>
        <row r="2406">
          <cell r="A2406" t="str">
            <v>peru2011oecdocupado&gt;=5a</v>
          </cell>
          <cell r="B2406" t="str">
            <v>peru</v>
          </cell>
          <cell r="C2406">
            <v>2011</v>
          </cell>
          <cell r="D2406" t="str">
            <v>oecd</v>
          </cell>
          <cell r="E2406" t="str">
            <v>ocupado</v>
          </cell>
          <cell r="F2406" t="str">
            <v>&gt;=5a</v>
          </cell>
          <cell r="G2406">
            <v>5.3240000000000003E-2</v>
          </cell>
          <cell r="H2406">
            <v>5.5073200000000003E-2</v>
          </cell>
          <cell r="I2406">
            <v>0.13530739999999999</v>
          </cell>
          <cell r="J2406">
            <v>0.2621599</v>
          </cell>
          <cell r="K2406">
            <v>0.38946049999999999</v>
          </cell>
          <cell r="L2406">
            <v>0.4965099</v>
          </cell>
          <cell r="M2406">
            <v>0.57864450000000001</v>
          </cell>
          <cell r="N2406">
            <v>0.62005540000000003</v>
          </cell>
          <cell r="O2406">
            <v>0.62206609999999996</v>
          </cell>
          <cell r="P2406">
            <v>0.65543340000000005</v>
          </cell>
          <cell r="Q2406">
            <v>0.6305501</v>
          </cell>
          <cell r="R2406">
            <v>0.66172450000000005</v>
          </cell>
        </row>
        <row r="2407">
          <cell r="A2407" t="str">
            <v>peru2011oecdasalariado&lt;6m</v>
          </cell>
          <cell r="B2407" t="str">
            <v>peru</v>
          </cell>
          <cell r="C2407">
            <v>2011</v>
          </cell>
          <cell r="D2407" t="str">
            <v>oecd</v>
          </cell>
          <cell r="E2407" t="str">
            <v>asalariado</v>
          </cell>
          <cell r="F2407" t="str">
            <v>&lt;6m</v>
          </cell>
          <cell r="G2407">
            <v>0.62722049999999996</v>
          </cell>
          <cell r="H2407">
            <v>0.47634860000000001</v>
          </cell>
          <cell r="I2407">
            <v>0.35490339999999998</v>
          </cell>
          <cell r="J2407">
            <v>0.31533519999999998</v>
          </cell>
          <cell r="K2407">
            <v>0.28503400000000001</v>
          </cell>
          <cell r="L2407">
            <v>0.20055829999999999</v>
          </cell>
          <cell r="M2407">
            <v>0.1782937</v>
          </cell>
          <cell r="N2407">
            <v>0.1725807</v>
          </cell>
          <cell r="O2407">
            <v>0.1797504</v>
          </cell>
          <cell r="P2407">
            <v>0.20846770000000001</v>
          </cell>
          <cell r="Q2407">
            <v>0.20181070000000001</v>
          </cell>
          <cell r="R2407">
            <v>0.26749509999999999</v>
          </cell>
        </row>
        <row r="2408">
          <cell r="A2408" t="str">
            <v>peru2011oecdasalariado&lt;=12m</v>
          </cell>
          <cell r="B2408" t="str">
            <v>peru</v>
          </cell>
          <cell r="C2408">
            <v>2011</v>
          </cell>
          <cell r="D2408" t="str">
            <v>oecd</v>
          </cell>
          <cell r="E2408" t="str">
            <v>asalariado</v>
          </cell>
          <cell r="F2408" t="str">
            <v>&lt;=12m</v>
          </cell>
          <cell r="G2408">
            <v>0.793825</v>
          </cell>
          <cell r="H2408">
            <v>0.70961730000000001</v>
          </cell>
          <cell r="I2408">
            <v>0.56336839999999999</v>
          </cell>
          <cell r="J2408">
            <v>0.48336180000000001</v>
          </cell>
          <cell r="K2408">
            <v>0.41799599999999998</v>
          </cell>
          <cell r="L2408">
            <v>0.31718859999999999</v>
          </cell>
          <cell r="M2408">
            <v>0.28028019999999998</v>
          </cell>
          <cell r="N2408">
            <v>0.27120699999999998</v>
          </cell>
          <cell r="O2408">
            <v>0.26342369999999998</v>
          </cell>
          <cell r="P2408">
            <v>0.29851470000000002</v>
          </cell>
          <cell r="Q2408">
            <v>0.3233316</v>
          </cell>
          <cell r="R2408">
            <v>0.34443509999999999</v>
          </cell>
        </row>
        <row r="2409">
          <cell r="A2409" t="str">
            <v>peru2011oecdasalariado&gt;=5a</v>
          </cell>
          <cell r="B2409" t="str">
            <v>peru</v>
          </cell>
          <cell r="C2409">
            <v>2011</v>
          </cell>
          <cell r="D2409" t="str">
            <v>oecd</v>
          </cell>
          <cell r="E2409" t="str">
            <v>asalariado</v>
          </cell>
          <cell r="F2409" t="str">
            <v>&gt;=5a</v>
          </cell>
          <cell r="G2409">
            <v>6.0749699999999997E-2</v>
          </cell>
          <cell r="H2409">
            <v>4.4856399999999998E-2</v>
          </cell>
          <cell r="I2409">
            <v>0.10409060000000001</v>
          </cell>
          <cell r="J2409">
            <v>0.20717479999999999</v>
          </cell>
          <cell r="K2409">
            <v>0.3358313</v>
          </cell>
          <cell r="L2409">
            <v>0.45408520000000002</v>
          </cell>
          <cell r="M2409">
            <v>0.55877160000000003</v>
          </cell>
          <cell r="N2409">
            <v>0.56504370000000004</v>
          </cell>
          <cell r="O2409">
            <v>0.55482240000000005</v>
          </cell>
          <cell r="P2409">
            <v>0.57326449999999995</v>
          </cell>
          <cell r="Q2409">
            <v>0.4970021</v>
          </cell>
          <cell r="R2409">
            <v>0.4606943</v>
          </cell>
        </row>
        <row r="2410">
          <cell r="A2410" t="str">
            <v>peru2011oecdindependiente&lt;6m</v>
          </cell>
          <cell r="B2410" t="str">
            <v>peru</v>
          </cell>
          <cell r="C2410">
            <v>2011</v>
          </cell>
          <cell r="D2410" t="str">
            <v>oecd</v>
          </cell>
          <cell r="E2410" t="str">
            <v>independiente</v>
          </cell>
          <cell r="F2410" t="str">
            <v>&lt;6m</v>
          </cell>
          <cell r="G2410">
            <v>0.5097739</v>
          </cell>
          <cell r="H2410">
            <v>0.3168086</v>
          </cell>
          <cell r="I2410">
            <v>0.2035718</v>
          </cell>
          <cell r="J2410">
            <v>0.16440340000000001</v>
          </cell>
          <cell r="K2410">
            <v>0.1257083</v>
          </cell>
          <cell r="L2410">
            <v>0.1124768</v>
          </cell>
          <cell r="M2410">
            <v>8.6569199999999999E-2</v>
          </cell>
          <cell r="N2410">
            <v>6.3079099999999999E-2</v>
          </cell>
          <cell r="O2410">
            <v>7.7678399999999995E-2</v>
          </cell>
          <cell r="P2410">
            <v>5.8842499999999999E-2</v>
          </cell>
          <cell r="Q2410">
            <v>5.6970100000000003E-2</v>
          </cell>
          <cell r="R2410">
            <v>8.1777100000000005E-2</v>
          </cell>
        </row>
        <row r="2411">
          <cell r="A2411" t="str">
            <v>peru2011oecdindependiente&lt;=12m</v>
          </cell>
          <cell r="B2411" t="str">
            <v>peru</v>
          </cell>
          <cell r="C2411">
            <v>2011</v>
          </cell>
          <cell r="D2411" t="str">
            <v>oecd</v>
          </cell>
          <cell r="E2411" t="str">
            <v>independiente</v>
          </cell>
          <cell r="F2411" t="str">
            <v>&lt;=12m</v>
          </cell>
          <cell r="G2411">
            <v>0.76402150000000002</v>
          </cell>
          <cell r="H2411">
            <v>0.52192260000000001</v>
          </cell>
          <cell r="I2411">
            <v>0.40172770000000002</v>
          </cell>
          <cell r="J2411">
            <v>0.33500950000000002</v>
          </cell>
          <cell r="K2411">
            <v>0.23579839999999999</v>
          </cell>
          <cell r="L2411">
            <v>0.2015343</v>
          </cell>
          <cell r="M2411">
            <v>0.16157840000000001</v>
          </cell>
          <cell r="N2411">
            <v>0.1449888</v>
          </cell>
          <cell r="O2411">
            <v>0.1318</v>
          </cell>
          <cell r="P2411">
            <v>0.12178559999999999</v>
          </cell>
          <cell r="Q2411">
            <v>0.13200029999999999</v>
          </cell>
          <cell r="R2411">
            <v>0.1427919</v>
          </cell>
        </row>
        <row r="2412">
          <cell r="A2412" t="str">
            <v>peru2011oecdindependiente&gt;=5a</v>
          </cell>
          <cell r="B2412" t="str">
            <v>peru</v>
          </cell>
          <cell r="C2412">
            <v>2011</v>
          </cell>
          <cell r="D2412" t="str">
            <v>oecd</v>
          </cell>
          <cell r="E2412" t="str">
            <v>independiente</v>
          </cell>
          <cell r="F2412" t="str">
            <v>&gt;=5a</v>
          </cell>
          <cell r="G2412">
            <v>1.91256E-2</v>
          </cell>
          <cell r="H2412">
            <v>9.7006599999999998E-2</v>
          </cell>
          <cell r="I2412">
            <v>0.22946440000000001</v>
          </cell>
          <cell r="J2412">
            <v>0.37249260000000001</v>
          </cell>
          <cell r="K2412">
            <v>0.46579500000000001</v>
          </cell>
          <cell r="L2412">
            <v>0.55304310000000001</v>
          </cell>
          <cell r="M2412">
            <v>0.60105319999999995</v>
          </cell>
          <cell r="N2412">
            <v>0.67888780000000004</v>
          </cell>
          <cell r="O2412">
            <v>0.6877238</v>
          </cell>
          <cell r="P2412">
            <v>0.71046480000000001</v>
          </cell>
          <cell r="Q2412">
            <v>0.7108989</v>
          </cell>
          <cell r="R2412">
            <v>0.71821990000000002</v>
          </cell>
        </row>
        <row r="2413">
          <cell r="A2413" t="str">
            <v>peru2011lacocupado&lt;6m</v>
          </cell>
          <cell r="B2413" t="str">
            <v>peru</v>
          </cell>
          <cell r="C2413">
            <v>2011</v>
          </cell>
          <cell r="D2413" t="str">
            <v>lac</v>
          </cell>
          <cell r="E2413" t="str">
            <v>ocupado</v>
          </cell>
          <cell r="F2413" t="str">
            <v>&lt;6m</v>
          </cell>
          <cell r="G2413">
            <v>0.50677490000000003</v>
          </cell>
          <cell r="H2413">
            <v>0.20680029999999999</v>
          </cell>
          <cell r="I2413">
            <v>0.1243276</v>
          </cell>
        </row>
        <row r="2414">
          <cell r="A2414" t="str">
            <v>peru2011lacocupado&lt;=12m</v>
          </cell>
          <cell r="B2414" t="str">
            <v>peru</v>
          </cell>
          <cell r="C2414">
            <v>2011</v>
          </cell>
          <cell r="D2414" t="str">
            <v>lac</v>
          </cell>
          <cell r="E2414" t="str">
            <v>ocupado</v>
          </cell>
          <cell r="F2414" t="str">
            <v>&lt;=12m</v>
          </cell>
          <cell r="G2414">
            <v>0.71715200000000001</v>
          </cell>
          <cell r="H2414">
            <v>0.33920070000000002</v>
          </cell>
          <cell r="I2414">
            <v>0.19512940000000001</v>
          </cell>
        </row>
        <row r="2415">
          <cell r="A2415" t="str">
            <v>peru2011lacocupado&gt;=5a</v>
          </cell>
          <cell r="B2415" t="str">
            <v>peru</v>
          </cell>
          <cell r="C2415">
            <v>2011</v>
          </cell>
          <cell r="D2415" t="str">
            <v>lac</v>
          </cell>
          <cell r="E2415" t="str">
            <v>ocupado</v>
          </cell>
          <cell r="F2415" t="str">
            <v>&gt;=5a</v>
          </cell>
          <cell r="G2415">
            <v>5.4370599999999998E-2</v>
          </cell>
          <cell r="H2415">
            <v>0.40487849999999997</v>
          </cell>
          <cell r="I2415">
            <v>0.63569679999999995</v>
          </cell>
        </row>
        <row r="2416">
          <cell r="A2416" t="str">
            <v>peru2011lacasalariado&lt;6m</v>
          </cell>
          <cell r="B2416" t="str">
            <v>peru</v>
          </cell>
          <cell r="C2416">
            <v>2011</v>
          </cell>
          <cell r="D2416" t="str">
            <v>lac</v>
          </cell>
          <cell r="E2416" t="str">
            <v>asalariado</v>
          </cell>
          <cell r="F2416" t="str">
            <v>&lt;6m</v>
          </cell>
          <cell r="G2416">
            <v>0.53485470000000002</v>
          </cell>
          <cell r="H2416">
            <v>0.26351829999999998</v>
          </cell>
          <cell r="I2416">
            <v>0.19006770000000001</v>
          </cell>
        </row>
        <row r="2417">
          <cell r="A2417" t="str">
            <v>peru2011lacasalariado&lt;=12m</v>
          </cell>
          <cell r="B2417" t="str">
            <v>peru</v>
          </cell>
          <cell r="C2417">
            <v>2011</v>
          </cell>
          <cell r="D2417" t="str">
            <v>lac</v>
          </cell>
          <cell r="E2417" t="str">
            <v>asalariado</v>
          </cell>
          <cell r="F2417" t="str">
            <v>&lt;=12m</v>
          </cell>
          <cell r="G2417">
            <v>0.74227189999999998</v>
          </cell>
          <cell r="H2417">
            <v>0.40837309999999999</v>
          </cell>
          <cell r="I2417">
            <v>0.27603080000000002</v>
          </cell>
        </row>
        <row r="2418">
          <cell r="A2418" t="str">
            <v>peru2011lacasalariado&gt;=5a</v>
          </cell>
          <cell r="B2418" t="str">
            <v>peru</v>
          </cell>
          <cell r="C2418">
            <v>2011</v>
          </cell>
          <cell r="D2418" t="str">
            <v>lac</v>
          </cell>
          <cell r="E2418" t="str">
            <v>asalariado</v>
          </cell>
          <cell r="F2418" t="str">
            <v>&gt;=5a</v>
          </cell>
          <cell r="G2418">
            <v>5.1019599999999998E-2</v>
          </cell>
          <cell r="H2418">
            <v>0.3394779</v>
          </cell>
          <cell r="I2418">
            <v>0.56144819999999995</v>
          </cell>
        </row>
        <row r="2419">
          <cell r="A2419" t="str">
            <v>peru2011lacindependiente&lt;6m</v>
          </cell>
          <cell r="B2419" t="str">
            <v>peru</v>
          </cell>
          <cell r="C2419">
            <v>2011</v>
          </cell>
          <cell r="D2419" t="str">
            <v>lac</v>
          </cell>
          <cell r="E2419" t="str">
            <v>independiente</v>
          </cell>
          <cell r="F2419" t="str">
            <v>&lt;6m</v>
          </cell>
          <cell r="G2419">
            <v>0.38704519999999998</v>
          </cell>
          <cell r="H2419">
            <v>0.1188829</v>
          </cell>
          <cell r="I2419">
            <v>6.9206299999999998E-2</v>
          </cell>
        </row>
        <row r="2420">
          <cell r="A2420" t="str">
            <v>peru2011lacindependiente&lt;=12m</v>
          </cell>
          <cell r="B2420" t="str">
            <v>peru</v>
          </cell>
          <cell r="C2420">
            <v>2011</v>
          </cell>
          <cell r="D2420" t="str">
            <v>lac</v>
          </cell>
          <cell r="E2420" t="str">
            <v>independiente</v>
          </cell>
          <cell r="F2420" t="str">
            <v>&lt;=12m</v>
          </cell>
          <cell r="G2420">
            <v>0.61004309999999995</v>
          </cell>
          <cell r="H2420">
            <v>0.2319782</v>
          </cell>
          <cell r="I2420">
            <v>0.12729560000000001</v>
          </cell>
        </row>
        <row r="2421">
          <cell r="A2421" t="str">
            <v>peru2011lacindependiente&gt;=5a</v>
          </cell>
          <cell r="B2421" t="str">
            <v>peru</v>
          </cell>
          <cell r="C2421">
            <v>2011</v>
          </cell>
          <cell r="D2421" t="str">
            <v>lac</v>
          </cell>
          <cell r="E2421" t="str">
            <v>independiente</v>
          </cell>
          <cell r="F2421" t="str">
            <v>&gt;=5a</v>
          </cell>
          <cell r="G2421">
            <v>6.8658999999999998E-2</v>
          </cell>
          <cell r="H2421">
            <v>0.5062546</v>
          </cell>
          <cell r="I2421">
            <v>0.69795240000000003</v>
          </cell>
        </row>
        <row r="2422">
          <cell r="A2422" t="str">
            <v>peru2011totalocupado&lt;6m</v>
          </cell>
          <cell r="B2422" t="str">
            <v>peru</v>
          </cell>
          <cell r="C2422">
            <v>2011</v>
          </cell>
          <cell r="D2422" t="str">
            <v>total</v>
          </cell>
          <cell r="E2422" t="str">
            <v>ocupado</v>
          </cell>
          <cell r="F2422" t="str">
            <v>&lt;6m</v>
          </cell>
          <cell r="G2422">
            <v>0.25617899999999999</v>
          </cell>
        </row>
        <row r="2423">
          <cell r="A2423" t="str">
            <v>peru2011totalocupado&lt;=12m</v>
          </cell>
          <cell r="B2423" t="str">
            <v>peru</v>
          </cell>
          <cell r="C2423">
            <v>2011</v>
          </cell>
          <cell r="D2423" t="str">
            <v>total</v>
          </cell>
          <cell r="E2423" t="str">
            <v>ocupado</v>
          </cell>
          <cell r="F2423" t="str">
            <v>&lt;=12m</v>
          </cell>
          <cell r="G2423">
            <v>0.39627649999999998</v>
          </cell>
        </row>
        <row r="2424">
          <cell r="A2424" t="str">
            <v>peru2011totalocupado&gt;=5a</v>
          </cell>
          <cell r="B2424" t="str">
            <v>peru</v>
          </cell>
          <cell r="C2424">
            <v>2011</v>
          </cell>
          <cell r="D2424" t="str">
            <v>total</v>
          </cell>
          <cell r="E2424" t="str">
            <v>ocupado</v>
          </cell>
          <cell r="F2424" t="str">
            <v>&gt;=5a</v>
          </cell>
          <cell r="G2424">
            <v>0.36438510000000002</v>
          </cell>
        </row>
        <row r="2425">
          <cell r="A2425" t="str">
            <v>peru2011totalasalariado&lt;6m</v>
          </cell>
          <cell r="B2425" t="str">
            <v>peru</v>
          </cell>
          <cell r="C2425">
            <v>2011</v>
          </cell>
          <cell r="D2425" t="str">
            <v>total</v>
          </cell>
          <cell r="E2425" t="str">
            <v>asalariado</v>
          </cell>
          <cell r="F2425" t="str">
            <v>&lt;6m</v>
          </cell>
          <cell r="G2425">
            <v>0.32653280000000001</v>
          </cell>
        </row>
        <row r="2426">
          <cell r="A2426" t="str">
            <v>peru2011totalasalariado&lt;=12m</v>
          </cell>
          <cell r="B2426" t="str">
            <v>peru</v>
          </cell>
          <cell r="C2426">
            <v>2011</v>
          </cell>
          <cell r="D2426" t="str">
            <v>total</v>
          </cell>
          <cell r="E2426" t="str">
            <v>asalariado</v>
          </cell>
          <cell r="F2426" t="str">
            <v>&lt;=12m</v>
          </cell>
          <cell r="G2426">
            <v>0.48202339999999999</v>
          </cell>
        </row>
        <row r="2427">
          <cell r="A2427" t="str">
            <v>peru2011totalasalariado&gt;=5a</v>
          </cell>
          <cell r="B2427" t="str">
            <v>peru</v>
          </cell>
          <cell r="C2427">
            <v>2011</v>
          </cell>
          <cell r="D2427" t="str">
            <v>total</v>
          </cell>
          <cell r="E2427" t="str">
            <v>asalariado</v>
          </cell>
          <cell r="F2427" t="str">
            <v>&gt;=5a</v>
          </cell>
          <cell r="G2427">
            <v>0.28583969999999997</v>
          </cell>
        </row>
        <row r="2428">
          <cell r="A2428" t="str">
            <v>peru2011totalindependiente&lt;6m</v>
          </cell>
          <cell r="B2428" t="str">
            <v>peru</v>
          </cell>
          <cell r="C2428">
            <v>2011</v>
          </cell>
          <cell r="D2428" t="str">
            <v>total</v>
          </cell>
          <cell r="E2428" t="str">
            <v>independiente</v>
          </cell>
          <cell r="F2428" t="str">
            <v>&lt;6m</v>
          </cell>
          <cell r="G2428">
            <v>0.1369891</v>
          </cell>
        </row>
        <row r="2429">
          <cell r="A2429" t="str">
            <v>peru2011totalindependiente&lt;=12m</v>
          </cell>
          <cell r="B2429" t="str">
            <v>peru</v>
          </cell>
          <cell r="C2429">
            <v>2011</v>
          </cell>
          <cell r="D2429" t="str">
            <v>total</v>
          </cell>
          <cell r="E2429" t="str">
            <v>independiente</v>
          </cell>
          <cell r="F2429" t="str">
            <v>&lt;=12m</v>
          </cell>
          <cell r="G2429">
            <v>0.25100850000000002</v>
          </cell>
        </row>
        <row r="2430">
          <cell r="A2430" t="str">
            <v>peru2011totalindependiente&gt;=5a</v>
          </cell>
          <cell r="B2430" t="str">
            <v>peru</v>
          </cell>
          <cell r="C2430">
            <v>2011</v>
          </cell>
          <cell r="D2430" t="str">
            <v>total</v>
          </cell>
          <cell r="E2430" t="str">
            <v>independiente</v>
          </cell>
          <cell r="F2430" t="str">
            <v>&gt;=5a</v>
          </cell>
          <cell r="G2430">
            <v>0.49745279999999997</v>
          </cell>
        </row>
        <row r="2431">
          <cell r="A2431" t="str">
            <v>peru2012oecdocupado&lt;6m</v>
          </cell>
          <cell r="B2431" t="str">
            <v>peru</v>
          </cell>
          <cell r="C2431">
            <v>2012</v>
          </cell>
          <cell r="D2431" t="str">
            <v>oecd</v>
          </cell>
          <cell r="E2431" t="str">
            <v>ocupado</v>
          </cell>
          <cell r="F2431" t="str">
            <v>&lt;6m</v>
          </cell>
          <cell r="G2431">
            <v>0.6032362</v>
          </cell>
          <cell r="H2431">
            <v>0.44317279999999998</v>
          </cell>
          <cell r="I2431">
            <v>0.32612750000000001</v>
          </cell>
          <cell r="J2431">
            <v>0.25859539999999998</v>
          </cell>
          <cell r="K2431">
            <v>0.19922280000000001</v>
          </cell>
          <cell r="L2431">
            <v>0.1748873</v>
          </cell>
          <cell r="M2431">
            <v>0.14985290000000001</v>
          </cell>
          <cell r="N2431">
            <v>0.1119864</v>
          </cell>
          <cell r="O2431">
            <v>0.1191173</v>
          </cell>
          <cell r="P2431">
            <v>0.10436529999999999</v>
          </cell>
          <cell r="Q2431">
            <v>0.11461440000000001</v>
          </cell>
          <cell r="R2431">
            <v>0.12499440000000001</v>
          </cell>
        </row>
        <row r="2432">
          <cell r="A2432" t="str">
            <v>peru2012oecdocupado&lt;=12m</v>
          </cell>
          <cell r="B2432" t="str">
            <v>peru</v>
          </cell>
          <cell r="C2432">
            <v>2012</v>
          </cell>
          <cell r="D2432" t="str">
            <v>oecd</v>
          </cell>
          <cell r="E2432" t="str">
            <v>ocupado</v>
          </cell>
          <cell r="F2432" t="str">
            <v>&lt;=12m</v>
          </cell>
          <cell r="G2432">
            <v>0.80122070000000001</v>
          </cell>
          <cell r="H2432">
            <v>0.67842250000000004</v>
          </cell>
          <cell r="I2432">
            <v>0.51921980000000001</v>
          </cell>
          <cell r="J2432">
            <v>0.44470100000000001</v>
          </cell>
          <cell r="K2432">
            <v>0.34869820000000001</v>
          </cell>
          <cell r="L2432">
            <v>0.29342010000000002</v>
          </cell>
          <cell r="M2432">
            <v>0.2451168</v>
          </cell>
          <cell r="N2432">
            <v>0.19992750000000001</v>
          </cell>
          <cell r="O2432">
            <v>0.19658310000000001</v>
          </cell>
          <cell r="P2432">
            <v>0.19673289999999999</v>
          </cell>
          <cell r="Q2432">
            <v>0.19915260000000001</v>
          </cell>
          <cell r="R2432">
            <v>0.17242769999999999</v>
          </cell>
        </row>
        <row r="2433">
          <cell r="A2433" t="str">
            <v>peru2012oecdocupado&gt;=5a</v>
          </cell>
          <cell r="B2433" t="str">
            <v>peru</v>
          </cell>
          <cell r="C2433">
            <v>2012</v>
          </cell>
          <cell r="D2433" t="str">
            <v>oecd</v>
          </cell>
          <cell r="E2433" t="str">
            <v>ocupado</v>
          </cell>
          <cell r="F2433" t="str">
            <v>&gt;=5a</v>
          </cell>
          <cell r="G2433">
            <v>3.2334300000000003E-2</v>
          </cell>
          <cell r="H2433">
            <v>4.7648200000000002E-2</v>
          </cell>
          <cell r="I2433">
            <v>0.1403017</v>
          </cell>
          <cell r="J2433">
            <v>0.25323839999999997</v>
          </cell>
          <cell r="K2433">
            <v>0.39347399999999999</v>
          </cell>
          <cell r="L2433">
            <v>0.47679080000000001</v>
          </cell>
          <cell r="M2433">
            <v>0.56068070000000003</v>
          </cell>
          <cell r="N2433">
            <v>0.62660879999999997</v>
          </cell>
          <cell r="O2433">
            <v>0.63941800000000004</v>
          </cell>
          <cell r="P2433">
            <v>0.65224510000000002</v>
          </cell>
          <cell r="Q2433">
            <v>0.6312198</v>
          </cell>
          <cell r="R2433">
            <v>0.6626088</v>
          </cell>
        </row>
        <row r="2434">
          <cell r="A2434" t="str">
            <v>peru2012oecdasalariado&lt;6m</v>
          </cell>
          <cell r="B2434" t="str">
            <v>peru</v>
          </cell>
          <cell r="C2434">
            <v>2012</v>
          </cell>
          <cell r="D2434" t="str">
            <v>oecd</v>
          </cell>
          <cell r="E2434" t="str">
            <v>asalariado</v>
          </cell>
          <cell r="F2434" t="str">
            <v>&lt;6m</v>
          </cell>
          <cell r="G2434">
            <v>0.62554410000000005</v>
          </cell>
          <cell r="H2434">
            <v>0.47492440000000002</v>
          </cell>
          <cell r="I2434">
            <v>0.35940840000000002</v>
          </cell>
          <cell r="J2434">
            <v>0.30108049999999997</v>
          </cell>
          <cell r="K2434">
            <v>0.2408749</v>
          </cell>
          <cell r="L2434">
            <v>0.22418579999999999</v>
          </cell>
          <cell r="M2434">
            <v>0.20633109999999999</v>
          </cell>
          <cell r="N2434">
            <v>0.14966270000000001</v>
          </cell>
          <cell r="O2434">
            <v>0.1769589</v>
          </cell>
          <cell r="P2434">
            <v>0.15977050000000001</v>
          </cell>
          <cell r="Q2434">
            <v>0.20868129999999999</v>
          </cell>
          <cell r="R2434">
            <v>0.30681560000000002</v>
          </cell>
        </row>
        <row r="2435">
          <cell r="A2435" t="str">
            <v>peru2012oecdasalariado&lt;=12m</v>
          </cell>
          <cell r="B2435" t="str">
            <v>peru</v>
          </cell>
          <cell r="C2435">
            <v>2012</v>
          </cell>
          <cell r="D2435" t="str">
            <v>oecd</v>
          </cell>
          <cell r="E2435" t="str">
            <v>asalariado</v>
          </cell>
          <cell r="F2435" t="str">
            <v>&lt;=12m</v>
          </cell>
          <cell r="G2435">
            <v>0.81651010000000002</v>
          </cell>
          <cell r="H2435">
            <v>0.71360659999999998</v>
          </cell>
          <cell r="I2435">
            <v>0.55355080000000001</v>
          </cell>
          <cell r="J2435">
            <v>0.49856070000000002</v>
          </cell>
          <cell r="K2435">
            <v>0.40529090000000001</v>
          </cell>
          <cell r="L2435">
            <v>0.3481416</v>
          </cell>
          <cell r="M2435">
            <v>0.30787389999999998</v>
          </cell>
          <cell r="N2435">
            <v>0.25313089999999999</v>
          </cell>
          <cell r="O2435">
            <v>0.26202419999999998</v>
          </cell>
          <cell r="P2435">
            <v>0.28724349999999998</v>
          </cell>
          <cell r="Q2435">
            <v>0.33733879999999999</v>
          </cell>
          <cell r="R2435">
            <v>0.33421889999999999</v>
          </cell>
        </row>
        <row r="2436">
          <cell r="A2436" t="str">
            <v>peru2012oecdasalariado&gt;=5a</v>
          </cell>
          <cell r="B2436" t="str">
            <v>peru</v>
          </cell>
          <cell r="C2436">
            <v>2012</v>
          </cell>
          <cell r="D2436" t="str">
            <v>oecd</v>
          </cell>
          <cell r="E2436" t="str">
            <v>asalariado</v>
          </cell>
          <cell r="F2436" t="str">
            <v>&gt;=5a</v>
          </cell>
          <cell r="G2436">
            <v>3.4952999999999998E-2</v>
          </cell>
          <cell r="H2436">
            <v>4.0171800000000001E-2</v>
          </cell>
          <cell r="I2436">
            <v>0.11224140000000001</v>
          </cell>
          <cell r="J2436">
            <v>0.20570379999999999</v>
          </cell>
          <cell r="K2436">
            <v>0.329704</v>
          </cell>
          <cell r="L2436">
            <v>0.43087379999999997</v>
          </cell>
          <cell r="M2436">
            <v>0.52181080000000002</v>
          </cell>
          <cell r="N2436">
            <v>0.58192849999999996</v>
          </cell>
          <cell r="O2436">
            <v>0.58408979999999999</v>
          </cell>
          <cell r="P2436">
            <v>0.60517049999999994</v>
          </cell>
          <cell r="Q2436">
            <v>0.50876509999999997</v>
          </cell>
          <cell r="R2436">
            <v>0.54071179999999996</v>
          </cell>
        </row>
        <row r="2437">
          <cell r="A2437" t="str">
            <v>peru2012oecdindependiente&lt;6m</v>
          </cell>
          <cell r="B2437" t="str">
            <v>peru</v>
          </cell>
          <cell r="C2437">
            <v>2012</v>
          </cell>
          <cell r="D2437" t="str">
            <v>oecd</v>
          </cell>
          <cell r="E2437" t="str">
            <v>independiente</v>
          </cell>
          <cell r="F2437" t="str">
            <v>&lt;6m</v>
          </cell>
          <cell r="G2437">
            <v>0.4772496</v>
          </cell>
          <cell r="H2437">
            <v>0.31318970000000002</v>
          </cell>
          <cell r="I2437">
            <v>0.2299987</v>
          </cell>
          <cell r="J2437">
            <v>0.1722611</v>
          </cell>
          <cell r="K2437">
            <v>0.1380953</v>
          </cell>
          <cell r="L2437">
            <v>0.1054046</v>
          </cell>
          <cell r="M2437">
            <v>7.6974699999999993E-2</v>
          </cell>
          <cell r="N2437">
            <v>7.0685499999999998E-2</v>
          </cell>
          <cell r="O2437">
            <v>6.7732299999999995E-2</v>
          </cell>
          <cell r="P2437">
            <v>6.6141000000000005E-2</v>
          </cell>
          <cell r="Q2437">
            <v>6.0791600000000001E-2</v>
          </cell>
          <cell r="R2437">
            <v>6.0775999999999997E-2</v>
          </cell>
        </row>
        <row r="2438">
          <cell r="A2438" t="str">
            <v>peru2012oecdindependiente&lt;=12m</v>
          </cell>
          <cell r="B2438" t="str">
            <v>peru</v>
          </cell>
          <cell r="C2438">
            <v>2012</v>
          </cell>
          <cell r="D2438" t="str">
            <v>oecd</v>
          </cell>
          <cell r="E2438" t="str">
            <v>independiente</v>
          </cell>
          <cell r="F2438" t="str">
            <v>&lt;=12m</v>
          </cell>
          <cell r="G2438">
            <v>0.71487160000000005</v>
          </cell>
          <cell r="H2438">
            <v>0.53438779999999997</v>
          </cell>
          <cell r="I2438">
            <v>0.42005799999999999</v>
          </cell>
          <cell r="J2438">
            <v>0.33525250000000001</v>
          </cell>
          <cell r="K2438">
            <v>0.26564450000000001</v>
          </cell>
          <cell r="L2438">
            <v>0.21629399999999999</v>
          </cell>
          <cell r="M2438">
            <v>0.16413649999999999</v>
          </cell>
          <cell r="N2438">
            <v>0.1416055</v>
          </cell>
          <cell r="O2438">
            <v>0.13844699999999999</v>
          </cell>
          <cell r="P2438">
            <v>0.13428899999999999</v>
          </cell>
          <cell r="Q2438">
            <v>0.12008580000000001</v>
          </cell>
          <cell r="R2438">
            <v>0.11528389999999999</v>
          </cell>
        </row>
        <row r="2439">
          <cell r="A2439" t="str">
            <v>peru2012oecdindependiente&gt;=5a</v>
          </cell>
          <cell r="B2439" t="str">
            <v>peru</v>
          </cell>
          <cell r="C2439">
            <v>2012</v>
          </cell>
          <cell r="D2439" t="str">
            <v>oecd</v>
          </cell>
          <cell r="E2439" t="str">
            <v>independiente</v>
          </cell>
          <cell r="F2439" t="str">
            <v>&gt;=5a</v>
          </cell>
          <cell r="G2439">
            <v>1.75453E-2</v>
          </cell>
          <cell r="H2439">
            <v>7.8254799999999999E-2</v>
          </cell>
          <cell r="I2439">
            <v>0.2213513</v>
          </cell>
          <cell r="J2439">
            <v>0.34983389999999998</v>
          </cell>
          <cell r="K2439">
            <v>0.48706110000000002</v>
          </cell>
          <cell r="L2439">
            <v>0.54150739999999997</v>
          </cell>
          <cell r="M2439">
            <v>0.61083750000000003</v>
          </cell>
          <cell r="N2439">
            <v>0.67558770000000001</v>
          </cell>
          <cell r="O2439">
            <v>0.68857020000000002</v>
          </cell>
          <cell r="P2439">
            <v>0.6847221</v>
          </cell>
          <cell r="Q2439">
            <v>0.70128550000000001</v>
          </cell>
          <cell r="R2439">
            <v>0.70566229999999996</v>
          </cell>
        </row>
        <row r="2440">
          <cell r="A2440" t="str">
            <v>peru2012lacocupado&lt;6m</v>
          </cell>
          <cell r="B2440" t="str">
            <v>peru</v>
          </cell>
          <cell r="C2440">
            <v>2012</v>
          </cell>
          <cell r="D2440" t="str">
            <v>lac</v>
          </cell>
          <cell r="E2440" t="str">
            <v>ocupado</v>
          </cell>
          <cell r="F2440" t="str">
            <v>&lt;6m</v>
          </cell>
          <cell r="G2440">
            <v>0.50486549999999997</v>
          </cell>
          <cell r="H2440">
            <v>0.20538999999999999</v>
          </cell>
          <cell r="I2440">
            <v>0.11301509999999999</v>
          </cell>
        </row>
        <row r="2441">
          <cell r="A2441" t="str">
            <v>peru2012lacocupado&lt;=12m</v>
          </cell>
          <cell r="B2441" t="str">
            <v>peru</v>
          </cell>
          <cell r="C2441">
            <v>2012</v>
          </cell>
          <cell r="D2441" t="str">
            <v>lac</v>
          </cell>
          <cell r="E2441" t="str">
            <v>ocupado</v>
          </cell>
          <cell r="F2441" t="str">
            <v>&lt;=12m</v>
          </cell>
          <cell r="G2441">
            <v>0.72575219999999996</v>
          </cell>
          <cell r="H2441">
            <v>0.34480309999999997</v>
          </cell>
          <cell r="I2441">
            <v>0.19664499999999999</v>
          </cell>
        </row>
        <row r="2442">
          <cell r="A2442" t="str">
            <v>peru2012lacocupado&gt;=5a</v>
          </cell>
          <cell r="B2442" t="str">
            <v>peru</v>
          </cell>
          <cell r="C2442">
            <v>2012</v>
          </cell>
          <cell r="D2442" t="str">
            <v>lac</v>
          </cell>
          <cell r="E2442" t="str">
            <v>ocupado</v>
          </cell>
          <cell r="F2442" t="str">
            <v>&gt;=5a</v>
          </cell>
          <cell r="G2442">
            <v>4.17458E-2</v>
          </cell>
          <cell r="H2442">
            <v>0.40391899999999997</v>
          </cell>
          <cell r="I2442">
            <v>0.64472399999999996</v>
          </cell>
        </row>
        <row r="2443">
          <cell r="A2443" t="str">
            <v>peru2012lacasalariado&lt;6m</v>
          </cell>
          <cell r="B2443" t="str">
            <v>peru</v>
          </cell>
          <cell r="C2443">
            <v>2012</v>
          </cell>
          <cell r="D2443" t="str">
            <v>lac</v>
          </cell>
          <cell r="E2443" t="str">
            <v>asalariado</v>
          </cell>
          <cell r="F2443" t="str">
            <v>&lt;6m</v>
          </cell>
          <cell r="G2443">
            <v>0.53497050000000002</v>
          </cell>
          <cell r="H2443">
            <v>0.2567313</v>
          </cell>
          <cell r="I2443">
            <v>0.1704319</v>
          </cell>
        </row>
        <row r="2444">
          <cell r="A2444" t="str">
            <v>peru2012lacasalariado&lt;=12m</v>
          </cell>
          <cell r="B2444" t="str">
            <v>peru</v>
          </cell>
          <cell r="C2444">
            <v>2012</v>
          </cell>
          <cell r="D2444" t="str">
            <v>lac</v>
          </cell>
          <cell r="E2444" t="str">
            <v>asalariado</v>
          </cell>
          <cell r="F2444" t="str">
            <v>&lt;=12m</v>
          </cell>
          <cell r="G2444">
            <v>0.75463009999999997</v>
          </cell>
          <cell r="H2444">
            <v>0.40922550000000002</v>
          </cell>
          <cell r="I2444">
            <v>0.27160069999999997</v>
          </cell>
        </row>
        <row r="2445">
          <cell r="A2445" t="str">
            <v>peru2012lacasalariado&gt;=5a</v>
          </cell>
          <cell r="B2445" t="str">
            <v>peru</v>
          </cell>
          <cell r="C2445">
            <v>2012</v>
          </cell>
          <cell r="D2445" t="str">
            <v>lac</v>
          </cell>
          <cell r="E2445" t="str">
            <v>asalariado</v>
          </cell>
          <cell r="F2445" t="str">
            <v>&gt;=5a</v>
          </cell>
          <cell r="G2445">
            <v>3.8091199999999999E-2</v>
          </cell>
          <cell r="H2445">
            <v>0.34027550000000001</v>
          </cell>
          <cell r="I2445">
            <v>0.59209469999999997</v>
          </cell>
        </row>
        <row r="2446">
          <cell r="A2446" t="str">
            <v>peru2012lacindependiente&lt;6m</v>
          </cell>
          <cell r="B2446" t="str">
            <v>peru</v>
          </cell>
          <cell r="C2446">
            <v>2012</v>
          </cell>
          <cell r="D2446" t="str">
            <v>lac</v>
          </cell>
          <cell r="E2446" t="str">
            <v>independiente</v>
          </cell>
          <cell r="F2446" t="str">
            <v>&lt;6m</v>
          </cell>
          <cell r="G2446">
            <v>0.36643949999999997</v>
          </cell>
          <cell r="H2446">
            <v>0.1233857</v>
          </cell>
          <cell r="I2446">
            <v>6.7030800000000001E-2</v>
          </cell>
        </row>
        <row r="2447">
          <cell r="A2447" t="str">
            <v>peru2012lacindependiente&lt;=12m</v>
          </cell>
          <cell r="B2447" t="str">
            <v>peru</v>
          </cell>
          <cell r="C2447">
            <v>2012</v>
          </cell>
          <cell r="D2447" t="str">
            <v>lac</v>
          </cell>
          <cell r="E2447" t="str">
            <v>independiente</v>
          </cell>
          <cell r="F2447" t="str">
            <v>&lt;=12m</v>
          </cell>
          <cell r="G2447">
            <v>0.5929683</v>
          </cell>
          <cell r="H2447">
            <v>0.24190500000000001</v>
          </cell>
          <cell r="I2447">
            <v>0.13661409999999999</v>
          </cell>
        </row>
        <row r="2448">
          <cell r="A2448" t="str">
            <v>peru2012lacindependiente&gt;=5a</v>
          </cell>
          <cell r="B2448" t="str">
            <v>peru</v>
          </cell>
          <cell r="C2448">
            <v>2012</v>
          </cell>
          <cell r="D2448" t="str">
            <v>lac</v>
          </cell>
          <cell r="E2448" t="str">
            <v>independiente</v>
          </cell>
          <cell r="F2448" t="str">
            <v>&gt;=5a</v>
          </cell>
          <cell r="G2448">
            <v>5.8549999999999998E-2</v>
          </cell>
          <cell r="H2448">
            <v>0.5055731</v>
          </cell>
          <cell r="I2448">
            <v>0.68687390000000004</v>
          </cell>
        </row>
        <row r="2449">
          <cell r="A2449" t="str">
            <v>peru2012totalocupado&lt;6m</v>
          </cell>
          <cell r="B2449" t="str">
            <v>peru</v>
          </cell>
          <cell r="C2449">
            <v>2012</v>
          </cell>
          <cell r="D2449" t="str">
            <v>total</v>
          </cell>
          <cell r="E2449" t="str">
            <v>ocupado</v>
          </cell>
          <cell r="F2449" t="str">
            <v>&lt;6m</v>
          </cell>
          <cell r="G2449">
            <v>0.25178669999999997</v>
          </cell>
        </row>
        <row r="2450">
          <cell r="A2450" t="str">
            <v>peru2012totalocupado&lt;=12m</v>
          </cell>
          <cell r="B2450" t="str">
            <v>peru</v>
          </cell>
          <cell r="C2450">
            <v>2012</v>
          </cell>
          <cell r="D2450" t="str">
            <v>total</v>
          </cell>
          <cell r="E2450" t="str">
            <v>ocupado</v>
          </cell>
          <cell r="F2450" t="str">
            <v>&lt;=12m</v>
          </cell>
          <cell r="G2450">
            <v>0.39986310000000003</v>
          </cell>
        </row>
        <row r="2451">
          <cell r="A2451" t="str">
            <v>peru2012totalocupado&gt;=5a</v>
          </cell>
          <cell r="B2451" t="str">
            <v>peru</v>
          </cell>
          <cell r="C2451">
            <v>2012</v>
          </cell>
          <cell r="D2451" t="str">
            <v>total</v>
          </cell>
          <cell r="E2451" t="str">
            <v>ocupado</v>
          </cell>
          <cell r="F2451" t="str">
            <v>&gt;=5a</v>
          </cell>
          <cell r="G2451">
            <v>0.36448229999999998</v>
          </cell>
        </row>
        <row r="2452">
          <cell r="A2452" t="str">
            <v>peru2012totalasalariado&lt;6m</v>
          </cell>
          <cell r="B2452" t="str">
            <v>peru</v>
          </cell>
          <cell r="C2452">
            <v>2012</v>
          </cell>
          <cell r="D2452" t="str">
            <v>total</v>
          </cell>
          <cell r="E2452" t="str">
            <v>asalariado</v>
          </cell>
          <cell r="F2452" t="str">
            <v>&lt;6m</v>
          </cell>
          <cell r="G2452">
            <v>0.31920029999999999</v>
          </cell>
        </row>
        <row r="2453">
          <cell r="A2453" t="str">
            <v>peru2012totalasalariado&lt;=12m</v>
          </cell>
          <cell r="B2453" t="str">
            <v>peru</v>
          </cell>
          <cell r="C2453">
            <v>2012</v>
          </cell>
          <cell r="D2453" t="str">
            <v>total</v>
          </cell>
          <cell r="E2453" t="str">
            <v>asalariado</v>
          </cell>
          <cell r="F2453" t="str">
            <v>&lt;=12m</v>
          </cell>
          <cell r="G2453">
            <v>0.48400789999999999</v>
          </cell>
        </row>
        <row r="2454">
          <cell r="A2454" t="str">
            <v>peru2012totalasalariado&gt;=5a</v>
          </cell>
          <cell r="B2454" t="str">
            <v>peru</v>
          </cell>
          <cell r="C2454">
            <v>2012</v>
          </cell>
          <cell r="D2454" t="str">
            <v>total</v>
          </cell>
          <cell r="E2454" t="str">
            <v>asalariado</v>
          </cell>
          <cell r="F2454" t="str">
            <v>&gt;=5a</v>
          </cell>
          <cell r="G2454">
            <v>0.28677209999999997</v>
          </cell>
        </row>
        <row r="2455">
          <cell r="A2455" t="str">
            <v>peru2012totalindependiente&lt;6m</v>
          </cell>
          <cell r="B2455" t="str">
            <v>peru</v>
          </cell>
          <cell r="C2455">
            <v>2012</v>
          </cell>
          <cell r="D2455" t="str">
            <v>total</v>
          </cell>
          <cell r="E2455" t="str">
            <v>independiente</v>
          </cell>
          <cell r="F2455" t="str">
            <v>&lt;6m</v>
          </cell>
          <cell r="G2455">
            <v>0.13542009999999999</v>
          </cell>
        </row>
        <row r="2456">
          <cell r="A2456" t="str">
            <v>peru2012totalindependiente&lt;=12m</v>
          </cell>
          <cell r="B2456" t="str">
            <v>peru</v>
          </cell>
          <cell r="C2456">
            <v>2012</v>
          </cell>
          <cell r="D2456" t="str">
            <v>total</v>
          </cell>
          <cell r="E2456" t="str">
            <v>independiente</v>
          </cell>
          <cell r="F2456" t="str">
            <v>&lt;=12m</v>
          </cell>
          <cell r="G2456">
            <v>0.2546158</v>
          </cell>
        </row>
        <row r="2457">
          <cell r="A2457" t="str">
            <v>peru2012totalindependiente&gt;=5a</v>
          </cell>
          <cell r="B2457" t="str">
            <v>peru</v>
          </cell>
          <cell r="C2457">
            <v>2012</v>
          </cell>
          <cell r="D2457" t="str">
            <v>total</v>
          </cell>
          <cell r="E2457" t="str">
            <v>independiente</v>
          </cell>
          <cell r="F2457" t="str">
            <v>&gt;=5a</v>
          </cell>
          <cell r="G2457">
            <v>0.49862240000000002</v>
          </cell>
        </row>
        <row r="2458">
          <cell r="A2458" t="str">
            <v>paraguay1999oecdocupado&lt;6m</v>
          </cell>
          <cell r="B2458" t="str">
            <v>paraguay</v>
          </cell>
          <cell r="C2458">
            <v>1999</v>
          </cell>
          <cell r="D2458" t="str">
            <v>oecd</v>
          </cell>
          <cell r="E2458" t="str">
            <v>ocupado</v>
          </cell>
          <cell r="F2458" t="str">
            <v>&lt;6m</v>
          </cell>
          <cell r="G2458">
            <v>0</v>
          </cell>
          <cell r="H2458">
            <v>0</v>
          </cell>
          <cell r="I2458">
            <v>0</v>
          </cell>
          <cell r="J2458">
            <v>0</v>
          </cell>
          <cell r="K2458">
            <v>0</v>
          </cell>
          <cell r="L2458">
            <v>0</v>
          </cell>
          <cell r="M2458">
            <v>0</v>
          </cell>
          <cell r="N2458">
            <v>0</v>
          </cell>
          <cell r="O2458">
            <v>0</v>
          </cell>
          <cell r="P2458">
            <v>0</v>
          </cell>
          <cell r="Q2458">
            <v>0</v>
          </cell>
          <cell r="R2458">
            <v>0</v>
          </cell>
        </row>
        <row r="2459">
          <cell r="A2459" t="str">
            <v>paraguay1999oecdocupado&lt;=12m</v>
          </cell>
          <cell r="B2459" t="str">
            <v>paraguay</v>
          </cell>
          <cell r="C2459">
            <v>1999</v>
          </cell>
          <cell r="D2459" t="str">
            <v>oecd</v>
          </cell>
          <cell r="E2459" t="str">
            <v>ocupado</v>
          </cell>
          <cell r="F2459" t="str">
            <v>&lt;=12m</v>
          </cell>
          <cell r="G2459">
            <v>0.35377819999999999</v>
          </cell>
          <cell r="H2459">
            <v>0.27052730000000003</v>
          </cell>
          <cell r="I2459">
            <v>0.1632593</v>
          </cell>
          <cell r="J2459">
            <v>8.1526799999999996E-2</v>
          </cell>
          <cell r="K2459">
            <v>9.81239E-2</v>
          </cell>
          <cell r="L2459">
            <v>7.5541499999999998E-2</v>
          </cell>
          <cell r="M2459">
            <v>9.5400299999999993E-2</v>
          </cell>
          <cell r="N2459">
            <v>4.2102500000000001E-2</v>
          </cell>
          <cell r="O2459">
            <v>1.8309099999999998E-2</v>
          </cell>
          <cell r="P2459">
            <v>6.3668299999999997E-2</v>
          </cell>
          <cell r="Q2459">
            <v>3.9367899999999997E-2</v>
          </cell>
          <cell r="R2459">
            <v>0.1114309</v>
          </cell>
        </row>
        <row r="2460">
          <cell r="A2460" t="str">
            <v>paraguay1999oecdocupado&gt;=5a</v>
          </cell>
          <cell r="B2460" t="str">
            <v>paraguay</v>
          </cell>
          <cell r="C2460">
            <v>1999</v>
          </cell>
          <cell r="D2460" t="str">
            <v>oecd</v>
          </cell>
          <cell r="E2460" t="str">
            <v>ocupado</v>
          </cell>
          <cell r="F2460" t="str">
            <v>&gt;=5a</v>
          </cell>
          <cell r="G2460">
            <v>0.13565949999999999</v>
          </cell>
          <cell r="H2460">
            <v>0.16264200000000001</v>
          </cell>
          <cell r="I2460">
            <v>0.4057924</v>
          </cell>
          <cell r="J2460">
            <v>0.53365969999999996</v>
          </cell>
          <cell r="K2460">
            <v>0.62559379999999998</v>
          </cell>
          <cell r="L2460">
            <v>0.65869009999999995</v>
          </cell>
          <cell r="M2460">
            <v>0.6095081</v>
          </cell>
          <cell r="N2460">
            <v>0.83182330000000004</v>
          </cell>
          <cell r="O2460">
            <v>0.79315709999999995</v>
          </cell>
          <cell r="P2460">
            <v>0.67848649999999999</v>
          </cell>
          <cell r="Q2460">
            <v>0.91406799999999999</v>
          </cell>
          <cell r="R2460">
            <v>0.7882401</v>
          </cell>
        </row>
        <row r="2461">
          <cell r="A2461" t="str">
            <v>paraguay1999oecdasalariado&lt;6m</v>
          </cell>
          <cell r="B2461" t="str">
            <v>paraguay</v>
          </cell>
          <cell r="C2461">
            <v>1999</v>
          </cell>
          <cell r="D2461" t="str">
            <v>oecd</v>
          </cell>
          <cell r="E2461" t="str">
            <v>asalariado</v>
          </cell>
          <cell r="F2461" t="str">
            <v>&lt;6m</v>
          </cell>
          <cell r="G2461">
            <v>0</v>
          </cell>
          <cell r="H2461">
            <v>0</v>
          </cell>
          <cell r="I2461">
            <v>0</v>
          </cell>
          <cell r="J2461">
            <v>0</v>
          </cell>
          <cell r="K2461">
            <v>0</v>
          </cell>
          <cell r="L2461">
            <v>0</v>
          </cell>
          <cell r="M2461">
            <v>0</v>
          </cell>
          <cell r="N2461">
            <v>0</v>
          </cell>
          <cell r="O2461">
            <v>0</v>
          </cell>
          <cell r="P2461">
            <v>0</v>
          </cell>
          <cell r="Q2461">
            <v>0</v>
          </cell>
          <cell r="R2461">
            <v>0</v>
          </cell>
        </row>
        <row r="2462">
          <cell r="A2462" t="str">
            <v>paraguay1999oecdasalariado&lt;=12m</v>
          </cell>
          <cell r="B2462" t="str">
            <v>paraguay</v>
          </cell>
          <cell r="C2462">
            <v>1999</v>
          </cell>
          <cell r="D2462" t="str">
            <v>oecd</v>
          </cell>
          <cell r="E2462" t="str">
            <v>asalariado</v>
          </cell>
          <cell r="F2462" t="str">
            <v>&lt;=12m</v>
          </cell>
          <cell r="G2462">
            <v>0.35377819999999999</v>
          </cell>
          <cell r="H2462">
            <v>0.27052730000000003</v>
          </cell>
          <cell r="I2462">
            <v>0.1632593</v>
          </cell>
          <cell r="J2462">
            <v>8.1526799999999996E-2</v>
          </cell>
          <cell r="K2462">
            <v>9.81239E-2</v>
          </cell>
          <cell r="L2462">
            <v>7.5541499999999998E-2</v>
          </cell>
          <cell r="M2462">
            <v>9.5400299999999993E-2</v>
          </cell>
          <cell r="N2462">
            <v>4.2102500000000001E-2</v>
          </cell>
          <cell r="O2462">
            <v>1.8309099999999998E-2</v>
          </cell>
          <cell r="P2462">
            <v>6.3668299999999997E-2</v>
          </cell>
          <cell r="Q2462">
            <v>3.9367899999999997E-2</v>
          </cell>
          <cell r="R2462">
            <v>0.1114309</v>
          </cell>
        </row>
        <row r="2463">
          <cell r="A2463" t="str">
            <v>paraguay1999oecdasalariado&gt;=5a</v>
          </cell>
          <cell r="B2463" t="str">
            <v>paraguay</v>
          </cell>
          <cell r="C2463">
            <v>1999</v>
          </cell>
          <cell r="D2463" t="str">
            <v>oecd</v>
          </cell>
          <cell r="E2463" t="str">
            <v>asalariado</v>
          </cell>
          <cell r="F2463" t="str">
            <v>&gt;=5a</v>
          </cell>
          <cell r="G2463">
            <v>0.13565949999999999</v>
          </cell>
          <cell r="H2463">
            <v>0.16264200000000001</v>
          </cell>
          <cell r="I2463">
            <v>0.4057924</v>
          </cell>
          <cell r="J2463">
            <v>0.53365969999999996</v>
          </cell>
          <cell r="K2463">
            <v>0.62559379999999998</v>
          </cell>
          <cell r="L2463">
            <v>0.65869009999999995</v>
          </cell>
          <cell r="M2463">
            <v>0.6095081</v>
          </cell>
          <cell r="N2463">
            <v>0.83182330000000004</v>
          </cell>
          <cell r="O2463">
            <v>0.79315709999999995</v>
          </cell>
          <cell r="P2463">
            <v>0.67848649999999999</v>
          </cell>
          <cell r="Q2463">
            <v>0.91406799999999999</v>
          </cell>
          <cell r="R2463">
            <v>0.7882401</v>
          </cell>
        </row>
        <row r="2464">
          <cell r="A2464" t="str">
            <v>paraguay1999oecdindependiente&lt;6m</v>
          </cell>
          <cell r="B2464" t="str">
            <v>paraguay</v>
          </cell>
          <cell r="C2464">
            <v>1999</v>
          </cell>
          <cell r="D2464" t="str">
            <v>oecd</v>
          </cell>
          <cell r="E2464" t="str">
            <v>independiente</v>
          </cell>
          <cell r="F2464" t="str">
            <v>&lt;6m</v>
          </cell>
          <cell r="G2464" t="str">
            <v xml:space="preserve">                                                                       </v>
          </cell>
        </row>
        <row r="2465">
          <cell r="A2465" t="str">
            <v>paraguay1999oecdindependiente&lt;=12m</v>
          </cell>
          <cell r="B2465" t="str">
            <v>paraguay</v>
          </cell>
          <cell r="C2465">
            <v>1999</v>
          </cell>
          <cell r="D2465" t="str">
            <v>oecd</v>
          </cell>
          <cell r="E2465" t="str">
            <v>independiente</v>
          </cell>
          <cell r="F2465" t="str">
            <v>&lt;=12m</v>
          </cell>
          <cell r="G2465" t="str">
            <v xml:space="preserve">                                                                       </v>
          </cell>
        </row>
        <row r="2466">
          <cell r="A2466" t="str">
            <v>paraguay1999oecdindependiente&gt;=5a</v>
          </cell>
          <cell r="B2466" t="str">
            <v>paraguay</v>
          </cell>
          <cell r="C2466">
            <v>1999</v>
          </cell>
          <cell r="D2466" t="str">
            <v>oecd</v>
          </cell>
          <cell r="E2466" t="str">
            <v>independiente</v>
          </cell>
          <cell r="F2466" t="str">
            <v>&gt;=5a</v>
          </cell>
          <cell r="G2466" t="str">
            <v xml:space="preserve">                                                                       </v>
          </cell>
        </row>
        <row r="2467">
          <cell r="A2467" t="str">
            <v>paraguay1999lacocupado&lt;6m</v>
          </cell>
          <cell r="B2467" t="str">
            <v>paraguay</v>
          </cell>
          <cell r="C2467">
            <v>1999</v>
          </cell>
          <cell r="D2467" t="str">
            <v>lac</v>
          </cell>
          <cell r="E2467" t="str">
            <v>ocupado</v>
          </cell>
          <cell r="F2467" t="str">
            <v>&lt;6m</v>
          </cell>
          <cell r="G2467">
            <v>0</v>
          </cell>
          <cell r="H2467">
            <v>0</v>
          </cell>
          <cell r="I2467">
            <v>0</v>
          </cell>
        </row>
        <row r="2468">
          <cell r="A2468" t="str">
            <v>paraguay1999lacocupado&lt;=12m</v>
          </cell>
          <cell r="B2468" t="str">
            <v>paraguay</v>
          </cell>
          <cell r="C2468">
            <v>1999</v>
          </cell>
          <cell r="D2468" t="str">
            <v>lac</v>
          </cell>
          <cell r="E2468" t="str">
            <v>ocupado</v>
          </cell>
          <cell r="F2468" t="str">
            <v>&lt;=12m</v>
          </cell>
          <cell r="G2468">
            <v>0.29944090000000001</v>
          </cell>
          <cell r="H2468">
            <v>0.1030769</v>
          </cell>
          <cell r="I2468">
            <v>3.5737600000000001E-2</v>
          </cell>
        </row>
        <row r="2469">
          <cell r="A2469" t="str">
            <v>paraguay1999lacocupado&gt;=5a</v>
          </cell>
          <cell r="B2469" t="str">
            <v>paraguay</v>
          </cell>
          <cell r="C2469">
            <v>1999</v>
          </cell>
          <cell r="D2469" t="str">
            <v>lac</v>
          </cell>
          <cell r="E2469" t="str">
            <v>ocupado</v>
          </cell>
          <cell r="F2469" t="str">
            <v>&gt;=5a</v>
          </cell>
          <cell r="G2469">
            <v>0.15327080000000001</v>
          </cell>
          <cell r="H2469">
            <v>0.56738140000000004</v>
          </cell>
          <cell r="I2469">
            <v>0.74909680000000001</v>
          </cell>
        </row>
        <row r="2470">
          <cell r="A2470" t="str">
            <v>paraguay1999lacasalariado&lt;6m</v>
          </cell>
          <cell r="B2470" t="str">
            <v>paraguay</v>
          </cell>
          <cell r="C2470">
            <v>1999</v>
          </cell>
          <cell r="D2470" t="str">
            <v>lac</v>
          </cell>
          <cell r="E2470" t="str">
            <v>asalariado</v>
          </cell>
          <cell r="F2470" t="str">
            <v>&lt;6m</v>
          </cell>
          <cell r="G2470">
            <v>0</v>
          </cell>
          <cell r="H2470">
            <v>0</v>
          </cell>
          <cell r="I2470">
            <v>0</v>
          </cell>
        </row>
        <row r="2471">
          <cell r="A2471" t="str">
            <v>paraguay1999lacasalariado&lt;=12m</v>
          </cell>
          <cell r="B2471" t="str">
            <v>paraguay</v>
          </cell>
          <cell r="C2471">
            <v>1999</v>
          </cell>
          <cell r="D2471" t="str">
            <v>lac</v>
          </cell>
          <cell r="E2471" t="str">
            <v>asalariado</v>
          </cell>
          <cell r="F2471" t="str">
            <v>&lt;=12m</v>
          </cell>
          <cell r="G2471">
            <v>0.29944090000000001</v>
          </cell>
          <cell r="H2471">
            <v>0.1030769</v>
          </cell>
          <cell r="I2471">
            <v>3.5737600000000001E-2</v>
          </cell>
        </row>
        <row r="2472">
          <cell r="A2472" t="str">
            <v>paraguay1999lacasalariado&gt;=5a</v>
          </cell>
          <cell r="B2472" t="str">
            <v>paraguay</v>
          </cell>
          <cell r="C2472">
            <v>1999</v>
          </cell>
          <cell r="D2472" t="str">
            <v>lac</v>
          </cell>
          <cell r="E2472" t="str">
            <v>asalariado</v>
          </cell>
          <cell r="F2472" t="str">
            <v>&gt;=5a</v>
          </cell>
          <cell r="G2472">
            <v>0.15327080000000001</v>
          </cell>
          <cell r="H2472">
            <v>0.56738140000000004</v>
          </cell>
          <cell r="I2472">
            <v>0.74909680000000001</v>
          </cell>
        </row>
        <row r="2473">
          <cell r="A2473" t="str">
            <v>paraguay1999lacindependiente&lt;6m</v>
          </cell>
          <cell r="B2473" t="str">
            <v>paraguay</v>
          </cell>
          <cell r="C2473">
            <v>1999</v>
          </cell>
          <cell r="D2473" t="str">
            <v>lac</v>
          </cell>
          <cell r="E2473" t="str">
            <v>independiente</v>
          </cell>
          <cell r="F2473" t="str">
            <v>&lt;6m</v>
          </cell>
          <cell r="G2473" t="str">
            <v xml:space="preserve">                 </v>
          </cell>
        </row>
        <row r="2474">
          <cell r="A2474" t="str">
            <v>paraguay1999lacindependiente&lt;=12m</v>
          </cell>
          <cell r="B2474" t="str">
            <v>paraguay</v>
          </cell>
          <cell r="C2474">
            <v>1999</v>
          </cell>
          <cell r="D2474" t="str">
            <v>lac</v>
          </cell>
          <cell r="E2474" t="str">
            <v>independiente</v>
          </cell>
          <cell r="F2474" t="str">
            <v>&lt;=12m</v>
          </cell>
          <cell r="G2474" t="str">
            <v xml:space="preserve">                 </v>
          </cell>
        </row>
        <row r="2475">
          <cell r="A2475" t="str">
            <v>paraguay1999lacindependiente&gt;=5a</v>
          </cell>
          <cell r="B2475" t="str">
            <v>paraguay</v>
          </cell>
          <cell r="C2475">
            <v>1999</v>
          </cell>
          <cell r="D2475" t="str">
            <v>lac</v>
          </cell>
          <cell r="E2475" t="str">
            <v>independiente</v>
          </cell>
          <cell r="F2475" t="str">
            <v>&gt;=5a</v>
          </cell>
          <cell r="G2475" t="str">
            <v xml:space="preserve">                 </v>
          </cell>
        </row>
        <row r="2476">
          <cell r="A2476" t="str">
            <v>paraguay1999totalocupado&lt;6m</v>
          </cell>
          <cell r="B2476" t="str">
            <v>paraguay</v>
          </cell>
          <cell r="C2476">
            <v>1999</v>
          </cell>
          <cell r="D2476" t="str">
            <v>total</v>
          </cell>
          <cell r="E2476" t="str">
            <v>ocupado</v>
          </cell>
          <cell r="F2476" t="str">
            <v>&lt;6m</v>
          </cell>
          <cell r="G2476">
            <v>0</v>
          </cell>
        </row>
        <row r="2477">
          <cell r="A2477" t="str">
            <v>paraguay1999totalocupado&lt;=12m</v>
          </cell>
          <cell r="B2477" t="str">
            <v>paraguay</v>
          </cell>
          <cell r="C2477">
            <v>1999</v>
          </cell>
          <cell r="D2477" t="str">
            <v>total</v>
          </cell>
          <cell r="E2477" t="str">
            <v>ocupado</v>
          </cell>
          <cell r="F2477" t="str">
            <v>&lt;=12m</v>
          </cell>
          <cell r="G2477">
            <v>0.14497860000000001</v>
          </cell>
        </row>
        <row r="2478">
          <cell r="A2478" t="str">
            <v>paraguay1999totalocupado&gt;=5a</v>
          </cell>
          <cell r="B2478" t="str">
            <v>paraguay</v>
          </cell>
          <cell r="C2478">
            <v>1999</v>
          </cell>
          <cell r="D2478" t="str">
            <v>total</v>
          </cell>
          <cell r="E2478" t="str">
            <v>ocupado</v>
          </cell>
          <cell r="F2478" t="str">
            <v>&gt;=5a</v>
          </cell>
          <cell r="G2478">
            <v>0.48077340000000002</v>
          </cell>
        </row>
        <row r="2479">
          <cell r="A2479" t="str">
            <v>paraguay1999totalasalariado&lt;6m</v>
          </cell>
          <cell r="B2479" t="str">
            <v>paraguay</v>
          </cell>
          <cell r="C2479">
            <v>1999</v>
          </cell>
          <cell r="D2479" t="str">
            <v>total</v>
          </cell>
          <cell r="E2479" t="str">
            <v>asalariado</v>
          </cell>
          <cell r="F2479" t="str">
            <v>&lt;6m</v>
          </cell>
          <cell r="G2479">
            <v>0</v>
          </cell>
        </row>
        <row r="2480">
          <cell r="A2480" t="str">
            <v>paraguay1999totalasalariado&lt;=12m</v>
          </cell>
          <cell r="B2480" t="str">
            <v>paraguay</v>
          </cell>
          <cell r="C2480">
            <v>1999</v>
          </cell>
          <cell r="D2480" t="str">
            <v>total</v>
          </cell>
          <cell r="E2480" t="str">
            <v>asalariado</v>
          </cell>
          <cell r="F2480" t="str">
            <v>&lt;=12m</v>
          </cell>
          <cell r="G2480">
            <v>0.14497860000000001</v>
          </cell>
        </row>
        <row r="2481">
          <cell r="A2481" t="str">
            <v>paraguay1999totalasalariado&gt;=5a</v>
          </cell>
          <cell r="B2481" t="str">
            <v>paraguay</v>
          </cell>
          <cell r="C2481">
            <v>1999</v>
          </cell>
          <cell r="D2481" t="str">
            <v>total</v>
          </cell>
          <cell r="E2481" t="str">
            <v>asalariado</v>
          </cell>
          <cell r="F2481" t="str">
            <v>&gt;=5a</v>
          </cell>
          <cell r="G2481">
            <v>0.48077340000000002</v>
          </cell>
        </row>
        <row r="2482">
          <cell r="A2482" t="str">
            <v>paraguay1999totalindependiente&lt;6m</v>
          </cell>
          <cell r="B2482" t="str">
            <v>paraguay</v>
          </cell>
          <cell r="C2482">
            <v>1999</v>
          </cell>
          <cell r="D2482" t="str">
            <v>total</v>
          </cell>
          <cell r="E2482" t="str">
            <v>independiente</v>
          </cell>
          <cell r="F2482" t="str">
            <v>&lt;6m</v>
          </cell>
          <cell r="G2482" t="str">
            <v xml:space="preserve">     </v>
          </cell>
        </row>
        <row r="2483">
          <cell r="A2483" t="str">
            <v>paraguay1999totalindependiente&lt;=12m</v>
          </cell>
          <cell r="B2483" t="str">
            <v>paraguay</v>
          </cell>
          <cell r="C2483">
            <v>1999</v>
          </cell>
          <cell r="D2483" t="str">
            <v>total</v>
          </cell>
          <cell r="E2483" t="str">
            <v>independiente</v>
          </cell>
          <cell r="F2483" t="str">
            <v>&lt;=12m</v>
          </cell>
          <cell r="G2483" t="str">
            <v xml:space="preserve">     </v>
          </cell>
        </row>
        <row r="2484">
          <cell r="A2484" t="str">
            <v>paraguay1999totalindependiente&gt;=5a</v>
          </cell>
          <cell r="B2484" t="str">
            <v>paraguay</v>
          </cell>
          <cell r="C2484">
            <v>1999</v>
          </cell>
          <cell r="D2484" t="str">
            <v>total</v>
          </cell>
          <cell r="E2484" t="str">
            <v>independiente</v>
          </cell>
          <cell r="F2484" t="str">
            <v>&gt;=5a</v>
          </cell>
          <cell r="G2484" t="str">
            <v xml:space="preserve">     </v>
          </cell>
        </row>
        <row r="2485">
          <cell r="A2485" t="str">
            <v>paraguay2002oecdocupado&lt;6m</v>
          </cell>
          <cell r="B2485" t="str">
            <v>paraguay</v>
          </cell>
          <cell r="C2485">
            <v>2002</v>
          </cell>
          <cell r="D2485" t="str">
            <v>oecd</v>
          </cell>
          <cell r="E2485" t="str">
            <v>ocupado</v>
          </cell>
          <cell r="F2485" t="str">
            <v>&lt;6m</v>
          </cell>
          <cell r="G2485">
            <v>0.33667140000000001</v>
          </cell>
          <cell r="H2485">
            <v>0.21678059999999999</v>
          </cell>
          <cell r="I2485">
            <v>0.17192009999999999</v>
          </cell>
          <cell r="J2485">
            <v>0.1265028</v>
          </cell>
          <cell r="K2485">
            <v>0.13220760000000001</v>
          </cell>
          <cell r="L2485">
            <v>9.1981099999999996E-2</v>
          </cell>
          <cell r="M2485">
            <v>0.1046738</v>
          </cell>
          <cell r="N2485">
            <v>0.1084765</v>
          </cell>
          <cell r="O2485">
            <v>9.4862299999999997E-2</v>
          </cell>
          <cell r="P2485">
            <v>6.0009600000000003E-2</v>
          </cell>
          <cell r="Q2485">
            <v>0.13700280000000001</v>
          </cell>
          <cell r="R2485">
            <v>0</v>
          </cell>
        </row>
        <row r="2486">
          <cell r="A2486" t="str">
            <v>paraguay2002oecdocupado&lt;=12m</v>
          </cell>
          <cell r="B2486" t="str">
            <v>paraguay</v>
          </cell>
          <cell r="C2486">
            <v>2002</v>
          </cell>
          <cell r="D2486" t="str">
            <v>oecd</v>
          </cell>
          <cell r="E2486" t="str">
            <v>ocupado</v>
          </cell>
          <cell r="F2486" t="str">
            <v>&lt;=12m</v>
          </cell>
          <cell r="G2486">
            <v>0.57763739999999997</v>
          </cell>
          <cell r="H2486">
            <v>0.40662189999999998</v>
          </cell>
          <cell r="I2486">
            <v>0.32773649999999999</v>
          </cell>
          <cell r="J2486">
            <v>0.27011770000000002</v>
          </cell>
          <cell r="K2486">
            <v>0.21478539999999999</v>
          </cell>
          <cell r="L2486">
            <v>0.17526990000000001</v>
          </cell>
          <cell r="M2486">
            <v>0.18487609999999999</v>
          </cell>
          <cell r="N2486">
            <v>0.20221610000000001</v>
          </cell>
          <cell r="O2486">
            <v>0.1532743</v>
          </cell>
          <cell r="P2486">
            <v>0.11251800000000001</v>
          </cell>
          <cell r="Q2486">
            <v>0.15644749999999999</v>
          </cell>
          <cell r="R2486">
            <v>0</v>
          </cell>
        </row>
        <row r="2487">
          <cell r="A2487" t="str">
            <v>paraguay2002oecdocupado&gt;=5a</v>
          </cell>
          <cell r="B2487" t="str">
            <v>paraguay</v>
          </cell>
          <cell r="C2487">
            <v>2002</v>
          </cell>
          <cell r="D2487" t="str">
            <v>oecd</v>
          </cell>
          <cell r="E2487" t="str">
            <v>ocupado</v>
          </cell>
          <cell r="F2487" t="str">
            <v>&gt;=5a</v>
          </cell>
          <cell r="G2487">
            <v>0.1042785</v>
          </cell>
          <cell r="H2487">
            <v>0.21338570000000001</v>
          </cell>
          <cell r="I2487">
            <v>0.36295620000000001</v>
          </cell>
          <cell r="J2487">
            <v>0.45428610000000003</v>
          </cell>
          <cell r="K2487">
            <v>0.5521587</v>
          </cell>
          <cell r="L2487">
            <v>0.62513909999999995</v>
          </cell>
          <cell r="M2487">
            <v>0.67856349999999999</v>
          </cell>
          <cell r="N2487">
            <v>0.61967369999999999</v>
          </cell>
          <cell r="O2487">
            <v>0.69034240000000002</v>
          </cell>
          <cell r="P2487">
            <v>0.77485769999999998</v>
          </cell>
          <cell r="Q2487">
            <v>0.76377150000000005</v>
          </cell>
          <cell r="R2487">
            <v>0.90359999999999996</v>
          </cell>
        </row>
        <row r="2488">
          <cell r="A2488" t="str">
            <v>paraguay2002oecdasalariado&lt;6m</v>
          </cell>
          <cell r="B2488" t="str">
            <v>paraguay</v>
          </cell>
          <cell r="C2488">
            <v>2002</v>
          </cell>
          <cell r="D2488" t="str">
            <v>oecd</v>
          </cell>
          <cell r="E2488" t="str">
            <v>asalariado</v>
          </cell>
          <cell r="F2488" t="str">
            <v>&lt;6m</v>
          </cell>
          <cell r="G2488">
            <v>0.33236159999999998</v>
          </cell>
          <cell r="H2488">
            <v>0.20991770000000001</v>
          </cell>
          <cell r="I2488">
            <v>0.17534849999999999</v>
          </cell>
          <cell r="J2488">
            <v>0.1318153</v>
          </cell>
          <cell r="K2488">
            <v>0.15910579999999999</v>
          </cell>
          <cell r="L2488">
            <v>7.5043200000000004E-2</v>
          </cell>
          <cell r="M2488">
            <v>0.12845280000000001</v>
          </cell>
          <cell r="N2488">
            <v>0.1413529</v>
          </cell>
          <cell r="O2488">
            <v>8.2118899999999995E-2</v>
          </cell>
          <cell r="P2488">
            <v>7.8007599999999996E-2</v>
          </cell>
          <cell r="Q2488">
            <v>0.1638985</v>
          </cell>
          <cell r="R2488">
            <v>0</v>
          </cell>
        </row>
        <row r="2489">
          <cell r="A2489" t="str">
            <v>paraguay2002oecdasalariado&lt;=12m</v>
          </cell>
          <cell r="B2489" t="str">
            <v>paraguay</v>
          </cell>
          <cell r="C2489">
            <v>2002</v>
          </cell>
          <cell r="D2489" t="str">
            <v>oecd</v>
          </cell>
          <cell r="E2489" t="str">
            <v>asalariado</v>
          </cell>
          <cell r="F2489" t="str">
            <v>&lt;=12m</v>
          </cell>
          <cell r="G2489">
            <v>0.57420360000000004</v>
          </cell>
          <cell r="H2489">
            <v>0.40547450000000002</v>
          </cell>
          <cell r="I2489">
            <v>0.32954749999999999</v>
          </cell>
          <cell r="J2489">
            <v>0.25754969999999999</v>
          </cell>
          <cell r="K2489">
            <v>0.25604909999999997</v>
          </cell>
          <cell r="L2489">
            <v>0.1654699</v>
          </cell>
          <cell r="M2489">
            <v>0.19824320000000001</v>
          </cell>
          <cell r="N2489">
            <v>0.23754030000000001</v>
          </cell>
          <cell r="O2489">
            <v>0.13948379999999999</v>
          </cell>
          <cell r="P2489">
            <v>0.108792</v>
          </cell>
          <cell r="Q2489">
            <v>0.19523660000000001</v>
          </cell>
          <cell r="R2489">
            <v>0</v>
          </cell>
        </row>
        <row r="2490">
          <cell r="A2490" t="str">
            <v>paraguay2002oecdasalariado&gt;=5a</v>
          </cell>
          <cell r="B2490" t="str">
            <v>paraguay</v>
          </cell>
          <cell r="C2490">
            <v>2002</v>
          </cell>
          <cell r="D2490" t="str">
            <v>oecd</v>
          </cell>
          <cell r="E2490" t="str">
            <v>asalariado</v>
          </cell>
          <cell r="F2490" t="str">
            <v>&gt;=5a</v>
          </cell>
          <cell r="G2490">
            <v>9.6472600000000006E-2</v>
          </cell>
          <cell r="H2490">
            <v>0.2046309</v>
          </cell>
          <cell r="I2490">
            <v>0.36920589999999998</v>
          </cell>
          <cell r="J2490">
            <v>0.4610069</v>
          </cell>
          <cell r="K2490">
            <v>0.54607989999999995</v>
          </cell>
          <cell r="L2490">
            <v>0.63252790000000003</v>
          </cell>
          <cell r="M2490">
            <v>0.68563669999999999</v>
          </cell>
          <cell r="N2490">
            <v>0.56656510000000004</v>
          </cell>
          <cell r="O2490">
            <v>0.72948089999999999</v>
          </cell>
          <cell r="P2490">
            <v>0.79830069999999997</v>
          </cell>
          <cell r="Q2490">
            <v>0.60623629999999995</v>
          </cell>
          <cell r="R2490">
            <v>0.94815970000000005</v>
          </cell>
        </row>
        <row r="2491">
          <cell r="A2491" t="str">
            <v>paraguay2002oecdindependiente&lt;6m</v>
          </cell>
          <cell r="B2491" t="str">
            <v>paraguay</v>
          </cell>
          <cell r="C2491">
            <v>2002</v>
          </cell>
          <cell r="D2491" t="str">
            <v>oecd</v>
          </cell>
          <cell r="E2491" t="str">
            <v>independiente</v>
          </cell>
          <cell r="F2491" t="str">
            <v>&lt;6m</v>
          </cell>
          <cell r="G2491">
            <v>0.361736</v>
          </cell>
          <cell r="H2491">
            <v>0.26025019999999999</v>
          </cell>
          <cell r="I2491">
            <v>0.1607345</v>
          </cell>
          <cell r="J2491">
            <v>0.1148864</v>
          </cell>
          <cell r="K2491">
            <v>9.1559600000000005E-2</v>
          </cell>
          <cell r="L2491">
            <v>0.1128024</v>
          </cell>
          <cell r="M2491">
            <v>8.4268499999999996E-2</v>
          </cell>
          <cell r="N2491">
            <v>8.5034600000000002E-2</v>
          </cell>
          <cell r="O2491">
            <v>0.10624409999999999</v>
          </cell>
          <cell r="P2491">
            <v>4.63188E-2</v>
          </cell>
          <cell r="Q2491">
            <v>0.12633610000000001</v>
          </cell>
          <cell r="R2491">
            <v>0</v>
          </cell>
        </row>
        <row r="2492">
          <cell r="A2492" t="str">
            <v>paraguay2002oecdindependiente&lt;=12m</v>
          </cell>
          <cell r="B2492" t="str">
            <v>paraguay</v>
          </cell>
          <cell r="C2492">
            <v>2002</v>
          </cell>
          <cell r="D2492" t="str">
            <v>oecd</v>
          </cell>
          <cell r="E2492" t="str">
            <v>independiente</v>
          </cell>
          <cell r="F2492" t="str">
            <v>&lt;=12m</v>
          </cell>
          <cell r="G2492">
            <v>0.59760780000000002</v>
          </cell>
          <cell r="H2492">
            <v>0.41388989999999998</v>
          </cell>
          <cell r="I2492">
            <v>0.321828</v>
          </cell>
          <cell r="J2492">
            <v>0.297599</v>
          </cell>
          <cell r="K2492">
            <v>0.15242849999999999</v>
          </cell>
          <cell r="L2492">
            <v>0.18731680000000001</v>
          </cell>
          <cell r="M2492">
            <v>0.17340549999999999</v>
          </cell>
          <cell r="N2492">
            <v>0.17702879999999999</v>
          </cell>
          <cell r="O2492">
            <v>0.1655914</v>
          </cell>
          <cell r="P2492">
            <v>0.1153522</v>
          </cell>
          <cell r="Q2492">
            <v>0.14106389999999999</v>
          </cell>
          <cell r="R2492">
            <v>0</v>
          </cell>
        </row>
        <row r="2493">
          <cell r="A2493" t="str">
            <v>paraguay2002oecdindependiente&gt;=5a</v>
          </cell>
          <cell r="B2493" t="str">
            <v>paraguay</v>
          </cell>
          <cell r="C2493">
            <v>2002</v>
          </cell>
          <cell r="D2493" t="str">
            <v>oecd</v>
          </cell>
          <cell r="E2493" t="str">
            <v>independiente</v>
          </cell>
          <cell r="F2493" t="str">
            <v>&gt;=5a</v>
          </cell>
          <cell r="G2493">
            <v>0.14967630000000001</v>
          </cell>
          <cell r="H2493">
            <v>0.26883849999999998</v>
          </cell>
          <cell r="I2493">
            <v>0.34256520000000001</v>
          </cell>
          <cell r="J2493">
            <v>0.43959019999999999</v>
          </cell>
          <cell r="K2493">
            <v>0.56134470000000003</v>
          </cell>
          <cell r="L2493">
            <v>0.61605620000000005</v>
          </cell>
          <cell r="M2493">
            <v>0.67249380000000003</v>
          </cell>
          <cell r="N2493">
            <v>0.65754179999999995</v>
          </cell>
          <cell r="O2493">
            <v>0.65538580000000002</v>
          </cell>
          <cell r="P2493">
            <v>0.75702510000000001</v>
          </cell>
          <cell r="Q2493">
            <v>0.82624909999999996</v>
          </cell>
          <cell r="R2493">
            <v>0.88817089999999999</v>
          </cell>
        </row>
        <row r="2494">
          <cell r="A2494" t="str">
            <v>paraguay2002lacocupado&lt;6m</v>
          </cell>
          <cell r="B2494" t="str">
            <v>paraguay</v>
          </cell>
          <cell r="C2494">
            <v>2002</v>
          </cell>
          <cell r="D2494" t="str">
            <v>lac</v>
          </cell>
          <cell r="E2494" t="str">
            <v>ocupado</v>
          </cell>
          <cell r="F2494" t="str">
            <v>&lt;6m</v>
          </cell>
          <cell r="G2494">
            <v>0.26612160000000001</v>
          </cell>
          <cell r="H2494">
            <v>0.12570519999999999</v>
          </cell>
          <cell r="I2494">
            <v>7.9934400000000003E-2</v>
          </cell>
        </row>
        <row r="2495">
          <cell r="A2495" t="str">
            <v>paraguay2002lacocupado&lt;=12m</v>
          </cell>
          <cell r="B2495" t="str">
            <v>paraguay</v>
          </cell>
          <cell r="C2495">
            <v>2002</v>
          </cell>
          <cell r="D2495" t="str">
            <v>lac</v>
          </cell>
          <cell r="E2495" t="str">
            <v>ocupado</v>
          </cell>
          <cell r="F2495" t="str">
            <v>&lt;=12m</v>
          </cell>
          <cell r="G2495">
            <v>0.47700320000000002</v>
          </cell>
          <cell r="H2495">
            <v>0.23618729999999999</v>
          </cell>
          <cell r="I2495">
            <v>0.13581779999999999</v>
          </cell>
        </row>
        <row r="2496">
          <cell r="A2496" t="str">
            <v>paraguay2002lacocupado&gt;=5a</v>
          </cell>
          <cell r="B2496" t="str">
            <v>paraguay</v>
          </cell>
          <cell r="C2496">
            <v>2002</v>
          </cell>
          <cell r="D2496" t="str">
            <v>lac</v>
          </cell>
          <cell r="E2496" t="str">
            <v>ocupado</v>
          </cell>
          <cell r="F2496" t="str">
            <v>&gt;=5a</v>
          </cell>
          <cell r="G2496">
            <v>0.16848270000000001</v>
          </cell>
          <cell r="H2496">
            <v>0.53142860000000003</v>
          </cell>
          <cell r="I2496">
            <v>0.72654149999999995</v>
          </cell>
        </row>
        <row r="2497">
          <cell r="A2497" t="str">
            <v>paraguay2002lacasalariado&lt;6m</v>
          </cell>
          <cell r="B2497" t="str">
            <v>paraguay</v>
          </cell>
          <cell r="C2497">
            <v>2002</v>
          </cell>
          <cell r="D2497" t="str">
            <v>lac</v>
          </cell>
          <cell r="E2497" t="str">
            <v>asalariado</v>
          </cell>
          <cell r="F2497" t="str">
            <v>&lt;6m</v>
          </cell>
          <cell r="G2497">
            <v>0.25995170000000001</v>
          </cell>
          <cell r="H2497">
            <v>0.13886090000000001</v>
          </cell>
          <cell r="I2497">
            <v>8.0445900000000001E-2</v>
          </cell>
        </row>
        <row r="2498">
          <cell r="A2498" t="str">
            <v>paraguay2002lacasalariado&lt;=12m</v>
          </cell>
          <cell r="B2498" t="str">
            <v>paraguay</v>
          </cell>
          <cell r="C2498">
            <v>2002</v>
          </cell>
          <cell r="D2498" t="str">
            <v>lac</v>
          </cell>
          <cell r="E2498" t="str">
            <v>asalariado</v>
          </cell>
          <cell r="F2498" t="str">
            <v>&lt;=12m</v>
          </cell>
          <cell r="G2498">
            <v>0.47442190000000001</v>
          </cell>
          <cell r="H2498">
            <v>0.25313150000000001</v>
          </cell>
          <cell r="I2498">
            <v>0.12699489999999999</v>
          </cell>
        </row>
        <row r="2499">
          <cell r="A2499" t="str">
            <v>paraguay2002lacasalariado&gt;=5a</v>
          </cell>
          <cell r="B2499" t="str">
            <v>paraguay</v>
          </cell>
          <cell r="C2499">
            <v>2002</v>
          </cell>
          <cell r="D2499" t="str">
            <v>lac</v>
          </cell>
          <cell r="E2499" t="str">
            <v>asalariado</v>
          </cell>
          <cell r="F2499" t="str">
            <v>&gt;=5a</v>
          </cell>
          <cell r="G2499">
            <v>0.1604344</v>
          </cell>
          <cell r="H2499">
            <v>0.51131789999999999</v>
          </cell>
          <cell r="I2499">
            <v>0.75748470000000001</v>
          </cell>
        </row>
        <row r="2500">
          <cell r="A2500" t="str">
            <v>paraguay2002lacindependiente&lt;6m</v>
          </cell>
          <cell r="B2500" t="str">
            <v>paraguay</v>
          </cell>
          <cell r="C2500">
            <v>2002</v>
          </cell>
          <cell r="D2500" t="str">
            <v>lac</v>
          </cell>
          <cell r="E2500" t="str">
            <v>independiente</v>
          </cell>
          <cell r="F2500" t="str">
            <v>&lt;6m</v>
          </cell>
          <cell r="G2500">
            <v>0.3038285</v>
          </cell>
          <cell r="H2500">
            <v>0.10560600000000001</v>
          </cell>
          <cell r="I2500">
            <v>7.9507700000000001E-2</v>
          </cell>
        </row>
        <row r="2501">
          <cell r="A2501" t="str">
            <v>paraguay2002lacindependiente&lt;=12m</v>
          </cell>
          <cell r="B2501" t="str">
            <v>paraguay</v>
          </cell>
          <cell r="C2501">
            <v>2002</v>
          </cell>
          <cell r="D2501" t="str">
            <v>lac</v>
          </cell>
          <cell r="E2501" t="str">
            <v>independiente</v>
          </cell>
          <cell r="F2501" t="str">
            <v>&lt;=12m</v>
          </cell>
          <cell r="G2501">
            <v>0.49277890000000002</v>
          </cell>
          <cell r="H2501">
            <v>0.21029999999999999</v>
          </cell>
          <cell r="I2501">
            <v>0.14317650000000001</v>
          </cell>
        </row>
        <row r="2502">
          <cell r="A2502" t="str">
            <v>paraguay2002lacindependiente&gt;=5a</v>
          </cell>
          <cell r="B2502" t="str">
            <v>paraguay</v>
          </cell>
          <cell r="C2502">
            <v>2002</v>
          </cell>
          <cell r="D2502" t="str">
            <v>lac</v>
          </cell>
          <cell r="E2502" t="str">
            <v>independiente</v>
          </cell>
          <cell r="F2502" t="str">
            <v>&gt;=5a</v>
          </cell>
          <cell r="G2502">
            <v>0.2176699</v>
          </cell>
          <cell r="H2502">
            <v>0.56215360000000003</v>
          </cell>
          <cell r="I2502">
            <v>0.70073339999999995</v>
          </cell>
        </row>
        <row r="2503">
          <cell r="A2503" t="str">
            <v>paraguay2002totalocupado&lt;6m</v>
          </cell>
          <cell r="B2503" t="str">
            <v>paraguay</v>
          </cell>
          <cell r="C2503">
            <v>2002</v>
          </cell>
          <cell r="D2503" t="str">
            <v>total</v>
          </cell>
          <cell r="E2503" t="str">
            <v>ocupado</v>
          </cell>
          <cell r="F2503" t="str">
            <v>&lt;6m</v>
          </cell>
          <cell r="G2503">
            <v>0.15909699999999999</v>
          </cell>
        </row>
        <row r="2504">
          <cell r="A2504" t="str">
            <v>paraguay2002totalocupado&lt;=12m</v>
          </cell>
          <cell r="B2504" t="str">
            <v>paraguay</v>
          </cell>
          <cell r="C2504">
            <v>2002</v>
          </cell>
          <cell r="D2504" t="str">
            <v>total</v>
          </cell>
          <cell r="E2504" t="str">
            <v>ocupado</v>
          </cell>
          <cell r="F2504" t="str">
            <v>&lt;=12m</v>
          </cell>
          <cell r="G2504">
            <v>0.29178379999999998</v>
          </cell>
        </row>
        <row r="2505">
          <cell r="A2505" t="str">
            <v>paraguay2002totalocupado&gt;=5a</v>
          </cell>
          <cell r="B2505" t="str">
            <v>paraguay</v>
          </cell>
          <cell r="C2505">
            <v>2002</v>
          </cell>
          <cell r="D2505" t="str">
            <v>total</v>
          </cell>
          <cell r="E2505" t="str">
            <v>ocupado</v>
          </cell>
          <cell r="F2505" t="str">
            <v>&gt;=5a</v>
          </cell>
          <cell r="G2505">
            <v>0.45098529999999998</v>
          </cell>
        </row>
        <row r="2506">
          <cell r="A2506" t="str">
            <v>paraguay2002totalasalariado&lt;6m</v>
          </cell>
          <cell r="B2506" t="str">
            <v>paraguay</v>
          </cell>
          <cell r="C2506">
            <v>2002</v>
          </cell>
          <cell r="D2506" t="str">
            <v>total</v>
          </cell>
          <cell r="E2506" t="str">
            <v>asalariado</v>
          </cell>
          <cell r="F2506" t="str">
            <v>&lt;6m</v>
          </cell>
          <cell r="G2506">
            <v>0.17721029999999999</v>
          </cell>
        </row>
        <row r="2507">
          <cell r="A2507" t="str">
            <v>paraguay2002totalasalariado&lt;=12m</v>
          </cell>
          <cell r="B2507" t="str">
            <v>paraguay</v>
          </cell>
          <cell r="C2507">
            <v>2002</v>
          </cell>
          <cell r="D2507" t="str">
            <v>total</v>
          </cell>
          <cell r="E2507" t="str">
            <v>asalariado</v>
          </cell>
          <cell r="F2507" t="str">
            <v>&lt;=12m</v>
          </cell>
          <cell r="G2507">
            <v>0.32219370000000003</v>
          </cell>
        </row>
        <row r="2508">
          <cell r="A2508" t="str">
            <v>paraguay2002totalasalariado&gt;=5a</v>
          </cell>
          <cell r="B2508" t="str">
            <v>paraguay</v>
          </cell>
          <cell r="C2508">
            <v>2002</v>
          </cell>
          <cell r="D2508" t="str">
            <v>total</v>
          </cell>
          <cell r="E2508" t="str">
            <v>asalariado</v>
          </cell>
          <cell r="F2508" t="str">
            <v>&gt;=5a</v>
          </cell>
          <cell r="G2508">
            <v>0.40424120000000002</v>
          </cell>
        </row>
        <row r="2509">
          <cell r="A2509" t="str">
            <v>paraguay2002totalindependiente&lt;6m</v>
          </cell>
          <cell r="B2509" t="str">
            <v>paraguay</v>
          </cell>
          <cell r="C2509">
            <v>2002</v>
          </cell>
          <cell r="D2509" t="str">
            <v>total</v>
          </cell>
          <cell r="E2509" t="str">
            <v>independiente</v>
          </cell>
          <cell r="F2509" t="str">
            <v>&lt;6m</v>
          </cell>
          <cell r="G2509">
            <v>0.12394330000000001</v>
          </cell>
        </row>
        <row r="2510">
          <cell r="A2510" t="str">
            <v>paraguay2002totalindependiente&lt;=12m</v>
          </cell>
          <cell r="B2510" t="str">
            <v>paraguay</v>
          </cell>
          <cell r="C2510">
            <v>2002</v>
          </cell>
          <cell r="D2510" t="str">
            <v>total</v>
          </cell>
          <cell r="E2510" t="str">
            <v>independiente</v>
          </cell>
          <cell r="F2510" t="str">
            <v>&lt;=12m</v>
          </cell>
          <cell r="G2510">
            <v>0.23276540000000001</v>
          </cell>
        </row>
        <row r="2511">
          <cell r="A2511" t="str">
            <v>paraguay2002totalindependiente&gt;=5a</v>
          </cell>
          <cell r="B2511" t="str">
            <v>paraguay</v>
          </cell>
          <cell r="C2511">
            <v>2002</v>
          </cell>
          <cell r="D2511" t="str">
            <v>total</v>
          </cell>
          <cell r="E2511" t="str">
            <v>independiente</v>
          </cell>
          <cell r="F2511" t="str">
            <v>&gt;=5a</v>
          </cell>
          <cell r="G2511">
            <v>0.54170470000000004</v>
          </cell>
        </row>
        <row r="2512">
          <cell r="A2512" t="str">
            <v>paraguay2003oecdocupado&lt;6m</v>
          </cell>
          <cell r="B2512" t="str">
            <v>paraguay</v>
          </cell>
          <cell r="C2512">
            <v>2003</v>
          </cell>
          <cell r="D2512" t="str">
            <v>oecd</v>
          </cell>
          <cell r="E2512" t="str">
            <v>ocupado</v>
          </cell>
          <cell r="F2512" t="str">
            <v>&lt;6m</v>
          </cell>
          <cell r="G2512">
            <v>0.36616979999999999</v>
          </cell>
          <cell r="H2512">
            <v>0.25519389999999997</v>
          </cell>
          <cell r="I2512">
            <v>0.18519360000000001</v>
          </cell>
          <cell r="J2512">
            <v>0.13302659999999999</v>
          </cell>
          <cell r="K2512">
            <v>9.3873999999999999E-2</v>
          </cell>
          <cell r="L2512">
            <v>0.1048649</v>
          </cell>
          <cell r="M2512">
            <v>9.2611100000000002E-2</v>
          </cell>
          <cell r="N2512">
            <v>7.2768600000000003E-2</v>
          </cell>
          <cell r="O2512">
            <v>8.4621799999999997E-2</v>
          </cell>
          <cell r="P2512">
            <v>7.2191099999999994E-2</v>
          </cell>
          <cell r="Q2512">
            <v>0.1031757</v>
          </cell>
          <cell r="R2512">
            <v>9.9695400000000003E-2</v>
          </cell>
        </row>
        <row r="2513">
          <cell r="A2513" t="str">
            <v>paraguay2003oecdocupado&lt;=12m</v>
          </cell>
          <cell r="B2513" t="str">
            <v>paraguay</v>
          </cell>
          <cell r="C2513">
            <v>2003</v>
          </cell>
          <cell r="D2513" t="str">
            <v>oecd</v>
          </cell>
          <cell r="E2513" t="str">
            <v>ocupado</v>
          </cell>
          <cell r="F2513" t="str">
            <v>&lt;=12m</v>
          </cell>
          <cell r="G2513">
            <v>0.61579200000000001</v>
          </cell>
          <cell r="H2513">
            <v>0.45995900000000001</v>
          </cell>
          <cell r="I2513">
            <v>0.341418</v>
          </cell>
          <cell r="J2513">
            <v>0.26017069999999998</v>
          </cell>
          <cell r="K2513">
            <v>0.198959</v>
          </cell>
          <cell r="L2513">
            <v>0.17498900000000001</v>
          </cell>
          <cell r="M2513">
            <v>0.17880360000000001</v>
          </cell>
          <cell r="N2513">
            <v>0.1381433</v>
          </cell>
          <cell r="O2513">
            <v>0.1556824</v>
          </cell>
          <cell r="P2513">
            <v>0.16411519999999999</v>
          </cell>
          <cell r="Q2513">
            <v>0.134662</v>
          </cell>
          <cell r="R2513">
            <v>0.14824029999999999</v>
          </cell>
        </row>
        <row r="2514">
          <cell r="A2514" t="str">
            <v>paraguay2003oecdocupado&gt;=5a</v>
          </cell>
          <cell r="B2514" t="str">
            <v>paraguay</v>
          </cell>
          <cell r="C2514">
            <v>2003</v>
          </cell>
          <cell r="D2514" t="str">
            <v>oecd</v>
          </cell>
          <cell r="E2514" t="str">
            <v>ocupado</v>
          </cell>
          <cell r="F2514" t="str">
            <v>&gt;=5a</v>
          </cell>
          <cell r="G2514">
            <v>9.2125200000000004E-2</v>
          </cell>
          <cell r="H2514">
            <v>0.17740310000000001</v>
          </cell>
          <cell r="I2514">
            <v>0.31776120000000002</v>
          </cell>
          <cell r="J2514">
            <v>0.46887869999999998</v>
          </cell>
          <cell r="K2514">
            <v>0.56630530000000001</v>
          </cell>
          <cell r="L2514">
            <v>0.64334919999999995</v>
          </cell>
          <cell r="M2514">
            <v>0.66344740000000002</v>
          </cell>
          <cell r="N2514">
            <v>0.68090930000000005</v>
          </cell>
          <cell r="O2514">
            <v>0.70224880000000001</v>
          </cell>
          <cell r="P2514">
            <v>0.64406229999999998</v>
          </cell>
          <cell r="Q2514">
            <v>0.76370229999999995</v>
          </cell>
          <cell r="R2514">
            <v>0.72792259999999998</v>
          </cell>
        </row>
        <row r="2515">
          <cell r="A2515" t="str">
            <v>paraguay2003oecdasalariado&lt;6m</v>
          </cell>
          <cell r="B2515" t="str">
            <v>paraguay</v>
          </cell>
          <cell r="C2515">
            <v>2003</v>
          </cell>
          <cell r="D2515" t="str">
            <v>oecd</v>
          </cell>
          <cell r="E2515" t="str">
            <v>asalariado</v>
          </cell>
          <cell r="F2515" t="str">
            <v>&lt;6m</v>
          </cell>
          <cell r="G2515">
            <v>0.38155329999999998</v>
          </cell>
          <cell r="H2515">
            <v>0.25504510000000002</v>
          </cell>
          <cell r="I2515">
            <v>0.17910899999999999</v>
          </cell>
          <cell r="J2515">
            <v>0.14186009999999999</v>
          </cell>
          <cell r="K2515">
            <v>0.11160779999999999</v>
          </cell>
          <cell r="L2515">
            <v>0.1245343</v>
          </cell>
          <cell r="M2515">
            <v>0.13001770000000001</v>
          </cell>
          <cell r="N2515">
            <v>8.7120400000000001E-2</v>
          </cell>
          <cell r="O2515">
            <v>8.21712E-2</v>
          </cell>
          <cell r="P2515">
            <v>0.146869</v>
          </cell>
          <cell r="Q2515">
            <v>0.19381399999999999</v>
          </cell>
          <cell r="R2515">
            <v>0.1772958</v>
          </cell>
        </row>
        <row r="2516">
          <cell r="A2516" t="str">
            <v>paraguay2003oecdasalariado&lt;=12m</v>
          </cell>
          <cell r="B2516" t="str">
            <v>paraguay</v>
          </cell>
          <cell r="C2516">
            <v>2003</v>
          </cell>
          <cell r="D2516" t="str">
            <v>oecd</v>
          </cell>
          <cell r="E2516" t="str">
            <v>asalariado</v>
          </cell>
          <cell r="F2516" t="str">
            <v>&lt;=12m</v>
          </cell>
          <cell r="G2516">
            <v>0.62671449999999995</v>
          </cell>
          <cell r="H2516">
            <v>0.4558797</v>
          </cell>
          <cell r="I2516">
            <v>0.3415647</v>
          </cell>
          <cell r="J2516">
            <v>0.27493719999999999</v>
          </cell>
          <cell r="K2516">
            <v>0.22078900000000001</v>
          </cell>
          <cell r="L2516">
            <v>0.19933039999999999</v>
          </cell>
          <cell r="M2516">
            <v>0.22619310000000001</v>
          </cell>
          <cell r="N2516">
            <v>0.158529</v>
          </cell>
          <cell r="O2516">
            <v>0.16349610000000001</v>
          </cell>
          <cell r="P2516">
            <v>0.3076585</v>
          </cell>
          <cell r="Q2516">
            <v>0.20188829999999999</v>
          </cell>
          <cell r="R2516">
            <v>0.29575240000000003</v>
          </cell>
        </row>
        <row r="2517">
          <cell r="A2517" t="str">
            <v>paraguay2003oecdasalariado&gt;=5a</v>
          </cell>
          <cell r="B2517" t="str">
            <v>paraguay</v>
          </cell>
          <cell r="C2517">
            <v>2003</v>
          </cell>
          <cell r="D2517" t="str">
            <v>oecd</v>
          </cell>
          <cell r="E2517" t="str">
            <v>asalariado</v>
          </cell>
          <cell r="F2517" t="str">
            <v>&gt;=5a</v>
          </cell>
          <cell r="G2517">
            <v>8.6279499999999995E-2</v>
          </cell>
          <cell r="H2517">
            <v>0.18626780000000001</v>
          </cell>
          <cell r="I2517">
            <v>0.32090730000000001</v>
          </cell>
          <cell r="J2517">
            <v>0.46227560000000001</v>
          </cell>
          <cell r="K2517">
            <v>0.55977829999999995</v>
          </cell>
          <cell r="L2517">
            <v>0.60575939999999995</v>
          </cell>
          <cell r="M2517">
            <v>0.58945999999999998</v>
          </cell>
          <cell r="N2517">
            <v>0.62911799999999996</v>
          </cell>
          <cell r="O2517">
            <v>0.68031260000000005</v>
          </cell>
          <cell r="P2517">
            <v>0.53817269999999995</v>
          </cell>
          <cell r="Q2517">
            <v>0.62079390000000001</v>
          </cell>
          <cell r="R2517">
            <v>0.68072560000000004</v>
          </cell>
        </row>
        <row r="2518">
          <cell r="A2518" t="str">
            <v>paraguay2003oecdindependiente&lt;6m</v>
          </cell>
          <cell r="B2518" t="str">
            <v>paraguay</v>
          </cell>
          <cell r="C2518">
            <v>2003</v>
          </cell>
          <cell r="D2518" t="str">
            <v>oecd</v>
          </cell>
          <cell r="E2518" t="str">
            <v>independiente</v>
          </cell>
          <cell r="F2518" t="str">
            <v>&lt;6m</v>
          </cell>
          <cell r="G2518">
            <v>0.27403460000000002</v>
          </cell>
          <cell r="H2518">
            <v>0.2559574</v>
          </cell>
          <cell r="I2518">
            <v>0.2037824</v>
          </cell>
          <cell r="J2518">
            <v>0.1155433</v>
          </cell>
          <cell r="K2518">
            <v>6.9756600000000002E-2</v>
          </cell>
          <cell r="L2518">
            <v>7.8436699999999998E-2</v>
          </cell>
          <cell r="M2518">
            <v>5.42949E-2</v>
          </cell>
          <cell r="N2518">
            <v>5.9001499999999998E-2</v>
          </cell>
          <cell r="O2518">
            <v>8.6833599999999997E-2</v>
          </cell>
          <cell r="P2518">
            <v>2.4490399999999999E-2</v>
          </cell>
          <cell r="Q2518">
            <v>7.5741500000000003E-2</v>
          </cell>
          <cell r="R2518">
            <v>8.0101500000000006E-2</v>
          </cell>
        </row>
        <row r="2519">
          <cell r="A2519" t="str">
            <v>paraguay2003oecdindependiente&lt;=12m</v>
          </cell>
          <cell r="B2519" t="str">
            <v>paraguay</v>
          </cell>
          <cell r="C2519">
            <v>2003</v>
          </cell>
          <cell r="D2519" t="str">
            <v>oecd</v>
          </cell>
          <cell r="E2519" t="str">
            <v>independiente</v>
          </cell>
          <cell r="F2519" t="str">
            <v>&lt;=12m</v>
          </cell>
          <cell r="G2519">
            <v>0.55037360000000002</v>
          </cell>
          <cell r="H2519">
            <v>0.48088029999999998</v>
          </cell>
          <cell r="I2519">
            <v>0.34097</v>
          </cell>
          <cell r="J2519">
            <v>0.23094490000000001</v>
          </cell>
          <cell r="K2519">
            <v>0.16927110000000001</v>
          </cell>
          <cell r="L2519">
            <v>0.14228350000000001</v>
          </cell>
          <cell r="M2519">
            <v>0.13026170000000001</v>
          </cell>
          <cell r="N2519">
            <v>0.1185879</v>
          </cell>
          <cell r="O2519">
            <v>0.14863009999999999</v>
          </cell>
          <cell r="P2519">
            <v>7.2426400000000002E-2</v>
          </cell>
          <cell r="Q2519">
            <v>0.114314</v>
          </cell>
          <cell r="R2519">
            <v>0.1109938</v>
          </cell>
        </row>
        <row r="2520">
          <cell r="A2520" t="str">
            <v>paraguay2003oecdindependiente&gt;=5a</v>
          </cell>
          <cell r="B2520" t="str">
            <v>paraguay</v>
          </cell>
          <cell r="C2520">
            <v>2003</v>
          </cell>
          <cell r="D2520" t="str">
            <v>oecd</v>
          </cell>
          <cell r="E2520" t="str">
            <v>independiente</v>
          </cell>
          <cell r="F2520" t="str">
            <v>&gt;=5a</v>
          </cell>
          <cell r="G2520">
            <v>0.12713650000000001</v>
          </cell>
          <cell r="H2520">
            <v>0.13193930000000001</v>
          </cell>
          <cell r="I2520">
            <v>0.30814979999999997</v>
          </cell>
          <cell r="J2520">
            <v>0.48194740000000003</v>
          </cell>
          <cell r="K2520">
            <v>0.57518179999999997</v>
          </cell>
          <cell r="L2520">
            <v>0.69385580000000002</v>
          </cell>
          <cell r="M2520">
            <v>0.73923410000000001</v>
          </cell>
          <cell r="N2520">
            <v>0.7305912</v>
          </cell>
          <cell r="O2520">
            <v>0.72204740000000001</v>
          </cell>
          <cell r="P2520">
            <v>0.71169979999999999</v>
          </cell>
          <cell r="Q2520">
            <v>0.80695749999999999</v>
          </cell>
          <cell r="R2520">
            <v>0.73983969999999999</v>
          </cell>
        </row>
        <row r="2521">
          <cell r="A2521" t="str">
            <v>paraguay2003lacocupado&lt;6m</v>
          </cell>
          <cell r="B2521" t="str">
            <v>paraguay</v>
          </cell>
          <cell r="C2521">
            <v>2003</v>
          </cell>
          <cell r="D2521" t="str">
            <v>lac</v>
          </cell>
          <cell r="E2521" t="str">
            <v>ocupado</v>
          </cell>
          <cell r="F2521" t="str">
            <v>&lt;6m</v>
          </cell>
          <cell r="G2521">
            <v>0.29687530000000001</v>
          </cell>
          <cell r="H2521">
            <v>0.11840349999999999</v>
          </cell>
          <cell r="I2521">
            <v>7.9459399999999999E-2</v>
          </cell>
        </row>
        <row r="2522">
          <cell r="A2522" t="str">
            <v>paraguay2003lacocupado&lt;=12m</v>
          </cell>
          <cell r="B2522" t="str">
            <v>paraguay</v>
          </cell>
          <cell r="C2522">
            <v>2003</v>
          </cell>
          <cell r="D2522" t="str">
            <v>lac</v>
          </cell>
          <cell r="E2522" t="str">
            <v>ocupado</v>
          </cell>
          <cell r="F2522" t="str">
            <v>&lt;=12m</v>
          </cell>
          <cell r="G2522">
            <v>0.51848819999999995</v>
          </cell>
          <cell r="H2522">
            <v>0.22454470000000001</v>
          </cell>
          <cell r="I2522">
            <v>0.15918450000000001</v>
          </cell>
        </row>
        <row r="2523">
          <cell r="A2523" t="str">
            <v>paraguay2003lacocupado&gt;=5a</v>
          </cell>
          <cell r="B2523" t="str">
            <v>paraguay</v>
          </cell>
          <cell r="C2523">
            <v>2003</v>
          </cell>
          <cell r="D2523" t="str">
            <v>lac</v>
          </cell>
          <cell r="E2523" t="str">
            <v>ocupado</v>
          </cell>
          <cell r="F2523" t="str">
            <v>&gt;=5a</v>
          </cell>
          <cell r="G2523">
            <v>0.14537359999999999</v>
          </cell>
          <cell r="H2523">
            <v>0.53917990000000005</v>
          </cell>
          <cell r="I2523">
            <v>0.67808429999999997</v>
          </cell>
        </row>
        <row r="2524">
          <cell r="A2524" t="str">
            <v>paraguay2003lacasalariado&lt;6m</v>
          </cell>
          <cell r="B2524" t="str">
            <v>paraguay</v>
          </cell>
          <cell r="C2524">
            <v>2003</v>
          </cell>
          <cell r="D2524" t="str">
            <v>lac</v>
          </cell>
          <cell r="E2524" t="str">
            <v>asalariado</v>
          </cell>
          <cell r="F2524" t="str">
            <v>&lt;6m</v>
          </cell>
          <cell r="G2524">
            <v>0.30326609999999998</v>
          </cell>
          <cell r="H2524">
            <v>0.13619419999999999</v>
          </cell>
          <cell r="I2524">
            <v>0.1060136</v>
          </cell>
        </row>
        <row r="2525">
          <cell r="A2525" t="str">
            <v>paraguay2003lacasalariado&lt;=12m</v>
          </cell>
          <cell r="B2525" t="str">
            <v>paraguay</v>
          </cell>
          <cell r="C2525">
            <v>2003</v>
          </cell>
          <cell r="D2525" t="str">
            <v>lac</v>
          </cell>
          <cell r="E2525" t="str">
            <v>asalariado</v>
          </cell>
          <cell r="F2525" t="str">
            <v>&lt;=12m</v>
          </cell>
          <cell r="G2525">
            <v>0.52099669999999998</v>
          </cell>
          <cell r="H2525">
            <v>0.25264320000000001</v>
          </cell>
          <cell r="I2525">
            <v>0.2166227</v>
          </cell>
        </row>
        <row r="2526">
          <cell r="A2526" t="str">
            <v>paraguay2003lacasalariado&gt;=5a</v>
          </cell>
          <cell r="B2526" t="str">
            <v>paraguay</v>
          </cell>
          <cell r="C2526">
            <v>2003</v>
          </cell>
          <cell r="D2526" t="str">
            <v>lac</v>
          </cell>
          <cell r="E2526" t="str">
            <v>asalariado</v>
          </cell>
          <cell r="F2526" t="str">
            <v>&gt;=5a</v>
          </cell>
          <cell r="G2526">
            <v>0.14815529999999999</v>
          </cell>
          <cell r="H2526">
            <v>0.49941400000000002</v>
          </cell>
          <cell r="I2526">
            <v>0.62793140000000003</v>
          </cell>
        </row>
        <row r="2527">
          <cell r="A2527" t="str">
            <v>paraguay2003lacindependiente&lt;6m</v>
          </cell>
          <cell r="B2527" t="str">
            <v>paraguay</v>
          </cell>
          <cell r="C2527">
            <v>2003</v>
          </cell>
          <cell r="D2527" t="str">
            <v>lac</v>
          </cell>
          <cell r="E2527" t="str">
            <v>independiente</v>
          </cell>
          <cell r="F2527" t="str">
            <v>&lt;6m</v>
          </cell>
          <cell r="G2527">
            <v>0.26219959999999998</v>
          </cell>
          <cell r="H2527">
            <v>9.0864E-2</v>
          </cell>
          <cell r="I2527">
            <v>5.8658700000000001E-2</v>
          </cell>
        </row>
        <row r="2528">
          <cell r="A2528" t="str">
            <v>paraguay2003lacindependiente&lt;=12m</v>
          </cell>
          <cell r="B2528" t="str">
            <v>paraguay</v>
          </cell>
          <cell r="C2528">
            <v>2003</v>
          </cell>
          <cell r="D2528" t="str">
            <v>lac</v>
          </cell>
          <cell r="E2528" t="str">
            <v>independiente</v>
          </cell>
          <cell r="F2528" t="str">
            <v>&lt;=12m</v>
          </cell>
          <cell r="G2528">
            <v>0.50487720000000003</v>
          </cell>
          <cell r="H2528">
            <v>0.18104919999999999</v>
          </cell>
          <cell r="I2528">
            <v>0.1141911</v>
          </cell>
        </row>
        <row r="2529">
          <cell r="A2529" t="str">
            <v>paraguay2003lacindependiente&gt;=5a</v>
          </cell>
          <cell r="B2529" t="str">
            <v>paraguay</v>
          </cell>
          <cell r="C2529">
            <v>2003</v>
          </cell>
          <cell r="D2529" t="str">
            <v>lac</v>
          </cell>
          <cell r="E2529" t="str">
            <v>independiente</v>
          </cell>
          <cell r="F2529" t="str">
            <v>&gt;=5a</v>
          </cell>
          <cell r="G2529">
            <v>0.13028090000000001</v>
          </cell>
          <cell r="H2529">
            <v>0.60073589999999999</v>
          </cell>
          <cell r="I2529">
            <v>0.71737099999999998</v>
          </cell>
        </row>
        <row r="2530">
          <cell r="A2530" t="str">
            <v>paraguay2003totalocupado&lt;6m</v>
          </cell>
          <cell r="B2530" t="str">
            <v>paraguay</v>
          </cell>
          <cell r="C2530">
            <v>2003</v>
          </cell>
          <cell r="D2530" t="str">
            <v>total</v>
          </cell>
          <cell r="E2530" t="str">
            <v>ocupado</v>
          </cell>
          <cell r="F2530" t="str">
            <v>&lt;6m</v>
          </cell>
          <cell r="G2530">
            <v>0.15903500000000001</v>
          </cell>
        </row>
        <row r="2531">
          <cell r="A2531" t="str">
            <v>paraguay2003totalocupado&lt;=12m</v>
          </cell>
          <cell r="B2531" t="str">
            <v>paraguay</v>
          </cell>
          <cell r="C2531">
            <v>2003</v>
          </cell>
          <cell r="D2531" t="str">
            <v>total</v>
          </cell>
          <cell r="E2531" t="str">
            <v>ocupado</v>
          </cell>
          <cell r="F2531" t="str">
            <v>&lt;=12m</v>
          </cell>
          <cell r="G2531">
            <v>0.29137160000000001</v>
          </cell>
        </row>
        <row r="2532">
          <cell r="A2532" t="str">
            <v>paraguay2003totalocupado&gt;=5a</v>
          </cell>
          <cell r="B2532" t="str">
            <v>paraguay</v>
          </cell>
          <cell r="C2532">
            <v>2003</v>
          </cell>
          <cell r="D2532" t="str">
            <v>total</v>
          </cell>
          <cell r="E2532" t="str">
            <v>ocupado</v>
          </cell>
          <cell r="F2532" t="str">
            <v>&gt;=5a</v>
          </cell>
          <cell r="G2532">
            <v>0.45357439999999999</v>
          </cell>
        </row>
        <row r="2533">
          <cell r="A2533" t="str">
            <v>paraguay2003totalasalariado&lt;6m</v>
          </cell>
          <cell r="B2533" t="str">
            <v>paraguay</v>
          </cell>
          <cell r="C2533">
            <v>2003</v>
          </cell>
          <cell r="D2533" t="str">
            <v>total</v>
          </cell>
          <cell r="E2533" t="str">
            <v>asalariado</v>
          </cell>
          <cell r="F2533" t="str">
            <v>&lt;6m</v>
          </cell>
          <cell r="G2533">
            <v>0.18746599999999999</v>
          </cell>
        </row>
        <row r="2534">
          <cell r="A2534" t="str">
            <v>paraguay2003totalasalariado&lt;=12m</v>
          </cell>
          <cell r="B2534" t="str">
            <v>paraguay</v>
          </cell>
          <cell r="C2534">
            <v>2003</v>
          </cell>
          <cell r="D2534" t="str">
            <v>total</v>
          </cell>
          <cell r="E2534" t="str">
            <v>asalariado</v>
          </cell>
          <cell r="F2534" t="str">
            <v>&lt;=12m</v>
          </cell>
          <cell r="G2534">
            <v>0.33563769999999998</v>
          </cell>
        </row>
        <row r="2535">
          <cell r="A2535" t="str">
            <v>paraguay2003totalasalariado&gt;=5a</v>
          </cell>
          <cell r="B2535" t="str">
            <v>paraguay</v>
          </cell>
          <cell r="C2535">
            <v>2003</v>
          </cell>
          <cell r="D2535" t="str">
            <v>total</v>
          </cell>
          <cell r="E2535" t="str">
            <v>asalariado</v>
          </cell>
          <cell r="F2535" t="str">
            <v>&gt;=5a</v>
          </cell>
          <cell r="G2535">
            <v>0.3949665</v>
          </cell>
        </row>
        <row r="2536">
          <cell r="A2536" t="str">
            <v>paraguay2003totalindependiente&lt;6m</v>
          </cell>
          <cell r="B2536" t="str">
            <v>paraguay</v>
          </cell>
          <cell r="C2536">
            <v>2003</v>
          </cell>
          <cell r="D2536" t="str">
            <v>total</v>
          </cell>
          <cell r="E2536" t="str">
            <v>independiente</v>
          </cell>
          <cell r="F2536" t="str">
            <v>&lt;6m</v>
          </cell>
          <cell r="G2536">
            <v>0.1056412</v>
          </cell>
        </row>
        <row r="2537">
          <cell r="A2537" t="str">
            <v>paraguay2003totalindependiente&lt;=12m</v>
          </cell>
          <cell r="B2537" t="str">
            <v>paraguay</v>
          </cell>
          <cell r="C2537">
            <v>2003</v>
          </cell>
          <cell r="D2537" t="str">
            <v>total</v>
          </cell>
          <cell r="E2537" t="str">
            <v>independiente</v>
          </cell>
          <cell r="F2537" t="str">
            <v>&lt;=12m</v>
          </cell>
          <cell r="G2537">
            <v>0.20823949999999999</v>
          </cell>
        </row>
        <row r="2538">
          <cell r="A2538" t="str">
            <v>paraguay2003totalindependiente&gt;=5a</v>
          </cell>
          <cell r="B2538" t="str">
            <v>paraguay</v>
          </cell>
          <cell r="C2538">
            <v>2003</v>
          </cell>
          <cell r="D2538" t="str">
            <v>total</v>
          </cell>
          <cell r="E2538" t="str">
            <v>independiente</v>
          </cell>
          <cell r="F2538" t="str">
            <v>&gt;=5a</v>
          </cell>
          <cell r="G2538">
            <v>0.56364049999999999</v>
          </cell>
        </row>
        <row r="2539">
          <cell r="A2539" t="str">
            <v>paraguay2004oecdocupado&lt;6m</v>
          </cell>
          <cell r="B2539" t="str">
            <v>paraguay</v>
          </cell>
          <cell r="C2539">
            <v>2004</v>
          </cell>
          <cell r="D2539" t="str">
            <v>oecd</v>
          </cell>
          <cell r="E2539" t="str">
            <v>ocupado</v>
          </cell>
          <cell r="F2539" t="str">
            <v>&lt;6m</v>
          </cell>
          <cell r="G2539">
            <v>0.33495409999999998</v>
          </cell>
          <cell r="H2539">
            <v>0.24573819999999999</v>
          </cell>
          <cell r="I2539">
            <v>0.16349559999999999</v>
          </cell>
          <cell r="J2539">
            <v>0.1249378</v>
          </cell>
          <cell r="K2539">
            <v>0.1426365</v>
          </cell>
          <cell r="L2539">
            <v>8.2856100000000002E-2</v>
          </cell>
          <cell r="M2539">
            <v>8.7256299999999995E-2</v>
          </cell>
          <cell r="N2539">
            <v>6.2762100000000001E-2</v>
          </cell>
          <cell r="O2539">
            <v>7.1873099999999995E-2</v>
          </cell>
          <cell r="P2539">
            <v>6.0958499999999999E-2</v>
          </cell>
          <cell r="Q2539">
            <v>5.3165799999999999E-2</v>
          </cell>
          <cell r="R2539">
            <v>7.7417600000000003E-2</v>
          </cell>
        </row>
        <row r="2540">
          <cell r="A2540" t="str">
            <v>paraguay2004oecdocupado&lt;=12m</v>
          </cell>
          <cell r="B2540" t="str">
            <v>paraguay</v>
          </cell>
          <cell r="C2540">
            <v>2004</v>
          </cell>
          <cell r="D2540" t="str">
            <v>oecd</v>
          </cell>
          <cell r="E2540" t="str">
            <v>ocupado</v>
          </cell>
          <cell r="F2540" t="str">
            <v>&lt;=12m</v>
          </cell>
          <cell r="G2540">
            <v>0.61538519999999997</v>
          </cell>
          <cell r="H2540">
            <v>0.47934680000000002</v>
          </cell>
          <cell r="I2540">
            <v>0.3140867</v>
          </cell>
          <cell r="J2540">
            <v>0.2570981</v>
          </cell>
          <cell r="K2540">
            <v>0.2389338</v>
          </cell>
          <cell r="L2540">
            <v>0.15963459999999999</v>
          </cell>
          <cell r="M2540">
            <v>0.17375099999999999</v>
          </cell>
          <cell r="N2540">
            <v>0.15123039999999999</v>
          </cell>
          <cell r="O2540">
            <v>0.1365198</v>
          </cell>
          <cell r="P2540">
            <v>0.1141476</v>
          </cell>
          <cell r="Q2540">
            <v>0.1734551</v>
          </cell>
          <cell r="R2540">
            <v>0.1000899</v>
          </cell>
        </row>
        <row r="2541">
          <cell r="A2541" t="str">
            <v>paraguay2004oecdocupado&gt;=5a</v>
          </cell>
          <cell r="B2541" t="str">
            <v>paraguay</v>
          </cell>
          <cell r="C2541">
            <v>2004</v>
          </cell>
          <cell r="D2541" t="str">
            <v>oecd</v>
          </cell>
          <cell r="E2541" t="str">
            <v>ocupado</v>
          </cell>
          <cell r="F2541" t="str">
            <v>&gt;=5a</v>
          </cell>
          <cell r="G2541">
            <v>7.9960299999999998E-2</v>
          </cell>
          <cell r="H2541">
            <v>0.1803256</v>
          </cell>
          <cell r="I2541">
            <v>0.36053259999999998</v>
          </cell>
          <cell r="J2541">
            <v>0.42925550000000001</v>
          </cell>
          <cell r="K2541">
            <v>0.55780419999999997</v>
          </cell>
          <cell r="L2541">
            <v>0.62752149999999995</v>
          </cell>
          <cell r="M2541">
            <v>0.63931519999999997</v>
          </cell>
          <cell r="N2541">
            <v>0.64837659999999997</v>
          </cell>
          <cell r="O2541">
            <v>0.74488200000000004</v>
          </cell>
          <cell r="P2541">
            <v>0.75117440000000002</v>
          </cell>
          <cell r="Q2541">
            <v>0.74216470000000001</v>
          </cell>
          <cell r="R2541">
            <v>0.77445220000000004</v>
          </cell>
        </row>
        <row r="2542">
          <cell r="A2542" t="str">
            <v>paraguay2004oecdasalariado&lt;6m</v>
          </cell>
          <cell r="B2542" t="str">
            <v>paraguay</v>
          </cell>
          <cell r="C2542">
            <v>2004</v>
          </cell>
          <cell r="D2542" t="str">
            <v>oecd</v>
          </cell>
          <cell r="E2542" t="str">
            <v>asalariado</v>
          </cell>
          <cell r="F2542" t="str">
            <v>&lt;6m</v>
          </cell>
          <cell r="G2542">
            <v>0.34577289999999999</v>
          </cell>
          <cell r="H2542">
            <v>0.2479663</v>
          </cell>
          <cell r="I2542">
            <v>0.17397799999999999</v>
          </cell>
          <cell r="J2542">
            <v>0.13231580000000001</v>
          </cell>
          <cell r="K2542">
            <v>0.16418460000000001</v>
          </cell>
          <cell r="L2542">
            <v>0.10638549999999999</v>
          </cell>
          <cell r="M2542">
            <v>0.1529732</v>
          </cell>
          <cell r="N2542">
            <v>0.10730149999999999</v>
          </cell>
          <cell r="O2542">
            <v>8.9627600000000002E-2</v>
          </cell>
          <cell r="P2542">
            <v>9.3373300000000006E-2</v>
          </cell>
          <cell r="Q2542">
            <v>6.74791E-2</v>
          </cell>
          <cell r="R2542">
            <v>0.16803499999999999</v>
          </cell>
        </row>
        <row r="2543">
          <cell r="A2543" t="str">
            <v>paraguay2004oecdasalariado&lt;=12m</v>
          </cell>
          <cell r="B2543" t="str">
            <v>paraguay</v>
          </cell>
          <cell r="C2543">
            <v>2004</v>
          </cell>
          <cell r="D2543" t="str">
            <v>oecd</v>
          </cell>
          <cell r="E2543" t="str">
            <v>asalariado</v>
          </cell>
          <cell r="F2543" t="str">
            <v>&lt;=12m</v>
          </cell>
          <cell r="G2543">
            <v>0.63663550000000002</v>
          </cell>
          <cell r="H2543">
            <v>0.48334749999999999</v>
          </cell>
          <cell r="I2543">
            <v>0.32561869999999998</v>
          </cell>
          <cell r="J2543">
            <v>0.2625364</v>
          </cell>
          <cell r="K2543">
            <v>0.24257509999999999</v>
          </cell>
          <cell r="L2543">
            <v>0.1788469</v>
          </cell>
          <cell r="M2543">
            <v>0.25729180000000001</v>
          </cell>
          <cell r="N2543">
            <v>0.21975700000000001</v>
          </cell>
          <cell r="O2543">
            <v>0.163489</v>
          </cell>
          <cell r="P2543">
            <v>0.16510849999999999</v>
          </cell>
          <cell r="Q2543">
            <v>0.31120409999999998</v>
          </cell>
          <cell r="R2543">
            <v>0.20197039999999999</v>
          </cell>
        </row>
        <row r="2544">
          <cell r="A2544" t="str">
            <v>paraguay2004oecdasalariado&gt;=5a</v>
          </cell>
          <cell r="B2544" t="str">
            <v>paraguay</v>
          </cell>
          <cell r="C2544">
            <v>2004</v>
          </cell>
          <cell r="D2544" t="str">
            <v>oecd</v>
          </cell>
          <cell r="E2544" t="str">
            <v>asalariado</v>
          </cell>
          <cell r="F2544" t="str">
            <v>&gt;=5a</v>
          </cell>
          <cell r="G2544">
            <v>8.0882300000000004E-2</v>
          </cell>
          <cell r="H2544">
            <v>0.178232</v>
          </cell>
          <cell r="I2544">
            <v>0.36416159999999997</v>
          </cell>
          <cell r="J2544">
            <v>0.39751710000000001</v>
          </cell>
          <cell r="K2544">
            <v>0.52512400000000004</v>
          </cell>
          <cell r="L2544">
            <v>0.59959709999999999</v>
          </cell>
          <cell r="M2544">
            <v>0.56264999999999998</v>
          </cell>
          <cell r="N2544">
            <v>0.58802310000000002</v>
          </cell>
          <cell r="O2544">
            <v>0.6925365</v>
          </cell>
          <cell r="P2544">
            <v>0.67478099999999996</v>
          </cell>
          <cell r="Q2544">
            <v>0.65423790000000004</v>
          </cell>
          <cell r="R2544">
            <v>0.70717019999999997</v>
          </cell>
        </row>
        <row r="2545">
          <cell r="A2545" t="str">
            <v>paraguay2004oecdindependiente&lt;6m</v>
          </cell>
          <cell r="B2545" t="str">
            <v>paraguay</v>
          </cell>
          <cell r="C2545">
            <v>2004</v>
          </cell>
          <cell r="D2545" t="str">
            <v>oecd</v>
          </cell>
          <cell r="E2545" t="str">
            <v>independiente</v>
          </cell>
          <cell r="F2545" t="str">
            <v>&lt;6m</v>
          </cell>
          <cell r="G2545">
            <v>0.26031799999999999</v>
          </cell>
          <cell r="H2545">
            <v>0.23550099999999999</v>
          </cell>
          <cell r="I2545">
            <v>0.13504179999999999</v>
          </cell>
          <cell r="J2545">
            <v>0.11058469999999999</v>
          </cell>
          <cell r="K2545">
            <v>0.1109484</v>
          </cell>
          <cell r="L2545">
            <v>5.4569199999999998E-2</v>
          </cell>
          <cell r="M2545">
            <v>1.8924099999999999E-2</v>
          </cell>
          <cell r="N2545">
            <v>2.6727000000000001E-2</v>
          </cell>
          <cell r="O2545">
            <v>5.91548E-2</v>
          </cell>
          <cell r="P2545">
            <v>4.0742199999999999E-2</v>
          </cell>
          <cell r="Q2545">
            <v>4.8828900000000001E-2</v>
          </cell>
          <cell r="R2545">
            <v>6.4319600000000005E-2</v>
          </cell>
        </row>
        <row r="2546">
          <cell r="A2546" t="str">
            <v>paraguay2004oecdindependiente&lt;=12m</v>
          </cell>
          <cell r="B2546" t="str">
            <v>paraguay</v>
          </cell>
          <cell r="C2546">
            <v>2004</v>
          </cell>
          <cell r="D2546" t="str">
            <v>oecd</v>
          </cell>
          <cell r="E2546" t="str">
            <v>independiente</v>
          </cell>
          <cell r="F2546" t="str">
            <v>&lt;=12m</v>
          </cell>
          <cell r="G2546">
            <v>0.4687829</v>
          </cell>
          <cell r="H2546">
            <v>0.46096429999999999</v>
          </cell>
          <cell r="I2546">
            <v>0.28278389999999998</v>
          </cell>
          <cell r="J2546">
            <v>0.2465185</v>
          </cell>
          <cell r="K2546">
            <v>0.23357890000000001</v>
          </cell>
          <cell r="L2546">
            <v>0.13653760000000001</v>
          </cell>
          <cell r="M2546">
            <v>8.6885400000000002E-2</v>
          </cell>
          <cell r="N2546">
            <v>9.5788399999999996E-2</v>
          </cell>
          <cell r="O2546">
            <v>0.1172007</v>
          </cell>
          <cell r="P2546">
            <v>8.2364599999999996E-2</v>
          </cell>
          <cell r="Q2546">
            <v>0.13171669999999999</v>
          </cell>
          <cell r="R2546">
            <v>8.5363900000000006E-2</v>
          </cell>
        </row>
        <row r="2547">
          <cell r="A2547" t="str">
            <v>paraguay2004oecdindependiente&gt;=5a</v>
          </cell>
          <cell r="B2547" t="str">
            <v>paraguay</v>
          </cell>
          <cell r="C2547">
            <v>2004</v>
          </cell>
          <cell r="D2547" t="str">
            <v>oecd</v>
          </cell>
          <cell r="E2547" t="str">
            <v>independiente</v>
          </cell>
          <cell r="F2547" t="str">
            <v>&gt;=5a</v>
          </cell>
          <cell r="G2547">
            <v>7.3599899999999996E-2</v>
          </cell>
          <cell r="H2547">
            <v>0.18994510000000001</v>
          </cell>
          <cell r="I2547">
            <v>0.3506822</v>
          </cell>
          <cell r="J2547">
            <v>0.49099910000000002</v>
          </cell>
          <cell r="K2547">
            <v>0.60586289999999998</v>
          </cell>
          <cell r="L2547">
            <v>0.66109220000000002</v>
          </cell>
          <cell r="M2547">
            <v>0.71903150000000005</v>
          </cell>
          <cell r="N2547">
            <v>0.6972062</v>
          </cell>
          <cell r="O2547">
            <v>0.78237900000000005</v>
          </cell>
          <cell r="P2547">
            <v>0.79881919999999995</v>
          </cell>
          <cell r="Q2547">
            <v>0.76880680000000001</v>
          </cell>
          <cell r="R2547">
            <v>0.78417720000000002</v>
          </cell>
        </row>
        <row r="2548">
          <cell r="A2548" t="str">
            <v>paraguay2004lacocupado&lt;6m</v>
          </cell>
          <cell r="B2548" t="str">
            <v>paraguay</v>
          </cell>
          <cell r="C2548">
            <v>2004</v>
          </cell>
          <cell r="D2548" t="str">
            <v>lac</v>
          </cell>
          <cell r="E2548" t="str">
            <v>ocupado</v>
          </cell>
          <cell r="F2548" t="str">
            <v>&lt;6m</v>
          </cell>
          <cell r="G2548">
            <v>0.2821842</v>
          </cell>
          <cell r="H2548">
            <v>0.1177502</v>
          </cell>
          <cell r="I2548">
            <v>6.7185300000000003E-2</v>
          </cell>
        </row>
        <row r="2549">
          <cell r="A2549" t="str">
            <v>paraguay2004lacocupado&lt;=12m</v>
          </cell>
          <cell r="B2549" t="str">
            <v>paraguay</v>
          </cell>
          <cell r="C2549">
            <v>2004</v>
          </cell>
          <cell r="D2549" t="str">
            <v>lac</v>
          </cell>
          <cell r="E2549" t="str">
            <v>ocupado</v>
          </cell>
          <cell r="F2549" t="str">
            <v>&lt;=12m</v>
          </cell>
          <cell r="G2549">
            <v>0.53492039999999996</v>
          </cell>
          <cell r="H2549">
            <v>0.22718669999999999</v>
          </cell>
          <cell r="I2549">
            <v>0.126911</v>
          </cell>
        </row>
        <row r="2550">
          <cell r="A2550" t="str">
            <v>paraguay2004lacocupado&gt;=5a</v>
          </cell>
          <cell r="B2550" t="str">
            <v>paraguay</v>
          </cell>
          <cell r="C2550">
            <v>2004</v>
          </cell>
          <cell r="D2550" t="str">
            <v>lac</v>
          </cell>
          <cell r="E2550" t="str">
            <v>ocupado</v>
          </cell>
          <cell r="F2550" t="str">
            <v>&gt;=5a</v>
          </cell>
          <cell r="G2550">
            <v>0.1393249</v>
          </cell>
          <cell r="H2550">
            <v>0.52292870000000002</v>
          </cell>
          <cell r="I2550">
            <v>0.74758460000000004</v>
          </cell>
        </row>
        <row r="2551">
          <cell r="A2551" t="str">
            <v>paraguay2004lacasalariado&lt;6m</v>
          </cell>
          <cell r="B2551" t="str">
            <v>paraguay</v>
          </cell>
          <cell r="C2551">
            <v>2004</v>
          </cell>
          <cell r="D2551" t="str">
            <v>lac</v>
          </cell>
          <cell r="E2551" t="str">
            <v>asalariado</v>
          </cell>
          <cell r="F2551" t="str">
            <v>&lt;6m</v>
          </cell>
          <cell r="G2551">
            <v>0.28938419999999998</v>
          </cell>
          <cell r="H2551">
            <v>0.1456083</v>
          </cell>
          <cell r="I2551">
            <v>9.1160699999999997E-2</v>
          </cell>
        </row>
        <row r="2552">
          <cell r="A2552" t="str">
            <v>paraguay2004lacasalariado&lt;=12m</v>
          </cell>
          <cell r="B2552" t="str">
            <v>paraguay</v>
          </cell>
          <cell r="C2552">
            <v>2004</v>
          </cell>
          <cell r="D2552" t="str">
            <v>lac</v>
          </cell>
          <cell r="E2552" t="str">
            <v>asalariado</v>
          </cell>
          <cell r="F2552" t="str">
            <v>&lt;=12m</v>
          </cell>
          <cell r="G2552">
            <v>0.54825999999999997</v>
          </cell>
          <cell r="H2552">
            <v>0.25897360000000003</v>
          </cell>
          <cell r="I2552">
            <v>0.16415179999999999</v>
          </cell>
        </row>
        <row r="2553">
          <cell r="A2553" t="str">
            <v>paraguay2004lacasalariado&gt;=5a</v>
          </cell>
          <cell r="B2553" t="str">
            <v>paraguay</v>
          </cell>
          <cell r="C2553">
            <v>2004</v>
          </cell>
          <cell r="D2553" t="str">
            <v>lac</v>
          </cell>
          <cell r="E2553" t="str">
            <v>asalariado</v>
          </cell>
          <cell r="F2553" t="str">
            <v>&gt;=5a</v>
          </cell>
          <cell r="G2553">
            <v>0.13700760000000001</v>
          </cell>
          <cell r="H2553">
            <v>0.47673890000000002</v>
          </cell>
          <cell r="I2553">
            <v>0.68526940000000003</v>
          </cell>
        </row>
        <row r="2554">
          <cell r="A2554" t="str">
            <v>paraguay2004lacindependiente&lt;6m</v>
          </cell>
          <cell r="B2554" t="str">
            <v>paraguay</v>
          </cell>
          <cell r="C2554">
            <v>2004</v>
          </cell>
          <cell r="D2554" t="str">
            <v>lac</v>
          </cell>
          <cell r="E2554" t="str">
            <v>independiente</v>
          </cell>
          <cell r="F2554" t="str">
            <v>&lt;6m</v>
          </cell>
          <cell r="G2554">
            <v>0.24365329999999999</v>
          </cell>
          <cell r="H2554">
            <v>7.5651499999999997E-2</v>
          </cell>
          <cell r="I2554">
            <v>5.0995400000000003E-2</v>
          </cell>
        </row>
        <row r="2555">
          <cell r="A2555" t="str">
            <v>paraguay2004lacindependiente&lt;=12m</v>
          </cell>
          <cell r="B2555" t="str">
            <v>paraguay</v>
          </cell>
          <cell r="C2555">
            <v>2004</v>
          </cell>
          <cell r="D2555" t="str">
            <v>lac</v>
          </cell>
          <cell r="E2555" t="str">
            <v>independiente</v>
          </cell>
          <cell r="F2555" t="str">
            <v>&lt;=12m</v>
          </cell>
          <cell r="G2555">
            <v>0.46353270000000002</v>
          </cell>
          <cell r="H2555">
            <v>0.1791509</v>
          </cell>
          <cell r="I2555">
            <v>0.1017632</v>
          </cell>
        </row>
        <row r="2556">
          <cell r="A2556" t="str">
            <v>paraguay2004lacindependiente&gt;=5a</v>
          </cell>
          <cell r="B2556" t="str">
            <v>paraguay</v>
          </cell>
          <cell r="C2556">
            <v>2004</v>
          </cell>
          <cell r="D2556" t="str">
            <v>lac</v>
          </cell>
          <cell r="E2556" t="str">
            <v>independiente</v>
          </cell>
          <cell r="F2556" t="str">
            <v>&gt;=5a</v>
          </cell>
          <cell r="G2556">
            <v>0.15172640000000001</v>
          </cell>
          <cell r="H2556">
            <v>0.59272990000000003</v>
          </cell>
          <cell r="I2556">
            <v>0.78966440000000004</v>
          </cell>
        </row>
        <row r="2557">
          <cell r="A2557" t="str">
            <v>paraguay2004totalocupado&lt;6m</v>
          </cell>
          <cell r="B2557" t="str">
            <v>paraguay</v>
          </cell>
          <cell r="C2557">
            <v>2004</v>
          </cell>
          <cell r="D2557" t="str">
            <v>total</v>
          </cell>
          <cell r="E2557" t="str">
            <v>ocupado</v>
          </cell>
          <cell r="F2557" t="str">
            <v>&lt;6m</v>
          </cell>
          <cell r="G2557">
            <v>0.1549402</v>
          </cell>
        </row>
        <row r="2558">
          <cell r="A2558" t="str">
            <v>paraguay2004totalocupado&lt;=12m</v>
          </cell>
          <cell r="B2558" t="str">
            <v>paraguay</v>
          </cell>
          <cell r="C2558">
            <v>2004</v>
          </cell>
          <cell r="D2558" t="str">
            <v>total</v>
          </cell>
          <cell r="E2558" t="str">
            <v>ocupado</v>
          </cell>
          <cell r="F2558" t="str">
            <v>&lt;=12m</v>
          </cell>
          <cell r="G2558">
            <v>0.29634650000000001</v>
          </cell>
        </row>
        <row r="2559">
          <cell r="A2559" t="str">
            <v>paraguay2004totalocupado&gt;=5a</v>
          </cell>
          <cell r="B2559" t="str">
            <v>paraguay</v>
          </cell>
          <cell r="C2559">
            <v>2004</v>
          </cell>
          <cell r="D2559" t="str">
            <v>total</v>
          </cell>
          <cell r="E2559" t="str">
            <v>ocupado</v>
          </cell>
          <cell r="F2559" t="str">
            <v>&gt;=5a</v>
          </cell>
          <cell r="G2559">
            <v>0.44448759999999998</v>
          </cell>
        </row>
        <row r="2560">
          <cell r="A2560" t="str">
            <v>paraguay2004totalasalariado&lt;6m</v>
          </cell>
          <cell r="B2560" t="str">
            <v>paraguay</v>
          </cell>
          <cell r="C2560">
            <v>2004</v>
          </cell>
          <cell r="D2560" t="str">
            <v>total</v>
          </cell>
          <cell r="E2560" t="str">
            <v>asalariado</v>
          </cell>
          <cell r="F2560" t="str">
            <v>&lt;6m</v>
          </cell>
          <cell r="G2560">
            <v>0.18983169999999999</v>
          </cell>
        </row>
        <row r="2561">
          <cell r="A2561" t="str">
            <v>paraguay2004totalasalariado&lt;=12m</v>
          </cell>
          <cell r="B2561" t="str">
            <v>paraguay</v>
          </cell>
          <cell r="C2561">
            <v>2004</v>
          </cell>
          <cell r="D2561" t="str">
            <v>total</v>
          </cell>
          <cell r="E2561" t="str">
            <v>asalariado</v>
          </cell>
          <cell r="F2561" t="str">
            <v>&lt;=12m</v>
          </cell>
          <cell r="G2561">
            <v>0.34866999999999998</v>
          </cell>
        </row>
        <row r="2562">
          <cell r="A2562" t="str">
            <v>paraguay2004totalasalariado&gt;=5a</v>
          </cell>
          <cell r="B2562" t="str">
            <v>paraguay</v>
          </cell>
          <cell r="C2562">
            <v>2004</v>
          </cell>
          <cell r="D2562" t="str">
            <v>total</v>
          </cell>
          <cell r="E2562" t="str">
            <v>asalariado</v>
          </cell>
          <cell r="F2562" t="str">
            <v>&gt;=5a</v>
          </cell>
          <cell r="G2562">
            <v>0.37612489999999998</v>
          </cell>
        </row>
        <row r="2563">
          <cell r="A2563" t="str">
            <v>paraguay2004totalindependiente&lt;6m</v>
          </cell>
          <cell r="B2563" t="str">
            <v>paraguay</v>
          </cell>
          <cell r="C2563">
            <v>2004</v>
          </cell>
          <cell r="D2563" t="str">
            <v>total</v>
          </cell>
          <cell r="E2563" t="str">
            <v>independiente</v>
          </cell>
          <cell r="F2563" t="str">
            <v>&lt;6m</v>
          </cell>
          <cell r="G2563">
            <v>9.1123200000000001E-2</v>
          </cell>
        </row>
        <row r="2564">
          <cell r="A2564" t="str">
            <v>paraguay2004totalindependiente&lt;=12m</v>
          </cell>
          <cell r="B2564" t="str">
            <v>paraguay</v>
          </cell>
          <cell r="C2564">
            <v>2004</v>
          </cell>
          <cell r="D2564" t="str">
            <v>total</v>
          </cell>
          <cell r="E2564" t="str">
            <v>independiente</v>
          </cell>
          <cell r="F2564" t="str">
            <v>&lt;=12m</v>
          </cell>
          <cell r="G2564">
            <v>0.20064660000000001</v>
          </cell>
        </row>
        <row r="2565">
          <cell r="A2565" t="str">
            <v>paraguay2004totalindependiente&gt;=5a</v>
          </cell>
          <cell r="B2565" t="str">
            <v>paraguay</v>
          </cell>
          <cell r="C2565">
            <v>2004</v>
          </cell>
          <cell r="D2565" t="str">
            <v>total</v>
          </cell>
          <cell r="E2565" t="str">
            <v>independiente</v>
          </cell>
          <cell r="F2565" t="str">
            <v>&gt;=5a</v>
          </cell>
          <cell r="G2565">
            <v>0.56952349999999996</v>
          </cell>
        </row>
        <row r="2566">
          <cell r="A2566" t="str">
            <v>paraguay2005oecdocupado&lt;6m</v>
          </cell>
          <cell r="B2566" t="str">
            <v>paraguay</v>
          </cell>
          <cell r="C2566">
            <v>2005</v>
          </cell>
          <cell r="D2566" t="str">
            <v>oecd</v>
          </cell>
          <cell r="E2566" t="str">
            <v>ocupado</v>
          </cell>
          <cell r="F2566" t="str">
            <v>&lt;6m</v>
          </cell>
          <cell r="G2566">
            <v>0.34221030000000002</v>
          </cell>
          <cell r="H2566">
            <v>0.26046570000000002</v>
          </cell>
          <cell r="I2566">
            <v>0.1626621</v>
          </cell>
          <cell r="J2566">
            <v>0.1204938</v>
          </cell>
          <cell r="K2566">
            <v>0.1064842</v>
          </cell>
          <cell r="L2566">
            <v>8.1327499999999997E-2</v>
          </cell>
          <cell r="M2566">
            <v>8.2120200000000004E-2</v>
          </cell>
          <cell r="N2566">
            <v>9.0246099999999996E-2</v>
          </cell>
          <cell r="O2566">
            <v>8.2832000000000003E-2</v>
          </cell>
          <cell r="P2566">
            <v>0.1137411</v>
          </cell>
          <cell r="Q2566">
            <v>6.2569399999999997E-2</v>
          </cell>
          <cell r="R2566">
            <v>3.7560400000000001E-2</v>
          </cell>
        </row>
        <row r="2567">
          <cell r="A2567" t="str">
            <v>paraguay2005oecdocupado&lt;=12m</v>
          </cell>
          <cell r="B2567" t="str">
            <v>paraguay</v>
          </cell>
          <cell r="C2567">
            <v>2005</v>
          </cell>
          <cell r="D2567" t="str">
            <v>oecd</v>
          </cell>
          <cell r="E2567" t="str">
            <v>ocupado</v>
          </cell>
          <cell r="F2567" t="str">
            <v>&lt;=12m</v>
          </cell>
          <cell r="G2567">
            <v>0.62798989999999999</v>
          </cell>
          <cell r="H2567">
            <v>0.4860196</v>
          </cell>
          <cell r="I2567">
            <v>0.32061089999999998</v>
          </cell>
          <cell r="J2567">
            <v>0.2300864</v>
          </cell>
          <cell r="K2567">
            <v>0.20745759999999999</v>
          </cell>
          <cell r="L2567">
            <v>0.1979273</v>
          </cell>
          <cell r="M2567">
            <v>0.15588379999999999</v>
          </cell>
          <cell r="N2567">
            <v>0.19273019999999999</v>
          </cell>
          <cell r="O2567">
            <v>0.13593649999999999</v>
          </cell>
          <cell r="P2567">
            <v>0.21941550000000001</v>
          </cell>
          <cell r="Q2567">
            <v>0.13398979999999999</v>
          </cell>
          <cell r="R2567">
            <v>7.7982499999999996E-2</v>
          </cell>
        </row>
        <row r="2568">
          <cell r="A2568" t="str">
            <v>paraguay2005oecdocupado&gt;=5a</v>
          </cell>
          <cell r="B2568" t="str">
            <v>paraguay</v>
          </cell>
          <cell r="C2568">
            <v>2005</v>
          </cell>
          <cell r="D2568" t="str">
            <v>oecd</v>
          </cell>
          <cell r="E2568" t="str">
            <v>ocupado</v>
          </cell>
          <cell r="F2568" t="str">
            <v>&gt;=5a</v>
          </cell>
          <cell r="G2568">
            <v>0.1070902</v>
          </cell>
          <cell r="H2568">
            <v>0.14212060000000001</v>
          </cell>
          <cell r="I2568">
            <v>0.33524140000000002</v>
          </cell>
          <cell r="J2568">
            <v>0.51182479999999997</v>
          </cell>
          <cell r="K2568">
            <v>0.59194939999999996</v>
          </cell>
          <cell r="L2568">
            <v>0.61751900000000004</v>
          </cell>
          <cell r="M2568">
            <v>0.68664689999999995</v>
          </cell>
          <cell r="N2568">
            <v>0.66573459999999995</v>
          </cell>
          <cell r="O2568">
            <v>0.74222929999999998</v>
          </cell>
          <cell r="P2568">
            <v>0.65619530000000004</v>
          </cell>
          <cell r="Q2568">
            <v>0.77516379999999996</v>
          </cell>
          <cell r="R2568">
            <v>0.85148749999999995</v>
          </cell>
        </row>
        <row r="2569">
          <cell r="A2569" t="str">
            <v>paraguay2005oecdasalariado&lt;6m</v>
          </cell>
          <cell r="B2569" t="str">
            <v>paraguay</v>
          </cell>
          <cell r="C2569">
            <v>2005</v>
          </cell>
          <cell r="D2569" t="str">
            <v>oecd</v>
          </cell>
          <cell r="E2569" t="str">
            <v>asalariado</v>
          </cell>
          <cell r="F2569" t="str">
            <v>&lt;6m</v>
          </cell>
          <cell r="G2569">
            <v>0.34704990000000002</v>
          </cell>
          <cell r="H2569">
            <v>0.26025520000000002</v>
          </cell>
          <cell r="I2569">
            <v>0.15620529999999999</v>
          </cell>
          <cell r="J2569">
            <v>0.12509719999999999</v>
          </cell>
          <cell r="K2569">
            <v>0.11740879999999999</v>
          </cell>
          <cell r="L2569">
            <v>8.5689199999999993E-2</v>
          </cell>
          <cell r="M2569">
            <v>0.1209817</v>
          </cell>
          <cell r="N2569">
            <v>0.15753490000000001</v>
          </cell>
          <cell r="O2569">
            <v>0.13788690000000001</v>
          </cell>
          <cell r="P2569">
            <v>0.14169129999999999</v>
          </cell>
          <cell r="Q2569">
            <v>0.253139</v>
          </cell>
          <cell r="R2569">
            <v>0</v>
          </cell>
        </row>
        <row r="2570">
          <cell r="A2570" t="str">
            <v>paraguay2005oecdasalariado&lt;=12m</v>
          </cell>
          <cell r="B2570" t="str">
            <v>paraguay</v>
          </cell>
          <cell r="C2570">
            <v>2005</v>
          </cell>
          <cell r="D2570" t="str">
            <v>oecd</v>
          </cell>
          <cell r="E2570" t="str">
            <v>asalariado</v>
          </cell>
          <cell r="F2570" t="str">
            <v>&lt;=12m</v>
          </cell>
          <cell r="G2570">
            <v>0.62112880000000004</v>
          </cell>
          <cell r="H2570">
            <v>0.49349539999999997</v>
          </cell>
          <cell r="I2570">
            <v>0.31289630000000002</v>
          </cell>
          <cell r="J2570">
            <v>0.23031660000000001</v>
          </cell>
          <cell r="K2570">
            <v>0.207038</v>
          </cell>
          <cell r="L2570">
            <v>0.23736570000000001</v>
          </cell>
          <cell r="M2570">
            <v>0.23073779999999999</v>
          </cell>
          <cell r="N2570">
            <v>0.29336420000000002</v>
          </cell>
          <cell r="O2570">
            <v>0.21751400000000001</v>
          </cell>
          <cell r="P2570">
            <v>0.30490289999999998</v>
          </cell>
          <cell r="Q2570">
            <v>0.40381339999999999</v>
          </cell>
          <cell r="R2570">
            <v>0</v>
          </cell>
        </row>
        <row r="2571">
          <cell r="A2571" t="str">
            <v>paraguay2005oecdasalariado&gt;=5a</v>
          </cell>
          <cell r="B2571" t="str">
            <v>paraguay</v>
          </cell>
          <cell r="C2571">
            <v>2005</v>
          </cell>
          <cell r="D2571" t="str">
            <v>oecd</v>
          </cell>
          <cell r="E2571" t="str">
            <v>asalariado</v>
          </cell>
          <cell r="F2571" t="str">
            <v>&gt;=5a</v>
          </cell>
          <cell r="G2571">
            <v>0.1086526</v>
          </cell>
          <cell r="H2571">
            <v>0.125502</v>
          </cell>
          <cell r="I2571">
            <v>0.34638590000000002</v>
          </cell>
          <cell r="J2571">
            <v>0.51854929999999999</v>
          </cell>
          <cell r="K2571">
            <v>0.60915660000000005</v>
          </cell>
          <cell r="L2571">
            <v>0.57301440000000003</v>
          </cell>
          <cell r="M2571">
            <v>0.59466750000000002</v>
          </cell>
          <cell r="N2571">
            <v>0.57525519999999997</v>
          </cell>
          <cell r="O2571">
            <v>0.68510190000000004</v>
          </cell>
          <cell r="P2571">
            <v>0.60822639999999994</v>
          </cell>
          <cell r="Q2571">
            <v>0.45310800000000001</v>
          </cell>
          <cell r="R2571">
            <v>1</v>
          </cell>
        </row>
        <row r="2572">
          <cell r="A2572" t="str">
            <v>paraguay2005oecdindependiente&lt;6m</v>
          </cell>
          <cell r="B2572" t="str">
            <v>paraguay</v>
          </cell>
          <cell r="C2572">
            <v>2005</v>
          </cell>
          <cell r="D2572" t="str">
            <v>oecd</v>
          </cell>
          <cell r="E2572" t="str">
            <v>independiente</v>
          </cell>
          <cell r="F2572" t="str">
            <v>&lt;6m</v>
          </cell>
          <cell r="G2572">
            <v>0.29131089999999998</v>
          </cell>
          <cell r="H2572">
            <v>0.26217049999999997</v>
          </cell>
          <cell r="I2572">
            <v>0.1822531</v>
          </cell>
          <cell r="J2572">
            <v>0.10876520000000001</v>
          </cell>
          <cell r="K2572">
            <v>9.0106900000000004E-2</v>
          </cell>
          <cell r="L2572">
            <v>7.5542100000000001E-2</v>
          </cell>
          <cell r="M2572">
            <v>3.5558100000000002E-2</v>
          </cell>
          <cell r="N2572">
            <v>3.6167900000000003E-2</v>
          </cell>
          <cell r="O2572">
            <v>3.5174499999999997E-2</v>
          </cell>
          <cell r="P2572">
            <v>9.8677000000000001E-2</v>
          </cell>
          <cell r="Q2572">
            <v>0</v>
          </cell>
          <cell r="R2572">
            <v>5.1441199999999999E-2</v>
          </cell>
        </row>
        <row r="2573">
          <cell r="A2573" t="str">
            <v>paraguay2005oecdindependiente&lt;=12m</v>
          </cell>
          <cell r="B2573" t="str">
            <v>paraguay</v>
          </cell>
          <cell r="C2573">
            <v>2005</v>
          </cell>
          <cell r="D2573" t="str">
            <v>oecd</v>
          </cell>
          <cell r="E2573" t="str">
            <v>independiente</v>
          </cell>
          <cell r="F2573" t="str">
            <v>&lt;=12m</v>
          </cell>
          <cell r="G2573">
            <v>0.70015070000000001</v>
          </cell>
          <cell r="H2573">
            <v>0.42545709999999998</v>
          </cell>
          <cell r="I2573">
            <v>0.34401809999999999</v>
          </cell>
          <cell r="J2573">
            <v>0.2294998</v>
          </cell>
          <cell r="K2573">
            <v>0.20808670000000001</v>
          </cell>
          <cell r="L2573">
            <v>0.14561660000000001</v>
          </cell>
          <cell r="M2573">
            <v>6.6197199999999998E-2</v>
          </cell>
          <cell r="N2573">
            <v>0.11185340000000001</v>
          </cell>
          <cell r="O2573">
            <v>6.53199E-2</v>
          </cell>
          <cell r="P2573">
            <v>0.17334089999999999</v>
          </cell>
          <cell r="Q2573">
            <v>4.5399000000000002E-2</v>
          </cell>
          <cell r="R2573">
            <v>0.1068017</v>
          </cell>
        </row>
        <row r="2574">
          <cell r="A2574" t="str">
            <v>paraguay2005oecdindependiente&gt;=5a</v>
          </cell>
          <cell r="B2574" t="str">
            <v>paraguay</v>
          </cell>
          <cell r="C2574">
            <v>2005</v>
          </cell>
          <cell r="D2574" t="str">
            <v>oecd</v>
          </cell>
          <cell r="E2574" t="str">
            <v>independiente</v>
          </cell>
          <cell r="F2574" t="str">
            <v>&gt;=5a</v>
          </cell>
          <cell r="G2574">
            <v>9.0658000000000002E-2</v>
          </cell>
          <cell r="H2574">
            <v>0.27675139999999998</v>
          </cell>
          <cell r="I2574">
            <v>0.3014271</v>
          </cell>
          <cell r="J2574">
            <v>0.49469220000000003</v>
          </cell>
          <cell r="K2574">
            <v>0.56615369999999998</v>
          </cell>
          <cell r="L2574">
            <v>0.67654950000000003</v>
          </cell>
          <cell r="M2574">
            <v>0.79685260000000002</v>
          </cell>
          <cell r="N2574">
            <v>0.73845050000000001</v>
          </cell>
          <cell r="O2574">
            <v>0.79168090000000002</v>
          </cell>
          <cell r="P2574">
            <v>0.68204869999999995</v>
          </cell>
          <cell r="Q2574">
            <v>0.88090389999999996</v>
          </cell>
          <cell r="R2574">
            <v>0.79660330000000001</v>
          </cell>
        </row>
        <row r="2575">
          <cell r="A2575" t="str">
            <v>paraguay2005lacocupado&lt;6m</v>
          </cell>
          <cell r="B2575" t="str">
            <v>paraguay</v>
          </cell>
          <cell r="C2575">
            <v>2005</v>
          </cell>
          <cell r="D2575" t="str">
            <v>lac</v>
          </cell>
          <cell r="E2575" t="str">
            <v>ocupado</v>
          </cell>
          <cell r="F2575" t="str">
            <v>&lt;6m</v>
          </cell>
          <cell r="G2575">
            <v>0.29462870000000002</v>
          </cell>
          <cell r="H2575">
            <v>0.11188819999999999</v>
          </cell>
          <cell r="I2575">
            <v>9.51298E-2</v>
          </cell>
        </row>
        <row r="2576">
          <cell r="A2576" t="str">
            <v>paraguay2005lacocupado&lt;=12m</v>
          </cell>
          <cell r="B2576" t="str">
            <v>paraguay</v>
          </cell>
          <cell r="C2576">
            <v>2005</v>
          </cell>
          <cell r="D2576" t="str">
            <v>lac</v>
          </cell>
          <cell r="E2576" t="str">
            <v>ocupado</v>
          </cell>
          <cell r="F2576" t="str">
            <v>&lt;=12m</v>
          </cell>
          <cell r="G2576">
            <v>0.54535239999999996</v>
          </cell>
          <cell r="H2576">
            <v>0.2257342</v>
          </cell>
          <cell r="I2576">
            <v>0.1691502</v>
          </cell>
        </row>
        <row r="2577">
          <cell r="A2577" t="str">
            <v>paraguay2005lacocupado&gt;=5a</v>
          </cell>
          <cell r="B2577" t="str">
            <v>paraguay</v>
          </cell>
          <cell r="C2577">
            <v>2005</v>
          </cell>
          <cell r="D2577" t="str">
            <v>lac</v>
          </cell>
          <cell r="E2577" t="str">
            <v>ocupado</v>
          </cell>
          <cell r="F2577" t="str">
            <v>&gt;=5a</v>
          </cell>
          <cell r="G2577">
            <v>0.1274806</v>
          </cell>
          <cell r="H2577">
            <v>0.54693919999999996</v>
          </cell>
          <cell r="I2577">
            <v>0.70799900000000004</v>
          </cell>
        </row>
        <row r="2578">
          <cell r="A2578" t="str">
            <v>paraguay2005lacasalariado&lt;6m</v>
          </cell>
          <cell r="B2578" t="str">
            <v>paraguay</v>
          </cell>
          <cell r="C2578">
            <v>2005</v>
          </cell>
          <cell r="D2578" t="str">
            <v>lac</v>
          </cell>
          <cell r="E2578" t="str">
            <v>asalariado</v>
          </cell>
          <cell r="F2578" t="str">
            <v>&lt;6m</v>
          </cell>
          <cell r="G2578">
            <v>0.29706959999999999</v>
          </cell>
          <cell r="H2578">
            <v>0.1271542</v>
          </cell>
          <cell r="I2578">
            <v>0.1391529</v>
          </cell>
        </row>
        <row r="2579">
          <cell r="A2579" t="str">
            <v>paraguay2005lacasalariado&lt;=12m</v>
          </cell>
          <cell r="B2579" t="str">
            <v>paraguay</v>
          </cell>
          <cell r="C2579">
            <v>2005</v>
          </cell>
          <cell r="D2579" t="str">
            <v>lac</v>
          </cell>
          <cell r="E2579" t="str">
            <v>asalariado</v>
          </cell>
          <cell r="F2579" t="str">
            <v>&lt;=12m</v>
          </cell>
          <cell r="G2579">
            <v>0.54763170000000005</v>
          </cell>
          <cell r="H2579">
            <v>0.25201519999999999</v>
          </cell>
          <cell r="I2579">
            <v>0.24659449999999999</v>
          </cell>
        </row>
        <row r="2580">
          <cell r="A2580" t="str">
            <v>paraguay2005lacasalariado&gt;=5a</v>
          </cell>
          <cell r="B2580" t="str">
            <v>paraguay</v>
          </cell>
          <cell r="C2580">
            <v>2005</v>
          </cell>
          <cell r="D2580" t="str">
            <v>lac</v>
          </cell>
          <cell r="E2580" t="str">
            <v>asalariado</v>
          </cell>
          <cell r="F2580" t="str">
            <v>&gt;=5a</v>
          </cell>
          <cell r="G2580">
            <v>0.11835519999999999</v>
          </cell>
          <cell r="H2580">
            <v>0.51415279999999997</v>
          </cell>
          <cell r="I2580">
            <v>0.65952</v>
          </cell>
        </row>
        <row r="2581">
          <cell r="A2581" t="str">
            <v>paraguay2005lacindependiente&lt;6m</v>
          </cell>
          <cell r="B2581" t="str">
            <v>paraguay</v>
          </cell>
          <cell r="C2581">
            <v>2005</v>
          </cell>
          <cell r="D2581" t="str">
            <v>lac</v>
          </cell>
          <cell r="E2581" t="str">
            <v>independiente</v>
          </cell>
          <cell r="F2581" t="str">
            <v>&lt;6m</v>
          </cell>
          <cell r="G2581">
            <v>0.27271899999999999</v>
          </cell>
          <cell r="H2581">
            <v>8.6274400000000001E-2</v>
          </cell>
          <cell r="I2581">
            <v>6.3417899999999999E-2</v>
          </cell>
        </row>
        <row r="2582">
          <cell r="A2582" t="str">
            <v>paraguay2005lacindependiente&lt;=12m</v>
          </cell>
          <cell r="B2582" t="str">
            <v>paraguay</v>
          </cell>
          <cell r="C2582">
            <v>2005</v>
          </cell>
          <cell r="D2582" t="str">
            <v>lac</v>
          </cell>
          <cell r="E2582" t="str">
            <v>independiente</v>
          </cell>
          <cell r="F2582" t="str">
            <v>&lt;=12m</v>
          </cell>
          <cell r="G2582">
            <v>0.52489319999999995</v>
          </cell>
          <cell r="H2582">
            <v>0.18163899999999999</v>
          </cell>
          <cell r="I2582">
            <v>0.11336350000000001</v>
          </cell>
        </row>
        <row r="2583">
          <cell r="A2583" t="str">
            <v>paraguay2005lacindependiente&gt;=5a</v>
          </cell>
          <cell r="B2583" t="str">
            <v>paraguay</v>
          </cell>
          <cell r="C2583">
            <v>2005</v>
          </cell>
          <cell r="D2583" t="str">
            <v>lac</v>
          </cell>
          <cell r="E2583" t="str">
            <v>independiente</v>
          </cell>
          <cell r="F2583" t="str">
            <v>&gt;=5a</v>
          </cell>
          <cell r="G2583">
            <v>0.20938760000000001</v>
          </cell>
          <cell r="H2583">
            <v>0.60194950000000003</v>
          </cell>
          <cell r="I2583">
            <v>0.74292069999999999</v>
          </cell>
        </row>
        <row r="2584">
          <cell r="A2584" t="str">
            <v>paraguay2005totalocupado&lt;6m</v>
          </cell>
          <cell r="B2584" t="str">
            <v>paraguay</v>
          </cell>
          <cell r="C2584">
            <v>2005</v>
          </cell>
          <cell r="D2584" t="str">
            <v>total</v>
          </cell>
          <cell r="E2584" t="str">
            <v>ocupado</v>
          </cell>
          <cell r="F2584" t="str">
            <v>&lt;6m</v>
          </cell>
          <cell r="G2584">
            <v>0.15367500000000001</v>
          </cell>
        </row>
        <row r="2585">
          <cell r="A2585" t="str">
            <v>paraguay2005totalocupado&lt;=12m</v>
          </cell>
          <cell r="B2585" t="str">
            <v>paraguay</v>
          </cell>
          <cell r="C2585">
            <v>2005</v>
          </cell>
          <cell r="D2585" t="str">
            <v>total</v>
          </cell>
          <cell r="E2585" t="str">
            <v>ocupado</v>
          </cell>
          <cell r="F2585" t="str">
            <v>&lt;=12m</v>
          </cell>
          <cell r="G2585">
            <v>0.29669000000000001</v>
          </cell>
        </row>
        <row r="2586">
          <cell r="A2586" t="str">
            <v>paraguay2005totalocupado&gt;=5a</v>
          </cell>
          <cell r="B2586" t="str">
            <v>paraguay</v>
          </cell>
          <cell r="C2586">
            <v>2005</v>
          </cell>
          <cell r="D2586" t="str">
            <v>total</v>
          </cell>
          <cell r="E2586" t="str">
            <v>ocupado</v>
          </cell>
          <cell r="F2586" t="str">
            <v>&gt;=5a</v>
          </cell>
          <cell r="G2586">
            <v>0.4605995</v>
          </cell>
        </row>
        <row r="2587">
          <cell r="A2587" t="str">
            <v>paraguay2005totalasalariado&lt;6m</v>
          </cell>
          <cell r="B2587" t="str">
            <v>paraguay</v>
          </cell>
          <cell r="C2587">
            <v>2005</v>
          </cell>
          <cell r="D2587" t="str">
            <v>total</v>
          </cell>
          <cell r="E2587" t="str">
            <v>asalariado</v>
          </cell>
          <cell r="F2587" t="str">
            <v>&lt;6m</v>
          </cell>
          <cell r="G2587">
            <v>0.18116930000000001</v>
          </cell>
        </row>
        <row r="2588">
          <cell r="A2588" t="str">
            <v>paraguay2005totalasalariado&lt;=12m</v>
          </cell>
          <cell r="B2588" t="str">
            <v>paraguay</v>
          </cell>
          <cell r="C2588">
            <v>2005</v>
          </cell>
          <cell r="D2588" t="str">
            <v>total</v>
          </cell>
          <cell r="E2588" t="str">
            <v>asalariado</v>
          </cell>
          <cell r="F2588" t="str">
            <v>&lt;=12m</v>
          </cell>
          <cell r="G2588">
            <v>0.3447153</v>
          </cell>
        </row>
        <row r="2589">
          <cell r="A2589" t="str">
            <v>paraguay2005totalasalariado&gt;=5a</v>
          </cell>
          <cell r="B2589" t="str">
            <v>paraguay</v>
          </cell>
          <cell r="C2589">
            <v>2005</v>
          </cell>
          <cell r="D2589" t="str">
            <v>total</v>
          </cell>
          <cell r="E2589" t="str">
            <v>asalariado</v>
          </cell>
          <cell r="F2589" t="str">
            <v>&gt;=5a</v>
          </cell>
          <cell r="G2589">
            <v>0.3967329</v>
          </cell>
        </row>
        <row r="2590">
          <cell r="A2590" t="str">
            <v>paraguay2005totalindependiente&lt;6m</v>
          </cell>
          <cell r="B2590" t="str">
            <v>paraguay</v>
          </cell>
          <cell r="C2590">
            <v>2005</v>
          </cell>
          <cell r="D2590" t="str">
            <v>total</v>
          </cell>
          <cell r="E2590" t="str">
            <v>independiente</v>
          </cell>
          <cell r="F2590" t="str">
            <v>&lt;6m</v>
          </cell>
          <cell r="G2590">
            <v>9.6634999999999999E-2</v>
          </cell>
        </row>
        <row r="2591">
          <cell r="A2591" t="str">
            <v>paraguay2005totalindependiente&lt;=12m</v>
          </cell>
          <cell r="B2591" t="str">
            <v>paraguay</v>
          </cell>
          <cell r="C2591">
            <v>2005</v>
          </cell>
          <cell r="D2591" t="str">
            <v>total</v>
          </cell>
          <cell r="E2591" t="str">
            <v>independiente</v>
          </cell>
          <cell r="F2591" t="str">
            <v>&lt;=12m</v>
          </cell>
          <cell r="G2591">
            <v>0.19705610000000001</v>
          </cell>
        </row>
        <row r="2592">
          <cell r="A2592" t="str">
            <v>paraguay2005totalindependiente&gt;=5a</v>
          </cell>
          <cell r="B2592" t="str">
            <v>paraguay</v>
          </cell>
          <cell r="C2592">
            <v>2005</v>
          </cell>
          <cell r="D2592" t="str">
            <v>total</v>
          </cell>
          <cell r="E2592" t="str">
            <v>independiente</v>
          </cell>
          <cell r="F2592" t="str">
            <v>&gt;=5a</v>
          </cell>
          <cell r="G2592">
            <v>0.59309780000000001</v>
          </cell>
        </row>
        <row r="2593">
          <cell r="A2593" t="str">
            <v>paraguay2006oecdocupado&lt;6m</v>
          </cell>
          <cell r="B2593" t="str">
            <v>paraguay</v>
          </cell>
          <cell r="C2593">
            <v>2006</v>
          </cell>
          <cell r="D2593" t="str">
            <v>oecd</v>
          </cell>
          <cell r="E2593" t="str">
            <v>ocupado</v>
          </cell>
          <cell r="F2593" t="str">
            <v>&lt;6m</v>
          </cell>
          <cell r="G2593">
            <v>0.36570530000000001</v>
          </cell>
          <cell r="H2593">
            <v>0.18573880000000001</v>
          </cell>
          <cell r="I2593">
            <v>0.1731249</v>
          </cell>
          <cell r="J2593">
            <v>0.144179</v>
          </cell>
          <cell r="K2593">
            <v>7.9043699999999995E-2</v>
          </cell>
          <cell r="L2593">
            <v>8.6757399999999998E-2</v>
          </cell>
          <cell r="M2593">
            <v>7.8794000000000003E-2</v>
          </cell>
          <cell r="N2593">
            <v>6.5583199999999994E-2</v>
          </cell>
          <cell r="O2593">
            <v>6.5697199999999997E-2</v>
          </cell>
          <cell r="P2593">
            <v>3.7509300000000002E-2</v>
          </cell>
          <cell r="Q2593">
            <v>2.9462200000000001E-2</v>
          </cell>
          <cell r="R2593">
            <v>4.81959E-2</v>
          </cell>
        </row>
        <row r="2594">
          <cell r="A2594" t="str">
            <v>paraguay2006oecdocupado&lt;=12m</v>
          </cell>
          <cell r="B2594" t="str">
            <v>paraguay</v>
          </cell>
          <cell r="C2594">
            <v>2006</v>
          </cell>
          <cell r="D2594" t="str">
            <v>oecd</v>
          </cell>
          <cell r="E2594" t="str">
            <v>ocupado</v>
          </cell>
          <cell r="F2594" t="str">
            <v>&lt;=12m</v>
          </cell>
          <cell r="G2594">
            <v>0.61715019999999998</v>
          </cell>
          <cell r="H2594">
            <v>0.45340960000000002</v>
          </cell>
          <cell r="I2594">
            <v>0.3341346</v>
          </cell>
          <cell r="J2594">
            <v>0.2769895</v>
          </cell>
          <cell r="K2594">
            <v>0.1471944</v>
          </cell>
          <cell r="L2594">
            <v>0.15234719999999999</v>
          </cell>
          <cell r="M2594">
            <v>0.17853520000000001</v>
          </cell>
          <cell r="N2594">
            <v>0.16667940000000001</v>
          </cell>
          <cell r="O2594">
            <v>0.13514380000000001</v>
          </cell>
          <cell r="P2594">
            <v>8.4332099999999993E-2</v>
          </cell>
          <cell r="Q2594">
            <v>5.6424500000000002E-2</v>
          </cell>
          <cell r="R2594">
            <v>0.1110043</v>
          </cell>
        </row>
        <row r="2595">
          <cell r="A2595" t="str">
            <v>paraguay2006oecdocupado&gt;=5a</v>
          </cell>
          <cell r="B2595" t="str">
            <v>paraguay</v>
          </cell>
          <cell r="C2595">
            <v>2006</v>
          </cell>
          <cell r="D2595" t="str">
            <v>oecd</v>
          </cell>
          <cell r="E2595" t="str">
            <v>ocupado</v>
          </cell>
          <cell r="F2595" t="str">
            <v>&gt;=5a</v>
          </cell>
          <cell r="G2595">
            <v>0.1180846</v>
          </cell>
          <cell r="H2595">
            <v>0.16147249999999999</v>
          </cell>
          <cell r="I2595">
            <v>0.37854979999999999</v>
          </cell>
          <cell r="J2595">
            <v>0.45889259999999998</v>
          </cell>
          <cell r="K2595">
            <v>0.68073459999999997</v>
          </cell>
          <cell r="L2595">
            <v>0.68009229999999998</v>
          </cell>
          <cell r="M2595">
            <v>0.67099030000000004</v>
          </cell>
          <cell r="N2595">
            <v>0.70825830000000001</v>
          </cell>
          <cell r="O2595">
            <v>0.70251070000000004</v>
          </cell>
          <cell r="P2595">
            <v>0.74531380000000003</v>
          </cell>
          <cell r="Q2595">
            <v>0.83444039999999997</v>
          </cell>
          <cell r="R2595">
            <v>0.77594050000000003</v>
          </cell>
        </row>
        <row r="2596">
          <cell r="A2596" t="str">
            <v>paraguay2006oecdasalariado&lt;6m</v>
          </cell>
          <cell r="B2596" t="str">
            <v>paraguay</v>
          </cell>
          <cell r="C2596">
            <v>2006</v>
          </cell>
          <cell r="D2596" t="str">
            <v>oecd</v>
          </cell>
          <cell r="E2596" t="str">
            <v>asalariado</v>
          </cell>
          <cell r="F2596" t="str">
            <v>&lt;6m</v>
          </cell>
          <cell r="G2596">
            <v>0.37616529999999998</v>
          </cell>
          <cell r="H2596">
            <v>0.19946630000000001</v>
          </cell>
          <cell r="I2596">
            <v>0.19287770000000001</v>
          </cell>
          <cell r="J2596">
            <v>0.1565222</v>
          </cell>
          <cell r="K2596">
            <v>8.5335400000000006E-2</v>
          </cell>
          <cell r="L2596">
            <v>7.6711399999999999E-2</v>
          </cell>
          <cell r="M2596">
            <v>9.8464999999999997E-2</v>
          </cell>
          <cell r="N2596">
            <v>7.6486999999999999E-2</v>
          </cell>
          <cell r="O2596">
            <v>0.1046911</v>
          </cell>
          <cell r="P2596">
            <v>3.0407300000000002E-2</v>
          </cell>
          <cell r="Q2596">
            <v>9.0909100000000007E-2</v>
          </cell>
          <cell r="R2596">
            <v>0.19682430000000001</v>
          </cell>
        </row>
        <row r="2597">
          <cell r="A2597" t="str">
            <v>paraguay2006oecdasalariado&lt;=12m</v>
          </cell>
          <cell r="B2597" t="str">
            <v>paraguay</v>
          </cell>
          <cell r="C2597">
            <v>2006</v>
          </cell>
          <cell r="D2597" t="str">
            <v>oecd</v>
          </cell>
          <cell r="E2597" t="str">
            <v>asalariado</v>
          </cell>
          <cell r="F2597" t="str">
            <v>&lt;=12m</v>
          </cell>
          <cell r="G2597">
            <v>0.62906680000000004</v>
          </cell>
          <cell r="H2597">
            <v>0.46292640000000002</v>
          </cell>
          <cell r="I2597">
            <v>0.36111300000000002</v>
          </cell>
          <cell r="J2597">
            <v>0.30667100000000003</v>
          </cell>
          <cell r="K2597">
            <v>0.17284269999999999</v>
          </cell>
          <cell r="L2597">
            <v>0.14993380000000001</v>
          </cell>
          <cell r="M2597">
            <v>0.21300740000000001</v>
          </cell>
          <cell r="N2597">
            <v>0.1913367</v>
          </cell>
          <cell r="O2597">
            <v>0.20026649999999999</v>
          </cell>
          <cell r="P2597">
            <v>0.1288792</v>
          </cell>
          <cell r="Q2597">
            <v>0.12991920000000001</v>
          </cell>
          <cell r="R2597">
            <v>0.26099899999999998</v>
          </cell>
        </row>
        <row r="2598">
          <cell r="A2598" t="str">
            <v>paraguay2006oecdasalariado&gt;=5a</v>
          </cell>
          <cell r="B2598" t="str">
            <v>paraguay</v>
          </cell>
          <cell r="C2598">
            <v>2006</v>
          </cell>
          <cell r="D2598" t="str">
            <v>oecd</v>
          </cell>
          <cell r="E2598" t="str">
            <v>asalariado</v>
          </cell>
          <cell r="F2598" t="str">
            <v>&gt;=5a</v>
          </cell>
          <cell r="G2598">
            <v>0.103366</v>
          </cell>
          <cell r="H2598">
            <v>0.13825180000000001</v>
          </cell>
          <cell r="I2598">
            <v>0.35668040000000001</v>
          </cell>
          <cell r="J2598">
            <v>0.43573980000000001</v>
          </cell>
          <cell r="K2598">
            <v>0.65316110000000005</v>
          </cell>
          <cell r="L2598">
            <v>0.68835400000000002</v>
          </cell>
          <cell r="M2598">
            <v>0.61022569999999998</v>
          </cell>
          <cell r="N2598">
            <v>0.63398520000000003</v>
          </cell>
          <cell r="O2598">
            <v>0.58709069999999997</v>
          </cell>
          <cell r="P2598">
            <v>0.68147919999999995</v>
          </cell>
          <cell r="Q2598">
            <v>0.54528270000000001</v>
          </cell>
          <cell r="R2598">
            <v>0.34138269999999998</v>
          </cell>
        </row>
        <row r="2599">
          <cell r="A2599" t="str">
            <v>paraguay2006oecdindependiente&lt;6m</v>
          </cell>
          <cell r="B2599" t="str">
            <v>paraguay</v>
          </cell>
          <cell r="C2599">
            <v>2006</v>
          </cell>
          <cell r="D2599" t="str">
            <v>oecd</v>
          </cell>
          <cell r="E2599" t="str">
            <v>independiente</v>
          </cell>
          <cell r="F2599" t="str">
            <v>&lt;6m</v>
          </cell>
          <cell r="G2599">
            <v>0.25499250000000001</v>
          </cell>
          <cell r="H2599">
            <v>0.1022689</v>
          </cell>
          <cell r="I2599">
            <v>0.10293190000000001</v>
          </cell>
          <cell r="J2599">
            <v>0.1169519</v>
          </cell>
          <cell r="K2599">
            <v>6.9225499999999995E-2</v>
          </cell>
          <cell r="L2599">
            <v>0.1023603</v>
          </cell>
          <cell r="M2599">
            <v>5.5624199999999999E-2</v>
          </cell>
          <cell r="N2599">
            <v>5.3661E-2</v>
          </cell>
          <cell r="O2599">
            <v>3.5924600000000001E-2</v>
          </cell>
          <cell r="P2599">
            <v>4.1801999999999999E-2</v>
          </cell>
          <cell r="Q2599">
            <v>1.3343600000000001E-2</v>
          </cell>
          <cell r="R2599">
            <v>1.2480099999999999E-2</v>
          </cell>
        </row>
        <row r="2600">
          <cell r="A2600" t="str">
            <v>paraguay2006oecdindependiente&lt;=12m</v>
          </cell>
          <cell r="B2600" t="str">
            <v>paraguay</v>
          </cell>
          <cell r="C2600">
            <v>2006</v>
          </cell>
          <cell r="D2600" t="str">
            <v>oecd</v>
          </cell>
          <cell r="E2600" t="str">
            <v>independiente</v>
          </cell>
          <cell r="F2600" t="str">
            <v>&lt;=12m</v>
          </cell>
          <cell r="G2600">
            <v>0.49102200000000001</v>
          </cell>
          <cell r="H2600">
            <v>0.39554299999999998</v>
          </cell>
          <cell r="I2600">
            <v>0.23826510000000001</v>
          </cell>
          <cell r="J2600">
            <v>0.2115167</v>
          </cell>
          <cell r="K2600">
            <v>0.10717069999999999</v>
          </cell>
          <cell r="L2600">
            <v>0.1560954</v>
          </cell>
          <cell r="M2600">
            <v>0.13793159999999999</v>
          </cell>
          <cell r="N2600">
            <v>0.13971919999999999</v>
          </cell>
          <cell r="O2600">
            <v>8.5421399999999995E-2</v>
          </cell>
          <cell r="P2600">
            <v>5.7406800000000001E-2</v>
          </cell>
          <cell r="Q2600">
            <v>3.7145600000000001E-2</v>
          </cell>
          <cell r="R2600">
            <v>7.4960299999999994E-2</v>
          </cell>
        </row>
        <row r="2601">
          <cell r="A2601" t="str">
            <v>paraguay2006oecdindependiente&gt;=5a</v>
          </cell>
          <cell r="B2601" t="str">
            <v>paraguay</v>
          </cell>
          <cell r="C2601">
            <v>2006</v>
          </cell>
          <cell r="D2601" t="str">
            <v>oecd</v>
          </cell>
          <cell r="E2601" t="str">
            <v>independiente</v>
          </cell>
          <cell r="F2601" t="str">
            <v>&gt;=5a</v>
          </cell>
          <cell r="G2601">
            <v>0.27387149999999999</v>
          </cell>
          <cell r="H2601">
            <v>0.30266609999999999</v>
          </cell>
          <cell r="I2601">
            <v>0.45626430000000001</v>
          </cell>
          <cell r="J2601">
            <v>0.50996410000000003</v>
          </cell>
          <cell r="K2601">
            <v>0.72376280000000004</v>
          </cell>
          <cell r="L2601">
            <v>0.66726070000000004</v>
          </cell>
          <cell r="M2601">
            <v>0.74256279999999997</v>
          </cell>
          <cell r="N2601">
            <v>0.78946839999999996</v>
          </cell>
          <cell r="O2601">
            <v>0.79063609999999995</v>
          </cell>
          <cell r="P2601">
            <v>0.78389710000000001</v>
          </cell>
          <cell r="Q2601">
            <v>0.91029170000000004</v>
          </cell>
          <cell r="R2601">
            <v>0.88036570000000003</v>
          </cell>
        </row>
        <row r="2602">
          <cell r="A2602" t="str">
            <v>paraguay2006lacocupado&lt;6m</v>
          </cell>
          <cell r="B2602" t="str">
            <v>paraguay</v>
          </cell>
          <cell r="C2602">
            <v>2006</v>
          </cell>
          <cell r="D2602" t="str">
            <v>lac</v>
          </cell>
          <cell r="E2602" t="str">
            <v>ocupado</v>
          </cell>
          <cell r="F2602" t="str">
            <v>&lt;6m</v>
          </cell>
          <cell r="G2602">
            <v>0.2570559</v>
          </cell>
          <cell r="H2602">
            <v>0.1105192</v>
          </cell>
          <cell r="I2602">
            <v>5.3411800000000002E-2</v>
          </cell>
        </row>
        <row r="2603">
          <cell r="A2603" t="str">
            <v>paraguay2006lacocupado&lt;=12m</v>
          </cell>
          <cell r="B2603" t="str">
            <v>paraguay</v>
          </cell>
          <cell r="C2603">
            <v>2006</v>
          </cell>
          <cell r="D2603" t="str">
            <v>lac</v>
          </cell>
          <cell r="E2603" t="str">
            <v>ocupado</v>
          </cell>
          <cell r="F2603" t="str">
            <v>&lt;=12m</v>
          </cell>
          <cell r="G2603">
            <v>0.5182968</v>
          </cell>
          <cell r="H2603">
            <v>0.21840399999999999</v>
          </cell>
          <cell r="I2603">
            <v>0.112998</v>
          </cell>
        </row>
        <row r="2604">
          <cell r="A2604" t="str">
            <v>paraguay2006lacocupado&gt;=5a</v>
          </cell>
          <cell r="B2604" t="str">
            <v>paraguay</v>
          </cell>
          <cell r="C2604">
            <v>2006</v>
          </cell>
          <cell r="D2604" t="str">
            <v>lac</v>
          </cell>
          <cell r="E2604" t="str">
            <v>ocupado</v>
          </cell>
          <cell r="F2604" t="str">
            <v>&gt;=5a</v>
          </cell>
          <cell r="G2604">
            <v>0.14427880000000001</v>
          </cell>
          <cell r="H2604">
            <v>0.57772900000000005</v>
          </cell>
          <cell r="I2604">
            <v>0.72116599999999997</v>
          </cell>
        </row>
        <row r="2605">
          <cell r="A2605" t="str">
            <v>paraguay2006lacasalariado&lt;6m</v>
          </cell>
          <cell r="B2605" t="str">
            <v>paraguay</v>
          </cell>
          <cell r="C2605">
            <v>2006</v>
          </cell>
          <cell r="D2605" t="str">
            <v>lac</v>
          </cell>
          <cell r="E2605" t="str">
            <v>asalariado</v>
          </cell>
          <cell r="F2605" t="str">
            <v>&lt;6m</v>
          </cell>
          <cell r="G2605">
            <v>0.2721248</v>
          </cell>
          <cell r="H2605">
            <v>0.12670339999999999</v>
          </cell>
          <cell r="I2605">
            <v>7.4829599999999996E-2</v>
          </cell>
        </row>
        <row r="2606">
          <cell r="A2606" t="str">
            <v>paraguay2006lacasalariado&lt;=12m</v>
          </cell>
          <cell r="B2606" t="str">
            <v>paraguay</v>
          </cell>
          <cell r="C2606">
            <v>2006</v>
          </cell>
          <cell r="D2606" t="str">
            <v>lac</v>
          </cell>
          <cell r="E2606" t="str">
            <v>asalariado</v>
          </cell>
          <cell r="F2606" t="str">
            <v>&lt;=12m</v>
          </cell>
          <cell r="G2606">
            <v>0.53124309999999997</v>
          </cell>
          <cell r="H2606">
            <v>0.25134410000000001</v>
          </cell>
          <cell r="I2606">
            <v>0.17156930000000001</v>
          </cell>
        </row>
        <row r="2607">
          <cell r="A2607" t="str">
            <v>paraguay2006lacasalariado&gt;=5a</v>
          </cell>
          <cell r="B2607" t="str">
            <v>paraguay</v>
          </cell>
          <cell r="C2607">
            <v>2006</v>
          </cell>
          <cell r="D2607" t="str">
            <v>lac</v>
          </cell>
          <cell r="E2607" t="str">
            <v>asalariado</v>
          </cell>
          <cell r="F2607" t="str">
            <v>&gt;=5a</v>
          </cell>
          <cell r="G2607">
            <v>0.1239068</v>
          </cell>
          <cell r="H2607">
            <v>0.53162100000000001</v>
          </cell>
          <cell r="I2607">
            <v>0.62503410000000004</v>
          </cell>
        </row>
        <row r="2608">
          <cell r="A2608" t="str">
            <v>paraguay2006lacindependiente&lt;6m</v>
          </cell>
          <cell r="B2608" t="str">
            <v>paraguay</v>
          </cell>
          <cell r="C2608">
            <v>2006</v>
          </cell>
          <cell r="D2608" t="str">
            <v>lac</v>
          </cell>
          <cell r="E2608" t="str">
            <v>independiente</v>
          </cell>
          <cell r="F2608" t="str">
            <v>&lt;6m</v>
          </cell>
          <cell r="G2608">
            <v>0.1459975</v>
          </cell>
          <cell r="H2608">
            <v>8.1824099999999997E-2</v>
          </cell>
          <cell r="I2608">
            <v>3.8623600000000001E-2</v>
          </cell>
        </row>
        <row r="2609">
          <cell r="A2609" t="str">
            <v>paraguay2006lacindependiente&lt;=12m</v>
          </cell>
          <cell r="B2609" t="str">
            <v>paraguay</v>
          </cell>
          <cell r="C2609">
            <v>2006</v>
          </cell>
          <cell r="D2609" t="str">
            <v>lac</v>
          </cell>
          <cell r="E2609" t="str">
            <v>independiente</v>
          </cell>
          <cell r="F2609" t="str">
            <v>&lt;=12m</v>
          </cell>
          <cell r="G2609">
            <v>0.42288100000000001</v>
          </cell>
          <cell r="H2609">
            <v>0.16000039999999999</v>
          </cell>
          <cell r="I2609">
            <v>7.2556700000000002E-2</v>
          </cell>
        </row>
        <row r="2610">
          <cell r="A2610" t="str">
            <v>paraguay2006lacindependiente&gt;=5a</v>
          </cell>
          <cell r="B2610" t="str">
            <v>paraguay</v>
          </cell>
          <cell r="C2610">
            <v>2006</v>
          </cell>
          <cell r="D2610" t="str">
            <v>lac</v>
          </cell>
          <cell r="E2610" t="str">
            <v>independiente</v>
          </cell>
          <cell r="F2610" t="str">
            <v>&gt;=5a</v>
          </cell>
          <cell r="G2610">
            <v>0.2944215</v>
          </cell>
          <cell r="H2610">
            <v>0.6594797</v>
          </cell>
          <cell r="I2610">
            <v>0.78754139999999995</v>
          </cell>
        </row>
        <row r="2611">
          <cell r="A2611" t="str">
            <v>paraguay2006totalocupado&lt;6m</v>
          </cell>
          <cell r="B2611" t="str">
            <v>paraguay</v>
          </cell>
          <cell r="C2611">
            <v>2006</v>
          </cell>
          <cell r="D2611" t="str">
            <v>total</v>
          </cell>
          <cell r="E2611" t="str">
            <v>ocupado</v>
          </cell>
          <cell r="F2611" t="str">
            <v>&lt;6m</v>
          </cell>
          <cell r="G2611">
            <v>0.1434144</v>
          </cell>
        </row>
        <row r="2612">
          <cell r="A2612" t="str">
            <v>paraguay2006totalocupado&lt;=12m</v>
          </cell>
          <cell r="B2612" t="str">
            <v>paraguay</v>
          </cell>
          <cell r="C2612">
            <v>2006</v>
          </cell>
          <cell r="D2612" t="str">
            <v>total</v>
          </cell>
          <cell r="E2612" t="str">
            <v>ocupado</v>
          </cell>
          <cell r="F2612" t="str">
            <v>&lt;=12m</v>
          </cell>
          <cell r="G2612">
            <v>0.28671760000000002</v>
          </cell>
        </row>
        <row r="2613">
          <cell r="A2613" t="str">
            <v>paraguay2006totalocupado&gt;=5a</v>
          </cell>
          <cell r="B2613" t="str">
            <v>paraguay</v>
          </cell>
          <cell r="C2613">
            <v>2006</v>
          </cell>
          <cell r="D2613" t="str">
            <v>total</v>
          </cell>
          <cell r="E2613" t="str">
            <v>ocupado</v>
          </cell>
          <cell r="F2613" t="str">
            <v>&gt;=5a</v>
          </cell>
          <cell r="G2613">
            <v>0.4782206</v>
          </cell>
        </row>
        <row r="2614">
          <cell r="A2614" t="str">
            <v>paraguay2006totalasalariado&lt;6m</v>
          </cell>
          <cell r="B2614" t="str">
            <v>paraguay</v>
          </cell>
          <cell r="C2614">
            <v>2006</v>
          </cell>
          <cell r="D2614" t="str">
            <v>total</v>
          </cell>
          <cell r="E2614" t="str">
            <v>asalariado</v>
          </cell>
          <cell r="F2614" t="str">
            <v>&lt;6m</v>
          </cell>
          <cell r="G2614">
            <v>0.17251739999999999</v>
          </cell>
        </row>
        <row r="2615">
          <cell r="A2615" t="str">
            <v>paraguay2006totalasalariado&lt;=12m</v>
          </cell>
          <cell r="B2615" t="str">
            <v>paraguay</v>
          </cell>
          <cell r="C2615">
            <v>2006</v>
          </cell>
          <cell r="D2615" t="str">
            <v>total</v>
          </cell>
          <cell r="E2615" t="str">
            <v>asalariado</v>
          </cell>
          <cell r="F2615" t="str">
            <v>&lt;=12m</v>
          </cell>
          <cell r="G2615">
            <v>0.34056510000000001</v>
          </cell>
        </row>
        <row r="2616">
          <cell r="A2616" t="str">
            <v>paraguay2006totalasalariado&gt;=5a</v>
          </cell>
          <cell r="B2616" t="str">
            <v>paraguay</v>
          </cell>
          <cell r="C2616">
            <v>2006</v>
          </cell>
          <cell r="D2616" t="str">
            <v>total</v>
          </cell>
          <cell r="E2616" t="str">
            <v>asalariado</v>
          </cell>
          <cell r="F2616" t="str">
            <v>&gt;=5a</v>
          </cell>
          <cell r="G2616">
            <v>0.40047559999999999</v>
          </cell>
        </row>
        <row r="2617">
          <cell r="A2617" t="str">
            <v>paraguay2006totalindependiente&lt;6m</v>
          </cell>
          <cell r="B2617" t="str">
            <v>paraguay</v>
          </cell>
          <cell r="C2617">
            <v>2006</v>
          </cell>
          <cell r="D2617" t="str">
            <v>total</v>
          </cell>
          <cell r="E2617" t="str">
            <v>independiente</v>
          </cell>
          <cell r="F2617" t="str">
            <v>&lt;6m</v>
          </cell>
          <cell r="G2617">
            <v>8.1095399999999998E-2</v>
          </cell>
        </row>
        <row r="2618">
          <cell r="A2618" t="str">
            <v>paraguay2006totalindependiente&lt;=12m</v>
          </cell>
          <cell r="B2618" t="str">
            <v>paraguay</v>
          </cell>
          <cell r="C2618">
            <v>2006</v>
          </cell>
          <cell r="D2618" t="str">
            <v>total</v>
          </cell>
          <cell r="E2618" t="str">
            <v>independiente</v>
          </cell>
          <cell r="F2618" t="str">
            <v>&lt;=12m</v>
          </cell>
          <cell r="G2618">
            <v>0.1714127</v>
          </cell>
        </row>
        <row r="2619">
          <cell r="A2619" t="str">
            <v>paraguay2006totalindependiente&gt;=5a</v>
          </cell>
          <cell r="B2619" t="str">
            <v>paraguay</v>
          </cell>
          <cell r="C2619">
            <v>2006</v>
          </cell>
          <cell r="D2619" t="str">
            <v>total</v>
          </cell>
          <cell r="E2619" t="str">
            <v>independiente</v>
          </cell>
          <cell r="F2619" t="str">
            <v>&gt;=5a</v>
          </cell>
          <cell r="G2619">
            <v>0.64469790000000005</v>
          </cell>
        </row>
        <row r="2620">
          <cell r="A2620" t="str">
            <v>paraguay2007oecdocupado&lt;6m</v>
          </cell>
          <cell r="B2620" t="str">
            <v>paraguay</v>
          </cell>
          <cell r="C2620">
            <v>2007</v>
          </cell>
          <cell r="D2620" t="str">
            <v>oecd</v>
          </cell>
          <cell r="E2620" t="str">
            <v>ocupado</v>
          </cell>
          <cell r="F2620" t="str">
            <v>&lt;6m</v>
          </cell>
          <cell r="G2620">
            <v>0.31821359999999999</v>
          </cell>
          <cell r="H2620">
            <v>0.1860117</v>
          </cell>
          <cell r="I2620">
            <v>0.14161360000000001</v>
          </cell>
          <cell r="J2620">
            <v>0.1093676</v>
          </cell>
          <cell r="K2620">
            <v>8.8685600000000003E-2</v>
          </cell>
          <cell r="L2620">
            <v>7.1687699999999993E-2</v>
          </cell>
          <cell r="M2620">
            <v>6.2155000000000002E-2</v>
          </cell>
          <cell r="N2620">
            <v>9.4046599999999994E-2</v>
          </cell>
          <cell r="O2620">
            <v>6.2473099999999997E-2</v>
          </cell>
          <cell r="P2620">
            <v>3.9562E-2</v>
          </cell>
          <cell r="Q2620">
            <v>4.7801900000000001E-2</v>
          </cell>
          <cell r="R2620">
            <v>4.48355E-2</v>
          </cell>
        </row>
        <row r="2621">
          <cell r="A2621" t="str">
            <v>paraguay2007oecdocupado&lt;=12m</v>
          </cell>
          <cell r="B2621" t="str">
            <v>paraguay</v>
          </cell>
          <cell r="C2621">
            <v>2007</v>
          </cell>
          <cell r="D2621" t="str">
            <v>oecd</v>
          </cell>
          <cell r="E2621" t="str">
            <v>ocupado</v>
          </cell>
          <cell r="F2621" t="str">
            <v>&lt;=12m</v>
          </cell>
          <cell r="G2621">
            <v>0.63612939999999996</v>
          </cell>
          <cell r="H2621">
            <v>0.47053980000000001</v>
          </cell>
          <cell r="I2621">
            <v>0.336503</v>
          </cell>
          <cell r="J2621">
            <v>0.2303576</v>
          </cell>
          <cell r="K2621">
            <v>0.229683</v>
          </cell>
          <cell r="L2621">
            <v>0.1588831</v>
          </cell>
          <cell r="M2621">
            <v>0.1866109</v>
          </cell>
          <cell r="N2621">
            <v>0.19080539999999999</v>
          </cell>
          <cell r="O2621">
            <v>0.1096713</v>
          </cell>
          <cell r="P2621">
            <v>0.1226622</v>
          </cell>
          <cell r="Q2621">
            <v>0.1292973</v>
          </cell>
          <cell r="R2621">
            <v>6.1762699999999997E-2</v>
          </cell>
        </row>
        <row r="2622">
          <cell r="A2622" t="str">
            <v>paraguay2007oecdocupado&gt;=5a</v>
          </cell>
          <cell r="B2622" t="str">
            <v>paraguay</v>
          </cell>
          <cell r="C2622">
            <v>2007</v>
          </cell>
          <cell r="D2622" t="str">
            <v>oecd</v>
          </cell>
          <cell r="E2622" t="str">
            <v>ocupado</v>
          </cell>
          <cell r="F2622" t="str">
            <v>&gt;=5a</v>
          </cell>
          <cell r="G2622">
            <v>9.5338500000000007E-2</v>
          </cell>
          <cell r="H2622">
            <v>0.14270430000000001</v>
          </cell>
          <cell r="I2622">
            <v>0.31498989999999999</v>
          </cell>
          <cell r="J2622">
            <v>0.47206819999999999</v>
          </cell>
          <cell r="K2622">
            <v>0.54328540000000003</v>
          </cell>
          <cell r="L2622">
            <v>0.6624274</v>
          </cell>
          <cell r="M2622">
            <v>0.67528529999999998</v>
          </cell>
          <cell r="N2622">
            <v>0.65610219999999997</v>
          </cell>
          <cell r="O2622">
            <v>0.72571390000000002</v>
          </cell>
          <cell r="P2622">
            <v>0.74066900000000002</v>
          </cell>
          <cell r="Q2622">
            <v>0.78090300000000001</v>
          </cell>
          <cell r="R2622">
            <v>0.81902750000000002</v>
          </cell>
        </row>
        <row r="2623">
          <cell r="A2623" t="str">
            <v>paraguay2007oecdasalariado&lt;6m</v>
          </cell>
          <cell r="B2623" t="str">
            <v>paraguay</v>
          </cell>
          <cell r="C2623">
            <v>2007</v>
          </cell>
          <cell r="D2623" t="str">
            <v>oecd</v>
          </cell>
          <cell r="E2623" t="str">
            <v>asalariado</v>
          </cell>
          <cell r="F2623" t="str">
            <v>&lt;6m</v>
          </cell>
          <cell r="G2623">
            <v>0.33948600000000001</v>
          </cell>
          <cell r="H2623">
            <v>0.20396</v>
          </cell>
          <cell r="I2623">
            <v>0.13545550000000001</v>
          </cell>
          <cell r="J2623">
            <v>0.13465769999999999</v>
          </cell>
          <cell r="K2623">
            <v>9.5666100000000004E-2</v>
          </cell>
          <cell r="L2623">
            <v>7.6259400000000005E-2</v>
          </cell>
          <cell r="M2623">
            <v>8.2560800000000004E-2</v>
          </cell>
          <cell r="N2623">
            <v>0.1462473</v>
          </cell>
          <cell r="O2623">
            <v>7.6359700000000003E-2</v>
          </cell>
          <cell r="P2623">
            <v>0.1130072</v>
          </cell>
          <cell r="Q2623">
            <v>0.1116312</v>
          </cell>
          <cell r="R2623">
            <v>3.2510999999999998E-2</v>
          </cell>
        </row>
        <row r="2624">
          <cell r="A2624" t="str">
            <v>paraguay2007oecdasalariado&lt;=12m</v>
          </cell>
          <cell r="B2624" t="str">
            <v>paraguay</v>
          </cell>
          <cell r="C2624">
            <v>2007</v>
          </cell>
          <cell r="D2624" t="str">
            <v>oecd</v>
          </cell>
          <cell r="E2624" t="str">
            <v>asalariado</v>
          </cell>
          <cell r="F2624" t="str">
            <v>&lt;=12m</v>
          </cell>
          <cell r="G2624">
            <v>0.67011140000000002</v>
          </cell>
          <cell r="H2624">
            <v>0.48377130000000002</v>
          </cell>
          <cell r="I2624">
            <v>0.34481020000000001</v>
          </cell>
          <cell r="J2624">
            <v>0.2603008</v>
          </cell>
          <cell r="K2624">
            <v>0.2336018</v>
          </cell>
          <cell r="L2624">
            <v>0.17588409999999999</v>
          </cell>
          <cell r="M2624">
            <v>0.20132920000000001</v>
          </cell>
          <cell r="N2624">
            <v>0.2819991</v>
          </cell>
          <cell r="O2624">
            <v>0.1331891</v>
          </cell>
          <cell r="P2624">
            <v>0.25706289999999998</v>
          </cell>
          <cell r="Q2624">
            <v>0.2280228</v>
          </cell>
          <cell r="R2624">
            <v>3.2510999999999998E-2</v>
          </cell>
        </row>
        <row r="2625">
          <cell r="A2625" t="str">
            <v>paraguay2007oecdasalariado&gt;=5a</v>
          </cell>
          <cell r="B2625" t="str">
            <v>paraguay</v>
          </cell>
          <cell r="C2625">
            <v>2007</v>
          </cell>
          <cell r="D2625" t="str">
            <v>oecd</v>
          </cell>
          <cell r="E2625" t="str">
            <v>asalariado</v>
          </cell>
          <cell r="F2625" t="str">
            <v>&gt;=5a</v>
          </cell>
          <cell r="G2625">
            <v>7.8154199999999993E-2</v>
          </cell>
          <cell r="H2625">
            <v>0.1203504</v>
          </cell>
          <cell r="I2625">
            <v>0.29809989999999997</v>
          </cell>
          <cell r="J2625">
            <v>0.44129049999999997</v>
          </cell>
          <cell r="K2625">
            <v>0.52057299999999995</v>
          </cell>
          <cell r="L2625">
            <v>0.63444310000000004</v>
          </cell>
          <cell r="M2625">
            <v>0.64746820000000005</v>
          </cell>
          <cell r="N2625">
            <v>0.58028440000000003</v>
          </cell>
          <cell r="O2625">
            <v>0.65108160000000004</v>
          </cell>
          <cell r="P2625">
            <v>0.67433359999999998</v>
          </cell>
          <cell r="Q2625">
            <v>0.70469689999999996</v>
          </cell>
          <cell r="R2625">
            <v>0.67456300000000002</v>
          </cell>
        </row>
        <row r="2626">
          <cell r="A2626" t="str">
            <v>paraguay2007oecdindependiente&lt;6m</v>
          </cell>
          <cell r="B2626" t="str">
            <v>paraguay</v>
          </cell>
          <cell r="C2626">
            <v>2007</v>
          </cell>
          <cell r="D2626" t="str">
            <v>oecd</v>
          </cell>
          <cell r="E2626" t="str">
            <v>independiente</v>
          </cell>
          <cell r="F2626" t="str">
            <v>&lt;6m</v>
          </cell>
          <cell r="G2626">
            <v>0.13543359999999999</v>
          </cell>
          <cell r="H2626">
            <v>7.4851000000000001E-2</v>
          </cell>
          <cell r="I2626">
            <v>0.16852020000000001</v>
          </cell>
          <cell r="J2626">
            <v>4.7080299999999999E-2</v>
          </cell>
          <cell r="K2626">
            <v>7.43423E-2</v>
          </cell>
          <cell r="L2626">
            <v>6.5438300000000005E-2</v>
          </cell>
          <cell r="M2626">
            <v>4.1074300000000001E-2</v>
          </cell>
          <cell r="N2626">
            <v>4.5903199999999998E-2</v>
          </cell>
          <cell r="O2626">
            <v>5.17431E-2</v>
          </cell>
          <cell r="P2626">
            <v>0</v>
          </cell>
          <cell r="Q2626">
            <v>9.4794000000000007E-3</v>
          </cell>
          <cell r="R2626">
            <v>4.9955899999999998E-2</v>
          </cell>
        </row>
        <row r="2627">
          <cell r="A2627" t="str">
            <v>paraguay2007oecdindependiente&lt;=12m</v>
          </cell>
          <cell r="B2627" t="str">
            <v>paraguay</v>
          </cell>
          <cell r="C2627">
            <v>2007</v>
          </cell>
          <cell r="D2627" t="str">
            <v>oecd</v>
          </cell>
          <cell r="E2627" t="str">
            <v>independiente</v>
          </cell>
          <cell r="F2627" t="str">
            <v>&lt;=12m</v>
          </cell>
          <cell r="G2627">
            <v>0.34414329999999999</v>
          </cell>
          <cell r="H2627">
            <v>0.38859189999999999</v>
          </cell>
          <cell r="I2627">
            <v>0.3002068</v>
          </cell>
          <cell r="J2627">
            <v>0.1566099</v>
          </cell>
          <cell r="K2627">
            <v>0.22163060000000001</v>
          </cell>
          <cell r="L2627">
            <v>0.1356434</v>
          </cell>
          <cell r="M2627">
            <v>0.1714058</v>
          </cell>
          <cell r="N2627">
            <v>0.1066995</v>
          </cell>
          <cell r="O2627">
            <v>9.1499499999999998E-2</v>
          </cell>
          <cell r="P2627">
            <v>5.0265900000000002E-2</v>
          </cell>
          <cell r="Q2627">
            <v>7.0023299999999997E-2</v>
          </cell>
          <cell r="R2627">
            <v>7.3915700000000001E-2</v>
          </cell>
        </row>
        <row r="2628">
          <cell r="A2628" t="str">
            <v>paraguay2007oecdindependiente&gt;=5a</v>
          </cell>
          <cell r="B2628" t="str">
            <v>paraguay</v>
          </cell>
          <cell r="C2628">
            <v>2007</v>
          </cell>
          <cell r="D2628" t="str">
            <v>oecd</v>
          </cell>
          <cell r="E2628" t="str">
            <v>independiente</v>
          </cell>
          <cell r="F2628" t="str">
            <v>&gt;=5a</v>
          </cell>
          <cell r="G2628">
            <v>0.24299280000000001</v>
          </cell>
          <cell r="H2628">
            <v>0.28115099999999998</v>
          </cell>
          <cell r="I2628">
            <v>0.38878679999999999</v>
          </cell>
          <cell r="J2628">
            <v>0.54787110000000006</v>
          </cell>
          <cell r="K2628">
            <v>0.58995370000000003</v>
          </cell>
          <cell r="L2628">
            <v>0.70068079999999999</v>
          </cell>
          <cell r="M2628">
            <v>0.7040225</v>
          </cell>
          <cell r="N2628">
            <v>0.72602719999999998</v>
          </cell>
          <cell r="O2628">
            <v>0.78338110000000005</v>
          </cell>
          <cell r="P2628">
            <v>0.77640120000000001</v>
          </cell>
          <cell r="Q2628">
            <v>0.82665650000000002</v>
          </cell>
          <cell r="R2628">
            <v>0.87904700000000002</v>
          </cell>
        </row>
        <row r="2629">
          <cell r="A2629" t="str">
            <v>paraguay2007lacocupado&lt;6m</v>
          </cell>
          <cell r="B2629" t="str">
            <v>paraguay</v>
          </cell>
          <cell r="C2629">
            <v>2007</v>
          </cell>
          <cell r="D2629" t="str">
            <v>lac</v>
          </cell>
          <cell r="E2629" t="str">
            <v>ocupado</v>
          </cell>
          <cell r="F2629" t="str">
            <v>&lt;6m</v>
          </cell>
          <cell r="G2629">
            <v>0.23496939999999999</v>
          </cell>
          <cell r="H2629">
            <v>9.8450300000000004E-2</v>
          </cell>
          <cell r="I2629">
            <v>5.3247299999999997E-2</v>
          </cell>
        </row>
        <row r="2630">
          <cell r="A2630" t="str">
            <v>paraguay2007lacocupado&lt;=12m</v>
          </cell>
          <cell r="B2630" t="str">
            <v>paraguay</v>
          </cell>
          <cell r="C2630">
            <v>2007</v>
          </cell>
          <cell r="D2630" t="str">
            <v>lac</v>
          </cell>
          <cell r="E2630" t="str">
            <v>ocupado</v>
          </cell>
          <cell r="F2630" t="str">
            <v>&lt;=12m</v>
          </cell>
          <cell r="G2630">
            <v>0.53186169999999999</v>
          </cell>
          <cell r="H2630">
            <v>0.2320633</v>
          </cell>
          <cell r="I2630">
            <v>0.1149025</v>
          </cell>
        </row>
        <row r="2631">
          <cell r="A2631" t="str">
            <v>paraguay2007lacocupado&gt;=5a</v>
          </cell>
          <cell r="B2631" t="str">
            <v>paraguay</v>
          </cell>
          <cell r="C2631">
            <v>2007</v>
          </cell>
          <cell r="D2631" t="str">
            <v>lac</v>
          </cell>
          <cell r="E2631" t="str">
            <v>ocupado</v>
          </cell>
          <cell r="F2631" t="str">
            <v>&gt;=5a</v>
          </cell>
          <cell r="G2631">
            <v>0.12516360000000001</v>
          </cell>
          <cell r="H2631">
            <v>0.53069270000000002</v>
          </cell>
          <cell r="I2631">
            <v>0.73173589999999999</v>
          </cell>
        </row>
        <row r="2632">
          <cell r="A2632" t="str">
            <v>paraguay2007lacasalariado&lt;6m</v>
          </cell>
          <cell r="B2632" t="str">
            <v>paraguay</v>
          </cell>
          <cell r="C2632">
            <v>2007</v>
          </cell>
          <cell r="D2632" t="str">
            <v>lac</v>
          </cell>
          <cell r="E2632" t="str">
            <v>asalariado</v>
          </cell>
          <cell r="F2632" t="str">
            <v>&lt;6m</v>
          </cell>
          <cell r="G2632">
            <v>0.25540600000000002</v>
          </cell>
          <cell r="H2632">
            <v>0.11475349999999999</v>
          </cell>
          <cell r="I2632">
            <v>8.9232400000000003E-2</v>
          </cell>
        </row>
        <row r="2633">
          <cell r="A2633" t="str">
            <v>paraguay2007lacasalariado&lt;=12m</v>
          </cell>
          <cell r="B2633" t="str">
            <v>paraguay</v>
          </cell>
          <cell r="C2633">
            <v>2007</v>
          </cell>
          <cell r="D2633" t="str">
            <v>lac</v>
          </cell>
          <cell r="E2633" t="str">
            <v>asalariado</v>
          </cell>
          <cell r="F2633" t="str">
            <v>&lt;=12m</v>
          </cell>
          <cell r="G2633">
            <v>0.55450639999999995</v>
          </cell>
          <cell r="H2633">
            <v>0.26329859999999999</v>
          </cell>
          <cell r="I2633">
            <v>0.17670050000000001</v>
          </cell>
        </row>
        <row r="2634">
          <cell r="A2634" t="str">
            <v>paraguay2007lacasalariado&gt;=5a</v>
          </cell>
          <cell r="B2634" t="str">
            <v>paraguay</v>
          </cell>
          <cell r="C2634">
            <v>2007</v>
          </cell>
          <cell r="D2634" t="str">
            <v>lac</v>
          </cell>
          <cell r="E2634" t="str">
            <v>asalariado</v>
          </cell>
          <cell r="F2634" t="str">
            <v>&gt;=5a</v>
          </cell>
          <cell r="G2634">
            <v>0.1043326</v>
          </cell>
          <cell r="H2634">
            <v>0.4774082</v>
          </cell>
          <cell r="I2634">
            <v>0.65924899999999997</v>
          </cell>
        </row>
        <row r="2635">
          <cell r="A2635" t="str">
            <v>paraguay2007lacindependiente&lt;6m</v>
          </cell>
          <cell r="B2635" t="str">
            <v>paraguay</v>
          </cell>
          <cell r="C2635">
            <v>2007</v>
          </cell>
          <cell r="D2635" t="str">
            <v>lac</v>
          </cell>
          <cell r="E2635" t="str">
            <v>independiente</v>
          </cell>
          <cell r="F2635" t="str">
            <v>&lt;6m</v>
          </cell>
          <cell r="G2635">
            <v>9.3392600000000006E-2</v>
          </cell>
          <cell r="H2635">
            <v>6.83449E-2</v>
          </cell>
          <cell r="I2635">
            <v>2.9123599999999999E-2</v>
          </cell>
        </row>
        <row r="2636">
          <cell r="A2636" t="str">
            <v>paraguay2007lacindependiente&lt;=12m</v>
          </cell>
          <cell r="B2636" t="str">
            <v>paraguay</v>
          </cell>
          <cell r="C2636">
            <v>2007</v>
          </cell>
          <cell r="D2636" t="str">
            <v>lac</v>
          </cell>
          <cell r="E2636" t="str">
            <v>independiente</v>
          </cell>
          <cell r="F2636" t="str">
            <v>&lt;=12m</v>
          </cell>
          <cell r="G2636">
            <v>0.37498819999999999</v>
          </cell>
          <cell r="H2636">
            <v>0.17438439999999999</v>
          </cell>
          <cell r="I2636">
            <v>7.3474300000000006E-2</v>
          </cell>
        </row>
        <row r="2637">
          <cell r="A2637" t="str">
            <v>paraguay2007lacindependiente&gt;=5a</v>
          </cell>
          <cell r="B2637" t="str">
            <v>paraguay</v>
          </cell>
          <cell r="C2637">
            <v>2007</v>
          </cell>
          <cell r="D2637" t="str">
            <v>lac</v>
          </cell>
          <cell r="E2637" t="str">
            <v>independiente</v>
          </cell>
          <cell r="F2637" t="str">
            <v>&gt;=5a</v>
          </cell>
          <cell r="G2637">
            <v>0.2694725</v>
          </cell>
          <cell r="H2637">
            <v>0.62908750000000002</v>
          </cell>
          <cell r="I2637">
            <v>0.78032979999999996</v>
          </cell>
        </row>
        <row r="2638">
          <cell r="A2638" t="str">
            <v>paraguay2007totalocupado&lt;6m</v>
          </cell>
          <cell r="B2638" t="str">
            <v>paraguay</v>
          </cell>
          <cell r="C2638">
            <v>2007</v>
          </cell>
          <cell r="D2638" t="str">
            <v>total</v>
          </cell>
          <cell r="E2638" t="str">
            <v>ocupado</v>
          </cell>
          <cell r="F2638" t="str">
            <v>&lt;6m</v>
          </cell>
          <cell r="G2638">
            <v>0.1259266</v>
          </cell>
        </row>
        <row r="2639">
          <cell r="A2639" t="str">
            <v>paraguay2007totalocupado&lt;=12m</v>
          </cell>
          <cell r="B2639" t="str">
            <v>paraguay</v>
          </cell>
          <cell r="C2639">
            <v>2007</v>
          </cell>
          <cell r="D2639" t="str">
            <v>total</v>
          </cell>
          <cell r="E2639" t="str">
            <v>ocupado</v>
          </cell>
          <cell r="F2639" t="str">
            <v>&lt;=12m</v>
          </cell>
          <cell r="G2639">
            <v>0.2908809</v>
          </cell>
        </row>
        <row r="2640">
          <cell r="A2640" t="str">
            <v>paraguay2007totalocupado&gt;=5a</v>
          </cell>
          <cell r="B2640" t="str">
            <v>paraguay</v>
          </cell>
          <cell r="C2640">
            <v>2007</v>
          </cell>
          <cell r="D2640" t="str">
            <v>total</v>
          </cell>
          <cell r="E2640" t="str">
            <v>ocupado</v>
          </cell>
          <cell r="F2640" t="str">
            <v>&gt;=5a</v>
          </cell>
          <cell r="G2640">
            <v>0.45474930000000002</v>
          </cell>
        </row>
        <row r="2641">
          <cell r="A2641" t="str">
            <v>paraguay2007totalasalariado&lt;6m</v>
          </cell>
          <cell r="B2641" t="str">
            <v>paraguay</v>
          </cell>
          <cell r="C2641">
            <v>2007</v>
          </cell>
          <cell r="D2641" t="str">
            <v>total</v>
          </cell>
          <cell r="E2641" t="str">
            <v>asalariado</v>
          </cell>
          <cell r="F2641" t="str">
            <v>&lt;6m</v>
          </cell>
          <cell r="G2641">
            <v>0.15497820000000001</v>
          </cell>
        </row>
        <row r="2642">
          <cell r="A2642" t="str">
            <v>paraguay2007totalasalariado&lt;=12m</v>
          </cell>
          <cell r="B2642" t="str">
            <v>paraguay</v>
          </cell>
          <cell r="C2642">
            <v>2007</v>
          </cell>
          <cell r="D2642" t="str">
            <v>total</v>
          </cell>
          <cell r="E2642" t="str">
            <v>asalariado</v>
          </cell>
          <cell r="F2642" t="str">
            <v>&lt;=12m</v>
          </cell>
          <cell r="G2642">
            <v>0.34488489999999999</v>
          </cell>
        </row>
        <row r="2643">
          <cell r="A2643" t="str">
            <v>paraguay2007totalasalariado&gt;=5a</v>
          </cell>
          <cell r="B2643" t="str">
            <v>paraguay</v>
          </cell>
          <cell r="C2643">
            <v>2007</v>
          </cell>
          <cell r="D2643" t="str">
            <v>total</v>
          </cell>
          <cell r="E2643" t="str">
            <v>asalariado</v>
          </cell>
          <cell r="F2643" t="str">
            <v>&gt;=5a</v>
          </cell>
          <cell r="G2643">
            <v>0.37644529999999998</v>
          </cell>
        </row>
        <row r="2644">
          <cell r="A2644" t="str">
            <v>paraguay2007totalindependiente&lt;6m</v>
          </cell>
          <cell r="B2644" t="str">
            <v>paraguay</v>
          </cell>
          <cell r="C2644">
            <v>2007</v>
          </cell>
          <cell r="D2644" t="str">
            <v>total</v>
          </cell>
          <cell r="E2644" t="str">
            <v>independiente</v>
          </cell>
          <cell r="F2644" t="str">
            <v>&lt;6m</v>
          </cell>
          <cell r="G2644">
            <v>6.43817E-2</v>
          </cell>
        </row>
        <row r="2645">
          <cell r="A2645" t="str">
            <v>paraguay2007totalindependiente&lt;=12m</v>
          </cell>
          <cell r="B2645" t="str">
            <v>paraguay</v>
          </cell>
          <cell r="C2645">
            <v>2007</v>
          </cell>
          <cell r="D2645" t="str">
            <v>total</v>
          </cell>
          <cell r="E2645" t="str">
            <v>independiente</v>
          </cell>
          <cell r="F2645" t="str">
            <v>&lt;=12m</v>
          </cell>
          <cell r="G2645">
            <v>0.17647499999999999</v>
          </cell>
        </row>
        <row r="2646">
          <cell r="A2646" t="str">
            <v>paraguay2007totalindependiente&gt;=5a</v>
          </cell>
          <cell r="B2646" t="str">
            <v>paraguay</v>
          </cell>
          <cell r="C2646">
            <v>2007</v>
          </cell>
          <cell r="D2646" t="str">
            <v>total</v>
          </cell>
          <cell r="E2646" t="str">
            <v>independiente</v>
          </cell>
          <cell r="F2646" t="str">
            <v>&gt;=5a</v>
          </cell>
          <cell r="G2646">
            <v>0.62063409999999997</v>
          </cell>
        </row>
        <row r="2647">
          <cell r="A2647" t="str">
            <v>paraguay2008oecdocupado&lt;6m</v>
          </cell>
          <cell r="B2647" t="str">
            <v>paraguay</v>
          </cell>
          <cell r="C2647">
            <v>2008</v>
          </cell>
          <cell r="D2647" t="str">
            <v>oecd</v>
          </cell>
          <cell r="E2647" t="str">
            <v>ocupado</v>
          </cell>
          <cell r="F2647" t="str">
            <v>&lt;6m</v>
          </cell>
          <cell r="G2647">
            <v>0.3780404</v>
          </cell>
          <cell r="H2647">
            <v>0.26168029999999998</v>
          </cell>
          <cell r="I2647">
            <v>0.16592129999999999</v>
          </cell>
          <cell r="J2647">
            <v>0.10953259999999999</v>
          </cell>
          <cell r="K2647">
            <v>9.6456299999999995E-2</v>
          </cell>
          <cell r="L2647">
            <v>8.7866399999999997E-2</v>
          </cell>
          <cell r="M2647">
            <v>7.1348999999999996E-2</v>
          </cell>
          <cell r="N2647">
            <v>0.1045156</v>
          </cell>
          <cell r="O2647">
            <v>4.0611500000000002E-2</v>
          </cell>
          <cell r="P2647">
            <v>4.4970299999999998E-2</v>
          </cell>
          <cell r="Q2647">
            <v>5.8460999999999999E-2</v>
          </cell>
          <cell r="R2647">
            <v>2.60723E-2</v>
          </cell>
        </row>
        <row r="2648">
          <cell r="A2648" t="str">
            <v>paraguay2008oecdocupado&lt;=12m</v>
          </cell>
          <cell r="B2648" t="str">
            <v>paraguay</v>
          </cell>
          <cell r="C2648">
            <v>2008</v>
          </cell>
          <cell r="D2648" t="str">
            <v>oecd</v>
          </cell>
          <cell r="E2648" t="str">
            <v>ocupado</v>
          </cell>
          <cell r="F2648" t="str">
            <v>&lt;=12m</v>
          </cell>
          <cell r="G2648">
            <v>0.66636059999999997</v>
          </cell>
          <cell r="H2648">
            <v>0.53342469999999997</v>
          </cell>
          <cell r="I2648">
            <v>0.33545049999999998</v>
          </cell>
          <cell r="J2648">
            <v>0.2571659</v>
          </cell>
          <cell r="K2648">
            <v>0.1606834</v>
          </cell>
          <cell r="L2648">
            <v>0.22189790000000001</v>
          </cell>
          <cell r="M2648">
            <v>0.19675690000000001</v>
          </cell>
          <cell r="N2648">
            <v>0.18521850000000001</v>
          </cell>
          <cell r="O2648">
            <v>0.1086525</v>
          </cell>
          <cell r="P2648">
            <v>0.1222118</v>
          </cell>
          <cell r="Q2648">
            <v>0.1101005</v>
          </cell>
          <cell r="R2648">
            <v>3.6412199999999999E-2</v>
          </cell>
        </row>
        <row r="2649">
          <cell r="A2649" t="str">
            <v>paraguay2008oecdocupado&gt;=5a</v>
          </cell>
          <cell r="B2649" t="str">
            <v>paraguay</v>
          </cell>
          <cell r="C2649">
            <v>2008</v>
          </cell>
          <cell r="D2649" t="str">
            <v>oecd</v>
          </cell>
          <cell r="E2649" t="str">
            <v>ocupado</v>
          </cell>
          <cell r="F2649" t="str">
            <v>&gt;=5a</v>
          </cell>
          <cell r="G2649">
            <v>0.100734</v>
          </cell>
          <cell r="H2649">
            <v>0.13611519999999999</v>
          </cell>
          <cell r="I2649">
            <v>0.2844197</v>
          </cell>
          <cell r="J2649">
            <v>0.47169149999999999</v>
          </cell>
          <cell r="K2649">
            <v>0.58859850000000002</v>
          </cell>
          <cell r="L2649">
            <v>0.59545309999999996</v>
          </cell>
          <cell r="M2649">
            <v>0.64694660000000004</v>
          </cell>
          <cell r="N2649">
            <v>0.67445029999999995</v>
          </cell>
          <cell r="O2649">
            <v>0.75554399999999999</v>
          </cell>
          <cell r="P2649">
            <v>0.69362699999999999</v>
          </cell>
          <cell r="Q2649">
            <v>0.78813639999999996</v>
          </cell>
          <cell r="R2649">
            <v>0.86736259999999998</v>
          </cell>
        </row>
        <row r="2650">
          <cell r="A2650" t="str">
            <v>paraguay2008oecdasalariado&lt;6m</v>
          </cell>
          <cell r="B2650" t="str">
            <v>paraguay</v>
          </cell>
          <cell r="C2650">
            <v>2008</v>
          </cell>
          <cell r="D2650" t="str">
            <v>oecd</v>
          </cell>
          <cell r="E2650" t="str">
            <v>asalariado</v>
          </cell>
          <cell r="F2650" t="str">
            <v>&lt;6m</v>
          </cell>
          <cell r="G2650">
            <v>0.3957637</v>
          </cell>
          <cell r="H2650">
            <v>0.26553019999999999</v>
          </cell>
          <cell r="I2650">
            <v>0.1781179</v>
          </cell>
          <cell r="J2650">
            <v>0.1200378</v>
          </cell>
          <cell r="K2650">
            <v>9.3244900000000006E-2</v>
          </cell>
          <cell r="L2650">
            <v>0.1053095</v>
          </cell>
          <cell r="M2650">
            <v>9.2751E-2</v>
          </cell>
          <cell r="N2650">
            <v>0.1411821</v>
          </cell>
          <cell r="O2650">
            <v>2.62446E-2</v>
          </cell>
          <cell r="P2650">
            <v>9.2433699999999994E-2</v>
          </cell>
          <cell r="Q2650">
            <v>0.11845609999999999</v>
          </cell>
          <cell r="R2650">
            <v>0</v>
          </cell>
        </row>
        <row r="2651">
          <cell r="A2651" t="str">
            <v>paraguay2008oecdasalariado&lt;=12m</v>
          </cell>
          <cell r="B2651" t="str">
            <v>paraguay</v>
          </cell>
          <cell r="C2651">
            <v>2008</v>
          </cell>
          <cell r="D2651" t="str">
            <v>oecd</v>
          </cell>
          <cell r="E2651" t="str">
            <v>asalariado</v>
          </cell>
          <cell r="F2651" t="str">
            <v>&lt;=12m</v>
          </cell>
          <cell r="G2651">
            <v>0.68607940000000001</v>
          </cell>
          <cell r="H2651">
            <v>0.54735769999999995</v>
          </cell>
          <cell r="I2651">
            <v>0.34134170000000003</v>
          </cell>
          <cell r="J2651">
            <v>0.26950259999999998</v>
          </cell>
          <cell r="K2651">
            <v>0.1579332</v>
          </cell>
          <cell r="L2651">
            <v>0.254251</v>
          </cell>
          <cell r="M2651">
            <v>0.2033914</v>
          </cell>
          <cell r="N2651">
            <v>0.243842</v>
          </cell>
          <cell r="O2651">
            <v>0.1266051</v>
          </cell>
          <cell r="P2651">
            <v>0.2796845</v>
          </cell>
          <cell r="Q2651">
            <v>0.18616060000000001</v>
          </cell>
          <cell r="R2651">
            <v>5.9106300000000001E-2</v>
          </cell>
        </row>
        <row r="2652">
          <cell r="A2652" t="str">
            <v>paraguay2008oecdasalariado&gt;=5a</v>
          </cell>
          <cell r="B2652" t="str">
            <v>paraguay</v>
          </cell>
          <cell r="C2652">
            <v>2008</v>
          </cell>
          <cell r="D2652" t="str">
            <v>oecd</v>
          </cell>
          <cell r="E2652" t="str">
            <v>asalariado</v>
          </cell>
          <cell r="F2652" t="str">
            <v>&gt;=5a</v>
          </cell>
          <cell r="G2652">
            <v>9.7039500000000001E-2</v>
          </cell>
          <cell r="H2652">
            <v>0.1222385</v>
          </cell>
          <cell r="I2652">
            <v>0.2665324</v>
          </cell>
          <cell r="J2652">
            <v>0.47138799999999997</v>
          </cell>
          <cell r="K2652">
            <v>0.593476</v>
          </cell>
          <cell r="L2652">
            <v>0.58186629999999995</v>
          </cell>
          <cell r="M2652">
            <v>0.62302860000000004</v>
          </cell>
          <cell r="N2652">
            <v>0.57950409999999997</v>
          </cell>
          <cell r="O2652">
            <v>0.7089434</v>
          </cell>
          <cell r="P2652">
            <v>0.60495750000000004</v>
          </cell>
          <cell r="Q2652">
            <v>0.7766286</v>
          </cell>
          <cell r="R2652">
            <v>0.81589370000000006</v>
          </cell>
        </row>
        <row r="2653">
          <cell r="A2653" t="str">
            <v>paraguay2008oecdindependiente&lt;6m</v>
          </cell>
          <cell r="B2653" t="str">
            <v>paraguay</v>
          </cell>
          <cell r="C2653">
            <v>2008</v>
          </cell>
          <cell r="D2653" t="str">
            <v>oecd</v>
          </cell>
          <cell r="E2653" t="str">
            <v>independiente</v>
          </cell>
          <cell r="F2653" t="str">
            <v>&lt;6m</v>
          </cell>
          <cell r="G2653">
            <v>0.19493250000000001</v>
          </cell>
          <cell r="H2653">
            <v>0.2387765</v>
          </cell>
          <cell r="I2653">
            <v>0.1224083</v>
          </cell>
          <cell r="J2653">
            <v>7.9558799999999999E-2</v>
          </cell>
          <cell r="K2653">
            <v>0.1023529</v>
          </cell>
          <cell r="L2653">
            <v>5.4528399999999998E-2</v>
          </cell>
          <cell r="M2653">
            <v>4.1218900000000003E-2</v>
          </cell>
          <cell r="N2653">
            <v>6.6016900000000003E-2</v>
          </cell>
          <cell r="O2653">
            <v>5.1443700000000002E-2</v>
          </cell>
          <cell r="P2653">
            <v>1.822E-2</v>
          </cell>
          <cell r="Q2653">
            <v>3.1622600000000001E-2</v>
          </cell>
          <cell r="R2653">
            <v>3.1600400000000001E-2</v>
          </cell>
        </row>
        <row r="2654">
          <cell r="A2654" t="str">
            <v>paraguay2008oecdindependiente&lt;=12m</v>
          </cell>
          <cell r="B2654" t="str">
            <v>paraguay</v>
          </cell>
          <cell r="C2654">
            <v>2008</v>
          </cell>
          <cell r="D2654" t="str">
            <v>oecd</v>
          </cell>
          <cell r="E2654" t="str">
            <v>independiente</v>
          </cell>
          <cell r="F2654" t="str">
            <v>&lt;=12m</v>
          </cell>
          <cell r="G2654">
            <v>0.46263480000000001</v>
          </cell>
          <cell r="H2654">
            <v>0.45053369999999998</v>
          </cell>
          <cell r="I2654">
            <v>0.31443300000000002</v>
          </cell>
          <cell r="J2654">
            <v>0.2219661</v>
          </cell>
          <cell r="K2654">
            <v>0.1657334</v>
          </cell>
          <cell r="L2654">
            <v>0.1600635</v>
          </cell>
          <cell r="M2654">
            <v>0.18741679999999999</v>
          </cell>
          <cell r="N2654">
            <v>0.1236655</v>
          </cell>
          <cell r="O2654">
            <v>9.5116800000000001E-2</v>
          </cell>
          <cell r="P2654">
            <v>3.3460299999999998E-2</v>
          </cell>
          <cell r="Q2654">
            <v>7.6075599999999993E-2</v>
          </cell>
          <cell r="R2654">
            <v>3.1600400000000001E-2</v>
          </cell>
        </row>
        <row r="2655">
          <cell r="A2655" t="str">
            <v>paraguay2008oecdindependiente&gt;=5a</v>
          </cell>
          <cell r="B2655" t="str">
            <v>paraguay</v>
          </cell>
          <cell r="C2655">
            <v>2008</v>
          </cell>
          <cell r="D2655" t="str">
            <v>oecd</v>
          </cell>
          <cell r="E2655" t="str">
            <v>independiente</v>
          </cell>
          <cell r="F2655" t="str">
            <v>&gt;=5a</v>
          </cell>
          <cell r="G2655">
            <v>0.13890359999999999</v>
          </cell>
          <cell r="H2655">
            <v>0.21867130000000001</v>
          </cell>
          <cell r="I2655">
            <v>0.34823520000000002</v>
          </cell>
          <cell r="J2655">
            <v>0.47255779999999997</v>
          </cell>
          <cell r="K2655">
            <v>0.57964260000000001</v>
          </cell>
          <cell r="L2655">
            <v>0.62142090000000005</v>
          </cell>
          <cell r="M2655">
            <v>0.68061879999999997</v>
          </cell>
          <cell r="N2655">
            <v>0.77414079999999996</v>
          </cell>
          <cell r="O2655">
            <v>0.79067940000000003</v>
          </cell>
          <cell r="P2655">
            <v>0.74360099999999996</v>
          </cell>
          <cell r="Q2655">
            <v>0.7932844</v>
          </cell>
          <cell r="R2655">
            <v>0.87827549999999999</v>
          </cell>
        </row>
        <row r="2656">
          <cell r="A2656" t="str">
            <v>paraguay2008lacocupado&lt;6m</v>
          </cell>
          <cell r="B2656" t="str">
            <v>paraguay</v>
          </cell>
          <cell r="C2656">
            <v>2008</v>
          </cell>
          <cell r="D2656" t="str">
            <v>lac</v>
          </cell>
          <cell r="E2656" t="str">
            <v>ocupado</v>
          </cell>
          <cell r="F2656" t="str">
            <v>&lt;6m</v>
          </cell>
          <cell r="G2656">
            <v>0.30914649999999999</v>
          </cell>
          <cell r="H2656">
            <v>0.1116547</v>
          </cell>
          <cell r="I2656">
            <v>4.25146E-2</v>
          </cell>
        </row>
        <row r="2657">
          <cell r="A2657" t="str">
            <v>paraguay2008lacocupado&lt;=12m</v>
          </cell>
          <cell r="B2657" t="str">
            <v>paraguay</v>
          </cell>
          <cell r="C2657">
            <v>2008</v>
          </cell>
          <cell r="D2657" t="str">
            <v>lac</v>
          </cell>
          <cell r="E2657" t="str">
            <v>ocupado</v>
          </cell>
          <cell r="F2657" t="str">
            <v>&lt;=12m</v>
          </cell>
          <cell r="G2657">
            <v>0.58765259999999997</v>
          </cell>
          <cell r="H2657">
            <v>0.2360939</v>
          </cell>
          <cell r="I2657">
            <v>0.11457249999999999</v>
          </cell>
        </row>
        <row r="2658">
          <cell r="A2658" t="str">
            <v>paraguay2008lacocupado&gt;=5a</v>
          </cell>
          <cell r="B2658" t="str">
            <v>paraguay</v>
          </cell>
          <cell r="C2658">
            <v>2008</v>
          </cell>
          <cell r="D2658" t="str">
            <v>lac</v>
          </cell>
          <cell r="E2658" t="str">
            <v>ocupado</v>
          </cell>
          <cell r="F2658" t="str">
            <v>&gt;=5a</v>
          </cell>
          <cell r="G2658">
            <v>0.12168229999999999</v>
          </cell>
          <cell r="H2658">
            <v>0.5141211</v>
          </cell>
          <cell r="I2658">
            <v>0.72851089999999996</v>
          </cell>
        </row>
        <row r="2659">
          <cell r="A2659" t="str">
            <v>paraguay2008lacasalariado&lt;6m</v>
          </cell>
          <cell r="B2659" t="str">
            <v>paraguay</v>
          </cell>
          <cell r="C2659">
            <v>2008</v>
          </cell>
          <cell r="D2659" t="str">
            <v>lac</v>
          </cell>
          <cell r="E2659" t="str">
            <v>asalariado</v>
          </cell>
          <cell r="F2659" t="str">
            <v>&lt;6m</v>
          </cell>
          <cell r="G2659">
            <v>0.32064759999999998</v>
          </cell>
          <cell r="H2659">
            <v>0.1277566</v>
          </cell>
          <cell r="I2659">
            <v>5.23145E-2</v>
          </cell>
        </row>
        <row r="2660">
          <cell r="A2660" t="str">
            <v>paraguay2008lacasalariado&lt;=12m</v>
          </cell>
          <cell r="B2660" t="str">
            <v>paraguay</v>
          </cell>
          <cell r="C2660">
            <v>2008</v>
          </cell>
          <cell r="D2660" t="str">
            <v>lac</v>
          </cell>
          <cell r="E2660" t="str">
            <v>asalariado</v>
          </cell>
          <cell r="F2660" t="str">
            <v>&lt;=12m</v>
          </cell>
          <cell r="G2660">
            <v>0.60606749999999998</v>
          </cell>
          <cell r="H2660">
            <v>0.2571754</v>
          </cell>
          <cell r="I2660">
            <v>0.18689829999999999</v>
          </cell>
        </row>
        <row r="2661">
          <cell r="A2661" t="str">
            <v>paraguay2008lacasalariado&gt;=5a</v>
          </cell>
          <cell r="B2661" t="str">
            <v>paraguay</v>
          </cell>
          <cell r="C2661">
            <v>2008</v>
          </cell>
          <cell r="D2661" t="str">
            <v>lac</v>
          </cell>
          <cell r="E2661" t="str">
            <v>asalariado</v>
          </cell>
          <cell r="F2661" t="str">
            <v>&gt;=5a</v>
          </cell>
          <cell r="G2661">
            <v>0.1115738</v>
          </cell>
          <cell r="H2661">
            <v>0.48004560000000002</v>
          </cell>
          <cell r="I2661">
            <v>0.66798659999999999</v>
          </cell>
        </row>
        <row r="2662">
          <cell r="A2662" t="str">
            <v>paraguay2008lacindependiente&lt;6m</v>
          </cell>
          <cell r="B2662" t="str">
            <v>paraguay</v>
          </cell>
          <cell r="C2662">
            <v>2008</v>
          </cell>
          <cell r="D2662" t="str">
            <v>lac</v>
          </cell>
          <cell r="E2662" t="str">
            <v>independiente</v>
          </cell>
          <cell r="F2662" t="str">
            <v>&lt;6m</v>
          </cell>
          <cell r="G2662">
            <v>0.2257537</v>
          </cell>
          <cell r="H2662">
            <v>7.8437099999999996E-2</v>
          </cell>
          <cell r="I2662">
            <v>3.5993400000000002E-2</v>
          </cell>
        </row>
        <row r="2663">
          <cell r="A2663" t="str">
            <v>paraguay2008lacindependiente&lt;=12m</v>
          </cell>
          <cell r="B2663" t="str">
            <v>paraguay</v>
          </cell>
          <cell r="C2663">
            <v>2008</v>
          </cell>
          <cell r="D2663" t="str">
            <v>lac</v>
          </cell>
          <cell r="E2663" t="str">
            <v>independiente</v>
          </cell>
          <cell r="F2663" t="str">
            <v>&lt;=12m</v>
          </cell>
          <cell r="G2663">
            <v>0.45412799999999998</v>
          </cell>
          <cell r="H2663">
            <v>0.1926032</v>
          </cell>
          <cell r="I2663">
            <v>6.6444100000000006E-2</v>
          </cell>
        </row>
        <row r="2664">
          <cell r="A2664" t="str">
            <v>paraguay2008lacindependiente&gt;=5a</v>
          </cell>
          <cell r="B2664" t="str">
            <v>paraguay</v>
          </cell>
          <cell r="C2664">
            <v>2008</v>
          </cell>
          <cell r="D2664" t="str">
            <v>lac</v>
          </cell>
          <cell r="E2664" t="str">
            <v>independiente</v>
          </cell>
          <cell r="F2664" t="str">
            <v>&gt;=5a</v>
          </cell>
          <cell r="G2664">
            <v>0.19497829999999999</v>
          </cell>
          <cell r="H2664">
            <v>0.58441750000000003</v>
          </cell>
          <cell r="I2664">
            <v>0.76878610000000003</v>
          </cell>
        </row>
        <row r="2665">
          <cell r="A2665" t="str">
            <v>paraguay2008totalocupado&lt;6m</v>
          </cell>
          <cell r="B2665" t="str">
            <v>paraguay</v>
          </cell>
          <cell r="C2665">
            <v>2008</v>
          </cell>
          <cell r="D2665" t="str">
            <v>total</v>
          </cell>
          <cell r="E2665" t="str">
            <v>ocupado</v>
          </cell>
          <cell r="F2665" t="str">
            <v>&lt;6m</v>
          </cell>
          <cell r="G2665">
            <v>0.152561</v>
          </cell>
        </row>
        <row r="2666">
          <cell r="A2666" t="str">
            <v>paraguay2008totalocupado&lt;=12m</v>
          </cell>
          <cell r="B2666" t="str">
            <v>paraguay</v>
          </cell>
          <cell r="C2666">
            <v>2008</v>
          </cell>
          <cell r="D2666" t="str">
            <v>total</v>
          </cell>
          <cell r="E2666" t="str">
            <v>ocupado</v>
          </cell>
          <cell r="F2666" t="str">
            <v>&lt;=12m</v>
          </cell>
          <cell r="G2666">
            <v>0.30906090000000003</v>
          </cell>
        </row>
        <row r="2667">
          <cell r="A2667" t="str">
            <v>paraguay2008totalocupado&gt;=5a</v>
          </cell>
          <cell r="B2667" t="str">
            <v>paraguay</v>
          </cell>
          <cell r="C2667">
            <v>2008</v>
          </cell>
          <cell r="D2667" t="str">
            <v>total</v>
          </cell>
          <cell r="E2667" t="str">
            <v>ocupado</v>
          </cell>
          <cell r="F2667" t="str">
            <v>&gt;=5a</v>
          </cell>
          <cell r="G2667">
            <v>0.4402122</v>
          </cell>
        </row>
        <row r="2668">
          <cell r="A2668" t="str">
            <v>paraguay2008totalasalariado&lt;6m</v>
          </cell>
          <cell r="B2668" t="str">
            <v>paraguay</v>
          </cell>
          <cell r="C2668">
            <v>2008</v>
          </cell>
          <cell r="D2668" t="str">
            <v>total</v>
          </cell>
          <cell r="E2668" t="str">
            <v>asalariado</v>
          </cell>
          <cell r="F2668" t="str">
            <v>&lt;6m</v>
          </cell>
          <cell r="G2668">
            <v>0.18216979999999999</v>
          </cell>
        </row>
        <row r="2669">
          <cell r="A2669" t="str">
            <v>paraguay2008totalasalariado&lt;=12m</v>
          </cell>
          <cell r="B2669" t="str">
            <v>paraguay</v>
          </cell>
          <cell r="C2669">
            <v>2008</v>
          </cell>
          <cell r="D2669" t="str">
            <v>total</v>
          </cell>
          <cell r="E2669" t="str">
            <v>asalariado</v>
          </cell>
          <cell r="F2669" t="str">
            <v>&lt;=12m</v>
          </cell>
          <cell r="G2669">
            <v>0.35923139999999998</v>
          </cell>
        </row>
        <row r="2670">
          <cell r="A2670" t="str">
            <v>paraguay2008totalasalariado&gt;=5a</v>
          </cell>
          <cell r="B2670" t="str">
            <v>paraguay</v>
          </cell>
          <cell r="C2670">
            <v>2008</v>
          </cell>
          <cell r="D2670" t="str">
            <v>total</v>
          </cell>
          <cell r="E2670" t="str">
            <v>asalariado</v>
          </cell>
          <cell r="F2670" t="str">
            <v>&gt;=5a</v>
          </cell>
          <cell r="G2670">
            <v>0.37851040000000002</v>
          </cell>
        </row>
        <row r="2671">
          <cell r="A2671" t="str">
            <v>paraguay2008totalindependiente&lt;6m</v>
          </cell>
          <cell r="B2671" t="str">
            <v>paraguay</v>
          </cell>
          <cell r="C2671">
            <v>2008</v>
          </cell>
          <cell r="D2671" t="str">
            <v>total</v>
          </cell>
          <cell r="E2671" t="str">
            <v>independiente</v>
          </cell>
          <cell r="F2671" t="str">
            <v>&lt;6m</v>
          </cell>
          <cell r="G2671">
            <v>8.4554599999999994E-2</v>
          </cell>
        </row>
        <row r="2672">
          <cell r="A2672" t="str">
            <v>paraguay2008totalindependiente&lt;=12m</v>
          </cell>
          <cell r="B2672" t="str">
            <v>paraguay</v>
          </cell>
          <cell r="C2672">
            <v>2008</v>
          </cell>
          <cell r="D2672" t="str">
            <v>total</v>
          </cell>
          <cell r="E2672" t="str">
            <v>independiente</v>
          </cell>
          <cell r="F2672" t="str">
            <v>&lt;=12m</v>
          </cell>
          <cell r="G2672">
            <v>0.19382769999999999</v>
          </cell>
        </row>
        <row r="2673">
          <cell r="A2673" t="str">
            <v>paraguay2008totalindependiente&gt;=5a</v>
          </cell>
          <cell r="B2673" t="str">
            <v>paraguay</v>
          </cell>
          <cell r="C2673">
            <v>2008</v>
          </cell>
          <cell r="D2673" t="str">
            <v>total</v>
          </cell>
          <cell r="E2673" t="str">
            <v>independiente</v>
          </cell>
          <cell r="F2673" t="str">
            <v>&gt;=5a</v>
          </cell>
          <cell r="G2673">
            <v>0.58193110000000003</v>
          </cell>
        </row>
        <row r="2674">
          <cell r="A2674" t="str">
            <v>paraguay2009oecdocupado&lt;6m</v>
          </cell>
          <cell r="B2674" t="str">
            <v>paraguay</v>
          </cell>
          <cell r="C2674">
            <v>2009</v>
          </cell>
          <cell r="D2674" t="str">
            <v>oecd</v>
          </cell>
          <cell r="E2674" t="str">
            <v>ocupado</v>
          </cell>
          <cell r="F2674" t="str">
            <v>&lt;6m</v>
          </cell>
          <cell r="G2674">
            <v>0.373108</v>
          </cell>
          <cell r="H2674">
            <v>0.2405745</v>
          </cell>
          <cell r="I2674">
            <v>0.15081829999999999</v>
          </cell>
          <cell r="J2674">
            <v>0.111384</v>
          </cell>
          <cell r="K2674">
            <v>9.3527700000000005E-2</v>
          </cell>
          <cell r="L2674">
            <v>9.9703399999999998E-2</v>
          </cell>
          <cell r="M2674">
            <v>9.4703899999999994E-2</v>
          </cell>
          <cell r="N2674">
            <v>8.8572100000000001E-2</v>
          </cell>
          <cell r="O2674">
            <v>0.1118565</v>
          </cell>
          <cell r="P2674">
            <v>6.0847999999999999E-2</v>
          </cell>
          <cell r="Q2674">
            <v>7.8984399999999996E-2</v>
          </cell>
          <cell r="R2674">
            <v>0</v>
          </cell>
        </row>
        <row r="2675">
          <cell r="A2675" t="str">
            <v>paraguay2009oecdocupado&lt;=12m</v>
          </cell>
          <cell r="B2675" t="str">
            <v>paraguay</v>
          </cell>
          <cell r="C2675">
            <v>2009</v>
          </cell>
          <cell r="D2675" t="str">
            <v>oecd</v>
          </cell>
          <cell r="E2675" t="str">
            <v>ocupado</v>
          </cell>
          <cell r="F2675" t="str">
            <v>&lt;=12m</v>
          </cell>
          <cell r="G2675">
            <v>0.64841249999999995</v>
          </cell>
          <cell r="H2675">
            <v>0.50428609999999996</v>
          </cell>
          <cell r="I2675">
            <v>0.30018860000000003</v>
          </cell>
          <cell r="J2675">
            <v>0.26330500000000001</v>
          </cell>
          <cell r="K2675">
            <v>0.2181343</v>
          </cell>
          <cell r="L2675">
            <v>0.183916</v>
          </cell>
          <cell r="M2675">
            <v>0.19768949999999999</v>
          </cell>
          <cell r="N2675">
            <v>0.18608350000000001</v>
          </cell>
          <cell r="O2675">
            <v>0.17133219999999999</v>
          </cell>
          <cell r="P2675">
            <v>9.6632800000000005E-2</v>
          </cell>
          <cell r="Q2675">
            <v>0.11560230000000001</v>
          </cell>
          <cell r="R2675">
            <v>6.7842399999999997E-2</v>
          </cell>
        </row>
        <row r="2676">
          <cell r="A2676" t="str">
            <v>paraguay2009oecdocupado&gt;=5a</v>
          </cell>
          <cell r="B2676" t="str">
            <v>paraguay</v>
          </cell>
          <cell r="C2676">
            <v>2009</v>
          </cell>
          <cell r="D2676" t="str">
            <v>oecd</v>
          </cell>
          <cell r="E2676" t="str">
            <v>ocupado</v>
          </cell>
          <cell r="F2676" t="str">
            <v>&gt;=5a</v>
          </cell>
          <cell r="G2676">
            <v>9.7630999999999996E-2</v>
          </cell>
          <cell r="H2676">
            <v>0.1375604</v>
          </cell>
          <cell r="I2676">
            <v>0.3133475</v>
          </cell>
          <cell r="J2676">
            <v>0.5154706</v>
          </cell>
          <cell r="K2676">
            <v>0.59927600000000003</v>
          </cell>
          <cell r="L2676">
            <v>0.61234679999999997</v>
          </cell>
          <cell r="M2676">
            <v>0.62162430000000002</v>
          </cell>
          <cell r="N2676">
            <v>0.6780581</v>
          </cell>
          <cell r="O2676">
            <v>0.6674947</v>
          </cell>
          <cell r="P2676">
            <v>0.74191980000000002</v>
          </cell>
          <cell r="Q2676">
            <v>0.77469379999999999</v>
          </cell>
          <cell r="R2676">
            <v>0.83105980000000002</v>
          </cell>
        </row>
        <row r="2677">
          <cell r="A2677" t="str">
            <v>paraguay2009oecdasalariado&lt;6m</v>
          </cell>
          <cell r="B2677" t="str">
            <v>paraguay</v>
          </cell>
          <cell r="C2677">
            <v>2009</v>
          </cell>
          <cell r="D2677" t="str">
            <v>oecd</v>
          </cell>
          <cell r="E2677" t="str">
            <v>asalariado</v>
          </cell>
          <cell r="F2677" t="str">
            <v>&lt;6m</v>
          </cell>
          <cell r="G2677">
            <v>0.37976549999999998</v>
          </cell>
          <cell r="H2677">
            <v>0.24432429999999999</v>
          </cell>
          <cell r="I2677">
            <v>0.14950630000000001</v>
          </cell>
          <cell r="J2677">
            <v>0.1187766</v>
          </cell>
          <cell r="K2677">
            <v>0.1056694</v>
          </cell>
          <cell r="L2677">
            <v>0.12003</v>
          </cell>
          <cell r="M2677">
            <v>0.11974360000000001</v>
          </cell>
          <cell r="N2677">
            <v>7.5200100000000006E-2</v>
          </cell>
          <cell r="O2677">
            <v>9.0097399999999994E-2</v>
          </cell>
          <cell r="P2677">
            <v>9.2712900000000001E-2</v>
          </cell>
          <cell r="Q2677">
            <v>0.20267979999999999</v>
          </cell>
          <cell r="R2677">
            <v>0</v>
          </cell>
        </row>
        <row r="2678">
          <cell r="A2678" t="str">
            <v>paraguay2009oecdasalariado&lt;=12m</v>
          </cell>
          <cell r="B2678" t="str">
            <v>paraguay</v>
          </cell>
          <cell r="C2678">
            <v>2009</v>
          </cell>
          <cell r="D2678" t="str">
            <v>oecd</v>
          </cell>
          <cell r="E2678" t="str">
            <v>asalariado</v>
          </cell>
          <cell r="F2678" t="str">
            <v>&lt;=12m</v>
          </cell>
          <cell r="G2678">
            <v>0.65672719999999996</v>
          </cell>
          <cell r="H2678">
            <v>0.52027869999999998</v>
          </cell>
          <cell r="I2678">
            <v>0.3005506</v>
          </cell>
          <cell r="J2678">
            <v>0.26562950000000002</v>
          </cell>
          <cell r="K2678">
            <v>0.23703279999999999</v>
          </cell>
          <cell r="L2678">
            <v>0.1996658</v>
          </cell>
          <cell r="M2678">
            <v>0.2489364</v>
          </cell>
          <cell r="N2678">
            <v>0.21315609999999999</v>
          </cell>
          <cell r="O2678">
            <v>0.1145265</v>
          </cell>
          <cell r="P2678">
            <v>0.1435768</v>
          </cell>
          <cell r="Q2678">
            <v>0.28917910000000002</v>
          </cell>
          <cell r="R2678">
            <v>0.1859372</v>
          </cell>
        </row>
        <row r="2679">
          <cell r="A2679" t="str">
            <v>paraguay2009oecdasalariado&gt;=5a</v>
          </cell>
          <cell r="B2679" t="str">
            <v>paraguay</v>
          </cell>
          <cell r="C2679">
            <v>2009</v>
          </cell>
          <cell r="D2679" t="str">
            <v>oecd</v>
          </cell>
          <cell r="E2679" t="str">
            <v>asalariado</v>
          </cell>
          <cell r="F2679" t="str">
            <v>&gt;=5a</v>
          </cell>
          <cell r="G2679">
            <v>9.3621700000000002E-2</v>
          </cell>
          <cell r="H2679">
            <v>0.11665929999999999</v>
          </cell>
          <cell r="I2679">
            <v>0.28796460000000002</v>
          </cell>
          <cell r="J2679">
            <v>0.5178024</v>
          </cell>
          <cell r="K2679">
            <v>0.57380489999999995</v>
          </cell>
          <cell r="L2679">
            <v>0.57930159999999997</v>
          </cell>
          <cell r="M2679">
            <v>0.52026879999999998</v>
          </cell>
          <cell r="N2679">
            <v>0.63512069999999998</v>
          </cell>
          <cell r="O2679">
            <v>0.64893250000000002</v>
          </cell>
          <cell r="P2679">
            <v>0.64947630000000001</v>
          </cell>
          <cell r="Q2679">
            <v>0.60761540000000003</v>
          </cell>
          <cell r="R2679">
            <v>0.77281469999999997</v>
          </cell>
        </row>
        <row r="2680">
          <cell r="A2680" t="str">
            <v>paraguay2009oecdindependiente&lt;6m</v>
          </cell>
          <cell r="B2680" t="str">
            <v>paraguay</v>
          </cell>
          <cell r="C2680">
            <v>2009</v>
          </cell>
          <cell r="D2680" t="str">
            <v>oecd</v>
          </cell>
          <cell r="E2680" t="str">
            <v>independiente</v>
          </cell>
          <cell r="F2680" t="str">
            <v>&lt;6m</v>
          </cell>
          <cell r="G2680">
            <v>0.3022321</v>
          </cell>
          <cell r="H2680">
            <v>0.21299660000000001</v>
          </cell>
          <cell r="I2680">
            <v>0.1550464</v>
          </cell>
          <cell r="J2680">
            <v>9.0362399999999996E-2</v>
          </cell>
          <cell r="K2680">
            <v>7.08617E-2</v>
          </cell>
          <cell r="L2680">
            <v>7.2834499999999996E-2</v>
          </cell>
          <cell r="M2680">
            <v>6.1142599999999998E-2</v>
          </cell>
          <cell r="N2680">
            <v>0.1052694</v>
          </cell>
          <cell r="O2680">
            <v>0.12914580000000001</v>
          </cell>
          <cell r="P2680">
            <v>4.0307599999999999E-2</v>
          </cell>
          <cell r="Q2680">
            <v>1.14778E-2</v>
          </cell>
          <cell r="R2680">
            <v>0</v>
          </cell>
        </row>
        <row r="2681">
          <cell r="A2681" t="str">
            <v>paraguay2009oecdindependiente&lt;=12m</v>
          </cell>
          <cell r="B2681" t="str">
            <v>paraguay</v>
          </cell>
          <cell r="C2681">
            <v>2009</v>
          </cell>
          <cell r="D2681" t="str">
            <v>oecd</v>
          </cell>
          <cell r="E2681" t="str">
            <v>independiente</v>
          </cell>
          <cell r="F2681" t="str">
            <v>&lt;=12m</v>
          </cell>
          <cell r="G2681">
            <v>0.5598938</v>
          </cell>
          <cell r="H2681">
            <v>0.38666669999999997</v>
          </cell>
          <cell r="I2681">
            <v>0.29902220000000002</v>
          </cell>
          <cell r="J2681">
            <v>0.25669500000000001</v>
          </cell>
          <cell r="K2681">
            <v>0.18285460000000001</v>
          </cell>
          <cell r="L2681">
            <v>0.16309679999999999</v>
          </cell>
          <cell r="M2681">
            <v>0.12900200000000001</v>
          </cell>
          <cell r="N2681">
            <v>0.15227869999999999</v>
          </cell>
          <cell r="O2681">
            <v>0.21646889999999999</v>
          </cell>
          <cell r="P2681">
            <v>6.6372299999999995E-2</v>
          </cell>
          <cell r="Q2681">
            <v>2.08729E-2</v>
          </cell>
          <cell r="R2681">
            <v>4.0350299999999999E-2</v>
          </cell>
        </row>
        <row r="2682">
          <cell r="A2682" t="str">
            <v>paraguay2009oecdindependiente&gt;=5a</v>
          </cell>
          <cell r="B2682" t="str">
            <v>paraguay</v>
          </cell>
          <cell r="C2682">
            <v>2009</v>
          </cell>
          <cell r="D2682" t="str">
            <v>oecd</v>
          </cell>
          <cell r="E2682" t="str">
            <v>independiente</v>
          </cell>
          <cell r="F2682" t="str">
            <v>&gt;=5a</v>
          </cell>
          <cell r="G2682">
            <v>0.14031440000000001</v>
          </cell>
          <cell r="H2682">
            <v>0.29127950000000002</v>
          </cell>
          <cell r="I2682">
            <v>0.39514739999999998</v>
          </cell>
          <cell r="J2682">
            <v>0.50883979999999995</v>
          </cell>
          <cell r="K2682">
            <v>0.64682539999999999</v>
          </cell>
          <cell r="L2682">
            <v>0.65602819999999995</v>
          </cell>
          <cell r="M2682">
            <v>0.75747379999999997</v>
          </cell>
          <cell r="N2682">
            <v>0.73167320000000002</v>
          </cell>
          <cell r="O2682">
            <v>0.68224390000000001</v>
          </cell>
          <cell r="P2682">
            <v>0.80150969999999999</v>
          </cell>
          <cell r="Q2682">
            <v>0.8658768</v>
          </cell>
          <cell r="R2682">
            <v>0.84461920000000001</v>
          </cell>
        </row>
        <row r="2683">
          <cell r="A2683" t="str">
            <v>paraguay2009lacocupado&lt;6m</v>
          </cell>
          <cell r="B2683" t="str">
            <v>paraguay</v>
          </cell>
          <cell r="C2683">
            <v>2009</v>
          </cell>
          <cell r="D2683" t="str">
            <v>lac</v>
          </cell>
          <cell r="E2683" t="str">
            <v>ocupado</v>
          </cell>
          <cell r="F2683" t="str">
            <v>&lt;6m</v>
          </cell>
          <cell r="G2683">
            <v>0.29297630000000002</v>
          </cell>
          <cell r="H2683">
            <v>0.1098568</v>
          </cell>
          <cell r="I2683">
            <v>9.35864E-2</v>
          </cell>
        </row>
        <row r="2684">
          <cell r="A2684" t="str">
            <v>paraguay2009lacocupado&lt;=12m</v>
          </cell>
          <cell r="B2684" t="str">
            <v>paraguay</v>
          </cell>
          <cell r="C2684">
            <v>2009</v>
          </cell>
          <cell r="D2684" t="str">
            <v>lac</v>
          </cell>
          <cell r="E2684" t="str">
            <v>ocupado</v>
          </cell>
          <cell r="F2684" t="str">
            <v>&lt;=12m</v>
          </cell>
          <cell r="G2684">
            <v>0.56127139999999998</v>
          </cell>
          <cell r="H2684">
            <v>0.23259840000000001</v>
          </cell>
          <cell r="I2684">
            <v>0.1445765</v>
          </cell>
        </row>
        <row r="2685">
          <cell r="A2685" t="str">
            <v>paraguay2009lacocupado&gt;=5a</v>
          </cell>
          <cell r="B2685" t="str">
            <v>paraguay</v>
          </cell>
          <cell r="C2685">
            <v>2009</v>
          </cell>
          <cell r="D2685" t="str">
            <v>lac</v>
          </cell>
          <cell r="E2685" t="str">
            <v>ocupado</v>
          </cell>
          <cell r="F2685" t="str">
            <v>&gt;=5a</v>
          </cell>
          <cell r="G2685">
            <v>0.1217729</v>
          </cell>
          <cell r="H2685">
            <v>0.53575309999999998</v>
          </cell>
          <cell r="I2685">
            <v>0.6941522</v>
          </cell>
        </row>
        <row r="2686">
          <cell r="A2686" t="str">
            <v>paraguay2009lacasalariado&lt;6m</v>
          </cell>
          <cell r="B2686" t="str">
            <v>paraguay</v>
          </cell>
          <cell r="C2686">
            <v>2009</v>
          </cell>
          <cell r="D2686" t="str">
            <v>lac</v>
          </cell>
          <cell r="E2686" t="str">
            <v>asalariado</v>
          </cell>
          <cell r="F2686" t="str">
            <v>&lt;6m</v>
          </cell>
          <cell r="G2686">
            <v>0.29910130000000001</v>
          </cell>
          <cell r="H2686">
            <v>0.1202916</v>
          </cell>
          <cell r="I2686">
            <v>9.0962199999999993E-2</v>
          </cell>
        </row>
        <row r="2687">
          <cell r="A2687" t="str">
            <v>paraguay2009lacasalariado&lt;=12m</v>
          </cell>
          <cell r="B2687" t="str">
            <v>paraguay</v>
          </cell>
          <cell r="C2687">
            <v>2009</v>
          </cell>
          <cell r="D2687" t="str">
            <v>lac</v>
          </cell>
          <cell r="E2687" t="str">
            <v>asalariado</v>
          </cell>
          <cell r="F2687" t="str">
            <v>&lt;=12m</v>
          </cell>
          <cell r="G2687">
            <v>0.57546310000000001</v>
          </cell>
          <cell r="H2687">
            <v>0.2534998</v>
          </cell>
          <cell r="I2687">
            <v>0.1241324</v>
          </cell>
        </row>
        <row r="2688">
          <cell r="A2688" t="str">
            <v>paraguay2009lacasalariado&gt;=5a</v>
          </cell>
          <cell r="B2688" t="str">
            <v>paraguay</v>
          </cell>
          <cell r="C2688">
            <v>2009</v>
          </cell>
          <cell r="D2688" t="str">
            <v>lac</v>
          </cell>
          <cell r="E2688" t="str">
            <v>asalariado</v>
          </cell>
          <cell r="F2688" t="str">
            <v>&gt;=5a</v>
          </cell>
          <cell r="G2688">
            <v>0.1073421</v>
          </cell>
          <cell r="H2688">
            <v>0.48958210000000002</v>
          </cell>
          <cell r="I2688">
            <v>0.64911229999999998</v>
          </cell>
        </row>
        <row r="2689">
          <cell r="A2689" t="str">
            <v>paraguay2009lacindependiente&lt;6m</v>
          </cell>
          <cell r="B2689" t="str">
            <v>paraguay</v>
          </cell>
          <cell r="C2689">
            <v>2009</v>
          </cell>
          <cell r="D2689" t="str">
            <v>lac</v>
          </cell>
          <cell r="E2689" t="str">
            <v>independiente</v>
          </cell>
          <cell r="F2689" t="str">
            <v>&lt;6m</v>
          </cell>
          <cell r="G2689">
            <v>0.2414915</v>
          </cell>
          <cell r="H2689">
            <v>8.9848200000000003E-2</v>
          </cell>
          <cell r="I2689">
            <v>9.5522499999999996E-2</v>
          </cell>
        </row>
        <row r="2690">
          <cell r="A2690" t="str">
            <v>paraguay2009lacindependiente&lt;=12m</v>
          </cell>
          <cell r="B2690" t="str">
            <v>paraguay</v>
          </cell>
          <cell r="C2690">
            <v>2009</v>
          </cell>
          <cell r="D2690" t="str">
            <v>lac</v>
          </cell>
          <cell r="E2690" t="str">
            <v>independiente</v>
          </cell>
          <cell r="F2690" t="str">
            <v>&lt;=12m</v>
          </cell>
          <cell r="G2690">
            <v>0.44198199999999999</v>
          </cell>
          <cell r="H2690">
            <v>0.19251989999999999</v>
          </cell>
          <cell r="I2690">
            <v>0.15966060000000001</v>
          </cell>
        </row>
        <row r="2691">
          <cell r="A2691" t="str">
            <v>paraguay2009lacindependiente&gt;=5a</v>
          </cell>
          <cell r="B2691" t="str">
            <v>paraguay</v>
          </cell>
          <cell r="C2691">
            <v>2009</v>
          </cell>
          <cell r="D2691" t="str">
            <v>lac</v>
          </cell>
          <cell r="E2691" t="str">
            <v>independiente</v>
          </cell>
          <cell r="F2691" t="str">
            <v>&gt;=5a</v>
          </cell>
          <cell r="G2691">
            <v>0.24307290000000001</v>
          </cell>
          <cell r="H2691">
            <v>0.62428589999999995</v>
          </cell>
          <cell r="I2691">
            <v>0.72738349999999996</v>
          </cell>
        </row>
        <row r="2692">
          <cell r="A2692" t="str">
            <v>paraguay2009totalocupado&lt;6m</v>
          </cell>
          <cell r="B2692" t="str">
            <v>paraguay</v>
          </cell>
          <cell r="C2692">
            <v>2009</v>
          </cell>
          <cell r="D2692" t="str">
            <v>total</v>
          </cell>
          <cell r="E2692" t="str">
            <v>ocupado</v>
          </cell>
          <cell r="F2692" t="str">
            <v>&lt;6m</v>
          </cell>
          <cell r="G2692">
            <v>0.15566459999999999</v>
          </cell>
        </row>
        <row r="2693">
          <cell r="A2693" t="str">
            <v>paraguay2009totalocupado&lt;=12m</v>
          </cell>
          <cell r="B2693" t="str">
            <v>paraguay</v>
          </cell>
          <cell r="C2693">
            <v>2009</v>
          </cell>
          <cell r="D2693" t="str">
            <v>total</v>
          </cell>
          <cell r="E2693" t="str">
            <v>ocupado</v>
          </cell>
          <cell r="F2693" t="str">
            <v>&lt;=12m</v>
          </cell>
          <cell r="G2693">
            <v>0.30882880000000001</v>
          </cell>
        </row>
        <row r="2694">
          <cell r="A2694" t="str">
            <v>paraguay2009totalocupado&gt;=5a</v>
          </cell>
          <cell r="B2694" t="str">
            <v>paraguay</v>
          </cell>
          <cell r="C2694">
            <v>2009</v>
          </cell>
          <cell r="D2694" t="str">
            <v>total</v>
          </cell>
          <cell r="E2694" t="str">
            <v>ocupado</v>
          </cell>
          <cell r="F2694" t="str">
            <v>&gt;=5a</v>
          </cell>
          <cell r="G2694">
            <v>0.44457590000000002</v>
          </cell>
        </row>
        <row r="2695">
          <cell r="A2695" t="str">
            <v>paraguay2009totalasalariado&lt;6m</v>
          </cell>
          <cell r="B2695" t="str">
            <v>paraguay</v>
          </cell>
          <cell r="C2695">
            <v>2009</v>
          </cell>
          <cell r="D2695" t="str">
            <v>total</v>
          </cell>
          <cell r="E2695" t="str">
            <v>asalariado</v>
          </cell>
          <cell r="F2695" t="str">
            <v>&lt;6m</v>
          </cell>
          <cell r="G2695">
            <v>0.1780775</v>
          </cell>
        </row>
        <row r="2696">
          <cell r="A2696" t="str">
            <v>paraguay2009totalasalariado&lt;=12m</v>
          </cell>
          <cell r="B2696" t="str">
            <v>paraguay</v>
          </cell>
          <cell r="C2696">
            <v>2009</v>
          </cell>
          <cell r="D2696" t="str">
            <v>total</v>
          </cell>
          <cell r="E2696" t="str">
            <v>asalariado</v>
          </cell>
          <cell r="F2696" t="str">
            <v>&lt;=12m</v>
          </cell>
          <cell r="G2696">
            <v>0.3527863</v>
          </cell>
        </row>
        <row r="2697">
          <cell r="A2697" t="str">
            <v>paraguay2009totalasalariado&gt;=5a</v>
          </cell>
          <cell r="B2697" t="str">
            <v>paraguay</v>
          </cell>
          <cell r="C2697">
            <v>2009</v>
          </cell>
          <cell r="D2697" t="str">
            <v>total</v>
          </cell>
          <cell r="E2697" t="str">
            <v>asalariado</v>
          </cell>
          <cell r="F2697" t="str">
            <v>&gt;=5a</v>
          </cell>
          <cell r="G2697">
            <v>0.3720772</v>
          </cell>
        </row>
        <row r="2698">
          <cell r="A2698" t="str">
            <v>paraguay2009totalindependiente&lt;6m</v>
          </cell>
          <cell r="B2698" t="str">
            <v>paraguay</v>
          </cell>
          <cell r="C2698">
            <v>2009</v>
          </cell>
          <cell r="D2698" t="str">
            <v>total</v>
          </cell>
          <cell r="E2698" t="str">
            <v>independiente</v>
          </cell>
          <cell r="F2698" t="str">
            <v>&lt;6m</v>
          </cell>
          <cell r="G2698">
            <v>0.10463169999999999</v>
          </cell>
        </row>
        <row r="2699">
          <cell r="A2699" t="str">
            <v>paraguay2009totalindependiente&lt;=12m</v>
          </cell>
          <cell r="B2699" t="str">
            <v>paraguay</v>
          </cell>
          <cell r="C2699">
            <v>2009</v>
          </cell>
          <cell r="D2699" t="str">
            <v>total</v>
          </cell>
          <cell r="E2699" t="str">
            <v>independiente</v>
          </cell>
          <cell r="F2699" t="str">
            <v>&lt;=12m</v>
          </cell>
          <cell r="G2699">
            <v>0.2087398</v>
          </cell>
        </row>
        <row r="2700">
          <cell r="A2700" t="str">
            <v>paraguay2009totalindependiente&gt;=5a</v>
          </cell>
          <cell r="B2700" t="str">
            <v>paraguay</v>
          </cell>
          <cell r="C2700">
            <v>2009</v>
          </cell>
          <cell r="D2700" t="str">
            <v>total</v>
          </cell>
          <cell r="E2700" t="str">
            <v>independiente</v>
          </cell>
          <cell r="F2700" t="str">
            <v>&gt;=5a</v>
          </cell>
          <cell r="G2700">
            <v>0.60965170000000002</v>
          </cell>
        </row>
        <row r="2701">
          <cell r="A2701" t="str">
            <v>paraguay2010oecdocupado&lt;6m</v>
          </cell>
          <cell r="B2701" t="str">
            <v>paraguay</v>
          </cell>
          <cell r="C2701">
            <v>2010</v>
          </cell>
          <cell r="D2701" t="str">
            <v>oecd</v>
          </cell>
          <cell r="E2701" t="str">
            <v>ocupado</v>
          </cell>
          <cell r="F2701" t="str">
            <v>&lt;6m</v>
          </cell>
          <cell r="G2701">
            <v>0.36283929999999998</v>
          </cell>
          <cell r="H2701">
            <v>0.2288164</v>
          </cell>
          <cell r="I2701">
            <v>0.13469139999999999</v>
          </cell>
          <cell r="J2701">
            <v>0.14123350000000001</v>
          </cell>
          <cell r="K2701">
            <v>0.1137378</v>
          </cell>
          <cell r="L2701">
            <v>8.5916000000000006E-2</v>
          </cell>
          <cell r="M2701">
            <v>7.46666E-2</v>
          </cell>
          <cell r="N2701">
            <v>9.5917500000000003E-2</v>
          </cell>
          <cell r="O2701">
            <v>5.21637E-2</v>
          </cell>
          <cell r="P2701">
            <v>2.4039000000000001E-2</v>
          </cell>
          <cell r="Q2701">
            <v>4.1688000000000003E-2</v>
          </cell>
          <cell r="R2701">
            <v>3.8692499999999998E-2</v>
          </cell>
        </row>
        <row r="2702">
          <cell r="A2702" t="str">
            <v>paraguay2010oecdocupado&lt;=12m</v>
          </cell>
          <cell r="B2702" t="str">
            <v>paraguay</v>
          </cell>
          <cell r="C2702">
            <v>2010</v>
          </cell>
          <cell r="D2702" t="str">
            <v>oecd</v>
          </cell>
          <cell r="E2702" t="str">
            <v>ocupado</v>
          </cell>
          <cell r="F2702" t="str">
            <v>&lt;=12m</v>
          </cell>
          <cell r="G2702">
            <v>0.67450589999999999</v>
          </cell>
          <cell r="H2702">
            <v>0.52062580000000003</v>
          </cell>
          <cell r="I2702">
            <v>0.34037079999999997</v>
          </cell>
          <cell r="J2702">
            <v>0.29307499999999997</v>
          </cell>
          <cell r="K2702">
            <v>0.23224880000000001</v>
          </cell>
          <cell r="L2702">
            <v>0.20611280000000001</v>
          </cell>
          <cell r="M2702">
            <v>0.17810300000000001</v>
          </cell>
          <cell r="N2702">
            <v>0.16922499999999999</v>
          </cell>
          <cell r="O2702">
            <v>0.1305878</v>
          </cell>
          <cell r="P2702">
            <v>7.3646799999999998E-2</v>
          </cell>
          <cell r="Q2702">
            <v>7.4634500000000006E-2</v>
          </cell>
          <cell r="R2702">
            <v>8.59621E-2</v>
          </cell>
        </row>
        <row r="2703">
          <cell r="A2703" t="str">
            <v>paraguay2010oecdocupado&gt;=5a</v>
          </cell>
          <cell r="B2703" t="str">
            <v>paraguay</v>
          </cell>
          <cell r="C2703">
            <v>2010</v>
          </cell>
          <cell r="D2703" t="str">
            <v>oecd</v>
          </cell>
          <cell r="E2703" t="str">
            <v>ocupado</v>
          </cell>
          <cell r="F2703" t="str">
            <v>&gt;=5a</v>
          </cell>
          <cell r="G2703">
            <v>7.8275999999999998E-2</v>
          </cell>
          <cell r="H2703">
            <v>0.11725729999999999</v>
          </cell>
          <cell r="I2703">
            <v>0.28456290000000001</v>
          </cell>
          <cell r="J2703">
            <v>0.45535369999999997</v>
          </cell>
          <cell r="K2703">
            <v>0.52337940000000005</v>
          </cell>
          <cell r="L2703">
            <v>0.61058619999999997</v>
          </cell>
          <cell r="M2703">
            <v>0.63104380000000004</v>
          </cell>
          <cell r="N2703">
            <v>0.68382810000000005</v>
          </cell>
          <cell r="O2703">
            <v>0.76480110000000001</v>
          </cell>
          <cell r="P2703">
            <v>0.79914180000000001</v>
          </cell>
          <cell r="Q2703">
            <v>0.7711228</v>
          </cell>
          <cell r="R2703">
            <v>0.82016579999999994</v>
          </cell>
        </row>
        <row r="2704">
          <cell r="A2704" t="str">
            <v>paraguay2010oecdasalariado&lt;6m</v>
          </cell>
          <cell r="B2704" t="str">
            <v>paraguay</v>
          </cell>
          <cell r="C2704">
            <v>2010</v>
          </cell>
          <cell r="D2704" t="str">
            <v>oecd</v>
          </cell>
          <cell r="E2704" t="str">
            <v>asalariado</v>
          </cell>
          <cell r="F2704" t="str">
            <v>&lt;6m</v>
          </cell>
          <cell r="G2704">
            <v>0.37782120000000002</v>
          </cell>
          <cell r="H2704">
            <v>0.23703070000000001</v>
          </cell>
          <cell r="I2704">
            <v>0.1208621</v>
          </cell>
          <cell r="J2704">
            <v>0.1394069</v>
          </cell>
          <cell r="K2704">
            <v>0.13594719999999999</v>
          </cell>
          <cell r="L2704">
            <v>8.4694599999999995E-2</v>
          </cell>
          <cell r="M2704">
            <v>9.1322600000000004E-2</v>
          </cell>
          <cell r="N2704">
            <v>0.1051887</v>
          </cell>
          <cell r="O2704">
            <v>6.4171699999999998E-2</v>
          </cell>
          <cell r="P2704">
            <v>3.4615699999999999E-2</v>
          </cell>
          <cell r="Q2704">
            <v>9.04972E-2</v>
          </cell>
          <cell r="R2704">
            <v>0.12598429999999999</v>
          </cell>
        </row>
        <row r="2705">
          <cell r="A2705" t="str">
            <v>paraguay2010oecdasalariado&lt;=12m</v>
          </cell>
          <cell r="B2705" t="str">
            <v>paraguay</v>
          </cell>
          <cell r="C2705">
            <v>2010</v>
          </cell>
          <cell r="D2705" t="str">
            <v>oecd</v>
          </cell>
          <cell r="E2705" t="str">
            <v>asalariado</v>
          </cell>
          <cell r="F2705" t="str">
            <v>&lt;=12m</v>
          </cell>
          <cell r="G2705">
            <v>0.69912370000000001</v>
          </cell>
          <cell r="H2705">
            <v>0.52742509999999998</v>
          </cell>
          <cell r="I2705">
            <v>0.33364769999999999</v>
          </cell>
          <cell r="J2705">
            <v>0.29584300000000002</v>
          </cell>
          <cell r="K2705">
            <v>0.25408039999999998</v>
          </cell>
          <cell r="L2705">
            <v>0.21414559999999999</v>
          </cell>
          <cell r="M2705">
            <v>0.21927740000000001</v>
          </cell>
          <cell r="N2705">
            <v>0.1795254</v>
          </cell>
          <cell r="O2705">
            <v>0.1515031</v>
          </cell>
          <cell r="P2705">
            <v>7.6251899999999997E-2</v>
          </cell>
          <cell r="Q2705">
            <v>0.11971909999999999</v>
          </cell>
          <cell r="R2705">
            <v>0.27746530000000003</v>
          </cell>
        </row>
        <row r="2706">
          <cell r="A2706" t="str">
            <v>paraguay2010oecdasalariado&gt;=5a</v>
          </cell>
          <cell r="B2706" t="str">
            <v>paraguay</v>
          </cell>
          <cell r="C2706">
            <v>2010</v>
          </cell>
          <cell r="D2706" t="str">
            <v>oecd</v>
          </cell>
          <cell r="E2706" t="str">
            <v>asalariado</v>
          </cell>
          <cell r="F2706" t="str">
            <v>&gt;=5a</v>
          </cell>
          <cell r="G2706">
            <v>6.1184000000000002E-2</v>
          </cell>
          <cell r="H2706">
            <v>0.1093596</v>
          </cell>
          <cell r="I2706">
            <v>0.27617320000000001</v>
          </cell>
          <cell r="J2706">
            <v>0.45086700000000002</v>
          </cell>
          <cell r="K2706">
            <v>0.49451329999999999</v>
          </cell>
          <cell r="L2706">
            <v>0.6080622</v>
          </cell>
          <cell r="M2706">
            <v>0.5940898</v>
          </cell>
          <cell r="N2706">
            <v>0.67461680000000002</v>
          </cell>
          <cell r="O2706">
            <v>0.76527719999999999</v>
          </cell>
          <cell r="P2706">
            <v>0.71990909999999997</v>
          </cell>
          <cell r="Q2706">
            <v>0.77256769999999997</v>
          </cell>
          <cell r="R2706">
            <v>0.5793026</v>
          </cell>
        </row>
        <row r="2707">
          <cell r="A2707" t="str">
            <v>paraguay2010oecdindependiente&lt;6m</v>
          </cell>
          <cell r="B2707" t="str">
            <v>paraguay</v>
          </cell>
          <cell r="C2707">
            <v>2010</v>
          </cell>
          <cell r="D2707" t="str">
            <v>oecd</v>
          </cell>
          <cell r="E2707" t="str">
            <v>independiente</v>
          </cell>
          <cell r="F2707" t="str">
            <v>&lt;6m</v>
          </cell>
          <cell r="G2707">
            <v>0.18798860000000001</v>
          </cell>
          <cell r="H2707">
            <v>0.1200209</v>
          </cell>
          <cell r="I2707">
            <v>0.20057800000000001</v>
          </cell>
          <cell r="J2707">
            <v>0.14754129999999999</v>
          </cell>
          <cell r="K2707">
            <v>6.7516900000000005E-2</v>
          </cell>
          <cell r="L2707">
            <v>8.7898199999999996E-2</v>
          </cell>
          <cell r="M2707">
            <v>5.0383400000000002E-2</v>
          </cell>
          <cell r="N2707">
            <v>8.7557999999999997E-2</v>
          </cell>
          <cell r="O2707">
            <v>4.01112E-2</v>
          </cell>
          <cell r="P2707">
            <v>1.5950800000000001E-2</v>
          </cell>
          <cell r="Q2707">
            <v>2.3987499999999998E-2</v>
          </cell>
          <cell r="R2707">
            <v>8.9444999999999993E-3</v>
          </cell>
        </row>
        <row r="2708">
          <cell r="A2708" t="str">
            <v>paraguay2010oecdindependiente&lt;=12m</v>
          </cell>
          <cell r="B2708" t="str">
            <v>paraguay</v>
          </cell>
          <cell r="C2708">
            <v>2010</v>
          </cell>
          <cell r="D2708" t="str">
            <v>oecd</v>
          </cell>
          <cell r="E2708" t="str">
            <v>independiente</v>
          </cell>
          <cell r="F2708" t="str">
            <v>&lt;=12m</v>
          </cell>
          <cell r="G2708">
            <v>0.38719759999999998</v>
          </cell>
          <cell r="H2708">
            <v>0.43057099999999998</v>
          </cell>
          <cell r="I2708">
            <v>0.37240139999999999</v>
          </cell>
          <cell r="J2708">
            <v>0.28351569999999998</v>
          </cell>
          <cell r="K2708">
            <v>0.18681410000000001</v>
          </cell>
          <cell r="L2708">
            <v>0.19307640000000001</v>
          </cell>
          <cell r="M2708">
            <v>0.1180735</v>
          </cell>
          <cell r="N2708">
            <v>0.15993740000000001</v>
          </cell>
          <cell r="O2708">
            <v>0.1095951</v>
          </cell>
          <cell r="P2708">
            <v>7.1654700000000002E-2</v>
          </cell>
          <cell r="Q2708">
            <v>5.8284700000000002E-2</v>
          </cell>
          <cell r="R2708">
            <v>2.0700199999999998E-2</v>
          </cell>
        </row>
        <row r="2709">
          <cell r="A2709" t="str">
            <v>paraguay2010oecdindependiente&gt;=5a</v>
          </cell>
          <cell r="B2709" t="str">
            <v>paraguay</v>
          </cell>
          <cell r="C2709">
            <v>2010</v>
          </cell>
          <cell r="D2709" t="str">
            <v>oecd</v>
          </cell>
          <cell r="E2709" t="str">
            <v>independiente</v>
          </cell>
          <cell r="F2709" t="str">
            <v>&gt;=5a</v>
          </cell>
          <cell r="G2709">
            <v>0.2777522</v>
          </cell>
          <cell r="H2709">
            <v>0.2218589</v>
          </cell>
          <cell r="I2709">
            <v>0.32453369999999998</v>
          </cell>
          <cell r="J2709">
            <v>0.47084870000000001</v>
          </cell>
          <cell r="K2709">
            <v>0.58345400000000003</v>
          </cell>
          <cell r="L2709">
            <v>0.61468230000000001</v>
          </cell>
          <cell r="M2709">
            <v>0.68492010000000003</v>
          </cell>
          <cell r="N2709">
            <v>0.69213349999999996</v>
          </cell>
          <cell r="O2709">
            <v>0.76432319999999998</v>
          </cell>
          <cell r="P2709">
            <v>0.85973189999999999</v>
          </cell>
          <cell r="Q2709">
            <v>0.77059889999999998</v>
          </cell>
          <cell r="R2709">
            <v>0.90224890000000002</v>
          </cell>
        </row>
        <row r="2710">
          <cell r="A2710" t="str">
            <v>paraguay2010lacocupado&lt;6m</v>
          </cell>
          <cell r="B2710" t="str">
            <v>paraguay</v>
          </cell>
          <cell r="C2710">
            <v>2010</v>
          </cell>
          <cell r="D2710" t="str">
            <v>lac</v>
          </cell>
          <cell r="E2710" t="str">
            <v>ocupado</v>
          </cell>
          <cell r="F2710" t="str">
            <v>&lt;6m</v>
          </cell>
          <cell r="G2710">
            <v>0.28074700000000002</v>
          </cell>
          <cell r="H2710">
            <v>0.11190509999999999</v>
          </cell>
          <cell r="I2710">
            <v>4.1643600000000003E-2</v>
          </cell>
        </row>
        <row r="2711">
          <cell r="A2711" t="str">
            <v>paraguay2010lacocupado&lt;=12m</v>
          </cell>
          <cell r="B2711" t="str">
            <v>paraguay</v>
          </cell>
          <cell r="C2711">
            <v>2010</v>
          </cell>
          <cell r="D2711" t="str">
            <v>lac</v>
          </cell>
          <cell r="E2711" t="str">
            <v>ocupado</v>
          </cell>
          <cell r="F2711" t="str">
            <v>&lt;=12m</v>
          </cell>
          <cell r="G2711">
            <v>0.58025059999999995</v>
          </cell>
          <cell r="H2711">
            <v>0.2485445</v>
          </cell>
          <cell r="I2711">
            <v>0.1092891</v>
          </cell>
        </row>
        <row r="2712">
          <cell r="A2712" t="str">
            <v>paraguay2010lacocupado&gt;=5a</v>
          </cell>
          <cell r="B2712" t="str">
            <v>paraguay</v>
          </cell>
          <cell r="C2712">
            <v>2010</v>
          </cell>
          <cell r="D2712" t="str">
            <v>lac</v>
          </cell>
          <cell r="E2712" t="str">
            <v>ocupado</v>
          </cell>
          <cell r="F2712" t="str">
            <v>&gt;=5a</v>
          </cell>
          <cell r="G2712">
            <v>0.10215299999999999</v>
          </cell>
          <cell r="H2712">
            <v>0.50693390000000005</v>
          </cell>
          <cell r="I2712">
            <v>0.77764619999999995</v>
          </cell>
        </row>
        <row r="2713">
          <cell r="A2713" t="str">
            <v>paraguay2010lacasalariado&lt;6m</v>
          </cell>
          <cell r="B2713" t="str">
            <v>paraguay</v>
          </cell>
          <cell r="C2713">
            <v>2010</v>
          </cell>
          <cell r="D2713" t="str">
            <v>lac</v>
          </cell>
          <cell r="E2713" t="str">
            <v>asalariado</v>
          </cell>
          <cell r="F2713" t="str">
            <v>&lt;6m</v>
          </cell>
          <cell r="G2713">
            <v>0.2912691</v>
          </cell>
          <cell r="H2713">
            <v>0.1174316</v>
          </cell>
          <cell r="I2713">
            <v>5.4099700000000001E-2</v>
          </cell>
        </row>
        <row r="2714">
          <cell r="A2714" t="str">
            <v>paraguay2010lacasalariado&lt;=12m</v>
          </cell>
          <cell r="B2714" t="str">
            <v>paraguay</v>
          </cell>
          <cell r="C2714">
            <v>2010</v>
          </cell>
          <cell r="D2714" t="str">
            <v>lac</v>
          </cell>
          <cell r="E2714" t="str">
            <v>asalariado</v>
          </cell>
          <cell r="F2714" t="str">
            <v>&lt;=12m</v>
          </cell>
          <cell r="G2714">
            <v>0.59357059999999995</v>
          </cell>
          <cell r="H2714">
            <v>0.26801740000000002</v>
          </cell>
          <cell r="I2714">
            <v>0.1258591</v>
          </cell>
        </row>
        <row r="2715">
          <cell r="A2715" t="str">
            <v>paraguay2010lacasalariado&gt;=5a</v>
          </cell>
          <cell r="B2715" t="str">
            <v>paraguay</v>
          </cell>
          <cell r="C2715">
            <v>2010</v>
          </cell>
          <cell r="D2715" t="str">
            <v>lac</v>
          </cell>
          <cell r="E2715" t="str">
            <v>asalariado</v>
          </cell>
          <cell r="F2715" t="str">
            <v>&gt;=5a</v>
          </cell>
          <cell r="G2715">
            <v>9.0800400000000003E-2</v>
          </cell>
          <cell r="H2715">
            <v>0.47177469999999999</v>
          </cell>
          <cell r="I2715">
            <v>0.74981679999999995</v>
          </cell>
        </row>
        <row r="2716">
          <cell r="A2716" t="str">
            <v>paraguay2010lacindependiente&lt;6m</v>
          </cell>
          <cell r="B2716" t="str">
            <v>paraguay</v>
          </cell>
          <cell r="C2716">
            <v>2010</v>
          </cell>
          <cell r="D2716" t="str">
            <v>lac</v>
          </cell>
          <cell r="E2716" t="str">
            <v>independiente</v>
          </cell>
          <cell r="F2716" t="str">
            <v>&lt;6m</v>
          </cell>
          <cell r="G2716">
            <v>0.1482685</v>
          </cell>
          <cell r="H2716">
            <v>9.9999099999999994E-2</v>
          </cell>
          <cell r="I2716">
            <v>3.0344800000000002E-2</v>
          </cell>
        </row>
        <row r="2717">
          <cell r="A2717" t="str">
            <v>paraguay2010lacindependiente&lt;=12m</v>
          </cell>
          <cell r="B2717" t="str">
            <v>paraguay</v>
          </cell>
          <cell r="C2717">
            <v>2010</v>
          </cell>
          <cell r="D2717" t="str">
            <v>lac</v>
          </cell>
          <cell r="E2717" t="str">
            <v>independiente</v>
          </cell>
          <cell r="F2717" t="str">
            <v>&lt;=12m</v>
          </cell>
          <cell r="G2717">
            <v>0.41254489999999999</v>
          </cell>
          <cell r="H2717">
            <v>0.20659330000000001</v>
          </cell>
          <cell r="I2717">
            <v>9.4258400000000006E-2</v>
          </cell>
        </row>
        <row r="2718">
          <cell r="A2718" t="str">
            <v>paraguay2010lacindependiente&gt;=5a</v>
          </cell>
          <cell r="B2718" t="str">
            <v>paraguay</v>
          </cell>
          <cell r="C2718">
            <v>2010</v>
          </cell>
          <cell r="D2718" t="str">
            <v>lac</v>
          </cell>
          <cell r="E2718" t="str">
            <v>independiente</v>
          </cell>
          <cell r="F2718" t="str">
            <v>&gt;=5a</v>
          </cell>
          <cell r="G2718">
            <v>0.24508830000000001</v>
          </cell>
          <cell r="H2718">
            <v>0.58267910000000001</v>
          </cell>
          <cell r="I2718">
            <v>0.8028902</v>
          </cell>
        </row>
        <row r="2719">
          <cell r="A2719" t="str">
            <v>paraguay2010totalocupado&lt;6m</v>
          </cell>
          <cell r="B2719" t="str">
            <v>paraguay</v>
          </cell>
          <cell r="C2719">
            <v>2010</v>
          </cell>
          <cell r="D2719" t="str">
            <v>total</v>
          </cell>
          <cell r="E2719" t="str">
            <v>ocupado</v>
          </cell>
          <cell r="F2719" t="str">
            <v>&lt;6m</v>
          </cell>
          <cell r="G2719">
            <v>0.14241190000000001</v>
          </cell>
        </row>
        <row r="2720">
          <cell r="A2720" t="str">
            <v>paraguay2010totalocupado&lt;=12m</v>
          </cell>
          <cell r="B2720" t="str">
            <v>paraguay</v>
          </cell>
          <cell r="C2720">
            <v>2010</v>
          </cell>
          <cell r="D2720" t="str">
            <v>total</v>
          </cell>
          <cell r="E2720" t="str">
            <v>ocupado</v>
          </cell>
          <cell r="F2720" t="str">
            <v>&lt;=12m</v>
          </cell>
          <cell r="G2720">
            <v>0.30836330000000001</v>
          </cell>
        </row>
        <row r="2721">
          <cell r="A2721" t="str">
            <v>paraguay2010totalocupado&gt;=5a</v>
          </cell>
          <cell r="B2721" t="str">
            <v>paraguay</v>
          </cell>
          <cell r="C2721">
            <v>2010</v>
          </cell>
          <cell r="D2721" t="str">
            <v>total</v>
          </cell>
          <cell r="E2721" t="str">
            <v>ocupado</v>
          </cell>
          <cell r="F2721" t="str">
            <v>&gt;=5a</v>
          </cell>
          <cell r="G2721">
            <v>0.44340800000000002</v>
          </cell>
        </row>
        <row r="2722">
          <cell r="A2722" t="str">
            <v>paraguay2010totalasalariado&lt;6m</v>
          </cell>
          <cell r="B2722" t="str">
            <v>paraguay</v>
          </cell>
          <cell r="C2722">
            <v>2010</v>
          </cell>
          <cell r="D2722" t="str">
            <v>total</v>
          </cell>
          <cell r="E2722" t="str">
            <v>asalariado</v>
          </cell>
          <cell r="F2722" t="str">
            <v>&lt;6m</v>
          </cell>
          <cell r="G2722">
            <v>0.16285079999999999</v>
          </cell>
        </row>
        <row r="2723">
          <cell r="A2723" t="str">
            <v>paraguay2010totalasalariado&lt;=12m</v>
          </cell>
          <cell r="B2723" t="str">
            <v>paraguay</v>
          </cell>
          <cell r="C2723">
            <v>2010</v>
          </cell>
          <cell r="D2723" t="str">
            <v>total</v>
          </cell>
          <cell r="E2723" t="str">
            <v>asalariado</v>
          </cell>
          <cell r="F2723" t="str">
            <v>&lt;=12m</v>
          </cell>
          <cell r="G2723">
            <v>0.35160750000000002</v>
          </cell>
        </row>
        <row r="2724">
          <cell r="A2724" t="str">
            <v>paraguay2010totalasalariado&gt;=5a</v>
          </cell>
          <cell r="B2724" t="str">
            <v>paraguay</v>
          </cell>
          <cell r="C2724">
            <v>2010</v>
          </cell>
          <cell r="D2724" t="str">
            <v>total</v>
          </cell>
          <cell r="E2724" t="str">
            <v>asalariado</v>
          </cell>
          <cell r="F2724" t="str">
            <v>&gt;=5a</v>
          </cell>
          <cell r="G2724">
            <v>0.38091720000000001</v>
          </cell>
        </row>
        <row r="2725">
          <cell r="A2725" t="str">
            <v>paraguay2010totalindependiente&lt;6m</v>
          </cell>
          <cell r="B2725" t="str">
            <v>paraguay</v>
          </cell>
          <cell r="C2725">
            <v>2010</v>
          </cell>
          <cell r="D2725" t="str">
            <v>total</v>
          </cell>
          <cell r="E2725" t="str">
            <v>independiente</v>
          </cell>
          <cell r="F2725" t="str">
            <v>&lt;6m</v>
          </cell>
          <cell r="G2725">
            <v>9.0628899999999998E-2</v>
          </cell>
        </row>
        <row r="2726">
          <cell r="A2726" t="str">
            <v>paraguay2010totalindependiente&lt;=12m</v>
          </cell>
          <cell r="B2726" t="str">
            <v>paraguay</v>
          </cell>
          <cell r="C2726">
            <v>2010</v>
          </cell>
          <cell r="D2726" t="str">
            <v>total</v>
          </cell>
          <cell r="E2726" t="str">
            <v>independiente</v>
          </cell>
          <cell r="F2726" t="str">
            <v>&lt;=12m</v>
          </cell>
          <cell r="G2726">
            <v>0.19880210000000001</v>
          </cell>
        </row>
        <row r="2727">
          <cell r="A2727" t="str">
            <v>paraguay2010totalindependiente&gt;=5a</v>
          </cell>
          <cell r="B2727" t="str">
            <v>paraguay</v>
          </cell>
          <cell r="C2727">
            <v>2010</v>
          </cell>
          <cell r="D2727" t="str">
            <v>total</v>
          </cell>
          <cell r="E2727" t="str">
            <v>independiente</v>
          </cell>
          <cell r="F2727" t="str">
            <v>&gt;=5a</v>
          </cell>
          <cell r="G2727">
            <v>0.60173169999999998</v>
          </cell>
        </row>
        <row r="2728">
          <cell r="A2728" t="str">
            <v>paraguay2011oecdocupado&lt;6m</v>
          </cell>
          <cell r="B2728" t="str">
            <v>paraguay</v>
          </cell>
          <cell r="C2728">
            <v>2011</v>
          </cell>
          <cell r="D2728" t="str">
            <v>oecd</v>
          </cell>
          <cell r="E2728" t="str">
            <v>ocupado</v>
          </cell>
          <cell r="F2728" t="str">
            <v>&lt;6m</v>
          </cell>
          <cell r="G2728">
            <v>0.2976954</v>
          </cell>
          <cell r="H2728">
            <v>0.19960749999999999</v>
          </cell>
          <cell r="I2728">
            <v>0.1236551</v>
          </cell>
          <cell r="J2728">
            <v>7.1428900000000004E-2</v>
          </cell>
          <cell r="K2728">
            <v>9.8310599999999998E-2</v>
          </cell>
          <cell r="L2728">
            <v>6.1716899999999998E-2</v>
          </cell>
          <cell r="M2728">
            <v>6.9867399999999996E-2</v>
          </cell>
          <cell r="N2728">
            <v>6.0412199999999999E-2</v>
          </cell>
          <cell r="O2728">
            <v>7.5374399999999994E-2</v>
          </cell>
          <cell r="P2728">
            <v>5.0289100000000003E-2</v>
          </cell>
          <cell r="Q2728">
            <v>0.1162001</v>
          </cell>
          <cell r="R2728">
            <v>4.2811099999999998E-2</v>
          </cell>
        </row>
        <row r="2729">
          <cell r="A2729" t="str">
            <v>paraguay2011oecdocupado&lt;=12m</v>
          </cell>
          <cell r="B2729" t="str">
            <v>paraguay</v>
          </cell>
          <cell r="C2729">
            <v>2011</v>
          </cell>
          <cell r="D2729" t="str">
            <v>oecd</v>
          </cell>
          <cell r="E2729" t="str">
            <v>ocupado</v>
          </cell>
          <cell r="F2729" t="str">
            <v>&lt;=12m</v>
          </cell>
          <cell r="G2729">
            <v>0.66215610000000003</v>
          </cell>
          <cell r="H2729">
            <v>0.47079280000000001</v>
          </cell>
          <cell r="I2729">
            <v>0.33163809999999999</v>
          </cell>
          <cell r="J2729">
            <v>0.2105351</v>
          </cell>
          <cell r="K2729">
            <v>0.22098000000000001</v>
          </cell>
          <cell r="L2729">
            <v>0.13200709999999999</v>
          </cell>
          <cell r="M2729">
            <v>0.16023879999999999</v>
          </cell>
          <cell r="N2729">
            <v>0.1472311</v>
          </cell>
          <cell r="O2729">
            <v>0.16772790000000001</v>
          </cell>
          <cell r="P2729">
            <v>0.1086289</v>
          </cell>
          <cell r="Q2729">
            <v>0.1702922</v>
          </cell>
          <cell r="R2729">
            <v>7.4050500000000005E-2</v>
          </cell>
        </row>
        <row r="2730">
          <cell r="A2730" t="str">
            <v>paraguay2011oecdocupado&gt;=5a</v>
          </cell>
          <cell r="B2730" t="str">
            <v>paraguay</v>
          </cell>
          <cell r="C2730">
            <v>2011</v>
          </cell>
          <cell r="D2730" t="str">
            <v>oecd</v>
          </cell>
          <cell r="E2730" t="str">
            <v>ocupado</v>
          </cell>
          <cell r="F2730" t="str">
            <v>&gt;=5a</v>
          </cell>
          <cell r="G2730">
            <v>9.54652E-2</v>
          </cell>
          <cell r="H2730">
            <v>0.1347343</v>
          </cell>
          <cell r="I2730">
            <v>0.26812780000000003</v>
          </cell>
          <cell r="J2730">
            <v>0.50169589999999997</v>
          </cell>
          <cell r="K2730">
            <v>0.54958700000000005</v>
          </cell>
          <cell r="L2730">
            <v>0.68358929999999996</v>
          </cell>
          <cell r="M2730">
            <v>0.65547100000000003</v>
          </cell>
          <cell r="N2730">
            <v>0.68982109999999996</v>
          </cell>
          <cell r="O2730">
            <v>0.65778190000000003</v>
          </cell>
          <cell r="P2730">
            <v>0.74194559999999998</v>
          </cell>
          <cell r="Q2730">
            <v>0.73611749999999998</v>
          </cell>
          <cell r="R2730">
            <v>0.81481009999999998</v>
          </cell>
        </row>
        <row r="2731">
          <cell r="A2731" t="str">
            <v>paraguay2011oecdasalariado&lt;6m</v>
          </cell>
          <cell r="B2731" t="str">
            <v>paraguay</v>
          </cell>
          <cell r="C2731">
            <v>2011</v>
          </cell>
          <cell r="D2731" t="str">
            <v>oecd</v>
          </cell>
          <cell r="E2731" t="str">
            <v>asalariado</v>
          </cell>
          <cell r="F2731" t="str">
            <v>&lt;6m</v>
          </cell>
          <cell r="G2731">
            <v>0.30570520000000001</v>
          </cell>
          <cell r="H2731">
            <v>0.20807300000000001</v>
          </cell>
          <cell r="I2731">
            <v>0.12984290000000001</v>
          </cell>
          <cell r="J2731">
            <v>7.9019300000000001E-2</v>
          </cell>
          <cell r="K2731">
            <v>0.1153299</v>
          </cell>
          <cell r="L2731">
            <v>6.5865400000000004E-2</v>
          </cell>
          <cell r="M2731">
            <v>7.4322399999999997E-2</v>
          </cell>
          <cell r="N2731">
            <v>7.6231800000000002E-2</v>
          </cell>
          <cell r="O2731">
            <v>8.1317799999999996E-2</v>
          </cell>
          <cell r="P2731">
            <v>8.0643800000000002E-2</v>
          </cell>
          <cell r="Q2731">
            <v>0.17806330000000001</v>
          </cell>
          <cell r="R2731">
            <v>0.18081610000000001</v>
          </cell>
        </row>
        <row r="2732">
          <cell r="A2732" t="str">
            <v>paraguay2011oecdasalariado&lt;=12m</v>
          </cell>
          <cell r="B2732" t="str">
            <v>paraguay</v>
          </cell>
          <cell r="C2732">
            <v>2011</v>
          </cell>
          <cell r="D2732" t="str">
            <v>oecd</v>
          </cell>
          <cell r="E2732" t="str">
            <v>asalariado</v>
          </cell>
          <cell r="F2732" t="str">
            <v>&lt;=12m</v>
          </cell>
          <cell r="G2732">
            <v>0.66511189999999998</v>
          </cell>
          <cell r="H2732">
            <v>0.48671789999999998</v>
          </cell>
          <cell r="I2732">
            <v>0.3346227</v>
          </cell>
          <cell r="J2732">
            <v>0.2171167</v>
          </cell>
          <cell r="K2732">
            <v>0.2547837</v>
          </cell>
          <cell r="L2732">
            <v>0.14948549999999999</v>
          </cell>
          <cell r="M2732">
            <v>0.17377280000000001</v>
          </cell>
          <cell r="N2732">
            <v>0.19291730000000001</v>
          </cell>
          <cell r="O2732">
            <v>0.2114548</v>
          </cell>
          <cell r="P2732">
            <v>0.19965859999999999</v>
          </cell>
          <cell r="Q2732">
            <v>0.28829739999999998</v>
          </cell>
          <cell r="R2732">
            <v>0.30477660000000001</v>
          </cell>
        </row>
        <row r="2733">
          <cell r="A2733" t="str">
            <v>paraguay2011oecdasalariado&gt;=5a</v>
          </cell>
          <cell r="B2733" t="str">
            <v>paraguay</v>
          </cell>
          <cell r="C2733">
            <v>2011</v>
          </cell>
          <cell r="D2733" t="str">
            <v>oecd</v>
          </cell>
          <cell r="E2733" t="str">
            <v>asalariado</v>
          </cell>
          <cell r="F2733" t="str">
            <v>&gt;=5a</v>
          </cell>
          <cell r="G2733">
            <v>9.4957100000000003E-2</v>
          </cell>
          <cell r="H2733">
            <v>0.1193893</v>
          </cell>
          <cell r="I2733">
            <v>0.25578129999999999</v>
          </cell>
          <cell r="J2733">
            <v>0.49077789999999999</v>
          </cell>
          <cell r="K2733">
            <v>0.54002090000000003</v>
          </cell>
          <cell r="L2733">
            <v>0.64401240000000004</v>
          </cell>
          <cell r="M2733">
            <v>0.62740490000000004</v>
          </cell>
          <cell r="N2733">
            <v>0.63099280000000002</v>
          </cell>
          <cell r="O2733">
            <v>0.58866649999999998</v>
          </cell>
          <cell r="P2733">
            <v>0.68575730000000001</v>
          </cell>
          <cell r="Q2733">
            <v>0.54777419999999999</v>
          </cell>
          <cell r="R2733">
            <v>0.58712050000000005</v>
          </cell>
        </row>
        <row r="2734">
          <cell r="A2734" t="str">
            <v>paraguay2011oecdindependiente&lt;6m</v>
          </cell>
          <cell r="B2734" t="str">
            <v>paraguay</v>
          </cell>
          <cell r="C2734">
            <v>2011</v>
          </cell>
          <cell r="D2734" t="str">
            <v>oecd</v>
          </cell>
          <cell r="E2734" t="str">
            <v>independiente</v>
          </cell>
          <cell r="F2734" t="str">
            <v>&lt;6m</v>
          </cell>
          <cell r="G2734">
            <v>0.11970980000000001</v>
          </cell>
          <cell r="H2734">
            <v>0.13753109999999999</v>
          </cell>
          <cell r="I2734">
            <v>9.50019E-2</v>
          </cell>
          <cell r="J2734">
            <v>4.7215800000000002E-2</v>
          </cell>
          <cell r="K2734">
            <v>5.8760199999999999E-2</v>
          </cell>
          <cell r="L2734">
            <v>5.3804400000000002E-2</v>
          </cell>
          <cell r="M2734">
            <v>6.3641199999999995E-2</v>
          </cell>
          <cell r="N2734">
            <v>4.25093E-2</v>
          </cell>
          <cell r="O2734">
            <v>6.9849999999999995E-2</v>
          </cell>
          <cell r="P2734">
            <v>3.3859199999999999E-2</v>
          </cell>
          <cell r="Q2734">
            <v>8.5268499999999997E-2</v>
          </cell>
          <cell r="R2734">
            <v>4.0714000000000002E-3</v>
          </cell>
        </row>
        <row r="2735">
          <cell r="A2735" t="str">
            <v>paraguay2011oecdindependiente&lt;=12m</v>
          </cell>
          <cell r="B2735" t="str">
            <v>paraguay</v>
          </cell>
          <cell r="C2735">
            <v>2011</v>
          </cell>
          <cell r="D2735" t="str">
            <v>oecd</v>
          </cell>
          <cell r="E2735" t="str">
            <v>independiente</v>
          </cell>
          <cell r="F2735" t="str">
            <v>&lt;=12m</v>
          </cell>
          <cell r="G2735">
            <v>0.59647609999999995</v>
          </cell>
          <cell r="H2735">
            <v>0.35401729999999998</v>
          </cell>
          <cell r="I2735">
            <v>0.31781759999999998</v>
          </cell>
          <cell r="J2735">
            <v>0.18953980000000001</v>
          </cell>
          <cell r="K2735">
            <v>0.14242560000000001</v>
          </cell>
          <cell r="L2735">
            <v>9.8670099999999997E-2</v>
          </cell>
          <cell r="M2735">
            <v>0.14132420000000001</v>
          </cell>
          <cell r="N2735">
            <v>9.5528000000000002E-2</v>
          </cell>
          <cell r="O2735">
            <v>0.1270828</v>
          </cell>
          <cell r="P2735">
            <v>5.9358000000000001E-2</v>
          </cell>
          <cell r="Q2735">
            <v>0.1112896</v>
          </cell>
          <cell r="R2735">
            <v>9.2829000000000002E-3</v>
          </cell>
        </row>
        <row r="2736">
          <cell r="A2736" t="str">
            <v>paraguay2011oecdindependiente&gt;=5a</v>
          </cell>
          <cell r="B2736" t="str">
            <v>paraguay</v>
          </cell>
          <cell r="C2736">
            <v>2011</v>
          </cell>
          <cell r="D2736" t="str">
            <v>oecd</v>
          </cell>
          <cell r="E2736" t="str">
            <v>independiente</v>
          </cell>
          <cell r="F2736" t="str">
            <v>&gt;=5a</v>
          </cell>
          <cell r="G2736">
            <v>0.10675419999999999</v>
          </cell>
          <cell r="H2736">
            <v>0.247256</v>
          </cell>
          <cell r="I2736">
            <v>0.32529989999999998</v>
          </cell>
          <cell r="J2736">
            <v>0.53652359999999999</v>
          </cell>
          <cell r="K2736">
            <v>0.57181700000000002</v>
          </cell>
          <cell r="L2736">
            <v>0.75907550000000001</v>
          </cell>
          <cell r="M2736">
            <v>0.69469519999999996</v>
          </cell>
          <cell r="N2736">
            <v>0.75639699999999999</v>
          </cell>
          <cell r="O2736">
            <v>0.7220261</v>
          </cell>
          <cell r="P2736">
            <v>0.77235819999999999</v>
          </cell>
          <cell r="Q2736">
            <v>0.8302891</v>
          </cell>
          <cell r="R2736">
            <v>0.87872530000000004</v>
          </cell>
        </row>
        <row r="2737">
          <cell r="A2737" t="str">
            <v>paraguay2011lacocupado&lt;6m</v>
          </cell>
          <cell r="B2737" t="str">
            <v>paraguay</v>
          </cell>
          <cell r="C2737">
            <v>2011</v>
          </cell>
          <cell r="D2737" t="str">
            <v>lac</v>
          </cell>
          <cell r="E2737" t="str">
            <v>ocupado</v>
          </cell>
          <cell r="F2737" t="str">
            <v>&lt;6m</v>
          </cell>
          <cell r="G2737">
            <v>0.2360138</v>
          </cell>
          <cell r="H2737">
            <v>8.4262900000000002E-2</v>
          </cell>
          <cell r="I2737">
            <v>6.5948300000000001E-2</v>
          </cell>
        </row>
        <row r="2738">
          <cell r="A2738" t="str">
            <v>paraguay2011lacocupado&lt;=12m</v>
          </cell>
          <cell r="B2738" t="str">
            <v>paraguay</v>
          </cell>
          <cell r="C2738">
            <v>2011</v>
          </cell>
          <cell r="D2738" t="str">
            <v>lac</v>
          </cell>
          <cell r="E2738" t="str">
            <v>ocupado</v>
          </cell>
          <cell r="F2738" t="str">
            <v>&lt;=12m</v>
          </cell>
          <cell r="G2738">
            <v>0.54181919999999995</v>
          </cell>
          <cell r="H2738">
            <v>0.21179600000000001</v>
          </cell>
          <cell r="I2738">
            <v>0.1455207</v>
          </cell>
        </row>
        <row r="2739">
          <cell r="A2739" t="str">
            <v>paraguay2011lacocupado&gt;=5a</v>
          </cell>
          <cell r="B2739" t="str">
            <v>paraguay</v>
          </cell>
          <cell r="C2739">
            <v>2011</v>
          </cell>
          <cell r="D2739" t="str">
            <v>lac</v>
          </cell>
          <cell r="E2739" t="str">
            <v>ocupado</v>
          </cell>
          <cell r="F2739" t="str">
            <v>&gt;=5a</v>
          </cell>
          <cell r="G2739">
            <v>0.1201591</v>
          </cell>
          <cell r="H2739">
            <v>0.5311456</v>
          </cell>
          <cell r="I2739">
            <v>0.68940749999999995</v>
          </cell>
        </row>
        <row r="2740">
          <cell r="A2740" t="str">
            <v>paraguay2011lacasalariado&lt;6m</v>
          </cell>
          <cell r="B2740" t="str">
            <v>paraguay</v>
          </cell>
          <cell r="C2740">
            <v>2011</v>
          </cell>
          <cell r="D2740" t="str">
            <v>lac</v>
          </cell>
          <cell r="E2740" t="str">
            <v>asalariado</v>
          </cell>
          <cell r="F2740" t="str">
            <v>&lt;6m</v>
          </cell>
          <cell r="G2740">
            <v>0.24623999999999999</v>
          </cell>
          <cell r="H2740">
            <v>9.5467300000000005E-2</v>
          </cell>
          <cell r="I2740">
            <v>8.1112199999999995E-2</v>
          </cell>
        </row>
        <row r="2741">
          <cell r="A2741" t="str">
            <v>paraguay2011lacasalariado&lt;=12m</v>
          </cell>
          <cell r="B2741" t="str">
            <v>paraguay</v>
          </cell>
          <cell r="C2741">
            <v>2011</v>
          </cell>
          <cell r="D2741" t="str">
            <v>lac</v>
          </cell>
          <cell r="E2741" t="str">
            <v>asalariado</v>
          </cell>
          <cell r="F2741" t="str">
            <v>&lt;=12m</v>
          </cell>
          <cell r="G2741">
            <v>0.55645679999999997</v>
          </cell>
          <cell r="H2741">
            <v>0.23667530000000001</v>
          </cell>
          <cell r="I2741">
            <v>0.20785709999999999</v>
          </cell>
        </row>
        <row r="2742">
          <cell r="A2742" t="str">
            <v>paraguay2011lacasalariado&gt;=5a</v>
          </cell>
          <cell r="B2742" t="str">
            <v>paraguay</v>
          </cell>
          <cell r="C2742">
            <v>2011</v>
          </cell>
          <cell r="D2742" t="str">
            <v>lac</v>
          </cell>
          <cell r="E2742" t="str">
            <v>asalariado</v>
          </cell>
          <cell r="F2742" t="str">
            <v>&gt;=5a</v>
          </cell>
          <cell r="G2742">
            <v>0.10983809999999999</v>
          </cell>
          <cell r="H2742">
            <v>0.48840869999999997</v>
          </cell>
          <cell r="I2742">
            <v>0.61827779999999999</v>
          </cell>
        </row>
        <row r="2743">
          <cell r="A2743" t="str">
            <v>paraguay2011lacindependiente&lt;6m</v>
          </cell>
          <cell r="B2743" t="str">
            <v>paraguay</v>
          </cell>
          <cell r="C2743">
            <v>2011</v>
          </cell>
          <cell r="D2743" t="str">
            <v>lac</v>
          </cell>
          <cell r="E2743" t="str">
            <v>independiente</v>
          </cell>
          <cell r="F2743" t="str">
            <v>&lt;6m</v>
          </cell>
          <cell r="G2743">
            <v>0.13441620000000001</v>
          </cell>
          <cell r="H2743">
            <v>5.8895799999999998E-2</v>
          </cell>
          <cell r="I2743">
            <v>5.43832E-2</v>
          </cell>
        </row>
        <row r="2744">
          <cell r="A2744" t="str">
            <v>paraguay2011lacindependiente&lt;=12m</v>
          </cell>
          <cell r="B2744" t="str">
            <v>paraguay</v>
          </cell>
          <cell r="C2744">
            <v>2011</v>
          </cell>
          <cell r="D2744" t="str">
            <v>lac</v>
          </cell>
          <cell r="E2744" t="str">
            <v>independiente</v>
          </cell>
          <cell r="F2744" t="str">
            <v>&lt;=12m</v>
          </cell>
          <cell r="G2744">
            <v>0.396395</v>
          </cell>
          <cell r="H2744">
            <v>0.15546869999999999</v>
          </cell>
          <cell r="I2744">
            <v>9.7978599999999999E-2</v>
          </cell>
        </row>
        <row r="2745">
          <cell r="A2745" t="str">
            <v>paraguay2011lacindependiente&gt;=5a</v>
          </cell>
          <cell r="B2745" t="str">
            <v>paraguay</v>
          </cell>
          <cell r="C2745">
            <v>2011</v>
          </cell>
          <cell r="D2745" t="str">
            <v>lac</v>
          </cell>
          <cell r="E2745" t="str">
            <v>independiente</v>
          </cell>
          <cell r="F2745" t="str">
            <v>&gt;=5a</v>
          </cell>
          <cell r="G2745">
            <v>0.2226986</v>
          </cell>
          <cell r="H2745">
            <v>0.62790299999999999</v>
          </cell>
          <cell r="I2745">
            <v>0.74365590000000004</v>
          </cell>
        </row>
        <row r="2746">
          <cell r="A2746" t="str">
            <v>paraguay2011totalocupado&lt;6m</v>
          </cell>
          <cell r="B2746" t="str">
            <v>paraguay</v>
          </cell>
          <cell r="C2746">
            <v>2011</v>
          </cell>
          <cell r="D2746" t="str">
            <v>total</v>
          </cell>
          <cell r="E2746" t="str">
            <v>ocupado</v>
          </cell>
          <cell r="F2746" t="str">
            <v>&lt;6m</v>
          </cell>
          <cell r="G2746">
            <v>0.1143689</v>
          </cell>
        </row>
        <row r="2747">
          <cell r="A2747" t="str">
            <v>paraguay2011totalocupado&lt;=12m</v>
          </cell>
          <cell r="B2747" t="str">
            <v>paraguay</v>
          </cell>
          <cell r="C2747">
            <v>2011</v>
          </cell>
          <cell r="D2747" t="str">
            <v>total</v>
          </cell>
          <cell r="E2747" t="str">
            <v>ocupado</v>
          </cell>
          <cell r="F2747" t="str">
            <v>&lt;=12m</v>
          </cell>
          <cell r="G2747">
            <v>0.27439010000000003</v>
          </cell>
        </row>
        <row r="2748">
          <cell r="A2748" t="str">
            <v>paraguay2011totalocupado&gt;=5a</v>
          </cell>
          <cell r="B2748" t="str">
            <v>paraguay</v>
          </cell>
          <cell r="C2748">
            <v>2011</v>
          </cell>
          <cell r="D2748" t="str">
            <v>total</v>
          </cell>
          <cell r="E2748" t="str">
            <v>ocupado</v>
          </cell>
          <cell r="F2748" t="str">
            <v>&gt;=5a</v>
          </cell>
          <cell r="G2748">
            <v>0.4614414</v>
          </cell>
        </row>
        <row r="2749">
          <cell r="A2749" t="str">
            <v>paraguay2011totalasalariado&lt;6m</v>
          </cell>
          <cell r="B2749" t="str">
            <v>paraguay</v>
          </cell>
          <cell r="C2749">
            <v>2011</v>
          </cell>
          <cell r="D2749" t="str">
            <v>total</v>
          </cell>
          <cell r="E2749" t="str">
            <v>asalariado</v>
          </cell>
          <cell r="F2749" t="str">
            <v>&lt;6m</v>
          </cell>
          <cell r="G2749">
            <v>0.13528899999999999</v>
          </cell>
        </row>
        <row r="2750">
          <cell r="A2750" t="str">
            <v>paraguay2011totalasalariado&lt;=12m</v>
          </cell>
          <cell r="B2750" t="str">
            <v>paraguay</v>
          </cell>
          <cell r="C2750">
            <v>2011</v>
          </cell>
          <cell r="D2750" t="str">
            <v>total</v>
          </cell>
          <cell r="E2750" t="str">
            <v>asalariado</v>
          </cell>
          <cell r="F2750" t="str">
            <v>&lt;=12m</v>
          </cell>
          <cell r="G2750">
            <v>0.3212431</v>
          </cell>
        </row>
        <row r="2751">
          <cell r="A2751" t="str">
            <v>paraguay2011totalasalariado&gt;=5a</v>
          </cell>
          <cell r="B2751" t="str">
            <v>paraguay</v>
          </cell>
          <cell r="C2751">
            <v>2011</v>
          </cell>
          <cell r="D2751" t="str">
            <v>total</v>
          </cell>
          <cell r="E2751" t="str">
            <v>asalariado</v>
          </cell>
          <cell r="F2751" t="str">
            <v>&gt;=5a</v>
          </cell>
          <cell r="G2751">
            <v>0.39464169999999998</v>
          </cell>
        </row>
        <row r="2752">
          <cell r="A2752" t="str">
            <v>paraguay2011totalindependiente&lt;6m</v>
          </cell>
          <cell r="B2752" t="str">
            <v>paraguay</v>
          </cell>
          <cell r="C2752">
            <v>2011</v>
          </cell>
          <cell r="D2752" t="str">
            <v>total</v>
          </cell>
          <cell r="E2752" t="str">
            <v>independiente</v>
          </cell>
          <cell r="F2752" t="str">
            <v>&lt;6m</v>
          </cell>
          <cell r="G2752">
            <v>6.2981700000000002E-2</v>
          </cell>
        </row>
        <row r="2753">
          <cell r="A2753" t="str">
            <v>paraguay2011totalindependiente&lt;=12m</v>
          </cell>
          <cell r="B2753" t="str">
            <v>paraguay</v>
          </cell>
          <cell r="C2753">
            <v>2011</v>
          </cell>
          <cell r="D2753" t="str">
            <v>total</v>
          </cell>
          <cell r="E2753" t="str">
            <v>independiente</v>
          </cell>
          <cell r="F2753" t="str">
            <v>&lt;=12m</v>
          </cell>
          <cell r="G2753">
            <v>0.15930240000000001</v>
          </cell>
        </row>
        <row r="2754">
          <cell r="A2754" t="str">
            <v>paraguay2011totalindependiente&gt;=5a</v>
          </cell>
          <cell r="B2754" t="str">
            <v>paraguay</v>
          </cell>
          <cell r="C2754">
            <v>2011</v>
          </cell>
          <cell r="D2754" t="str">
            <v>total</v>
          </cell>
          <cell r="E2754" t="str">
            <v>independiente</v>
          </cell>
          <cell r="F2754" t="str">
            <v>&gt;=5a</v>
          </cell>
          <cell r="G2754">
            <v>0.62552540000000001</v>
          </cell>
        </row>
        <row r="2755">
          <cell r="A2755" t="str">
            <v>paraguay2012oecdocupado&lt;6m</v>
          </cell>
          <cell r="B2755" t="str">
            <v>paraguay</v>
          </cell>
          <cell r="C2755">
            <v>2012</v>
          </cell>
          <cell r="D2755" t="str">
            <v>oecd</v>
          </cell>
          <cell r="E2755" t="str">
            <v>ocupado</v>
          </cell>
          <cell r="F2755" t="str">
            <v>&lt;6m</v>
          </cell>
          <cell r="G2755">
            <v>0.32138129999999998</v>
          </cell>
          <cell r="H2755">
            <v>0.23386470000000001</v>
          </cell>
          <cell r="I2755">
            <v>0.13690359999999999</v>
          </cell>
          <cell r="J2755">
            <v>9.2214599999999994E-2</v>
          </cell>
          <cell r="K2755">
            <v>0.1078078</v>
          </cell>
          <cell r="L2755">
            <v>7.0013500000000006E-2</v>
          </cell>
          <cell r="M2755">
            <v>8.7052299999999999E-2</v>
          </cell>
          <cell r="N2755">
            <v>9.0144000000000002E-2</v>
          </cell>
          <cell r="O2755">
            <v>6.0273399999999998E-2</v>
          </cell>
          <cell r="P2755">
            <v>6.4319899999999999E-2</v>
          </cell>
          <cell r="Q2755">
            <v>4.9460700000000003E-2</v>
          </cell>
          <cell r="R2755">
            <v>2.7486400000000001E-2</v>
          </cell>
        </row>
        <row r="2756">
          <cell r="A2756" t="str">
            <v>paraguay2012oecdocupado&lt;=12m</v>
          </cell>
          <cell r="B2756" t="str">
            <v>paraguay</v>
          </cell>
          <cell r="C2756">
            <v>2012</v>
          </cell>
          <cell r="D2756" t="str">
            <v>oecd</v>
          </cell>
          <cell r="E2756" t="str">
            <v>ocupado</v>
          </cell>
          <cell r="F2756" t="str">
            <v>&lt;=12m</v>
          </cell>
          <cell r="G2756">
            <v>0.63557759999999996</v>
          </cell>
          <cell r="H2756">
            <v>0.46143200000000001</v>
          </cell>
          <cell r="I2756">
            <v>0.32184249999999998</v>
          </cell>
          <cell r="J2756">
            <v>0.2130494</v>
          </cell>
          <cell r="K2756">
            <v>0.23217360000000001</v>
          </cell>
          <cell r="L2756">
            <v>0.1688346</v>
          </cell>
          <cell r="M2756">
            <v>0.1618763</v>
          </cell>
          <cell r="N2756">
            <v>0.161491</v>
          </cell>
          <cell r="O2756">
            <v>0.12510879999999999</v>
          </cell>
          <cell r="P2756">
            <v>0.1169002</v>
          </cell>
          <cell r="Q2756">
            <v>8.0593999999999999E-2</v>
          </cell>
          <cell r="R2756">
            <v>7.8285400000000005E-2</v>
          </cell>
        </row>
        <row r="2757">
          <cell r="A2757" t="str">
            <v>paraguay2012oecdocupado&gt;=5a</v>
          </cell>
          <cell r="B2757" t="str">
            <v>paraguay</v>
          </cell>
          <cell r="C2757">
            <v>2012</v>
          </cell>
          <cell r="D2757" t="str">
            <v>oecd</v>
          </cell>
          <cell r="E2757" t="str">
            <v>ocupado</v>
          </cell>
          <cell r="F2757" t="str">
            <v>&gt;=5a</v>
          </cell>
          <cell r="G2757">
            <v>7.9929700000000006E-2</v>
          </cell>
          <cell r="H2757">
            <v>0.1234204</v>
          </cell>
          <cell r="I2757">
            <v>0.26115349999999998</v>
          </cell>
          <cell r="J2757">
            <v>0.50894799999999996</v>
          </cell>
          <cell r="K2757">
            <v>0.55169400000000002</v>
          </cell>
          <cell r="L2757">
            <v>0.64368329999999996</v>
          </cell>
          <cell r="M2757">
            <v>0.68398099999999995</v>
          </cell>
          <cell r="N2757">
            <v>0.71302189999999999</v>
          </cell>
          <cell r="O2757">
            <v>0.75515319999999997</v>
          </cell>
          <cell r="P2757">
            <v>0.76394399999999996</v>
          </cell>
          <cell r="Q2757">
            <v>0.81769849999999999</v>
          </cell>
          <cell r="R2757">
            <v>0.76743749999999999</v>
          </cell>
        </row>
        <row r="2758">
          <cell r="A2758" t="str">
            <v>paraguay2012oecdasalariado&lt;6m</v>
          </cell>
          <cell r="B2758" t="str">
            <v>paraguay</v>
          </cell>
          <cell r="C2758">
            <v>2012</v>
          </cell>
          <cell r="D2758" t="str">
            <v>oecd</v>
          </cell>
          <cell r="E2758" t="str">
            <v>asalariado</v>
          </cell>
          <cell r="F2758" t="str">
            <v>&lt;6m</v>
          </cell>
          <cell r="G2758">
            <v>0.34108129999999998</v>
          </cell>
          <cell r="H2758">
            <v>0.24659439999999999</v>
          </cell>
          <cell r="I2758">
            <v>0.1383846</v>
          </cell>
          <cell r="J2758">
            <v>9.8254800000000003E-2</v>
          </cell>
          <cell r="K2758">
            <v>0.14181089999999999</v>
          </cell>
          <cell r="L2758">
            <v>8.5857500000000003E-2</v>
          </cell>
          <cell r="M2758">
            <v>0.10671020000000001</v>
          </cell>
          <cell r="N2758">
            <v>0.1094806</v>
          </cell>
          <cell r="O2758">
            <v>0.11138389999999999</v>
          </cell>
          <cell r="P2758">
            <v>9.9836999999999995E-2</v>
          </cell>
          <cell r="Q2758">
            <v>8.9408399999999999E-2</v>
          </cell>
          <cell r="R2758">
            <v>7.6434699999999994E-2</v>
          </cell>
        </row>
        <row r="2759">
          <cell r="A2759" t="str">
            <v>paraguay2012oecdasalariado&lt;=12m</v>
          </cell>
          <cell r="B2759" t="str">
            <v>paraguay</v>
          </cell>
          <cell r="C2759">
            <v>2012</v>
          </cell>
          <cell r="D2759" t="str">
            <v>oecd</v>
          </cell>
          <cell r="E2759" t="str">
            <v>asalariado</v>
          </cell>
          <cell r="F2759" t="str">
            <v>&lt;=12m</v>
          </cell>
          <cell r="G2759">
            <v>0.6726145</v>
          </cell>
          <cell r="H2759">
            <v>0.4795587</v>
          </cell>
          <cell r="I2759">
            <v>0.31769350000000002</v>
          </cell>
          <cell r="J2759">
            <v>0.2214518</v>
          </cell>
          <cell r="K2759">
            <v>0.26376169999999999</v>
          </cell>
          <cell r="L2759">
            <v>0.17895630000000001</v>
          </cell>
          <cell r="M2759">
            <v>0.1807222</v>
          </cell>
          <cell r="N2759">
            <v>0.21150089999999999</v>
          </cell>
          <cell r="O2759">
            <v>0.2142348</v>
          </cell>
          <cell r="P2759">
            <v>0.13111819999999999</v>
          </cell>
          <cell r="Q2759">
            <v>0.1626465</v>
          </cell>
          <cell r="R2759">
            <v>0.10085470000000001</v>
          </cell>
        </row>
        <row r="2760">
          <cell r="A2760" t="str">
            <v>paraguay2012oecdasalariado&gt;=5a</v>
          </cell>
          <cell r="B2760" t="str">
            <v>paraguay</v>
          </cell>
          <cell r="C2760">
            <v>2012</v>
          </cell>
          <cell r="D2760" t="str">
            <v>oecd</v>
          </cell>
          <cell r="E2760" t="str">
            <v>asalariado</v>
          </cell>
          <cell r="F2760" t="str">
            <v>&gt;=5a</v>
          </cell>
          <cell r="G2760">
            <v>6.3009300000000004E-2</v>
          </cell>
          <cell r="H2760">
            <v>0.115608</v>
          </cell>
          <cell r="I2760">
            <v>0.24667710000000001</v>
          </cell>
          <cell r="J2760">
            <v>0.47986669999999998</v>
          </cell>
          <cell r="K2760">
            <v>0.52472450000000004</v>
          </cell>
          <cell r="L2760">
            <v>0.62292060000000005</v>
          </cell>
          <cell r="M2760">
            <v>0.65095069999999999</v>
          </cell>
          <cell r="N2760">
            <v>0.66723659999999996</v>
          </cell>
          <cell r="O2760">
            <v>0.64226879999999997</v>
          </cell>
          <cell r="P2760">
            <v>0.72320070000000003</v>
          </cell>
          <cell r="Q2760">
            <v>0.66426359999999995</v>
          </cell>
          <cell r="R2760">
            <v>0.60366299999999995</v>
          </cell>
        </row>
        <row r="2761">
          <cell r="A2761" t="str">
            <v>paraguay2012oecdindependiente&lt;6m</v>
          </cell>
          <cell r="B2761" t="str">
            <v>paraguay</v>
          </cell>
          <cell r="C2761">
            <v>2012</v>
          </cell>
          <cell r="D2761" t="str">
            <v>oecd</v>
          </cell>
          <cell r="E2761" t="str">
            <v>independiente</v>
          </cell>
          <cell r="F2761" t="str">
            <v>&lt;6m</v>
          </cell>
          <cell r="G2761">
            <v>0.13402610000000001</v>
          </cell>
          <cell r="H2761">
            <v>0.1159767</v>
          </cell>
          <cell r="I2761">
            <v>0.129827</v>
          </cell>
          <cell r="J2761">
            <v>7.4544799999999994E-2</v>
          </cell>
          <cell r="K2761">
            <v>4.2958499999999997E-2</v>
          </cell>
          <cell r="L2761">
            <v>4.6526999999999999E-2</v>
          </cell>
          <cell r="M2761">
            <v>5.7565699999999997E-2</v>
          </cell>
          <cell r="N2761">
            <v>6.8134E-2</v>
          </cell>
          <cell r="O2761">
            <v>1.94609E-2</v>
          </cell>
          <cell r="P2761">
            <v>4.7216399999999999E-2</v>
          </cell>
          <cell r="Q2761">
            <v>2.50412E-2</v>
          </cell>
          <cell r="R2761">
            <v>1.8577799999999998E-2</v>
          </cell>
        </row>
        <row r="2762">
          <cell r="A2762" t="str">
            <v>paraguay2012oecdindependiente&lt;=12m</v>
          </cell>
          <cell r="B2762" t="str">
            <v>paraguay</v>
          </cell>
          <cell r="C2762">
            <v>2012</v>
          </cell>
          <cell r="D2762" t="str">
            <v>oecd</v>
          </cell>
          <cell r="E2762" t="str">
            <v>independiente</v>
          </cell>
          <cell r="F2762" t="str">
            <v>&lt;=12m</v>
          </cell>
          <cell r="G2762">
            <v>0.28334110000000001</v>
          </cell>
          <cell r="H2762">
            <v>0.29356369999999998</v>
          </cell>
          <cell r="I2762">
            <v>0.34166679999999999</v>
          </cell>
          <cell r="J2762">
            <v>0.18846930000000001</v>
          </cell>
          <cell r="K2762">
            <v>0.1719299</v>
          </cell>
          <cell r="L2762">
            <v>0.15383079999999999</v>
          </cell>
          <cell r="M2762">
            <v>0.13360759999999999</v>
          </cell>
          <cell r="N2762">
            <v>0.1045671</v>
          </cell>
          <cell r="O2762">
            <v>5.3940399999999999E-2</v>
          </cell>
          <cell r="P2762">
            <v>0.1100534</v>
          </cell>
          <cell r="Q2762">
            <v>3.0436600000000001E-2</v>
          </cell>
          <cell r="R2762">
            <v>7.4177800000000002E-2</v>
          </cell>
        </row>
        <row r="2763">
          <cell r="A2763" t="str">
            <v>paraguay2012oecdindependiente&gt;=5a</v>
          </cell>
          <cell r="B2763" t="str">
            <v>paraguay</v>
          </cell>
          <cell r="C2763">
            <v>2012</v>
          </cell>
          <cell r="D2763" t="str">
            <v>oecd</v>
          </cell>
          <cell r="E2763" t="str">
            <v>independiente</v>
          </cell>
          <cell r="F2763" t="str">
            <v>&gt;=5a</v>
          </cell>
          <cell r="G2763">
            <v>0.2408498</v>
          </cell>
          <cell r="H2763">
            <v>0.19576950000000001</v>
          </cell>
          <cell r="I2763">
            <v>0.33032440000000002</v>
          </cell>
          <cell r="J2763">
            <v>0.59402060000000001</v>
          </cell>
          <cell r="K2763">
            <v>0.60312920000000003</v>
          </cell>
          <cell r="L2763">
            <v>0.67446079999999997</v>
          </cell>
          <cell r="M2763">
            <v>0.73352620000000002</v>
          </cell>
          <cell r="N2763">
            <v>0.76513719999999996</v>
          </cell>
          <cell r="O2763">
            <v>0.84529290000000001</v>
          </cell>
          <cell r="P2763">
            <v>0.78356420000000004</v>
          </cell>
          <cell r="Q2763">
            <v>0.91149089999999999</v>
          </cell>
          <cell r="R2763">
            <v>0.79724439999999996</v>
          </cell>
        </row>
        <row r="2764">
          <cell r="A2764" t="str">
            <v>paraguay2012lacocupado&lt;6m</v>
          </cell>
          <cell r="B2764" t="str">
            <v>paraguay</v>
          </cell>
          <cell r="C2764">
            <v>2012</v>
          </cell>
          <cell r="D2764" t="str">
            <v>lac</v>
          </cell>
          <cell r="E2764" t="str">
            <v>ocupado</v>
          </cell>
          <cell r="F2764" t="str">
            <v>&lt;6m</v>
          </cell>
          <cell r="G2764">
            <v>0.26530100000000001</v>
          </cell>
          <cell r="H2764">
            <v>9.9796499999999996E-2</v>
          </cell>
          <cell r="I2764">
            <v>6.1647899999999999E-2</v>
          </cell>
        </row>
        <row r="2765">
          <cell r="A2765" t="str">
            <v>paraguay2012lacocupado&lt;=12m</v>
          </cell>
          <cell r="B2765" t="str">
            <v>paraguay</v>
          </cell>
          <cell r="C2765">
            <v>2012</v>
          </cell>
          <cell r="D2765" t="str">
            <v>lac</v>
          </cell>
          <cell r="E2765" t="str">
            <v>ocupado</v>
          </cell>
          <cell r="F2765" t="str">
            <v>&lt;=12m</v>
          </cell>
          <cell r="G2765">
            <v>0.5239859</v>
          </cell>
          <cell r="H2765">
            <v>0.2187463</v>
          </cell>
          <cell r="I2765">
            <v>0.1223206</v>
          </cell>
        </row>
        <row r="2766">
          <cell r="A2766" t="str">
            <v>paraguay2012lacocupado&gt;=5a</v>
          </cell>
          <cell r="B2766" t="str">
            <v>paraguay</v>
          </cell>
          <cell r="C2766">
            <v>2012</v>
          </cell>
          <cell r="D2766" t="str">
            <v>lac</v>
          </cell>
          <cell r="E2766" t="str">
            <v>ocupado</v>
          </cell>
          <cell r="F2766" t="str">
            <v>&gt;=5a</v>
          </cell>
          <cell r="G2766">
            <v>0.1077983</v>
          </cell>
          <cell r="H2766">
            <v>0.53398999999999996</v>
          </cell>
          <cell r="I2766">
            <v>0.75813909999999995</v>
          </cell>
        </row>
        <row r="2767">
          <cell r="A2767" t="str">
            <v>paraguay2012lacasalariado&lt;6m</v>
          </cell>
          <cell r="B2767" t="str">
            <v>paraguay</v>
          </cell>
          <cell r="C2767">
            <v>2012</v>
          </cell>
          <cell r="D2767" t="str">
            <v>lac</v>
          </cell>
          <cell r="E2767" t="str">
            <v>asalariado</v>
          </cell>
          <cell r="F2767" t="str">
            <v>&lt;6m</v>
          </cell>
          <cell r="G2767">
            <v>0.28059020000000001</v>
          </cell>
          <cell r="H2767">
            <v>0.1157928</v>
          </cell>
          <cell r="I2767">
            <v>0.1082251</v>
          </cell>
        </row>
        <row r="2768">
          <cell r="A2768" t="str">
            <v>paraguay2012lacasalariado&lt;=12m</v>
          </cell>
          <cell r="B2768" t="str">
            <v>paraguay</v>
          </cell>
          <cell r="C2768">
            <v>2012</v>
          </cell>
          <cell r="D2768" t="str">
            <v>lac</v>
          </cell>
          <cell r="E2768" t="str">
            <v>asalariado</v>
          </cell>
          <cell r="F2768" t="str">
            <v>&lt;=12m</v>
          </cell>
          <cell r="G2768">
            <v>0.54901900000000003</v>
          </cell>
          <cell r="H2768">
            <v>0.24129500000000001</v>
          </cell>
          <cell r="I2768">
            <v>0.19149730000000001</v>
          </cell>
        </row>
        <row r="2769">
          <cell r="A2769" t="str">
            <v>paraguay2012lacasalariado&gt;=5a</v>
          </cell>
          <cell r="B2769" t="str">
            <v>paraguay</v>
          </cell>
          <cell r="C2769">
            <v>2012</v>
          </cell>
          <cell r="D2769" t="str">
            <v>lac</v>
          </cell>
          <cell r="E2769" t="str">
            <v>asalariado</v>
          </cell>
          <cell r="F2769" t="str">
            <v>&gt;=5a</v>
          </cell>
          <cell r="G2769">
            <v>9.66833E-2</v>
          </cell>
          <cell r="H2769">
            <v>0.48469040000000002</v>
          </cell>
          <cell r="I2769">
            <v>0.66440869999999996</v>
          </cell>
        </row>
        <row r="2770">
          <cell r="A2770" t="str">
            <v>paraguay2012lacindependiente&lt;6m</v>
          </cell>
          <cell r="B2770" t="str">
            <v>paraguay</v>
          </cell>
          <cell r="C2770">
            <v>2012</v>
          </cell>
          <cell r="D2770" t="str">
            <v>lac</v>
          </cell>
          <cell r="E2770" t="str">
            <v>independiente</v>
          </cell>
          <cell r="F2770" t="str">
            <v>&lt;6m</v>
          </cell>
          <cell r="G2770">
            <v>0.1223606</v>
          </cell>
          <cell r="H2770">
            <v>6.61968E-2</v>
          </cell>
          <cell r="I2770">
            <v>3.0130199999999999E-2</v>
          </cell>
        </row>
        <row r="2771">
          <cell r="A2771" t="str">
            <v>paraguay2012lacindependiente&lt;=12m</v>
          </cell>
          <cell r="B2771" t="str">
            <v>paraguay</v>
          </cell>
          <cell r="C2771">
            <v>2012</v>
          </cell>
          <cell r="D2771" t="str">
            <v>lac</v>
          </cell>
          <cell r="E2771" t="str">
            <v>independiente</v>
          </cell>
          <cell r="F2771" t="str">
            <v>&lt;=12m</v>
          </cell>
          <cell r="G2771">
            <v>0.28994799999999998</v>
          </cell>
          <cell r="H2771">
            <v>0.1713836</v>
          </cell>
          <cell r="I2771">
            <v>7.5510400000000005E-2</v>
          </cell>
        </row>
        <row r="2772">
          <cell r="A2772" t="str">
            <v>paraguay2012lacindependiente&gt;=5a</v>
          </cell>
          <cell r="B2772" t="str">
            <v>paraguay</v>
          </cell>
          <cell r="C2772">
            <v>2012</v>
          </cell>
          <cell r="D2772" t="str">
            <v>lac</v>
          </cell>
          <cell r="E2772" t="str">
            <v>independiente</v>
          </cell>
          <cell r="F2772" t="str">
            <v>&gt;=5a</v>
          </cell>
          <cell r="G2772">
            <v>0.21171400000000001</v>
          </cell>
          <cell r="H2772">
            <v>0.63754219999999995</v>
          </cell>
          <cell r="I2772">
            <v>0.82156410000000002</v>
          </cell>
        </row>
        <row r="2773">
          <cell r="A2773" t="str">
            <v>paraguay2012totalocupado&lt;6m</v>
          </cell>
          <cell r="B2773" t="str">
            <v>paraguay</v>
          </cell>
          <cell r="C2773">
            <v>2012</v>
          </cell>
          <cell r="D2773" t="str">
            <v>total</v>
          </cell>
          <cell r="E2773" t="str">
            <v>ocupado</v>
          </cell>
          <cell r="F2773" t="str">
            <v>&lt;6m</v>
          </cell>
          <cell r="G2773">
            <v>0.1360886</v>
          </cell>
        </row>
        <row r="2774">
          <cell r="A2774" t="str">
            <v>paraguay2012totalocupado&lt;=12m</v>
          </cell>
          <cell r="B2774" t="str">
            <v>paraguay</v>
          </cell>
          <cell r="C2774">
            <v>2012</v>
          </cell>
          <cell r="D2774" t="str">
            <v>total</v>
          </cell>
          <cell r="E2774" t="str">
            <v>ocupado</v>
          </cell>
          <cell r="F2774" t="str">
            <v>&lt;=12m</v>
          </cell>
          <cell r="G2774">
            <v>0.28323219999999999</v>
          </cell>
        </row>
        <row r="2775">
          <cell r="A2775" t="str">
            <v>paraguay2012totalocupado&gt;=5a</v>
          </cell>
          <cell r="B2775" t="str">
            <v>paraguay</v>
          </cell>
          <cell r="C2775">
            <v>2012</v>
          </cell>
          <cell r="D2775" t="str">
            <v>total</v>
          </cell>
          <cell r="E2775" t="str">
            <v>ocupado</v>
          </cell>
          <cell r="F2775" t="str">
            <v>&gt;=5a</v>
          </cell>
          <cell r="G2775">
            <v>0.45235570000000003</v>
          </cell>
        </row>
        <row r="2776">
          <cell r="A2776" t="str">
            <v>paraguay2012totalasalariado&lt;6m</v>
          </cell>
          <cell r="B2776" t="str">
            <v>paraguay</v>
          </cell>
          <cell r="C2776">
            <v>2012</v>
          </cell>
          <cell r="D2776" t="str">
            <v>total</v>
          </cell>
          <cell r="E2776" t="str">
            <v>asalariado</v>
          </cell>
          <cell r="F2776" t="str">
            <v>&lt;6m</v>
          </cell>
          <cell r="G2776">
            <v>0.16617699999999999</v>
          </cell>
        </row>
        <row r="2777">
          <cell r="A2777" t="str">
            <v>paraguay2012totalasalariado&lt;=12m</v>
          </cell>
          <cell r="B2777" t="str">
            <v>paraguay</v>
          </cell>
          <cell r="C2777">
            <v>2012</v>
          </cell>
          <cell r="D2777" t="str">
            <v>total</v>
          </cell>
          <cell r="E2777" t="str">
            <v>asalariado</v>
          </cell>
          <cell r="F2777" t="str">
            <v>&lt;=12m</v>
          </cell>
          <cell r="G2777">
            <v>0.33346300000000001</v>
          </cell>
        </row>
        <row r="2778">
          <cell r="A2778" t="str">
            <v>paraguay2012totalasalariado&gt;=5a</v>
          </cell>
          <cell r="B2778" t="str">
            <v>paraguay</v>
          </cell>
          <cell r="C2778">
            <v>2012</v>
          </cell>
          <cell r="D2778" t="str">
            <v>total</v>
          </cell>
          <cell r="E2778" t="str">
            <v>asalariado</v>
          </cell>
          <cell r="F2778" t="str">
            <v>&gt;=5a</v>
          </cell>
          <cell r="G2778">
            <v>0.37475049999999999</v>
          </cell>
        </row>
        <row r="2779">
          <cell r="A2779" t="str">
            <v>paraguay2012totalindependiente&lt;6m</v>
          </cell>
          <cell r="B2779" t="str">
            <v>paraguay</v>
          </cell>
          <cell r="C2779">
            <v>2012</v>
          </cell>
          <cell r="D2779" t="str">
            <v>total</v>
          </cell>
          <cell r="E2779" t="str">
            <v>independiente</v>
          </cell>
          <cell r="F2779" t="str">
            <v>&lt;6m</v>
          </cell>
          <cell r="G2779">
            <v>6.3772999999999996E-2</v>
          </cell>
        </row>
        <row r="2780">
          <cell r="A2780" t="str">
            <v>paraguay2012totalindependiente&lt;=12m</v>
          </cell>
          <cell r="B2780" t="str">
            <v>paraguay</v>
          </cell>
          <cell r="C2780">
            <v>2012</v>
          </cell>
          <cell r="D2780" t="str">
            <v>total</v>
          </cell>
          <cell r="E2780" t="str">
            <v>independiente</v>
          </cell>
          <cell r="F2780" t="str">
            <v>&lt;=12m</v>
          </cell>
          <cell r="G2780">
            <v>0.16250590000000001</v>
          </cell>
        </row>
        <row r="2781">
          <cell r="A2781" t="str">
            <v>paraguay2012totalindependiente&gt;=5a</v>
          </cell>
          <cell r="B2781" t="str">
            <v>paraguay</v>
          </cell>
          <cell r="C2781">
            <v>2012</v>
          </cell>
          <cell r="D2781" t="str">
            <v>total</v>
          </cell>
          <cell r="E2781" t="str">
            <v>independiente</v>
          </cell>
          <cell r="F2781" t="str">
            <v>&gt;=5a</v>
          </cell>
          <cell r="G2781">
            <v>0.63887479999999996</v>
          </cell>
        </row>
        <row r="2782">
          <cell r="A2782" t="str">
            <v>uruguay1991oecdocupado&lt;6m</v>
          </cell>
          <cell r="B2782" t="str">
            <v>uruguay</v>
          </cell>
          <cell r="C2782">
            <v>1991</v>
          </cell>
          <cell r="D2782" t="str">
            <v>oecd</v>
          </cell>
          <cell r="E2782" t="str">
            <v>ocupado</v>
          </cell>
          <cell r="F2782" t="str">
            <v>&lt;6m</v>
          </cell>
          <cell r="G2782">
            <v>0.39973959999999997</v>
          </cell>
          <cell r="H2782">
            <v>0.21148149999999999</v>
          </cell>
          <cell r="I2782">
            <v>0.12270159999999999</v>
          </cell>
          <cell r="J2782">
            <v>8.5857000000000003E-2</v>
          </cell>
          <cell r="K2782">
            <v>7.6746499999999995E-2</v>
          </cell>
          <cell r="L2782">
            <v>7.4553700000000001E-2</v>
          </cell>
          <cell r="M2782">
            <v>5.9550600000000002E-2</v>
          </cell>
          <cell r="N2782">
            <v>5.1848699999999998E-2</v>
          </cell>
          <cell r="O2782">
            <v>4.4713299999999997E-2</v>
          </cell>
          <cell r="P2782">
            <v>4.6743300000000002E-2</v>
          </cell>
          <cell r="Q2782">
            <v>4.62329E-2</v>
          </cell>
          <cell r="R2782">
            <v>4.6632100000000003E-2</v>
          </cell>
        </row>
        <row r="2783">
          <cell r="A2783" t="str">
            <v>uruguay1991oecdocupado&lt;=12m</v>
          </cell>
          <cell r="B2783" t="str">
            <v>uruguay</v>
          </cell>
          <cell r="C2783">
            <v>1991</v>
          </cell>
          <cell r="D2783" t="str">
            <v>oecd</v>
          </cell>
          <cell r="E2783" t="str">
            <v>ocupado</v>
          </cell>
          <cell r="F2783" t="str">
            <v>&lt;=12m</v>
          </cell>
          <cell r="G2783">
            <v>0.71549479999999999</v>
          </cell>
          <cell r="H2783">
            <v>0.47629630000000001</v>
          </cell>
          <cell r="I2783">
            <v>0.29844409999999999</v>
          </cell>
          <cell r="J2783">
            <v>0.1982516</v>
          </cell>
          <cell r="K2783">
            <v>0.18727450000000001</v>
          </cell>
          <cell r="L2783">
            <v>0.1673084</v>
          </cell>
          <cell r="M2783">
            <v>0.1397004</v>
          </cell>
          <cell r="N2783">
            <v>0.1228219</v>
          </cell>
          <cell r="O2783">
            <v>9.5213000000000006E-2</v>
          </cell>
          <cell r="P2783">
            <v>0.1126437</v>
          </cell>
          <cell r="Q2783">
            <v>0.1181507</v>
          </cell>
          <cell r="R2783">
            <v>0.119171</v>
          </cell>
        </row>
        <row r="2784">
          <cell r="A2784" t="str">
            <v>uruguay1991oecdocupado&gt;=5a</v>
          </cell>
          <cell r="B2784" t="str">
            <v>uruguay</v>
          </cell>
          <cell r="C2784">
            <v>1991</v>
          </cell>
          <cell r="D2784" t="str">
            <v>oecd</v>
          </cell>
          <cell r="E2784" t="str">
            <v>ocupado</v>
          </cell>
          <cell r="F2784" t="str">
            <v>&gt;=5a</v>
          </cell>
          <cell r="G2784">
            <v>2.99479E-2</v>
          </cell>
          <cell r="H2784">
            <v>0.13703699999999999</v>
          </cell>
          <cell r="I2784">
            <v>0.40275810000000001</v>
          </cell>
          <cell r="J2784">
            <v>0.5919451</v>
          </cell>
          <cell r="K2784">
            <v>0.63529029999999997</v>
          </cell>
          <cell r="L2784">
            <v>0.68008400000000002</v>
          </cell>
          <cell r="M2784">
            <v>0.72022470000000005</v>
          </cell>
          <cell r="N2784">
            <v>0.75945600000000002</v>
          </cell>
          <cell r="O2784">
            <v>0.78853240000000002</v>
          </cell>
          <cell r="P2784">
            <v>0.7685824</v>
          </cell>
          <cell r="Q2784">
            <v>0.73972599999999999</v>
          </cell>
          <cell r="R2784">
            <v>0.74093260000000005</v>
          </cell>
        </row>
        <row r="2785">
          <cell r="A2785" t="str">
            <v>uruguay1991oecdasalariado&lt;6m</v>
          </cell>
          <cell r="B2785" t="str">
            <v>uruguay</v>
          </cell>
          <cell r="C2785">
            <v>1991</v>
          </cell>
          <cell r="D2785" t="str">
            <v>oecd</v>
          </cell>
          <cell r="E2785" t="str">
            <v>asalariado</v>
          </cell>
          <cell r="F2785" t="str">
            <v>&lt;6m</v>
          </cell>
          <cell r="G2785">
            <v>0.40740739999999998</v>
          </cell>
          <cell r="H2785">
            <v>0.21473680000000001</v>
          </cell>
          <cell r="I2785">
            <v>0.1232409</v>
          </cell>
          <cell r="J2785">
            <v>8.4998000000000004E-2</v>
          </cell>
          <cell r="K2785">
            <v>7.6190499999999994E-2</v>
          </cell>
          <cell r="L2785">
            <v>7.5572899999999998E-2</v>
          </cell>
          <cell r="M2785">
            <v>6.0685999999999997E-2</v>
          </cell>
          <cell r="N2785">
            <v>5.0310599999999997E-2</v>
          </cell>
          <cell r="O2785">
            <v>4.90506E-2</v>
          </cell>
          <cell r="P2785">
            <v>5.2697599999999997E-2</v>
          </cell>
          <cell r="Q2785">
            <v>4.8076899999999999E-2</v>
          </cell>
          <cell r="R2785">
            <v>9.6385499999999999E-2</v>
          </cell>
        </row>
        <row r="2786">
          <cell r="A2786" t="str">
            <v>uruguay1991oecdasalariado&lt;=12m</v>
          </cell>
          <cell r="B2786" t="str">
            <v>uruguay</v>
          </cell>
          <cell r="C2786">
            <v>1991</v>
          </cell>
          <cell r="D2786" t="str">
            <v>oecd</v>
          </cell>
          <cell r="E2786" t="str">
            <v>asalariado</v>
          </cell>
          <cell r="F2786" t="str">
            <v>&lt;=12m</v>
          </cell>
          <cell r="G2786">
            <v>0.72507129999999997</v>
          </cell>
          <cell r="H2786">
            <v>0.48084209999999999</v>
          </cell>
          <cell r="I2786">
            <v>0.28955219999999998</v>
          </cell>
          <cell r="J2786">
            <v>0.18605559999999999</v>
          </cell>
          <cell r="K2786">
            <v>0.1883117</v>
          </cell>
          <cell r="L2786">
            <v>0.16333500000000001</v>
          </cell>
          <cell r="M2786">
            <v>0.1350923</v>
          </cell>
          <cell r="N2786">
            <v>0.1217391</v>
          </cell>
          <cell r="O2786">
            <v>0.10205699999999999</v>
          </cell>
          <cell r="P2786">
            <v>0.11417819999999999</v>
          </cell>
          <cell r="Q2786">
            <v>0.12820509999999999</v>
          </cell>
          <cell r="R2786">
            <v>0.21686749999999999</v>
          </cell>
        </row>
        <row r="2787">
          <cell r="A2787" t="str">
            <v>uruguay1991oecdasalariado&gt;=5a</v>
          </cell>
          <cell r="B2787" t="str">
            <v>uruguay</v>
          </cell>
          <cell r="C2787">
            <v>1991</v>
          </cell>
          <cell r="D2787" t="str">
            <v>oecd</v>
          </cell>
          <cell r="E2787" t="str">
            <v>asalariado</v>
          </cell>
          <cell r="F2787" t="str">
            <v>&gt;=5a</v>
          </cell>
          <cell r="G2787">
            <v>2.7777799999999998E-2</v>
          </cell>
          <cell r="H2787">
            <v>0.13389470000000001</v>
          </cell>
          <cell r="I2787">
            <v>0.41833690000000001</v>
          </cell>
          <cell r="J2787">
            <v>0.61848809999999999</v>
          </cell>
          <cell r="K2787">
            <v>0.65021649999999998</v>
          </cell>
          <cell r="L2787">
            <v>0.68551930000000005</v>
          </cell>
          <cell r="M2787">
            <v>0.73034299999999996</v>
          </cell>
          <cell r="N2787">
            <v>0.76149069999999996</v>
          </cell>
          <cell r="O2787">
            <v>0.77689870000000005</v>
          </cell>
          <cell r="P2787">
            <v>0.77038899999999999</v>
          </cell>
          <cell r="Q2787">
            <v>0.68910260000000001</v>
          </cell>
          <cell r="R2787">
            <v>0.59036140000000004</v>
          </cell>
        </row>
        <row r="2788">
          <cell r="A2788" t="str">
            <v>uruguay1991oecdindependiente&lt;6m</v>
          </cell>
          <cell r="B2788" t="str">
            <v>uruguay</v>
          </cell>
          <cell r="C2788">
            <v>1991</v>
          </cell>
          <cell r="D2788" t="str">
            <v>oecd</v>
          </cell>
          <cell r="E2788" t="str">
            <v>independiente</v>
          </cell>
          <cell r="F2788" t="str">
            <v>&lt;6m</v>
          </cell>
          <cell r="G2788">
            <v>0.31818180000000001</v>
          </cell>
          <cell r="H2788">
            <v>0.18769230000000001</v>
          </cell>
          <cell r="I2788">
            <v>0.1200828</v>
          </cell>
          <cell r="J2788">
            <v>8.9230799999999999E-2</v>
          </cell>
          <cell r="K2788">
            <v>7.8484399999999996E-2</v>
          </cell>
          <cell r="L2788">
            <v>7.1960300000000005E-2</v>
          </cell>
          <cell r="M2788">
            <v>5.6774199999999997E-2</v>
          </cell>
          <cell r="N2788">
            <v>5.51817E-2</v>
          </cell>
          <cell r="O2788">
            <v>3.6106800000000001E-2</v>
          </cell>
          <cell r="P2788">
            <v>3.74016E-2</v>
          </cell>
          <cell r="Q2788">
            <v>4.41176E-2</v>
          </cell>
          <cell r="R2788">
            <v>9.0909000000000007E-3</v>
          </cell>
        </row>
        <row r="2789">
          <cell r="A2789" t="str">
            <v>uruguay1991oecdindependiente&lt;=12m</v>
          </cell>
          <cell r="B2789" t="str">
            <v>uruguay</v>
          </cell>
          <cell r="C2789">
            <v>1991</v>
          </cell>
          <cell r="D2789" t="str">
            <v>oecd</v>
          </cell>
          <cell r="E2789" t="str">
            <v>independiente</v>
          </cell>
          <cell r="F2789" t="str">
            <v>&lt;=12m</v>
          </cell>
          <cell r="G2789">
            <v>0.61363639999999997</v>
          </cell>
          <cell r="H2789">
            <v>0.4430769</v>
          </cell>
          <cell r="I2789">
            <v>0.3416149</v>
          </cell>
          <cell r="J2789">
            <v>0.24615380000000001</v>
          </cell>
          <cell r="K2789">
            <v>0.18403249999999999</v>
          </cell>
          <cell r="L2789">
            <v>0.1774193</v>
          </cell>
          <cell r="M2789">
            <v>0.15096770000000001</v>
          </cell>
          <cell r="N2789">
            <v>0.12516820000000001</v>
          </cell>
          <cell r="O2789">
            <v>8.1632700000000002E-2</v>
          </cell>
          <cell r="P2789">
            <v>0.11023620000000001</v>
          </cell>
          <cell r="Q2789">
            <v>0.10661760000000001</v>
          </cell>
          <cell r="R2789">
            <v>4.5454500000000002E-2</v>
          </cell>
        </row>
        <row r="2790">
          <cell r="A2790" t="str">
            <v>uruguay1991oecdindependiente&gt;=5a</v>
          </cell>
          <cell r="B2790" t="str">
            <v>uruguay</v>
          </cell>
          <cell r="C2790">
            <v>1991</v>
          </cell>
          <cell r="D2790" t="str">
            <v>oecd</v>
          </cell>
          <cell r="E2790" t="str">
            <v>independiente</v>
          </cell>
          <cell r="F2790" t="str">
            <v>&gt;=5a</v>
          </cell>
          <cell r="G2790">
            <v>5.3030300000000002E-2</v>
          </cell>
          <cell r="H2790">
            <v>0.16</v>
          </cell>
          <cell r="I2790">
            <v>0.32712219999999997</v>
          </cell>
          <cell r="J2790">
            <v>0.48769230000000002</v>
          </cell>
          <cell r="K2790">
            <v>0.58863330000000003</v>
          </cell>
          <cell r="L2790">
            <v>0.66625310000000004</v>
          </cell>
          <cell r="M2790">
            <v>0.69548390000000004</v>
          </cell>
          <cell r="N2790">
            <v>0.75504709999999997</v>
          </cell>
          <cell r="O2790">
            <v>0.81161700000000003</v>
          </cell>
          <cell r="P2790">
            <v>0.76574799999999998</v>
          </cell>
          <cell r="Q2790">
            <v>0.79779409999999995</v>
          </cell>
          <cell r="R2790">
            <v>0.85454549999999996</v>
          </cell>
        </row>
        <row r="2791">
          <cell r="A2791" t="str">
            <v>uruguay1991lacocupado&lt;6m</v>
          </cell>
          <cell r="B2791" t="str">
            <v>uruguay</v>
          </cell>
          <cell r="C2791">
            <v>1991</v>
          </cell>
          <cell r="D2791" t="str">
            <v>lac</v>
          </cell>
          <cell r="E2791" t="str">
            <v>ocupado</v>
          </cell>
          <cell r="F2791" t="str">
            <v>&lt;6m</v>
          </cell>
          <cell r="G2791">
            <v>0.27974500000000002</v>
          </cell>
          <cell r="H2791">
            <v>7.9599100000000006E-2</v>
          </cell>
          <cell r="I2791">
            <v>4.55396E-2</v>
          </cell>
        </row>
        <row r="2792">
          <cell r="A2792" t="str">
            <v>uruguay1991lacocupado&lt;=12m</v>
          </cell>
          <cell r="B2792" t="str">
            <v>uruguay</v>
          </cell>
          <cell r="C2792">
            <v>1991</v>
          </cell>
          <cell r="D2792" t="str">
            <v>lac</v>
          </cell>
          <cell r="E2792" t="str">
            <v>ocupado</v>
          </cell>
          <cell r="F2792" t="str">
            <v>&lt;=12m</v>
          </cell>
          <cell r="G2792">
            <v>0.56303110000000001</v>
          </cell>
          <cell r="H2792">
            <v>0.1880896</v>
          </cell>
          <cell r="I2792">
            <v>0.1023082</v>
          </cell>
        </row>
        <row r="2793">
          <cell r="A2793" t="str">
            <v>uruguay1991lacocupado&gt;=5a</v>
          </cell>
          <cell r="B2793" t="str">
            <v>uruguay</v>
          </cell>
          <cell r="C2793">
            <v>1991</v>
          </cell>
          <cell r="D2793" t="str">
            <v>lac</v>
          </cell>
          <cell r="E2793" t="str">
            <v>ocupado</v>
          </cell>
          <cell r="F2793" t="str">
            <v>&gt;=5a</v>
          </cell>
          <cell r="G2793">
            <v>9.8205899999999999E-2</v>
          </cell>
          <cell r="H2793">
            <v>0.62647410000000003</v>
          </cell>
          <cell r="I2793">
            <v>0.78041170000000004</v>
          </cell>
        </row>
        <row r="2794">
          <cell r="A2794" t="str">
            <v>uruguay1991lacasalariado&lt;6m</v>
          </cell>
          <cell r="B2794" t="str">
            <v>uruguay</v>
          </cell>
          <cell r="C2794">
            <v>1991</v>
          </cell>
          <cell r="D2794" t="str">
            <v>lac</v>
          </cell>
          <cell r="E2794" t="str">
            <v>asalariado</v>
          </cell>
          <cell r="F2794" t="str">
            <v>&lt;6m</v>
          </cell>
          <cell r="G2794">
            <v>0.28631909999999999</v>
          </cell>
          <cell r="H2794">
            <v>8.0930699999999994E-2</v>
          </cell>
          <cell r="I2794">
            <v>5.0460900000000003E-2</v>
          </cell>
        </row>
        <row r="2795">
          <cell r="A2795" t="str">
            <v>uruguay1991lacasalariado&lt;=12m</v>
          </cell>
          <cell r="B2795" t="str">
            <v>uruguay</v>
          </cell>
          <cell r="C2795">
            <v>1991</v>
          </cell>
          <cell r="D2795" t="str">
            <v>lac</v>
          </cell>
          <cell r="E2795" t="str">
            <v>asalariado</v>
          </cell>
          <cell r="F2795" t="str">
            <v>&lt;=12m</v>
          </cell>
          <cell r="G2795">
            <v>0.57157979999999997</v>
          </cell>
          <cell r="H2795">
            <v>0.18614849999999999</v>
          </cell>
          <cell r="I2795">
            <v>0.1067443</v>
          </cell>
        </row>
        <row r="2796">
          <cell r="A2796" t="str">
            <v>uruguay1991lacasalariado&gt;=5a</v>
          </cell>
          <cell r="B2796" t="str">
            <v>uruguay</v>
          </cell>
          <cell r="C2796">
            <v>1991</v>
          </cell>
          <cell r="D2796" t="str">
            <v>lac</v>
          </cell>
          <cell r="E2796" t="str">
            <v>asalariado</v>
          </cell>
          <cell r="F2796" t="str">
            <v>&gt;=5a</v>
          </cell>
          <cell r="G2796">
            <v>9.4469399999999995E-2</v>
          </cell>
          <cell r="H2796">
            <v>0.63287369999999998</v>
          </cell>
          <cell r="I2796">
            <v>0.77438130000000005</v>
          </cell>
        </row>
        <row r="2797">
          <cell r="A2797" t="str">
            <v>uruguay1991lacindependiente&lt;6m</v>
          </cell>
          <cell r="B2797" t="str">
            <v>uruguay</v>
          </cell>
          <cell r="C2797">
            <v>1991</v>
          </cell>
          <cell r="D2797" t="str">
            <v>lac</v>
          </cell>
          <cell r="E2797" t="str">
            <v>independiente</v>
          </cell>
          <cell r="F2797" t="str">
            <v>&lt;6m</v>
          </cell>
          <cell r="G2797">
            <v>0.2253829</v>
          </cell>
          <cell r="H2797">
            <v>7.5548100000000007E-2</v>
          </cell>
          <cell r="I2797">
            <v>3.6681199999999997E-2</v>
          </cell>
        </row>
        <row r="2798">
          <cell r="A2798" t="str">
            <v>uruguay1991lacindependiente&lt;=12m</v>
          </cell>
          <cell r="B2798" t="str">
            <v>uruguay</v>
          </cell>
          <cell r="C2798">
            <v>1991</v>
          </cell>
          <cell r="D2798" t="str">
            <v>lac</v>
          </cell>
          <cell r="E2798" t="str">
            <v>independiente</v>
          </cell>
          <cell r="F2798" t="str">
            <v>&lt;=12m</v>
          </cell>
          <cell r="G2798">
            <v>0.49234139999999998</v>
          </cell>
          <cell r="H2798">
            <v>0.19399430000000001</v>
          </cell>
          <cell r="I2798">
            <v>9.4323099999999993E-2</v>
          </cell>
        </row>
        <row r="2799">
          <cell r="A2799" t="str">
            <v>uruguay1991lacindependiente&gt;=5a</v>
          </cell>
          <cell r="B2799" t="str">
            <v>uruguay</v>
          </cell>
          <cell r="C2799">
            <v>1991</v>
          </cell>
          <cell r="D2799" t="str">
            <v>lac</v>
          </cell>
          <cell r="E2799" t="str">
            <v>independiente</v>
          </cell>
          <cell r="F2799" t="str">
            <v>&gt;=5a</v>
          </cell>
          <cell r="G2799">
            <v>0.12910279999999999</v>
          </cell>
          <cell r="H2799">
            <v>0.60700670000000001</v>
          </cell>
          <cell r="I2799">
            <v>0.79126640000000004</v>
          </cell>
        </row>
        <row r="2800">
          <cell r="A2800" t="str">
            <v>uruguay1991totalocupado&lt;6m</v>
          </cell>
          <cell r="B2800" t="str">
            <v>uruguay</v>
          </cell>
          <cell r="C2800">
            <v>1991</v>
          </cell>
          <cell r="D2800" t="str">
            <v>total</v>
          </cell>
          <cell r="E2800" t="str">
            <v>ocupado</v>
          </cell>
          <cell r="F2800" t="str">
            <v>&lt;6m</v>
          </cell>
          <cell r="G2800">
            <v>0.10986799999999999</v>
          </cell>
        </row>
        <row r="2801">
          <cell r="A2801" t="str">
            <v>uruguay1991totalocupado&lt;=12m</v>
          </cell>
          <cell r="B2801" t="str">
            <v>uruguay</v>
          </cell>
          <cell r="C2801">
            <v>1991</v>
          </cell>
          <cell r="D2801" t="str">
            <v>total</v>
          </cell>
          <cell r="E2801" t="str">
            <v>ocupado</v>
          </cell>
          <cell r="F2801" t="str">
            <v>&lt;=12m</v>
          </cell>
          <cell r="G2801">
            <v>0.24190639999999999</v>
          </cell>
        </row>
        <row r="2802">
          <cell r="A2802" t="str">
            <v>uruguay1991totalocupado&gt;=5a</v>
          </cell>
          <cell r="B2802" t="str">
            <v>uruguay</v>
          </cell>
          <cell r="C2802">
            <v>1991</v>
          </cell>
          <cell r="D2802" t="str">
            <v>total</v>
          </cell>
          <cell r="E2802" t="str">
            <v>ocupado</v>
          </cell>
          <cell r="F2802" t="str">
            <v>&gt;=5a</v>
          </cell>
          <cell r="G2802">
            <v>0.55499549999999997</v>
          </cell>
        </row>
        <row r="2803">
          <cell r="A2803" t="str">
            <v>uruguay1991totalasalariado&lt;6m</v>
          </cell>
          <cell r="B2803" t="str">
            <v>uruguay</v>
          </cell>
          <cell r="C2803">
            <v>1991</v>
          </cell>
          <cell r="D2803" t="str">
            <v>total</v>
          </cell>
          <cell r="E2803" t="str">
            <v>asalariado</v>
          </cell>
          <cell r="F2803" t="str">
            <v>&lt;6m</v>
          </cell>
          <cell r="G2803">
            <v>0.1192754</v>
          </cell>
        </row>
        <row r="2804">
          <cell r="A2804" t="str">
            <v>uruguay1991totalasalariado&lt;=12m</v>
          </cell>
          <cell r="B2804" t="str">
            <v>uruguay</v>
          </cell>
          <cell r="C2804">
            <v>1991</v>
          </cell>
          <cell r="D2804" t="str">
            <v>total</v>
          </cell>
          <cell r="E2804" t="str">
            <v>asalariado</v>
          </cell>
          <cell r="F2804" t="str">
            <v>&lt;=12m</v>
          </cell>
          <cell r="G2804">
            <v>0.25564389999999998</v>
          </cell>
        </row>
        <row r="2805">
          <cell r="A2805" t="str">
            <v>uruguay1991totalasalariado&gt;=5a</v>
          </cell>
          <cell r="B2805" t="str">
            <v>uruguay</v>
          </cell>
          <cell r="C2805">
            <v>1991</v>
          </cell>
          <cell r="D2805" t="str">
            <v>total</v>
          </cell>
          <cell r="E2805" t="str">
            <v>asalariado</v>
          </cell>
          <cell r="F2805" t="str">
            <v>&gt;=5a</v>
          </cell>
          <cell r="G2805">
            <v>0.53918509999999997</v>
          </cell>
        </row>
        <row r="2806">
          <cell r="A2806" t="str">
            <v>uruguay1991totalindependiente&lt;6m</v>
          </cell>
          <cell r="B2806" t="str">
            <v>uruguay</v>
          </cell>
          <cell r="C2806">
            <v>1991</v>
          </cell>
          <cell r="D2806" t="str">
            <v>total</v>
          </cell>
          <cell r="E2806" t="str">
            <v>independiente</v>
          </cell>
          <cell r="F2806" t="str">
            <v>&lt;6m</v>
          </cell>
          <cell r="G2806">
            <v>7.9682600000000006E-2</v>
          </cell>
        </row>
        <row r="2807">
          <cell r="A2807" t="str">
            <v>uruguay1991totalindependiente&lt;=12m</v>
          </cell>
          <cell r="B2807" t="str">
            <v>uruguay</v>
          </cell>
          <cell r="C2807">
            <v>1991</v>
          </cell>
          <cell r="D2807" t="str">
            <v>total</v>
          </cell>
          <cell r="E2807" t="str">
            <v>independiente</v>
          </cell>
          <cell r="F2807" t="str">
            <v>&lt;=12m</v>
          </cell>
          <cell r="G2807">
            <v>0.1978268</v>
          </cell>
        </row>
        <row r="2808">
          <cell r="A2808" t="str">
            <v>uruguay1991totalindependiente&gt;=5a</v>
          </cell>
          <cell r="B2808" t="str">
            <v>uruguay</v>
          </cell>
          <cell r="C2808">
            <v>1991</v>
          </cell>
          <cell r="D2808" t="str">
            <v>total</v>
          </cell>
          <cell r="E2808" t="str">
            <v>independiente</v>
          </cell>
          <cell r="F2808" t="str">
            <v>&gt;=5a</v>
          </cell>
          <cell r="G2808">
            <v>0.60572610000000005</v>
          </cell>
        </row>
        <row r="2809">
          <cell r="A2809" t="str">
            <v>uruguay1992oecdocupado&lt;6m</v>
          </cell>
          <cell r="B2809" t="str">
            <v>uruguay</v>
          </cell>
          <cell r="C2809">
            <v>1992</v>
          </cell>
          <cell r="D2809" t="str">
            <v>oecd</v>
          </cell>
          <cell r="E2809" t="str">
            <v>ocupado</v>
          </cell>
          <cell r="F2809" t="str">
            <v>&lt;6m</v>
          </cell>
          <cell r="G2809">
            <v>0.39655699999999999</v>
          </cell>
          <cell r="H2809">
            <v>0.2317448</v>
          </cell>
          <cell r="I2809">
            <v>0.13964099999999999</v>
          </cell>
          <cell r="J2809">
            <v>8.8290800000000003E-2</v>
          </cell>
          <cell r="K2809">
            <v>7.4417399999999995E-2</v>
          </cell>
          <cell r="L2809">
            <v>6.6122899999999998E-2</v>
          </cell>
          <cell r="M2809">
            <v>5.1880900000000001E-2</v>
          </cell>
          <cell r="N2809">
            <v>4.4357300000000002E-2</v>
          </cell>
          <cell r="O2809">
            <v>3.68683E-2</v>
          </cell>
          <cell r="P2809">
            <v>4.8704999999999998E-2</v>
          </cell>
          <cell r="Q2809">
            <v>2.75E-2</v>
          </cell>
          <cell r="R2809">
            <v>4.0922699999999999E-2</v>
          </cell>
        </row>
        <row r="2810">
          <cell r="A2810" t="str">
            <v>uruguay1992oecdocupado&lt;=12m</v>
          </cell>
          <cell r="B2810" t="str">
            <v>uruguay</v>
          </cell>
          <cell r="C2810">
            <v>1992</v>
          </cell>
          <cell r="D2810" t="str">
            <v>oecd</v>
          </cell>
          <cell r="E2810" t="str">
            <v>ocupado</v>
          </cell>
          <cell r="F2810" t="str">
            <v>&lt;=12m</v>
          </cell>
          <cell r="G2810">
            <v>0.73910319999999996</v>
          </cell>
          <cell r="H2810">
            <v>0.49992330000000001</v>
          </cell>
          <cell r="I2810">
            <v>0.3217507</v>
          </cell>
          <cell r="J2810">
            <v>0.21376339999999999</v>
          </cell>
          <cell r="K2810">
            <v>0.1710006</v>
          </cell>
          <cell r="L2810">
            <v>0.1597297</v>
          </cell>
          <cell r="M2810">
            <v>0.1352052</v>
          </cell>
          <cell r="N2810">
            <v>0.1061674</v>
          </cell>
          <cell r="O2810">
            <v>0.11132</v>
          </cell>
          <cell r="P2810">
            <v>0.12915889999999999</v>
          </cell>
          <cell r="Q2810">
            <v>6.4166699999999993E-2</v>
          </cell>
          <cell r="R2810">
            <v>0.11631610000000001</v>
          </cell>
        </row>
        <row r="2811">
          <cell r="A2811" t="str">
            <v>uruguay1992oecdocupado&gt;=5a</v>
          </cell>
          <cell r="B2811" t="str">
            <v>uruguay</v>
          </cell>
          <cell r="C2811">
            <v>1992</v>
          </cell>
          <cell r="D2811" t="str">
            <v>oecd</v>
          </cell>
          <cell r="E2811" t="str">
            <v>ocupado</v>
          </cell>
          <cell r="F2811" t="str">
            <v>&gt;=5a</v>
          </cell>
          <cell r="G2811">
            <v>2.9211600000000001E-2</v>
          </cell>
          <cell r="H2811">
            <v>0.123331</v>
          </cell>
          <cell r="I2811">
            <v>0.38992209999999999</v>
          </cell>
          <cell r="J2811">
            <v>0.57876749999999999</v>
          </cell>
          <cell r="K2811">
            <v>0.65015590000000001</v>
          </cell>
          <cell r="L2811">
            <v>0.68720610000000004</v>
          </cell>
          <cell r="M2811">
            <v>0.73533280000000001</v>
          </cell>
          <cell r="N2811">
            <v>0.76472249999999997</v>
          </cell>
          <cell r="O2811">
            <v>0.78331240000000002</v>
          </cell>
          <cell r="P2811">
            <v>0.76371880000000003</v>
          </cell>
          <cell r="Q2811">
            <v>0.81143330000000002</v>
          </cell>
          <cell r="R2811">
            <v>0.79538629999999999</v>
          </cell>
        </row>
        <row r="2812">
          <cell r="A2812" t="str">
            <v>uruguay1992oecdasalariado&lt;6m</v>
          </cell>
          <cell r="B2812" t="str">
            <v>uruguay</v>
          </cell>
          <cell r="C2812">
            <v>1992</v>
          </cell>
          <cell r="D2812" t="str">
            <v>oecd</v>
          </cell>
          <cell r="E2812" t="str">
            <v>asalariado</v>
          </cell>
          <cell r="F2812" t="str">
            <v>&lt;6m</v>
          </cell>
          <cell r="G2812">
            <v>0.40142909999999998</v>
          </cell>
          <cell r="H2812">
            <v>0.2375854</v>
          </cell>
          <cell r="I2812">
            <v>0.14137069999999999</v>
          </cell>
          <cell r="J2812">
            <v>8.3786200000000005E-2</v>
          </cell>
          <cell r="K2812">
            <v>7.7342300000000003E-2</v>
          </cell>
          <cell r="L2812">
            <v>7.0260100000000006E-2</v>
          </cell>
          <cell r="M2812">
            <v>5.3241499999999997E-2</v>
          </cell>
          <cell r="N2812">
            <v>4.6733400000000001E-2</v>
          </cell>
          <cell r="O2812">
            <v>3.9126599999999997E-2</v>
          </cell>
          <cell r="P2812">
            <v>4.2594E-2</v>
          </cell>
          <cell r="Q2812">
            <v>4.1381599999999998E-2</v>
          </cell>
          <cell r="R2812">
            <v>5.8127199999999997E-2</v>
          </cell>
        </row>
        <row r="2813">
          <cell r="A2813" t="str">
            <v>uruguay1992oecdasalariado&lt;=12m</v>
          </cell>
          <cell r="B2813" t="str">
            <v>uruguay</v>
          </cell>
          <cell r="C2813">
            <v>1992</v>
          </cell>
          <cell r="D2813" t="str">
            <v>oecd</v>
          </cell>
          <cell r="E2813" t="str">
            <v>asalariado</v>
          </cell>
          <cell r="F2813" t="str">
            <v>&lt;=12m</v>
          </cell>
          <cell r="G2813">
            <v>0.74410480000000001</v>
          </cell>
          <cell r="H2813">
            <v>0.51075210000000004</v>
          </cell>
          <cell r="I2813">
            <v>0.32858860000000001</v>
          </cell>
          <cell r="J2813">
            <v>0.20563310000000001</v>
          </cell>
          <cell r="K2813">
            <v>0.17079920000000001</v>
          </cell>
          <cell r="L2813">
            <v>0.15545410000000001</v>
          </cell>
          <cell r="M2813">
            <v>0.12561939999999999</v>
          </cell>
          <cell r="N2813">
            <v>0.1033533</v>
          </cell>
          <cell r="O2813">
            <v>0.1106679</v>
          </cell>
          <cell r="P2813">
            <v>0.12740380000000001</v>
          </cell>
          <cell r="Q2813">
            <v>8.3693100000000006E-2</v>
          </cell>
          <cell r="R2813">
            <v>0.1773409</v>
          </cell>
        </row>
        <row r="2814">
          <cell r="A2814" t="str">
            <v>uruguay1992oecdasalariado&gt;=5a</v>
          </cell>
          <cell r="B2814" t="str">
            <v>uruguay</v>
          </cell>
          <cell r="C2814">
            <v>1992</v>
          </cell>
          <cell r="D2814" t="str">
            <v>oecd</v>
          </cell>
          <cell r="E2814" t="str">
            <v>asalariado</v>
          </cell>
          <cell r="F2814" t="str">
            <v>&gt;=5a</v>
          </cell>
          <cell r="G2814">
            <v>2.7103800000000001E-2</v>
          </cell>
          <cell r="H2814">
            <v>0.1176136</v>
          </cell>
          <cell r="I2814">
            <v>0.38912940000000001</v>
          </cell>
          <cell r="J2814">
            <v>0.60288940000000002</v>
          </cell>
          <cell r="K2814">
            <v>0.6619815</v>
          </cell>
          <cell r="L2814">
            <v>0.69867420000000002</v>
          </cell>
          <cell r="M2814">
            <v>0.74492939999999996</v>
          </cell>
          <cell r="N2814">
            <v>0.76092119999999996</v>
          </cell>
          <cell r="O2814">
            <v>0.78012099999999995</v>
          </cell>
          <cell r="P2814">
            <v>0.77104039999999996</v>
          </cell>
          <cell r="Q2814">
            <v>0.76160749999999999</v>
          </cell>
          <cell r="R2814">
            <v>0.74614239999999998</v>
          </cell>
        </row>
        <row r="2815">
          <cell r="A2815" t="str">
            <v>uruguay1992oecdindependiente&lt;6m</v>
          </cell>
          <cell r="B2815" t="str">
            <v>uruguay</v>
          </cell>
          <cell r="C2815">
            <v>1992</v>
          </cell>
          <cell r="D2815" t="str">
            <v>oecd</v>
          </cell>
          <cell r="E2815" t="str">
            <v>independiente</v>
          </cell>
          <cell r="F2815" t="str">
            <v>&lt;6m</v>
          </cell>
          <cell r="G2815">
            <v>0.3525411</v>
          </cell>
          <cell r="H2815">
            <v>0.18305080000000001</v>
          </cell>
          <cell r="I2815">
            <v>0.13198679999999999</v>
          </cell>
          <cell r="J2815">
            <v>0.1044649</v>
          </cell>
          <cell r="K2815">
            <v>6.6091300000000006E-2</v>
          </cell>
          <cell r="L2815">
            <v>5.5128799999999999E-2</v>
          </cell>
          <cell r="M2815">
            <v>4.8452500000000003E-2</v>
          </cell>
          <cell r="N2815">
            <v>3.8914900000000002E-2</v>
          </cell>
          <cell r="O2815">
            <v>3.2382500000000002E-2</v>
          </cell>
          <cell r="P2815">
            <v>5.7622600000000003E-2</v>
          </cell>
          <cell r="Q2815">
            <v>1.3516200000000001E-2</v>
          </cell>
          <cell r="R2815">
            <v>2.8558400000000001E-2</v>
          </cell>
        </row>
        <row r="2816">
          <cell r="A2816" t="str">
            <v>uruguay1992oecdindependiente&lt;=12m</v>
          </cell>
          <cell r="B2816" t="str">
            <v>uruguay</v>
          </cell>
          <cell r="C2816">
            <v>1992</v>
          </cell>
          <cell r="D2816" t="str">
            <v>oecd</v>
          </cell>
          <cell r="E2816" t="str">
            <v>independiente</v>
          </cell>
          <cell r="F2816" t="str">
            <v>&lt;=12m</v>
          </cell>
          <cell r="G2816">
            <v>0.69391689999999995</v>
          </cell>
          <cell r="H2816">
            <v>0.40964220000000001</v>
          </cell>
          <cell r="I2816">
            <v>0.29149160000000002</v>
          </cell>
          <cell r="J2816">
            <v>0.24295610000000001</v>
          </cell>
          <cell r="K2816">
            <v>0.1715738</v>
          </cell>
          <cell r="L2816">
            <v>0.17109150000000001</v>
          </cell>
          <cell r="M2816">
            <v>0.15935940000000001</v>
          </cell>
          <cell r="N2816">
            <v>0.1126129</v>
          </cell>
          <cell r="O2816">
            <v>0.1126154</v>
          </cell>
          <cell r="P2816">
            <v>0.13172</v>
          </cell>
          <cell r="Q2816">
            <v>4.4496500000000001E-2</v>
          </cell>
          <cell r="R2816">
            <v>7.2459399999999993E-2</v>
          </cell>
        </row>
        <row r="2817">
          <cell r="A2817" t="str">
            <v>uruguay1992oecdindependiente&gt;=5a</v>
          </cell>
          <cell r="B2817" t="str">
            <v>uruguay</v>
          </cell>
          <cell r="C2817">
            <v>1992</v>
          </cell>
          <cell r="D2817" t="str">
            <v>oecd</v>
          </cell>
          <cell r="E2817" t="str">
            <v>independiente</v>
          </cell>
          <cell r="F2817" t="str">
            <v>&gt;=5a</v>
          </cell>
          <cell r="G2817">
            <v>4.8254600000000002E-2</v>
          </cell>
          <cell r="H2817">
            <v>0.17099809999999999</v>
          </cell>
          <cell r="I2817">
            <v>0.39343</v>
          </cell>
          <cell r="J2817">
            <v>0.49215530000000002</v>
          </cell>
          <cell r="K2817">
            <v>0.61649319999999996</v>
          </cell>
          <cell r="L2817">
            <v>0.65673179999999998</v>
          </cell>
          <cell r="M2817">
            <v>0.71115200000000001</v>
          </cell>
          <cell r="N2817">
            <v>0.77342900000000003</v>
          </cell>
          <cell r="O2817">
            <v>0.7896514</v>
          </cell>
          <cell r="P2817">
            <v>0.7530348</v>
          </cell>
          <cell r="Q2817">
            <v>0.861626</v>
          </cell>
          <cell r="R2817">
            <v>0.83077619999999996</v>
          </cell>
        </row>
        <row r="2818">
          <cell r="A2818" t="str">
            <v>uruguay1992lacocupado&lt;6m</v>
          </cell>
          <cell r="B2818" t="str">
            <v>uruguay</v>
          </cell>
          <cell r="C2818">
            <v>1992</v>
          </cell>
          <cell r="D2818" t="str">
            <v>lac</v>
          </cell>
          <cell r="E2818" t="str">
            <v>ocupado</v>
          </cell>
          <cell r="F2818" t="str">
            <v>&lt;6m</v>
          </cell>
          <cell r="G2818">
            <v>0.2954947</v>
          </cell>
          <cell r="H2818">
            <v>7.8217499999999995E-2</v>
          </cell>
          <cell r="I2818">
            <v>4.18223E-2</v>
          </cell>
        </row>
        <row r="2819">
          <cell r="A2819" t="str">
            <v>uruguay1992lacocupado&lt;=12m</v>
          </cell>
          <cell r="B2819" t="str">
            <v>uruguay</v>
          </cell>
          <cell r="C2819">
            <v>1992</v>
          </cell>
          <cell r="D2819" t="str">
            <v>lac</v>
          </cell>
          <cell r="E2819" t="str">
            <v>ocupado</v>
          </cell>
          <cell r="F2819" t="str">
            <v>&lt;=12m</v>
          </cell>
          <cell r="G2819">
            <v>0.59243889999999999</v>
          </cell>
          <cell r="H2819">
            <v>0.1863552</v>
          </cell>
          <cell r="I2819">
            <v>0.11878619999999999</v>
          </cell>
        </row>
        <row r="2820">
          <cell r="A2820" t="str">
            <v>uruguay1992lacocupado&gt;=5a</v>
          </cell>
          <cell r="B2820" t="str">
            <v>uruguay</v>
          </cell>
          <cell r="C2820">
            <v>1992</v>
          </cell>
          <cell r="D2820" t="str">
            <v>lac</v>
          </cell>
          <cell r="E2820" t="str">
            <v>ocupado</v>
          </cell>
          <cell r="F2820" t="str">
            <v>&gt;=5a</v>
          </cell>
          <cell r="G2820">
            <v>8.6925299999999997E-2</v>
          </cell>
          <cell r="H2820">
            <v>0.63122820000000002</v>
          </cell>
          <cell r="I2820">
            <v>0.77511189999999996</v>
          </cell>
        </row>
        <row r="2821">
          <cell r="A2821" t="str">
            <v>uruguay1992lacasalariado&lt;6m</v>
          </cell>
          <cell r="B2821" t="str">
            <v>uruguay</v>
          </cell>
          <cell r="C2821">
            <v>1992</v>
          </cell>
          <cell r="D2821" t="str">
            <v>lac</v>
          </cell>
          <cell r="E2821" t="str">
            <v>asalariado</v>
          </cell>
          <cell r="F2821" t="str">
            <v>&lt;6m</v>
          </cell>
          <cell r="G2821">
            <v>0.30128349999999998</v>
          </cell>
          <cell r="H2821">
            <v>8.0924899999999994E-2</v>
          </cell>
          <cell r="I2821">
            <v>4.0482499999999998E-2</v>
          </cell>
        </row>
        <row r="2822">
          <cell r="A2822" t="str">
            <v>uruguay1992lacasalariado&lt;=12m</v>
          </cell>
          <cell r="B2822" t="str">
            <v>uruguay</v>
          </cell>
          <cell r="C2822">
            <v>1992</v>
          </cell>
          <cell r="D2822" t="str">
            <v>lac</v>
          </cell>
          <cell r="E2822" t="str">
            <v>asalariado</v>
          </cell>
          <cell r="F2822" t="str">
            <v>&lt;=12m</v>
          </cell>
          <cell r="G2822">
            <v>0.60147349999999999</v>
          </cell>
          <cell r="H2822">
            <v>0.1868272</v>
          </cell>
          <cell r="I2822">
            <v>0.1172122</v>
          </cell>
        </row>
        <row r="2823">
          <cell r="A2823" t="str">
            <v>uruguay1992lacasalariado&gt;=5a</v>
          </cell>
          <cell r="B2823" t="str">
            <v>uruguay</v>
          </cell>
          <cell r="C2823">
            <v>1992</v>
          </cell>
          <cell r="D2823" t="str">
            <v>lac</v>
          </cell>
          <cell r="E2823" t="str">
            <v>asalariado</v>
          </cell>
          <cell r="F2823" t="str">
            <v>&gt;=5a</v>
          </cell>
          <cell r="G2823">
            <v>8.2425799999999994E-2</v>
          </cell>
          <cell r="H2823">
            <v>0.63470139999999997</v>
          </cell>
          <cell r="I2823">
            <v>0.77657030000000005</v>
          </cell>
        </row>
        <row r="2824">
          <cell r="A2824" t="str">
            <v>uruguay1992lacindependiente&lt;6m</v>
          </cell>
          <cell r="B2824" t="str">
            <v>uruguay</v>
          </cell>
          <cell r="C2824">
            <v>1992</v>
          </cell>
          <cell r="D2824" t="str">
            <v>lac</v>
          </cell>
          <cell r="E2824" t="str">
            <v>independiente</v>
          </cell>
          <cell r="F2824" t="str">
            <v>&lt;6m</v>
          </cell>
          <cell r="G2824">
            <v>0.24573980000000001</v>
          </cell>
          <cell r="H2824">
            <v>7.0194900000000005E-2</v>
          </cell>
          <cell r="I2824">
            <v>4.4154400000000003E-2</v>
          </cell>
        </row>
        <row r="2825">
          <cell r="A2825" t="str">
            <v>uruguay1992lacindependiente&lt;=12m</v>
          </cell>
          <cell r="B2825" t="str">
            <v>uruguay</v>
          </cell>
          <cell r="C2825">
            <v>1992</v>
          </cell>
          <cell r="D2825" t="str">
            <v>lac</v>
          </cell>
          <cell r="E2825" t="str">
            <v>independiente</v>
          </cell>
          <cell r="F2825" t="str">
            <v>&lt;=12m</v>
          </cell>
          <cell r="G2825">
            <v>0.51478619999999997</v>
          </cell>
          <cell r="H2825">
            <v>0.1849566</v>
          </cell>
          <cell r="I2825">
            <v>0.1215257</v>
          </cell>
        </row>
        <row r="2826">
          <cell r="A2826" t="str">
            <v>uruguay1992lacindependiente&gt;=5a</v>
          </cell>
          <cell r="B2826" t="str">
            <v>uruguay</v>
          </cell>
          <cell r="C2826">
            <v>1992</v>
          </cell>
          <cell r="D2826" t="str">
            <v>lac</v>
          </cell>
          <cell r="E2826" t="str">
            <v>independiente</v>
          </cell>
          <cell r="F2826" t="str">
            <v>&gt;=5a</v>
          </cell>
          <cell r="G2826">
            <v>0.1255993</v>
          </cell>
          <cell r="H2826">
            <v>0.62093620000000005</v>
          </cell>
          <cell r="I2826">
            <v>0.77257350000000002</v>
          </cell>
        </row>
        <row r="2827">
          <cell r="A2827" t="str">
            <v>uruguay1992totalocupado&lt;6m</v>
          </cell>
          <cell r="B2827" t="str">
            <v>uruguay</v>
          </cell>
          <cell r="C2827">
            <v>1992</v>
          </cell>
          <cell r="D2827" t="str">
            <v>total</v>
          </cell>
          <cell r="E2827" t="str">
            <v>ocupado</v>
          </cell>
          <cell r="F2827" t="str">
            <v>&lt;6m</v>
          </cell>
          <cell r="G2827">
            <v>0.1129093</v>
          </cell>
        </row>
        <row r="2828">
          <cell r="A2828" t="str">
            <v>uruguay1992totalocupado&lt;=12m</v>
          </cell>
          <cell r="B2828" t="str">
            <v>uruguay</v>
          </cell>
          <cell r="C2828">
            <v>1992</v>
          </cell>
          <cell r="D2828" t="str">
            <v>total</v>
          </cell>
          <cell r="E2828" t="str">
            <v>ocupado</v>
          </cell>
          <cell r="F2828" t="str">
            <v>&lt;=12m</v>
          </cell>
          <cell r="G2828">
            <v>0.25125380000000003</v>
          </cell>
        </row>
        <row r="2829">
          <cell r="A2829" t="str">
            <v>uruguay1992totalocupado&gt;=5a</v>
          </cell>
          <cell r="B2829" t="str">
            <v>uruguay</v>
          </cell>
          <cell r="C2829">
            <v>1992</v>
          </cell>
          <cell r="D2829" t="str">
            <v>total</v>
          </cell>
          <cell r="E2829" t="str">
            <v>ocupado</v>
          </cell>
          <cell r="F2829" t="str">
            <v>&gt;=5a</v>
          </cell>
          <cell r="G2829">
            <v>0.55140330000000004</v>
          </cell>
        </row>
        <row r="2830">
          <cell r="A2830" t="str">
            <v>uruguay1992totalasalariado&lt;6m</v>
          </cell>
          <cell r="B2830" t="str">
            <v>uruguay</v>
          </cell>
          <cell r="C2830">
            <v>1992</v>
          </cell>
          <cell r="D2830" t="str">
            <v>total</v>
          </cell>
          <cell r="E2830" t="str">
            <v>asalariado</v>
          </cell>
          <cell r="F2830" t="str">
            <v>&lt;6m</v>
          </cell>
          <cell r="G2830">
            <v>0.12372519999999999</v>
          </cell>
        </row>
        <row r="2831">
          <cell r="A2831" t="str">
            <v>uruguay1992totalasalariado&lt;=12m</v>
          </cell>
          <cell r="B2831" t="str">
            <v>uruguay</v>
          </cell>
          <cell r="C2831">
            <v>1992</v>
          </cell>
          <cell r="D2831" t="str">
            <v>total</v>
          </cell>
          <cell r="E2831" t="str">
            <v>asalariado</v>
          </cell>
          <cell r="F2831" t="str">
            <v>&lt;=12m</v>
          </cell>
          <cell r="G2831">
            <v>0.26809270000000002</v>
          </cell>
        </row>
        <row r="2832">
          <cell r="A2832" t="str">
            <v>uruguay1992totalasalariado&gt;=5a</v>
          </cell>
          <cell r="B2832" t="str">
            <v>uruguay</v>
          </cell>
          <cell r="C2832">
            <v>1992</v>
          </cell>
          <cell r="D2832" t="str">
            <v>total</v>
          </cell>
          <cell r="E2832" t="str">
            <v>asalariado</v>
          </cell>
          <cell r="F2832" t="str">
            <v>&gt;=5a</v>
          </cell>
          <cell r="G2832">
            <v>0.53198380000000001</v>
          </cell>
        </row>
        <row r="2833">
          <cell r="A2833" t="str">
            <v>uruguay1992totalindependiente&lt;6m</v>
          </cell>
          <cell r="B2833" t="str">
            <v>uruguay</v>
          </cell>
          <cell r="C2833">
            <v>1992</v>
          </cell>
          <cell r="D2833" t="str">
            <v>total</v>
          </cell>
          <cell r="E2833" t="str">
            <v>independiente</v>
          </cell>
          <cell r="F2833" t="str">
            <v>&lt;6m</v>
          </cell>
          <cell r="G2833">
            <v>7.8745999999999997E-2</v>
          </cell>
        </row>
        <row r="2834">
          <cell r="A2834" t="str">
            <v>uruguay1992totalindependiente&lt;=12m</v>
          </cell>
          <cell r="B2834" t="str">
            <v>uruguay</v>
          </cell>
          <cell r="C2834">
            <v>1992</v>
          </cell>
          <cell r="D2834" t="str">
            <v>total</v>
          </cell>
          <cell r="E2834" t="str">
            <v>independiente</v>
          </cell>
          <cell r="F2834" t="str">
            <v>&lt;=12m</v>
          </cell>
          <cell r="G2834">
            <v>0.19806609999999999</v>
          </cell>
        </row>
        <row r="2835">
          <cell r="A2835" t="str">
            <v>uruguay1992totalindependiente&gt;=5a</v>
          </cell>
          <cell r="B2835" t="str">
            <v>uruguay</v>
          </cell>
          <cell r="C2835">
            <v>1992</v>
          </cell>
          <cell r="D2835" t="str">
            <v>total</v>
          </cell>
          <cell r="E2835" t="str">
            <v>independiente</v>
          </cell>
          <cell r="F2835" t="str">
            <v>&gt;=5a</v>
          </cell>
          <cell r="G2835">
            <v>0.61274269999999997</v>
          </cell>
        </row>
        <row r="2836">
          <cell r="A2836" t="str">
            <v>uruguay1993oecdocupado&lt;6m</v>
          </cell>
          <cell r="B2836" t="str">
            <v>uruguay</v>
          </cell>
          <cell r="C2836">
            <v>1993</v>
          </cell>
          <cell r="D2836" t="str">
            <v>oecd</v>
          </cell>
          <cell r="E2836" t="str">
            <v>ocupado</v>
          </cell>
          <cell r="F2836" t="str">
            <v>&lt;6m</v>
          </cell>
          <cell r="G2836">
            <v>0.38231710000000002</v>
          </cell>
          <cell r="H2836">
            <v>0.21988060000000001</v>
          </cell>
          <cell r="I2836">
            <v>0.116726</v>
          </cell>
          <cell r="J2836">
            <v>8.8808200000000004E-2</v>
          </cell>
          <cell r="K2836">
            <v>7.8696600000000005E-2</v>
          </cell>
          <cell r="L2836">
            <v>6.4392599999999994E-2</v>
          </cell>
          <cell r="M2836">
            <v>5.1223200000000003E-2</v>
          </cell>
          <cell r="N2836">
            <v>4.0198900000000003E-2</v>
          </cell>
          <cell r="O2836">
            <v>3.91185E-2</v>
          </cell>
          <cell r="P2836">
            <v>2.7928600000000001E-2</v>
          </cell>
          <cell r="Q2836">
            <v>2.9411799999999998E-2</v>
          </cell>
          <cell r="R2836">
            <v>6.1135399999999999E-2</v>
          </cell>
        </row>
        <row r="2837">
          <cell r="A2837" t="str">
            <v>uruguay1993oecdocupado&lt;=12m</v>
          </cell>
          <cell r="B2837" t="str">
            <v>uruguay</v>
          </cell>
          <cell r="C2837">
            <v>1993</v>
          </cell>
          <cell r="D2837" t="str">
            <v>oecd</v>
          </cell>
          <cell r="E2837" t="str">
            <v>ocupado</v>
          </cell>
          <cell r="F2837" t="str">
            <v>&lt;=12m</v>
          </cell>
          <cell r="G2837">
            <v>0.74024389999999995</v>
          </cell>
          <cell r="H2837">
            <v>0.51282050000000001</v>
          </cell>
          <cell r="I2837">
            <v>0.30213519999999999</v>
          </cell>
          <cell r="J2837">
            <v>0.21591279999999999</v>
          </cell>
          <cell r="K2837">
            <v>0.19182289999999999</v>
          </cell>
          <cell r="L2837">
            <v>0.15767490000000001</v>
          </cell>
          <cell r="M2837">
            <v>0.1345566</v>
          </cell>
          <cell r="N2837">
            <v>0.12018230000000001</v>
          </cell>
          <cell r="O2837">
            <v>0.1008264</v>
          </cell>
          <cell r="P2837">
            <v>8.0682699999999996E-2</v>
          </cell>
          <cell r="Q2837">
            <v>8.3044999999999994E-2</v>
          </cell>
          <cell r="R2837">
            <v>0.1091703</v>
          </cell>
        </row>
        <row r="2838">
          <cell r="A2838" t="str">
            <v>uruguay1993oecdocupado&gt;=5a</v>
          </cell>
          <cell r="B2838" t="str">
            <v>uruguay</v>
          </cell>
          <cell r="C2838">
            <v>1993</v>
          </cell>
          <cell r="D2838" t="str">
            <v>oecd</v>
          </cell>
          <cell r="E2838" t="str">
            <v>ocupado</v>
          </cell>
          <cell r="F2838" t="str">
            <v>&gt;=5a</v>
          </cell>
          <cell r="G2838">
            <v>3.35366E-2</v>
          </cell>
          <cell r="H2838">
            <v>0.1341763</v>
          </cell>
          <cell r="I2838">
            <v>0.39003559999999998</v>
          </cell>
          <cell r="J2838">
            <v>0.57642789999999999</v>
          </cell>
          <cell r="K2838">
            <v>0.62496160000000001</v>
          </cell>
          <cell r="L2838">
            <v>0.6884789</v>
          </cell>
          <cell r="M2838">
            <v>0.73318039999999995</v>
          </cell>
          <cell r="N2838">
            <v>0.76419400000000004</v>
          </cell>
          <cell r="O2838">
            <v>0.79449029999999998</v>
          </cell>
          <cell r="P2838">
            <v>0.80760279999999995</v>
          </cell>
          <cell r="Q2838">
            <v>0.8044983</v>
          </cell>
          <cell r="R2838">
            <v>0.75545850000000003</v>
          </cell>
        </row>
        <row r="2839">
          <cell r="A2839" t="str">
            <v>uruguay1993oecdasalariado&lt;6m</v>
          </cell>
          <cell r="B2839" t="str">
            <v>uruguay</v>
          </cell>
          <cell r="C2839">
            <v>1993</v>
          </cell>
          <cell r="D2839" t="str">
            <v>oecd</v>
          </cell>
          <cell r="E2839" t="str">
            <v>asalariado</v>
          </cell>
          <cell r="F2839" t="str">
            <v>&lt;6m</v>
          </cell>
          <cell r="G2839">
            <v>0.39046989999999998</v>
          </cell>
          <cell r="H2839">
            <v>0.2210232</v>
          </cell>
          <cell r="I2839">
            <v>0.1169002</v>
          </cell>
          <cell r="J2839">
            <v>9.1447899999999999E-2</v>
          </cell>
          <cell r="K2839">
            <v>7.6078099999999996E-2</v>
          </cell>
          <cell r="L2839">
            <v>6.9167099999999995E-2</v>
          </cell>
          <cell r="M2839">
            <v>5.5463999999999999E-2</v>
          </cell>
          <cell r="N2839">
            <v>3.9360399999999997E-2</v>
          </cell>
          <cell r="O2839">
            <v>3.7007199999999997E-2</v>
          </cell>
          <cell r="P2839">
            <v>3.2581499999999999E-2</v>
          </cell>
          <cell r="Q2839">
            <v>3.6764699999999997E-2</v>
          </cell>
          <cell r="R2839">
            <v>7.8651700000000005E-2</v>
          </cell>
        </row>
        <row r="2840">
          <cell r="A2840" t="str">
            <v>uruguay1993oecdasalariado&lt;=12m</v>
          </cell>
          <cell r="B2840" t="str">
            <v>uruguay</v>
          </cell>
          <cell r="C2840">
            <v>1993</v>
          </cell>
          <cell r="D2840" t="str">
            <v>oecd</v>
          </cell>
          <cell r="E2840" t="str">
            <v>asalariado</v>
          </cell>
          <cell r="F2840" t="str">
            <v>&lt;=12m</v>
          </cell>
          <cell r="G2840">
            <v>0.75049639999999995</v>
          </cell>
          <cell r="H2840">
            <v>0.51598719999999998</v>
          </cell>
          <cell r="I2840">
            <v>0.29553420000000002</v>
          </cell>
          <cell r="J2840">
            <v>0.21168500000000001</v>
          </cell>
          <cell r="K2840">
            <v>0.17575260000000001</v>
          </cell>
          <cell r="L2840">
            <v>0.15781780000000001</v>
          </cell>
          <cell r="M2840">
            <v>0.1378364</v>
          </cell>
          <cell r="N2840">
            <v>0.11746620000000001</v>
          </cell>
          <cell r="O2840">
            <v>9.4127100000000005E-2</v>
          </cell>
          <cell r="P2840">
            <v>8.8972399999999993E-2</v>
          </cell>
          <cell r="Q2840">
            <v>0.1213235</v>
          </cell>
          <cell r="R2840">
            <v>0.15730340000000001</v>
          </cell>
        </row>
        <row r="2841">
          <cell r="A2841" t="str">
            <v>uruguay1993oecdasalariado&gt;=5a</v>
          </cell>
          <cell r="B2841" t="str">
            <v>uruguay</v>
          </cell>
          <cell r="C2841">
            <v>1993</v>
          </cell>
          <cell r="D2841" t="str">
            <v>oecd</v>
          </cell>
          <cell r="E2841" t="str">
            <v>asalariado</v>
          </cell>
          <cell r="F2841" t="str">
            <v>&gt;=5a</v>
          </cell>
          <cell r="G2841">
            <v>2.8458000000000001E-2</v>
          </cell>
          <cell r="H2841">
            <v>0.12989609999999999</v>
          </cell>
          <cell r="I2841">
            <v>0.40105079999999999</v>
          </cell>
          <cell r="J2841">
            <v>0.59991530000000004</v>
          </cell>
          <cell r="K2841">
            <v>0.65093570000000001</v>
          </cell>
          <cell r="L2841">
            <v>0.69800289999999998</v>
          </cell>
          <cell r="M2841">
            <v>0.73585940000000005</v>
          </cell>
          <cell r="N2841">
            <v>0.76383760000000001</v>
          </cell>
          <cell r="O2841">
            <v>0.81496380000000002</v>
          </cell>
          <cell r="P2841">
            <v>0.79949870000000001</v>
          </cell>
          <cell r="Q2841">
            <v>0.73897060000000003</v>
          </cell>
          <cell r="R2841">
            <v>0.65168539999999997</v>
          </cell>
        </row>
        <row r="2842">
          <cell r="A2842" t="str">
            <v>uruguay1993oecdindependiente&lt;6m</v>
          </cell>
          <cell r="B2842" t="str">
            <v>uruguay</v>
          </cell>
          <cell r="C2842">
            <v>1993</v>
          </cell>
          <cell r="D2842" t="str">
            <v>oecd</v>
          </cell>
          <cell r="E2842" t="str">
            <v>independiente</v>
          </cell>
          <cell r="F2842" t="str">
            <v>&lt;6m</v>
          </cell>
          <cell r="G2842">
            <v>0.28682170000000001</v>
          </cell>
          <cell r="H2842">
            <v>0.21159420000000001</v>
          </cell>
          <cell r="I2842">
            <v>0.11596960000000001</v>
          </cell>
          <cell r="J2842">
            <v>7.9460299999999998E-2</v>
          </cell>
          <cell r="K2842">
            <v>8.6792499999999995E-2</v>
          </cell>
          <cell r="L2842">
            <v>5.2439E-2</v>
          </cell>
          <cell r="M2842">
            <v>4.1509400000000002E-2</v>
          </cell>
          <cell r="N2842">
            <v>4.1931400000000001E-2</v>
          </cell>
          <cell r="O2842">
            <v>4.3706299999999997E-2</v>
          </cell>
          <cell r="P2842">
            <v>2.0366599999999999E-2</v>
          </cell>
          <cell r="Q2842">
            <v>2.2875800000000002E-2</v>
          </cell>
          <cell r="R2842">
            <v>0.05</v>
          </cell>
        </row>
        <row r="2843">
          <cell r="A2843" t="str">
            <v>uruguay1993oecdindependiente&lt;=12m</v>
          </cell>
          <cell r="B2843" t="str">
            <v>uruguay</v>
          </cell>
          <cell r="C2843">
            <v>1993</v>
          </cell>
          <cell r="D2843" t="str">
            <v>oecd</v>
          </cell>
          <cell r="E2843" t="str">
            <v>independiente</v>
          </cell>
          <cell r="F2843" t="str">
            <v>&lt;=12m</v>
          </cell>
          <cell r="G2843">
            <v>0.62015500000000001</v>
          </cell>
          <cell r="H2843">
            <v>0.48985509999999999</v>
          </cell>
          <cell r="I2843">
            <v>0.3307985</v>
          </cell>
          <cell r="J2843">
            <v>0.2308846</v>
          </cell>
          <cell r="K2843">
            <v>0.24150940000000001</v>
          </cell>
          <cell r="L2843">
            <v>0.15731709999999999</v>
          </cell>
          <cell r="M2843">
            <v>0.12704399999999999</v>
          </cell>
          <cell r="N2843">
            <v>0.12579419999999999</v>
          </cell>
          <cell r="O2843">
            <v>0.1153846</v>
          </cell>
          <cell r="P2843">
            <v>6.72098E-2</v>
          </cell>
          <cell r="Q2843">
            <v>4.9019600000000003E-2</v>
          </cell>
          <cell r="R2843">
            <v>7.85714E-2</v>
          </cell>
        </row>
        <row r="2844">
          <cell r="A2844" t="str">
            <v>uruguay1993oecdindependiente&gt;=5a</v>
          </cell>
          <cell r="B2844" t="str">
            <v>uruguay</v>
          </cell>
          <cell r="C2844">
            <v>1993</v>
          </cell>
          <cell r="D2844" t="str">
            <v>oecd</v>
          </cell>
          <cell r="E2844" t="str">
            <v>independiente</v>
          </cell>
          <cell r="F2844" t="str">
            <v>&gt;=5a</v>
          </cell>
          <cell r="G2844">
            <v>9.3023300000000003E-2</v>
          </cell>
          <cell r="H2844">
            <v>0.16521739999999999</v>
          </cell>
          <cell r="I2844">
            <v>0.34220529999999999</v>
          </cell>
          <cell r="J2844">
            <v>0.49325340000000001</v>
          </cell>
          <cell r="K2844">
            <v>0.54465410000000003</v>
          </cell>
          <cell r="L2844">
            <v>0.66463419999999995</v>
          </cell>
          <cell r="M2844">
            <v>0.72704400000000002</v>
          </cell>
          <cell r="N2844">
            <v>0.76493009999999995</v>
          </cell>
          <cell r="O2844">
            <v>0.75</v>
          </cell>
          <cell r="P2844">
            <v>0.820774</v>
          </cell>
          <cell r="Q2844">
            <v>0.86274510000000004</v>
          </cell>
          <cell r="R2844">
            <v>0.82142859999999995</v>
          </cell>
        </row>
        <row r="2845">
          <cell r="A2845" t="str">
            <v>uruguay1993lacocupado&lt;6m</v>
          </cell>
          <cell r="B2845" t="str">
            <v>uruguay</v>
          </cell>
          <cell r="C2845">
            <v>1993</v>
          </cell>
          <cell r="D2845" t="str">
            <v>lac</v>
          </cell>
          <cell r="E2845" t="str">
            <v>ocupado</v>
          </cell>
          <cell r="F2845" t="str">
            <v>&lt;6m</v>
          </cell>
          <cell r="G2845">
            <v>0.27925119999999998</v>
          </cell>
          <cell r="H2845">
            <v>7.4673400000000001E-2</v>
          </cell>
          <cell r="I2845">
            <v>3.4471599999999998E-2</v>
          </cell>
        </row>
        <row r="2846">
          <cell r="A2846" t="str">
            <v>uruguay1993lacocupado&lt;=12m</v>
          </cell>
          <cell r="B2846" t="str">
            <v>uruguay</v>
          </cell>
          <cell r="C2846">
            <v>1993</v>
          </cell>
          <cell r="D2846" t="str">
            <v>lac</v>
          </cell>
          <cell r="E2846" t="str">
            <v>ocupado</v>
          </cell>
          <cell r="F2846" t="str">
            <v>&lt;=12m</v>
          </cell>
          <cell r="G2846">
            <v>0.59594380000000002</v>
          </cell>
          <cell r="H2846">
            <v>0.1895963</v>
          </cell>
          <cell r="I2846">
            <v>9.2461299999999996E-2</v>
          </cell>
        </row>
        <row r="2847">
          <cell r="A2847" t="str">
            <v>uruguay1993lacocupado&gt;=5a</v>
          </cell>
          <cell r="B2847" t="str">
            <v>uruguay</v>
          </cell>
          <cell r="C2847">
            <v>1993</v>
          </cell>
          <cell r="D2847" t="str">
            <v>lac</v>
          </cell>
          <cell r="E2847" t="str">
            <v>ocupado</v>
          </cell>
          <cell r="F2847" t="str">
            <v>&gt;=5a</v>
          </cell>
          <cell r="G2847">
            <v>9.7392500000000007E-2</v>
          </cell>
          <cell r="H2847">
            <v>0.62463219999999997</v>
          </cell>
          <cell r="I2847">
            <v>0.79993559999999997</v>
          </cell>
        </row>
        <row r="2848">
          <cell r="A2848" t="str">
            <v>uruguay1993lacasalariado&lt;6m</v>
          </cell>
          <cell r="B2848" t="str">
            <v>uruguay</v>
          </cell>
          <cell r="C2848">
            <v>1993</v>
          </cell>
          <cell r="D2848" t="str">
            <v>lac</v>
          </cell>
          <cell r="E2848" t="str">
            <v>asalariado</v>
          </cell>
          <cell r="F2848" t="str">
            <v>&lt;6m</v>
          </cell>
          <cell r="G2848">
            <v>0.28482429999999997</v>
          </cell>
          <cell r="H2848">
            <v>7.7515100000000003E-2</v>
          </cell>
          <cell r="I2848">
            <v>3.5276799999999997E-2</v>
          </cell>
        </row>
        <row r="2849">
          <cell r="A2849" t="str">
            <v>uruguay1993lacasalariado&lt;=12m</v>
          </cell>
          <cell r="B2849" t="str">
            <v>uruguay</v>
          </cell>
          <cell r="C2849">
            <v>1993</v>
          </cell>
          <cell r="D2849" t="str">
            <v>lac</v>
          </cell>
          <cell r="E2849" t="str">
            <v>asalariado</v>
          </cell>
          <cell r="F2849" t="str">
            <v>&lt;=12m</v>
          </cell>
          <cell r="G2849">
            <v>0.60428610000000005</v>
          </cell>
          <cell r="H2849">
            <v>0.18827360000000001</v>
          </cell>
          <cell r="I2849">
            <v>9.2111700000000005E-2</v>
          </cell>
        </row>
        <row r="2850">
          <cell r="A2850" t="str">
            <v>uruguay1993lacasalariado&gt;=5a</v>
          </cell>
          <cell r="B2850" t="str">
            <v>uruguay</v>
          </cell>
          <cell r="C2850">
            <v>1993</v>
          </cell>
          <cell r="D2850" t="str">
            <v>lac</v>
          </cell>
          <cell r="E2850" t="str">
            <v>asalariado</v>
          </cell>
          <cell r="F2850" t="str">
            <v>&gt;=5a</v>
          </cell>
          <cell r="G2850">
            <v>9.1702000000000006E-2</v>
          </cell>
          <cell r="H2850">
            <v>0.63059350000000003</v>
          </cell>
          <cell r="I2850">
            <v>0.8089172</v>
          </cell>
        </row>
        <row r="2851">
          <cell r="A2851" t="str">
            <v>uruguay1993lacindependiente&lt;6m</v>
          </cell>
          <cell r="B2851" t="str">
            <v>uruguay</v>
          </cell>
          <cell r="C2851">
            <v>1993</v>
          </cell>
          <cell r="D2851" t="str">
            <v>lac</v>
          </cell>
          <cell r="E2851" t="str">
            <v>independiente</v>
          </cell>
          <cell r="F2851" t="str">
            <v>&lt;6m</v>
          </cell>
          <cell r="G2851">
            <v>0.23206750000000001</v>
          </cell>
          <cell r="H2851">
            <v>6.6514799999999999E-2</v>
          </cell>
          <cell r="I2851">
            <v>3.2925700000000002E-2</v>
          </cell>
        </row>
        <row r="2852">
          <cell r="A2852" t="str">
            <v>uruguay1993lacindependiente&lt;=12m</v>
          </cell>
          <cell r="B2852" t="str">
            <v>uruguay</v>
          </cell>
          <cell r="C2852">
            <v>1993</v>
          </cell>
          <cell r="D2852" t="str">
            <v>lac</v>
          </cell>
          <cell r="E2852" t="str">
            <v>independiente</v>
          </cell>
          <cell r="F2852" t="str">
            <v>&lt;=12m</v>
          </cell>
          <cell r="G2852">
            <v>0.52531649999999996</v>
          </cell>
          <cell r="H2852">
            <v>0.19339410000000001</v>
          </cell>
          <cell r="I2852">
            <v>9.3132599999999996E-2</v>
          </cell>
        </row>
        <row r="2853">
          <cell r="A2853" t="str">
            <v>uruguay1993lacindependiente&gt;=5a</v>
          </cell>
          <cell r="B2853" t="str">
            <v>uruguay</v>
          </cell>
          <cell r="C2853">
            <v>1993</v>
          </cell>
          <cell r="D2853" t="str">
            <v>lac</v>
          </cell>
          <cell r="E2853" t="str">
            <v>independiente</v>
          </cell>
          <cell r="F2853" t="str">
            <v>&gt;=5a</v>
          </cell>
          <cell r="G2853">
            <v>0.14556959999999999</v>
          </cell>
          <cell r="H2853">
            <v>0.60751710000000003</v>
          </cell>
          <cell r="I2853">
            <v>0.78269049999999996</v>
          </cell>
        </row>
        <row r="2854">
          <cell r="A2854" t="str">
            <v>uruguay1993totalocupado&lt;6m</v>
          </cell>
          <cell r="B2854" t="str">
            <v>uruguay</v>
          </cell>
          <cell r="C2854">
            <v>1993</v>
          </cell>
          <cell r="D2854" t="str">
            <v>total</v>
          </cell>
          <cell r="E2854" t="str">
            <v>ocupado</v>
          </cell>
          <cell r="F2854" t="str">
            <v>&lt;6m</v>
          </cell>
          <cell r="G2854">
            <v>0.10693510000000001</v>
          </cell>
        </row>
        <row r="2855">
          <cell r="A2855" t="str">
            <v>uruguay1993totalocupado&lt;=12m</v>
          </cell>
          <cell r="B2855" t="str">
            <v>uruguay</v>
          </cell>
          <cell r="C2855">
            <v>1993</v>
          </cell>
          <cell r="D2855" t="str">
            <v>total</v>
          </cell>
          <cell r="E2855" t="str">
            <v>ocupado</v>
          </cell>
          <cell r="F2855" t="str">
            <v>&lt;=12m</v>
          </cell>
          <cell r="G2855">
            <v>0.25149480000000002</v>
          </cell>
        </row>
        <row r="2856">
          <cell r="A2856" t="str">
            <v>uruguay1993totalocupado&gt;=5a</v>
          </cell>
          <cell r="B2856" t="str">
            <v>uruguay</v>
          </cell>
          <cell r="C2856">
            <v>1993</v>
          </cell>
          <cell r="D2856" t="str">
            <v>total</v>
          </cell>
          <cell r="E2856" t="str">
            <v>ocupado</v>
          </cell>
          <cell r="F2856" t="str">
            <v>&gt;=5a</v>
          </cell>
          <cell r="G2856">
            <v>0.550539</v>
          </cell>
        </row>
        <row r="2857">
          <cell r="A2857" t="str">
            <v>uruguay1993totalasalariado&lt;6m</v>
          </cell>
          <cell r="B2857" t="str">
            <v>uruguay</v>
          </cell>
          <cell r="C2857">
            <v>1993</v>
          </cell>
          <cell r="D2857" t="str">
            <v>total</v>
          </cell>
          <cell r="E2857" t="str">
            <v>asalariado</v>
          </cell>
          <cell r="F2857" t="str">
            <v>&lt;6m</v>
          </cell>
          <cell r="G2857">
            <v>0.11748309999999999</v>
          </cell>
        </row>
        <row r="2858">
          <cell r="A2858" t="str">
            <v>uruguay1993totalasalariado&lt;=12m</v>
          </cell>
          <cell r="B2858" t="str">
            <v>uruguay</v>
          </cell>
          <cell r="C2858">
            <v>1993</v>
          </cell>
          <cell r="D2858" t="str">
            <v>total</v>
          </cell>
          <cell r="E2858" t="str">
            <v>asalariado</v>
          </cell>
          <cell r="F2858" t="str">
            <v>&lt;=12m</v>
          </cell>
          <cell r="G2858">
            <v>0.2672312</v>
          </cell>
        </row>
        <row r="2859">
          <cell r="A2859" t="str">
            <v>uruguay1993totalasalariado&gt;=5a</v>
          </cell>
          <cell r="B2859" t="str">
            <v>uruguay</v>
          </cell>
          <cell r="C2859">
            <v>1993</v>
          </cell>
          <cell r="D2859" t="str">
            <v>total</v>
          </cell>
          <cell r="E2859" t="str">
            <v>asalariado</v>
          </cell>
          <cell r="F2859" t="str">
            <v>&gt;=5a</v>
          </cell>
          <cell r="G2859">
            <v>0.53419450000000002</v>
          </cell>
        </row>
        <row r="2860">
          <cell r="A2860" t="str">
            <v>uruguay1993totalindependiente&lt;6m</v>
          </cell>
          <cell r="B2860" t="str">
            <v>uruguay</v>
          </cell>
          <cell r="C2860">
            <v>1993</v>
          </cell>
          <cell r="D2860" t="str">
            <v>total</v>
          </cell>
          <cell r="E2860" t="str">
            <v>independiente</v>
          </cell>
          <cell r="F2860" t="str">
            <v>&lt;6m</v>
          </cell>
          <cell r="G2860">
            <v>7.3730400000000001E-2</v>
          </cell>
        </row>
        <row r="2861">
          <cell r="A2861" t="str">
            <v>uruguay1993totalindependiente&lt;=12m</v>
          </cell>
          <cell r="B2861" t="str">
            <v>uruguay</v>
          </cell>
          <cell r="C2861">
            <v>1993</v>
          </cell>
          <cell r="D2861" t="str">
            <v>total</v>
          </cell>
          <cell r="E2861" t="str">
            <v>independiente</v>
          </cell>
          <cell r="F2861" t="str">
            <v>&lt;=12m</v>
          </cell>
          <cell r="G2861">
            <v>0.2019572</v>
          </cell>
        </row>
        <row r="2862">
          <cell r="A2862" t="str">
            <v>uruguay1993totalindependiente&gt;=5a</v>
          </cell>
          <cell r="B2862" t="str">
            <v>uruguay</v>
          </cell>
          <cell r="C2862">
            <v>1993</v>
          </cell>
          <cell r="D2862" t="str">
            <v>total</v>
          </cell>
          <cell r="E2862" t="str">
            <v>independiente</v>
          </cell>
          <cell r="F2862" t="str">
            <v>&gt;=5a</v>
          </cell>
          <cell r="G2862">
            <v>0.6019909</v>
          </cell>
        </row>
        <row r="2863">
          <cell r="A2863" t="str">
            <v>uruguay1994oecdocupado&lt;6m</v>
          </cell>
          <cell r="B2863" t="str">
            <v>uruguay</v>
          </cell>
          <cell r="C2863">
            <v>1994</v>
          </cell>
          <cell r="D2863" t="str">
            <v>oecd</v>
          </cell>
          <cell r="E2863" t="str">
            <v>ocupado</v>
          </cell>
          <cell r="F2863" t="str">
            <v>&lt;6m</v>
          </cell>
          <cell r="G2863">
            <v>0.38793100000000003</v>
          </cell>
          <cell r="H2863">
            <v>0.217805</v>
          </cell>
          <cell r="I2863">
            <v>0.1346705</v>
          </cell>
          <cell r="J2863">
            <v>9.4473000000000001E-2</v>
          </cell>
          <cell r="K2863">
            <v>6.7542199999999997E-2</v>
          </cell>
          <cell r="L2863">
            <v>6.6977700000000001E-2</v>
          </cell>
          <cell r="M2863">
            <v>5.7530199999999997E-2</v>
          </cell>
          <cell r="N2863">
            <v>4.33715E-2</v>
          </cell>
          <cell r="O2863">
            <v>4.0042700000000001E-2</v>
          </cell>
          <cell r="P2863">
            <v>4.4303799999999997E-2</v>
          </cell>
          <cell r="Q2863">
            <v>5.3601299999999998E-2</v>
          </cell>
          <cell r="R2863">
            <v>4.4176699999999999E-2</v>
          </cell>
        </row>
        <row r="2864">
          <cell r="A2864" t="str">
            <v>uruguay1994oecdocupado&lt;=12m</v>
          </cell>
          <cell r="B2864" t="str">
            <v>uruguay</v>
          </cell>
          <cell r="C2864">
            <v>1994</v>
          </cell>
          <cell r="D2864" t="str">
            <v>oecd</v>
          </cell>
          <cell r="E2864" t="str">
            <v>ocupado</v>
          </cell>
          <cell r="F2864" t="str">
            <v>&lt;=12m</v>
          </cell>
          <cell r="G2864">
            <v>0.73678160000000004</v>
          </cell>
          <cell r="H2864">
            <v>0.4991505</v>
          </cell>
          <cell r="I2864">
            <v>0.33452720000000002</v>
          </cell>
          <cell r="J2864">
            <v>0.2278278</v>
          </cell>
          <cell r="K2864">
            <v>0.17323330000000001</v>
          </cell>
          <cell r="L2864">
            <v>0.1572809</v>
          </cell>
          <cell r="M2864">
            <v>0.15023819999999999</v>
          </cell>
          <cell r="N2864">
            <v>0.1153846</v>
          </cell>
          <cell r="O2864">
            <v>9.7170300000000001E-2</v>
          </cell>
          <cell r="P2864">
            <v>0.1028481</v>
          </cell>
          <cell r="Q2864">
            <v>0.10887769999999999</v>
          </cell>
          <cell r="R2864">
            <v>0.14859439999999999</v>
          </cell>
        </row>
        <row r="2865">
          <cell r="A2865" t="str">
            <v>uruguay1994oecdocupado&gt;=5a</v>
          </cell>
          <cell r="B2865" t="str">
            <v>uruguay</v>
          </cell>
          <cell r="C2865">
            <v>1994</v>
          </cell>
          <cell r="D2865" t="str">
            <v>oecd</v>
          </cell>
          <cell r="E2865" t="str">
            <v>ocupado</v>
          </cell>
          <cell r="F2865" t="str">
            <v>&gt;=5a</v>
          </cell>
          <cell r="G2865">
            <v>3.2183900000000001E-2</v>
          </cell>
          <cell r="H2865">
            <v>0.1240231</v>
          </cell>
          <cell r="I2865">
            <v>0.36103150000000001</v>
          </cell>
          <cell r="J2865">
            <v>0.53856040000000005</v>
          </cell>
          <cell r="K2865">
            <v>0.63664790000000004</v>
          </cell>
          <cell r="L2865">
            <v>0.6697767</v>
          </cell>
          <cell r="M2865">
            <v>0.71528029999999998</v>
          </cell>
          <cell r="N2865">
            <v>0.75245499999999998</v>
          </cell>
          <cell r="O2865">
            <v>0.79444740000000003</v>
          </cell>
          <cell r="P2865">
            <v>0.77373420000000004</v>
          </cell>
          <cell r="Q2865">
            <v>0.75376889999999996</v>
          </cell>
          <cell r="R2865">
            <v>0.7188755</v>
          </cell>
        </row>
        <row r="2866">
          <cell r="A2866" t="str">
            <v>uruguay1994oecdasalariado&lt;6m</v>
          </cell>
          <cell r="B2866" t="str">
            <v>uruguay</v>
          </cell>
          <cell r="C2866">
            <v>1994</v>
          </cell>
          <cell r="D2866" t="str">
            <v>oecd</v>
          </cell>
          <cell r="E2866" t="str">
            <v>asalariado</v>
          </cell>
          <cell r="F2866" t="str">
            <v>&lt;6m</v>
          </cell>
          <cell r="G2866">
            <v>0.40421459999999998</v>
          </cell>
          <cell r="H2866">
            <v>0.22217909999999999</v>
          </cell>
          <cell r="I2866">
            <v>0.1392294</v>
          </cell>
          <cell r="J2866">
            <v>9.3438499999999994E-2</v>
          </cell>
          <cell r="K2866">
            <v>6.8922300000000006E-2</v>
          </cell>
          <cell r="L2866">
            <v>6.8917000000000006E-2</v>
          </cell>
          <cell r="M2866">
            <v>5.8729299999999998E-2</v>
          </cell>
          <cell r="N2866">
            <v>4.4226000000000001E-2</v>
          </cell>
          <cell r="O2866">
            <v>3.7006600000000001E-2</v>
          </cell>
          <cell r="P2866">
            <v>5.4794500000000003E-2</v>
          </cell>
          <cell r="Q2866">
            <v>7.6666700000000004E-2</v>
          </cell>
          <cell r="R2866">
            <v>6.0606100000000003E-2</v>
          </cell>
        </row>
        <row r="2867">
          <cell r="A2867" t="str">
            <v>uruguay1994oecdasalariado&lt;=12m</v>
          </cell>
          <cell r="B2867" t="str">
            <v>uruguay</v>
          </cell>
          <cell r="C2867">
            <v>1994</v>
          </cell>
          <cell r="D2867" t="str">
            <v>oecd</v>
          </cell>
          <cell r="E2867" t="str">
            <v>asalariado</v>
          </cell>
          <cell r="F2867" t="str">
            <v>&lt;=12m</v>
          </cell>
          <cell r="G2867">
            <v>0.75095780000000001</v>
          </cell>
          <cell r="H2867">
            <v>0.51027529999999999</v>
          </cell>
          <cell r="I2867">
            <v>0.33668999999999999</v>
          </cell>
          <cell r="J2867">
            <v>0.22176080000000001</v>
          </cell>
          <cell r="K2867">
            <v>0.1720969</v>
          </cell>
          <cell r="L2867">
            <v>0.1598687</v>
          </cell>
          <cell r="M2867">
            <v>0.1521623</v>
          </cell>
          <cell r="N2867">
            <v>0.12223589999999999</v>
          </cell>
          <cell r="O2867">
            <v>0.1011513</v>
          </cell>
          <cell r="P2867">
            <v>0.1178082</v>
          </cell>
          <cell r="Q2867">
            <v>0.13333329999999999</v>
          </cell>
          <cell r="R2867">
            <v>0.20202020000000001</v>
          </cell>
        </row>
        <row r="2868">
          <cell r="A2868" t="str">
            <v>uruguay1994oecdasalariado&gt;=5a</v>
          </cell>
          <cell r="B2868" t="str">
            <v>uruguay</v>
          </cell>
          <cell r="C2868">
            <v>1994</v>
          </cell>
          <cell r="D2868" t="str">
            <v>oecd</v>
          </cell>
          <cell r="E2868" t="str">
            <v>asalariado</v>
          </cell>
          <cell r="F2868" t="str">
            <v>&gt;=5a</v>
          </cell>
          <cell r="G2868">
            <v>3.0651299999999999E-2</v>
          </cell>
          <cell r="H2868">
            <v>0.1143854</v>
          </cell>
          <cell r="I2868">
            <v>0.3695271</v>
          </cell>
          <cell r="J2868">
            <v>0.56021600000000005</v>
          </cell>
          <cell r="K2868">
            <v>0.65079370000000003</v>
          </cell>
          <cell r="L2868">
            <v>0.68073139999999999</v>
          </cell>
          <cell r="M2868">
            <v>0.71970100000000004</v>
          </cell>
          <cell r="N2868">
            <v>0.75798520000000003</v>
          </cell>
          <cell r="O2868">
            <v>0.78782890000000005</v>
          </cell>
          <cell r="P2868">
            <v>0.74109590000000003</v>
          </cell>
          <cell r="Q2868">
            <v>0.73333329999999997</v>
          </cell>
          <cell r="R2868">
            <v>0.63636360000000003</v>
          </cell>
        </row>
        <row r="2869">
          <cell r="A2869" t="str">
            <v>uruguay1994oecdindependiente&lt;6m</v>
          </cell>
          <cell r="B2869" t="str">
            <v>uruguay</v>
          </cell>
          <cell r="C2869">
            <v>1994</v>
          </cell>
          <cell r="D2869" t="str">
            <v>oecd</v>
          </cell>
          <cell r="E2869" t="str">
            <v>independiente</v>
          </cell>
          <cell r="F2869" t="str">
            <v>&lt;6m</v>
          </cell>
          <cell r="G2869">
            <v>0.24137929999999999</v>
          </cell>
          <cell r="H2869">
            <v>0.18681320000000001</v>
          </cell>
          <cell r="I2869">
            <v>0.1141732</v>
          </cell>
          <cell r="J2869">
            <v>9.8011399999999999E-2</v>
          </cell>
          <cell r="K2869">
            <v>6.3432799999999998E-2</v>
          </cell>
          <cell r="L2869">
            <v>6.2212000000000003E-2</v>
          </cell>
          <cell r="M2869">
            <v>5.4906499999999997E-2</v>
          </cell>
          <cell r="N2869">
            <v>4.1666700000000001E-2</v>
          </cell>
          <cell r="O2869">
            <v>4.5662099999999997E-2</v>
          </cell>
          <cell r="P2869">
            <v>2.99625E-2</v>
          </cell>
          <cell r="Q2869">
            <v>3.0303E-2</v>
          </cell>
          <cell r="R2869">
            <v>3.3333300000000003E-2</v>
          </cell>
        </row>
        <row r="2870">
          <cell r="A2870" t="str">
            <v>uruguay1994oecdindependiente&lt;=12m</v>
          </cell>
          <cell r="B2870" t="str">
            <v>uruguay</v>
          </cell>
          <cell r="C2870">
            <v>1994</v>
          </cell>
          <cell r="D2870" t="str">
            <v>oecd</v>
          </cell>
          <cell r="E2870" t="str">
            <v>independiente</v>
          </cell>
          <cell r="F2870" t="str">
            <v>&lt;=12m</v>
          </cell>
          <cell r="G2870">
            <v>0.60919540000000005</v>
          </cell>
          <cell r="H2870">
            <v>0.42032969999999997</v>
          </cell>
          <cell r="I2870">
            <v>0.32480310000000001</v>
          </cell>
          <cell r="J2870">
            <v>0.24857950000000001</v>
          </cell>
          <cell r="K2870">
            <v>0.17661689999999999</v>
          </cell>
          <cell r="L2870">
            <v>0.15092169999999999</v>
          </cell>
          <cell r="M2870">
            <v>0.14602799999999999</v>
          </cell>
          <cell r="N2870">
            <v>0.10171570000000001</v>
          </cell>
          <cell r="O2870">
            <v>8.9802099999999996E-2</v>
          </cell>
          <cell r="P2870">
            <v>8.2396999999999998E-2</v>
          </cell>
          <cell r="Q2870">
            <v>8.4175100000000003E-2</v>
          </cell>
          <cell r="R2870">
            <v>0.1133333</v>
          </cell>
        </row>
        <row r="2871">
          <cell r="A2871" t="str">
            <v>uruguay1994oecdindependiente&gt;=5a</v>
          </cell>
          <cell r="B2871" t="str">
            <v>uruguay</v>
          </cell>
          <cell r="C2871">
            <v>1994</v>
          </cell>
          <cell r="D2871" t="str">
            <v>oecd</v>
          </cell>
          <cell r="E2871" t="str">
            <v>independiente</v>
          </cell>
          <cell r="F2871" t="str">
            <v>&gt;=5a</v>
          </cell>
          <cell r="G2871">
            <v>4.5976999999999997E-2</v>
          </cell>
          <cell r="H2871">
            <v>0.1923077</v>
          </cell>
          <cell r="I2871">
            <v>0.32283460000000003</v>
          </cell>
          <cell r="J2871">
            <v>0.46448859999999997</v>
          </cell>
          <cell r="K2871">
            <v>0.59452740000000004</v>
          </cell>
          <cell r="L2871">
            <v>0.64285709999999996</v>
          </cell>
          <cell r="M2871">
            <v>0.70560750000000005</v>
          </cell>
          <cell r="N2871">
            <v>0.74142160000000001</v>
          </cell>
          <cell r="O2871">
            <v>0.80669709999999994</v>
          </cell>
          <cell r="P2871">
            <v>0.81835199999999997</v>
          </cell>
          <cell r="Q2871">
            <v>0.77441079999999995</v>
          </cell>
          <cell r="R2871">
            <v>0.7733333</v>
          </cell>
        </row>
        <row r="2872">
          <cell r="A2872" t="str">
            <v>uruguay1994lacocupado&lt;6m</v>
          </cell>
          <cell r="B2872" t="str">
            <v>uruguay</v>
          </cell>
          <cell r="C2872">
            <v>1994</v>
          </cell>
          <cell r="D2872" t="str">
            <v>lac</v>
          </cell>
          <cell r="E2872" t="str">
            <v>ocupado</v>
          </cell>
          <cell r="F2872" t="str">
            <v>&lt;6m</v>
          </cell>
          <cell r="G2872">
            <v>0.2810164</v>
          </cell>
          <cell r="H2872">
            <v>7.8143099999999993E-2</v>
          </cell>
          <cell r="I2872">
            <v>4.1759600000000001E-2</v>
          </cell>
        </row>
        <row r="2873">
          <cell r="A2873" t="str">
            <v>uruguay1994lacocupado&lt;=12m</v>
          </cell>
          <cell r="B2873" t="str">
            <v>uruguay</v>
          </cell>
          <cell r="C2873">
            <v>1994</v>
          </cell>
          <cell r="D2873" t="str">
            <v>lac</v>
          </cell>
          <cell r="E2873" t="str">
            <v>ocupado</v>
          </cell>
          <cell r="F2873" t="str">
            <v>&lt;=12m</v>
          </cell>
          <cell r="G2873">
            <v>0.58744390000000002</v>
          </cell>
          <cell r="H2873">
            <v>0.19454740000000001</v>
          </cell>
          <cell r="I2873">
            <v>9.9458099999999994E-2</v>
          </cell>
        </row>
        <row r="2874">
          <cell r="A2874" t="str">
            <v>uruguay1994lacocupado&gt;=5a</v>
          </cell>
          <cell r="B2874" t="str">
            <v>uruguay</v>
          </cell>
          <cell r="C2874">
            <v>1994</v>
          </cell>
          <cell r="D2874" t="str">
            <v>lac</v>
          </cell>
          <cell r="E2874" t="str">
            <v>ocupado</v>
          </cell>
          <cell r="F2874" t="str">
            <v>&gt;=5a</v>
          </cell>
          <cell r="G2874">
            <v>8.9899599999999996E-2</v>
          </cell>
          <cell r="H2874">
            <v>0.60899510000000001</v>
          </cell>
          <cell r="I2874">
            <v>0.7861013</v>
          </cell>
        </row>
        <row r="2875">
          <cell r="A2875" t="str">
            <v>uruguay1994lacasalariado&lt;6m</v>
          </cell>
          <cell r="B2875" t="str">
            <v>uruguay</v>
          </cell>
          <cell r="C2875">
            <v>1994</v>
          </cell>
          <cell r="D2875" t="str">
            <v>lac</v>
          </cell>
          <cell r="E2875" t="str">
            <v>asalariado</v>
          </cell>
          <cell r="F2875" t="str">
            <v>&lt;6m</v>
          </cell>
          <cell r="G2875">
            <v>0.29095300000000002</v>
          </cell>
          <cell r="H2875">
            <v>8.1525200000000006E-2</v>
          </cell>
          <cell r="I2875">
            <v>4.3679299999999997E-2</v>
          </cell>
        </row>
        <row r="2876">
          <cell r="A2876" t="str">
            <v>uruguay1994lacasalariado&lt;=12m</v>
          </cell>
          <cell r="B2876" t="str">
            <v>uruguay</v>
          </cell>
          <cell r="C2876">
            <v>1994</v>
          </cell>
          <cell r="D2876" t="str">
            <v>lac</v>
          </cell>
          <cell r="E2876" t="str">
            <v>asalariado</v>
          </cell>
          <cell r="F2876" t="str">
            <v>&lt;=12m</v>
          </cell>
          <cell r="G2876">
            <v>0.60120620000000002</v>
          </cell>
          <cell r="H2876">
            <v>0.19968549999999999</v>
          </cell>
          <cell r="I2876">
            <v>0.1073998</v>
          </cell>
        </row>
        <row r="2877">
          <cell r="A2877" t="str">
            <v>uruguay1994lacasalariado&gt;=5a</v>
          </cell>
          <cell r="B2877" t="str">
            <v>uruguay</v>
          </cell>
          <cell r="C2877">
            <v>1994</v>
          </cell>
          <cell r="D2877" t="str">
            <v>lac</v>
          </cell>
          <cell r="E2877" t="str">
            <v>asalariado</v>
          </cell>
          <cell r="F2877" t="str">
            <v>&gt;=5a</v>
          </cell>
          <cell r="G2877">
            <v>8.2750299999999999E-2</v>
          </cell>
          <cell r="H2877">
            <v>0.61202829999999997</v>
          </cell>
          <cell r="I2877">
            <v>0.77029809999999999</v>
          </cell>
        </row>
        <row r="2878">
          <cell r="A2878" t="str">
            <v>uruguay1994lacindependiente&lt;6m</v>
          </cell>
          <cell r="B2878" t="str">
            <v>uruguay</v>
          </cell>
          <cell r="C2878">
            <v>1994</v>
          </cell>
          <cell r="D2878" t="str">
            <v>lac</v>
          </cell>
          <cell r="E2878" t="str">
            <v>independiente</v>
          </cell>
          <cell r="F2878" t="str">
            <v>&lt;6m</v>
          </cell>
          <cell r="G2878">
            <v>0.204461</v>
          </cell>
          <cell r="H2878">
            <v>6.8700600000000001E-2</v>
          </cell>
          <cell r="I2878">
            <v>3.8622999999999998E-2</v>
          </cell>
        </row>
        <row r="2879">
          <cell r="A2879" t="str">
            <v>uruguay1994lacindependiente&lt;=12m</v>
          </cell>
          <cell r="B2879" t="str">
            <v>uruguay</v>
          </cell>
          <cell r="C2879">
            <v>1994</v>
          </cell>
          <cell r="D2879" t="str">
            <v>lac</v>
          </cell>
          <cell r="E2879" t="str">
            <v>independiente</v>
          </cell>
          <cell r="F2879" t="str">
            <v>&lt;=12m</v>
          </cell>
          <cell r="G2879">
            <v>0.48141260000000002</v>
          </cell>
          <cell r="H2879">
            <v>0.1802019</v>
          </cell>
          <cell r="I2879">
            <v>8.6482000000000003E-2</v>
          </cell>
        </row>
        <row r="2880">
          <cell r="A2880" t="str">
            <v>uruguay1994lacindependiente&gt;=5a</v>
          </cell>
          <cell r="B2880" t="str">
            <v>uruguay</v>
          </cell>
          <cell r="C2880">
            <v>1994</v>
          </cell>
          <cell r="D2880" t="str">
            <v>lac</v>
          </cell>
          <cell r="E2880" t="str">
            <v>independiente</v>
          </cell>
          <cell r="F2880" t="str">
            <v>&gt;=5a</v>
          </cell>
          <cell r="G2880">
            <v>0.14498140000000001</v>
          </cell>
          <cell r="H2880">
            <v>0.60052680000000003</v>
          </cell>
          <cell r="I2880">
            <v>0.8119227</v>
          </cell>
        </row>
        <row r="2881">
          <cell r="A2881" t="str">
            <v>uruguay1994totalocupado&lt;6m</v>
          </cell>
          <cell r="B2881" t="str">
            <v>uruguay</v>
          </cell>
          <cell r="C2881">
            <v>1994</v>
          </cell>
          <cell r="D2881" t="str">
            <v>total</v>
          </cell>
          <cell r="E2881" t="str">
            <v>ocupado</v>
          </cell>
          <cell r="F2881" t="str">
            <v>&lt;6m</v>
          </cell>
          <cell r="G2881">
            <v>0.111452</v>
          </cell>
        </row>
        <row r="2882">
          <cell r="A2882" t="str">
            <v>uruguay1994totalocupado&lt;=12m</v>
          </cell>
          <cell r="B2882" t="str">
            <v>uruguay</v>
          </cell>
          <cell r="C2882">
            <v>1994</v>
          </cell>
          <cell r="D2882" t="str">
            <v>total</v>
          </cell>
          <cell r="E2882" t="str">
            <v>ocupado</v>
          </cell>
          <cell r="F2882" t="str">
            <v>&lt;=12m</v>
          </cell>
          <cell r="G2882">
            <v>0.25597700000000001</v>
          </cell>
        </row>
        <row r="2883">
          <cell r="A2883" t="str">
            <v>uruguay1994totalocupado&gt;=5a</v>
          </cell>
          <cell r="B2883" t="str">
            <v>uruguay</v>
          </cell>
          <cell r="C2883">
            <v>1994</v>
          </cell>
          <cell r="D2883" t="str">
            <v>total</v>
          </cell>
          <cell r="E2883" t="str">
            <v>ocupado</v>
          </cell>
          <cell r="F2883" t="str">
            <v>&gt;=5a</v>
          </cell>
          <cell r="G2883">
            <v>0.53426839999999998</v>
          </cell>
        </row>
        <row r="2884">
          <cell r="A2884" t="str">
            <v>uruguay1994totalasalariado&lt;6m</v>
          </cell>
          <cell r="B2884" t="str">
            <v>uruguay</v>
          </cell>
          <cell r="C2884">
            <v>1994</v>
          </cell>
          <cell r="D2884" t="str">
            <v>total</v>
          </cell>
          <cell r="E2884" t="str">
            <v>asalariado</v>
          </cell>
          <cell r="F2884" t="str">
            <v>&lt;6m</v>
          </cell>
          <cell r="G2884">
            <v>0.1237574</v>
          </cell>
        </row>
        <row r="2885">
          <cell r="A2885" t="str">
            <v>uruguay1994totalasalariado&lt;=12m</v>
          </cell>
          <cell r="B2885" t="str">
            <v>uruguay</v>
          </cell>
          <cell r="C2885">
            <v>1994</v>
          </cell>
          <cell r="D2885" t="str">
            <v>total</v>
          </cell>
          <cell r="E2885" t="str">
            <v>asalariado</v>
          </cell>
          <cell r="F2885" t="str">
            <v>&lt;=12m</v>
          </cell>
          <cell r="G2885">
            <v>0.27861360000000002</v>
          </cell>
        </row>
        <row r="2886">
          <cell r="A2886" t="str">
            <v>uruguay1994totalasalariado&gt;=5a</v>
          </cell>
          <cell r="B2886" t="str">
            <v>uruguay</v>
          </cell>
          <cell r="C2886">
            <v>1994</v>
          </cell>
          <cell r="D2886" t="str">
            <v>total</v>
          </cell>
          <cell r="E2886" t="str">
            <v>asalariado</v>
          </cell>
          <cell r="F2886" t="str">
            <v>&gt;=5a</v>
          </cell>
          <cell r="G2886">
            <v>0.51177499999999998</v>
          </cell>
        </row>
        <row r="2887">
          <cell r="A2887" t="str">
            <v>uruguay1994totalindependiente&lt;6m</v>
          </cell>
          <cell r="B2887" t="str">
            <v>uruguay</v>
          </cell>
          <cell r="C2887">
            <v>1994</v>
          </cell>
          <cell r="D2887" t="str">
            <v>total</v>
          </cell>
          <cell r="E2887" t="str">
            <v>independiente</v>
          </cell>
          <cell r="F2887" t="str">
            <v>&lt;6m</v>
          </cell>
          <cell r="G2887">
            <v>7.4622099999999997E-2</v>
          </cell>
        </row>
        <row r="2888">
          <cell r="A2888" t="str">
            <v>uruguay1994totalindependiente&lt;=12m</v>
          </cell>
          <cell r="B2888" t="str">
            <v>uruguay</v>
          </cell>
          <cell r="C2888">
            <v>1994</v>
          </cell>
          <cell r="D2888" t="str">
            <v>total</v>
          </cell>
          <cell r="E2888" t="str">
            <v>independiente</v>
          </cell>
          <cell r="F2888" t="str">
            <v>&lt;=12m</v>
          </cell>
          <cell r="G2888">
            <v>0.1882259</v>
          </cell>
        </row>
        <row r="2889">
          <cell r="A2889" t="str">
            <v>uruguay1994totalindependiente&gt;=5a</v>
          </cell>
          <cell r="B2889" t="str">
            <v>uruguay</v>
          </cell>
          <cell r="C2889">
            <v>1994</v>
          </cell>
          <cell r="D2889" t="str">
            <v>total</v>
          </cell>
          <cell r="E2889" t="str">
            <v>independiente</v>
          </cell>
          <cell r="F2889" t="str">
            <v>&gt;=5a</v>
          </cell>
          <cell r="G2889">
            <v>0.60159110000000005</v>
          </cell>
        </row>
        <row r="2890">
          <cell r="A2890" t="str">
            <v>uruguay1995oecdocupado&lt;6m</v>
          </cell>
          <cell r="B2890" t="str">
            <v>uruguay</v>
          </cell>
          <cell r="C2890">
            <v>1995</v>
          </cell>
          <cell r="D2890" t="str">
            <v>oecd</v>
          </cell>
          <cell r="E2890" t="str">
            <v>ocupado</v>
          </cell>
          <cell r="F2890" t="str">
            <v>&lt;6m</v>
          </cell>
          <cell r="G2890">
            <v>0.36922490000000002</v>
          </cell>
          <cell r="H2890">
            <v>0.2103679</v>
          </cell>
          <cell r="I2890">
            <v>0.1288579</v>
          </cell>
          <cell r="J2890">
            <v>0.1015684</v>
          </cell>
          <cell r="K2890">
            <v>7.8702599999999998E-2</v>
          </cell>
          <cell r="L2890">
            <v>7.0673600000000003E-2</v>
          </cell>
          <cell r="M2890">
            <v>6.2418899999999999E-2</v>
          </cell>
          <cell r="N2890">
            <v>5.15404E-2</v>
          </cell>
          <cell r="O2890">
            <v>4.8684600000000001E-2</v>
          </cell>
          <cell r="P2890">
            <v>3.9267299999999998E-2</v>
          </cell>
          <cell r="Q2890">
            <v>4.0262800000000001E-2</v>
          </cell>
          <cell r="R2890">
            <v>2.7642900000000001E-2</v>
          </cell>
        </row>
        <row r="2891">
          <cell r="A2891" t="str">
            <v>uruguay1995oecdocupado&lt;=12m</v>
          </cell>
          <cell r="B2891" t="str">
            <v>uruguay</v>
          </cell>
          <cell r="C2891">
            <v>1995</v>
          </cell>
          <cell r="D2891" t="str">
            <v>oecd</v>
          </cell>
          <cell r="E2891" t="str">
            <v>ocupado</v>
          </cell>
          <cell r="F2891" t="str">
            <v>&lt;=12m</v>
          </cell>
          <cell r="G2891">
            <v>0.71244110000000005</v>
          </cell>
          <cell r="H2891">
            <v>0.50143409999999999</v>
          </cell>
          <cell r="I2891">
            <v>0.3181969</v>
          </cell>
          <cell r="J2891">
            <v>0.22573070000000001</v>
          </cell>
          <cell r="K2891">
            <v>0.1856717</v>
          </cell>
          <cell r="L2891">
            <v>0.1601129</v>
          </cell>
          <cell r="M2891">
            <v>0.1484799</v>
          </cell>
          <cell r="N2891">
            <v>0.1200045</v>
          </cell>
          <cell r="O2891">
            <v>0.11376600000000001</v>
          </cell>
          <cell r="P2891">
            <v>9.6869300000000005E-2</v>
          </cell>
          <cell r="Q2891">
            <v>0.1057015</v>
          </cell>
          <cell r="R2891">
            <v>0.1067738</v>
          </cell>
        </row>
        <row r="2892">
          <cell r="A2892" t="str">
            <v>uruguay1995oecdocupado&gt;=5a</v>
          </cell>
          <cell r="B2892" t="str">
            <v>uruguay</v>
          </cell>
          <cell r="C2892">
            <v>1995</v>
          </cell>
          <cell r="D2892" t="str">
            <v>oecd</v>
          </cell>
          <cell r="E2892" t="str">
            <v>ocupado</v>
          </cell>
          <cell r="F2892" t="str">
            <v>&gt;=5a</v>
          </cell>
          <cell r="G2892">
            <v>2.9648799999999999E-2</v>
          </cell>
          <cell r="H2892">
            <v>0.1211425</v>
          </cell>
          <cell r="I2892">
            <v>0.35301939999999998</v>
          </cell>
          <cell r="J2892">
            <v>0.54398210000000002</v>
          </cell>
          <cell r="K2892">
            <v>0.63033910000000004</v>
          </cell>
          <cell r="L2892">
            <v>0.6677997</v>
          </cell>
          <cell r="M2892">
            <v>0.69659550000000003</v>
          </cell>
          <cell r="N2892">
            <v>0.74808220000000003</v>
          </cell>
          <cell r="O2892">
            <v>0.77586010000000005</v>
          </cell>
          <cell r="P2892">
            <v>0.78368640000000001</v>
          </cell>
          <cell r="Q2892">
            <v>0.76442670000000001</v>
          </cell>
          <cell r="R2892">
            <v>0.80358560000000001</v>
          </cell>
        </row>
        <row r="2893">
          <cell r="A2893" t="str">
            <v>uruguay1995oecdasalariado&lt;6m</v>
          </cell>
          <cell r="B2893" t="str">
            <v>uruguay</v>
          </cell>
          <cell r="C2893">
            <v>1995</v>
          </cell>
          <cell r="D2893" t="str">
            <v>oecd</v>
          </cell>
          <cell r="E2893" t="str">
            <v>asalariado</v>
          </cell>
          <cell r="F2893" t="str">
            <v>&lt;6m</v>
          </cell>
          <cell r="G2893">
            <v>0.36911850000000002</v>
          </cell>
          <cell r="H2893">
            <v>0.21497140000000001</v>
          </cell>
          <cell r="I2893">
            <v>0.13101640000000001</v>
          </cell>
          <cell r="J2893">
            <v>9.9272100000000002E-2</v>
          </cell>
          <cell r="K2893">
            <v>7.2305800000000003E-2</v>
          </cell>
          <cell r="L2893">
            <v>7.0896399999999998E-2</v>
          </cell>
          <cell r="M2893">
            <v>6.6505800000000004E-2</v>
          </cell>
          <cell r="N2893">
            <v>5.33521E-2</v>
          </cell>
          <cell r="O2893">
            <v>5.4975700000000002E-2</v>
          </cell>
          <cell r="P2893">
            <v>4.5384599999999997E-2</v>
          </cell>
          <cell r="Q2893">
            <v>4.58287E-2</v>
          </cell>
          <cell r="R2893">
            <v>3.7151700000000003E-2</v>
          </cell>
        </row>
        <row r="2894">
          <cell r="A2894" t="str">
            <v>uruguay1995oecdasalariado&lt;=12m</v>
          </cell>
          <cell r="B2894" t="str">
            <v>uruguay</v>
          </cell>
          <cell r="C2894">
            <v>1995</v>
          </cell>
          <cell r="D2894" t="str">
            <v>oecd</v>
          </cell>
          <cell r="E2894" t="str">
            <v>asalariado</v>
          </cell>
          <cell r="F2894" t="str">
            <v>&lt;=12m</v>
          </cell>
          <cell r="G2894">
            <v>0.72235459999999996</v>
          </cell>
          <cell r="H2894">
            <v>0.50680840000000005</v>
          </cell>
          <cell r="I2894">
            <v>0.31849509999999998</v>
          </cell>
          <cell r="J2894">
            <v>0.2261224</v>
          </cell>
          <cell r="K2894">
            <v>0.1750119</v>
          </cell>
          <cell r="L2894">
            <v>0.15915509999999999</v>
          </cell>
          <cell r="M2894">
            <v>0.14940220000000001</v>
          </cell>
          <cell r="N2894">
            <v>0.1183781</v>
          </cell>
          <cell r="O2894">
            <v>0.12383379999999999</v>
          </cell>
          <cell r="P2894">
            <v>0.10830149999999999</v>
          </cell>
          <cell r="Q2894">
            <v>0.12037340000000001</v>
          </cell>
          <cell r="R2894">
            <v>0.14819399999999999</v>
          </cell>
        </row>
        <row r="2895">
          <cell r="A2895" t="str">
            <v>uruguay1995oecdasalariado&gt;=5a</v>
          </cell>
          <cell r="B2895" t="str">
            <v>uruguay</v>
          </cell>
          <cell r="C2895">
            <v>1995</v>
          </cell>
          <cell r="D2895" t="str">
            <v>oecd</v>
          </cell>
          <cell r="E2895" t="str">
            <v>asalariado</v>
          </cell>
          <cell r="F2895" t="str">
            <v>&gt;=5a</v>
          </cell>
          <cell r="G2895">
            <v>3.0122900000000001E-2</v>
          </cell>
          <cell r="H2895">
            <v>0.1143735</v>
          </cell>
          <cell r="I2895">
            <v>0.35613660000000003</v>
          </cell>
          <cell r="J2895">
            <v>0.5606814</v>
          </cell>
          <cell r="K2895">
            <v>0.64427020000000002</v>
          </cell>
          <cell r="L2895">
            <v>0.68171930000000003</v>
          </cell>
          <cell r="M2895">
            <v>0.70033809999999996</v>
          </cell>
          <cell r="N2895">
            <v>0.75422169999999999</v>
          </cell>
          <cell r="O2895">
            <v>0.77182320000000004</v>
          </cell>
          <cell r="P2895">
            <v>0.76050510000000004</v>
          </cell>
          <cell r="Q2895">
            <v>0.71835090000000001</v>
          </cell>
          <cell r="R2895">
            <v>0.74262119999999998</v>
          </cell>
        </row>
        <row r="2896">
          <cell r="A2896" t="str">
            <v>uruguay1995oecdindependiente&lt;6m</v>
          </cell>
          <cell r="B2896" t="str">
            <v>uruguay</v>
          </cell>
          <cell r="C2896">
            <v>1995</v>
          </cell>
          <cell r="D2896" t="str">
            <v>oecd</v>
          </cell>
          <cell r="E2896" t="str">
            <v>independiente</v>
          </cell>
          <cell r="F2896" t="str">
            <v>&lt;6m</v>
          </cell>
          <cell r="G2896">
            <v>0.37026989999999999</v>
          </cell>
          <cell r="H2896">
            <v>0.17402210000000001</v>
          </cell>
          <cell r="I2896">
            <v>0.11923159999999999</v>
          </cell>
          <cell r="J2896">
            <v>0.1092466</v>
          </cell>
          <cell r="K2896">
            <v>9.8167000000000004E-2</v>
          </cell>
          <cell r="L2896">
            <v>7.0118700000000006E-2</v>
          </cell>
          <cell r="M2896">
            <v>5.3780399999999999E-2</v>
          </cell>
          <cell r="N2896">
            <v>4.7827099999999997E-2</v>
          </cell>
          <cell r="O2896">
            <v>3.6236600000000001E-2</v>
          </cell>
          <cell r="P2896">
            <v>3.0540899999999999E-2</v>
          </cell>
          <cell r="Q2896">
            <v>3.5023499999999999E-2</v>
          </cell>
          <cell r="R2896">
            <v>2.0531000000000001E-2</v>
          </cell>
        </row>
        <row r="2897">
          <cell r="A2897" t="str">
            <v>uruguay1995oecdindependiente&lt;=12m</v>
          </cell>
          <cell r="B2897" t="str">
            <v>uruguay</v>
          </cell>
          <cell r="C2897">
            <v>1995</v>
          </cell>
          <cell r="D2897" t="str">
            <v>oecd</v>
          </cell>
          <cell r="E2897" t="str">
            <v>independiente</v>
          </cell>
          <cell r="F2897" t="str">
            <v>&lt;=12m</v>
          </cell>
          <cell r="G2897">
            <v>0.61502210000000002</v>
          </cell>
          <cell r="H2897">
            <v>0.45900200000000002</v>
          </cell>
          <cell r="I2897">
            <v>0.31686720000000002</v>
          </cell>
          <cell r="J2897">
            <v>0.22442129999999999</v>
          </cell>
          <cell r="K2897">
            <v>0.21810779999999999</v>
          </cell>
          <cell r="L2897">
            <v>0.1624988</v>
          </cell>
          <cell r="M2897">
            <v>0.1465303</v>
          </cell>
          <cell r="N2897">
            <v>0.123338</v>
          </cell>
          <cell r="O2897">
            <v>9.3845300000000006E-2</v>
          </cell>
          <cell r="P2897">
            <v>8.0561199999999999E-2</v>
          </cell>
          <cell r="Q2897">
            <v>9.1890899999999998E-2</v>
          </cell>
          <cell r="R2897">
            <v>7.5795000000000001E-2</v>
          </cell>
        </row>
        <row r="2898">
          <cell r="A2898" t="str">
            <v>uruguay1995oecdindependiente&gt;=5a</v>
          </cell>
          <cell r="B2898" t="str">
            <v>uruguay</v>
          </cell>
          <cell r="C2898">
            <v>1995</v>
          </cell>
          <cell r="D2898" t="str">
            <v>oecd</v>
          </cell>
          <cell r="E2898" t="str">
            <v>independiente</v>
          </cell>
          <cell r="F2898" t="str">
            <v>&gt;=5a</v>
          </cell>
          <cell r="G2898">
            <v>2.4989299999999999E-2</v>
          </cell>
          <cell r="H2898">
            <v>0.1745863</v>
          </cell>
          <cell r="I2898">
            <v>0.33911760000000002</v>
          </cell>
          <cell r="J2898">
            <v>0.48814380000000002</v>
          </cell>
          <cell r="K2898">
            <v>0.58794900000000005</v>
          </cell>
          <cell r="L2898">
            <v>0.63312740000000001</v>
          </cell>
          <cell r="M2898">
            <v>0.68868459999999998</v>
          </cell>
          <cell r="N2898">
            <v>0.73549869999999995</v>
          </cell>
          <cell r="O2898">
            <v>0.78384759999999998</v>
          </cell>
          <cell r="P2898">
            <v>0.8167548</v>
          </cell>
          <cell r="Q2898">
            <v>0.80779789999999996</v>
          </cell>
          <cell r="R2898">
            <v>0.84918179999999999</v>
          </cell>
        </row>
        <row r="2899">
          <cell r="A2899" t="str">
            <v>uruguay1995lacocupado&lt;6m</v>
          </cell>
          <cell r="B2899" t="str">
            <v>uruguay</v>
          </cell>
          <cell r="C2899">
            <v>1995</v>
          </cell>
          <cell r="D2899" t="str">
            <v>lac</v>
          </cell>
          <cell r="E2899" t="str">
            <v>ocupado</v>
          </cell>
          <cell r="F2899" t="str">
            <v>&lt;6m</v>
          </cell>
          <cell r="G2899">
            <v>0.26568989999999998</v>
          </cell>
          <cell r="H2899">
            <v>8.3076700000000003E-2</v>
          </cell>
          <cell r="I2899">
            <v>4.4852599999999999E-2</v>
          </cell>
        </row>
        <row r="2900">
          <cell r="A2900" t="str">
            <v>uruguay1995lacocupado&lt;=12m</v>
          </cell>
          <cell r="B2900" t="str">
            <v>uruguay</v>
          </cell>
          <cell r="C2900">
            <v>1995</v>
          </cell>
          <cell r="D2900" t="str">
            <v>lac</v>
          </cell>
          <cell r="E2900" t="str">
            <v>ocupado</v>
          </cell>
          <cell r="F2900" t="str">
            <v>&lt;=12m</v>
          </cell>
          <cell r="G2900">
            <v>0.57491729999999996</v>
          </cell>
          <cell r="H2900">
            <v>0.19464000000000001</v>
          </cell>
          <cell r="I2900">
            <v>0.1068905</v>
          </cell>
        </row>
        <row r="2901">
          <cell r="A2901" t="str">
            <v>uruguay1995lacocupado&gt;=5a</v>
          </cell>
          <cell r="B2901" t="str">
            <v>uruguay</v>
          </cell>
          <cell r="C2901">
            <v>1995</v>
          </cell>
          <cell r="D2901" t="str">
            <v>lac</v>
          </cell>
          <cell r="E2901" t="str">
            <v>ocupado</v>
          </cell>
          <cell r="F2901" t="str">
            <v>&gt;=5a</v>
          </cell>
          <cell r="G2901">
            <v>8.9279800000000006E-2</v>
          </cell>
          <cell r="H2901">
            <v>0.60359879999999999</v>
          </cell>
          <cell r="I2901">
            <v>0.77904470000000003</v>
          </cell>
        </row>
        <row r="2902">
          <cell r="A2902" t="str">
            <v>uruguay1995lacasalariado&lt;6m</v>
          </cell>
          <cell r="B2902" t="str">
            <v>uruguay</v>
          </cell>
          <cell r="C2902">
            <v>1995</v>
          </cell>
          <cell r="D2902" t="str">
            <v>lac</v>
          </cell>
          <cell r="E2902" t="str">
            <v>asalariado</v>
          </cell>
          <cell r="F2902" t="str">
            <v>&lt;6m</v>
          </cell>
          <cell r="G2902">
            <v>0.2694375</v>
          </cell>
          <cell r="H2902">
            <v>8.4392200000000001E-2</v>
          </cell>
          <cell r="I2902">
            <v>5.1352200000000001E-2</v>
          </cell>
        </row>
        <row r="2903">
          <cell r="A2903" t="str">
            <v>uruguay1995lacasalariado&lt;=12m</v>
          </cell>
          <cell r="B2903" t="str">
            <v>uruguay</v>
          </cell>
          <cell r="C2903">
            <v>1995</v>
          </cell>
          <cell r="D2903" t="str">
            <v>lac</v>
          </cell>
          <cell r="E2903" t="str">
            <v>asalariado</v>
          </cell>
          <cell r="F2903" t="str">
            <v>&lt;=12m</v>
          </cell>
          <cell r="G2903">
            <v>0.58296919999999997</v>
          </cell>
          <cell r="H2903">
            <v>0.19667009999999999</v>
          </cell>
          <cell r="I2903">
            <v>0.11796570000000001</v>
          </cell>
        </row>
        <row r="2904">
          <cell r="A2904" t="str">
            <v>uruguay1995lacasalariado&gt;=5a</v>
          </cell>
          <cell r="B2904" t="str">
            <v>uruguay</v>
          </cell>
          <cell r="C2904">
            <v>1995</v>
          </cell>
          <cell r="D2904" t="str">
            <v>lac</v>
          </cell>
          <cell r="E2904" t="str">
            <v>asalariado</v>
          </cell>
          <cell r="F2904" t="str">
            <v>&gt;=5a</v>
          </cell>
          <cell r="G2904">
            <v>8.4604499999999999E-2</v>
          </cell>
          <cell r="H2904">
            <v>0.60541869999999998</v>
          </cell>
          <cell r="I2904">
            <v>0.76754730000000004</v>
          </cell>
        </row>
        <row r="2905">
          <cell r="A2905" t="str">
            <v>uruguay1995lacindependiente&lt;6m</v>
          </cell>
          <cell r="B2905" t="str">
            <v>uruguay</v>
          </cell>
          <cell r="C2905">
            <v>1995</v>
          </cell>
          <cell r="D2905" t="str">
            <v>lac</v>
          </cell>
          <cell r="E2905" t="str">
            <v>independiente</v>
          </cell>
          <cell r="F2905" t="str">
            <v>&lt;6m</v>
          </cell>
          <cell r="G2905">
            <v>0.2338924</v>
          </cell>
          <cell r="H2905">
            <v>7.9406699999999997E-2</v>
          </cell>
          <cell r="I2905">
            <v>3.3632700000000001E-2</v>
          </cell>
        </row>
        <row r="2906">
          <cell r="A2906" t="str">
            <v>uruguay1995lacindependiente&lt;=12m</v>
          </cell>
          <cell r="B2906" t="str">
            <v>uruguay</v>
          </cell>
          <cell r="C2906">
            <v>1995</v>
          </cell>
          <cell r="D2906" t="str">
            <v>lac</v>
          </cell>
          <cell r="E2906" t="str">
            <v>independiente</v>
          </cell>
          <cell r="F2906" t="str">
            <v>&lt;=12m</v>
          </cell>
          <cell r="G2906">
            <v>0.50659980000000004</v>
          </cell>
          <cell r="H2906">
            <v>0.18897610000000001</v>
          </cell>
          <cell r="I2906">
            <v>8.7772100000000006E-2</v>
          </cell>
        </row>
        <row r="2907">
          <cell r="A2907" t="str">
            <v>uruguay1995lacindependiente&gt;=5a</v>
          </cell>
          <cell r="B2907" t="str">
            <v>uruguay</v>
          </cell>
          <cell r="C2907">
            <v>1995</v>
          </cell>
          <cell r="D2907" t="str">
            <v>lac</v>
          </cell>
          <cell r="E2907" t="str">
            <v>independiente</v>
          </cell>
          <cell r="F2907" t="str">
            <v>&gt;=5a</v>
          </cell>
          <cell r="G2907">
            <v>0.1289479</v>
          </cell>
          <cell r="H2907">
            <v>0.59852150000000004</v>
          </cell>
          <cell r="I2907">
            <v>0.79889189999999999</v>
          </cell>
        </row>
        <row r="2908">
          <cell r="A2908" t="str">
            <v>uruguay1995totalocupado&lt;6m</v>
          </cell>
          <cell r="B2908" t="str">
            <v>uruguay</v>
          </cell>
          <cell r="C2908">
            <v>1995</v>
          </cell>
          <cell r="D2908" t="str">
            <v>total</v>
          </cell>
          <cell r="E2908" t="str">
            <v>ocupado</v>
          </cell>
          <cell r="F2908" t="str">
            <v>&lt;6m</v>
          </cell>
          <cell r="G2908">
            <v>0.1127421</v>
          </cell>
        </row>
        <row r="2909">
          <cell r="A2909" t="str">
            <v>uruguay1995totalocupado&lt;=12m</v>
          </cell>
          <cell r="B2909" t="str">
            <v>uruguay</v>
          </cell>
          <cell r="C2909">
            <v>1995</v>
          </cell>
          <cell r="D2909" t="str">
            <v>total</v>
          </cell>
          <cell r="E2909" t="str">
            <v>ocupado</v>
          </cell>
          <cell r="F2909" t="str">
            <v>&lt;=12m</v>
          </cell>
          <cell r="G2909">
            <v>0.25537769999999999</v>
          </cell>
        </row>
        <row r="2910">
          <cell r="A2910" t="str">
            <v>uruguay1995totalocupado&gt;=5a</v>
          </cell>
          <cell r="B2910" t="str">
            <v>uruguay</v>
          </cell>
          <cell r="C2910">
            <v>1995</v>
          </cell>
          <cell r="D2910" t="str">
            <v>total</v>
          </cell>
          <cell r="E2910" t="str">
            <v>ocupado</v>
          </cell>
          <cell r="F2910" t="str">
            <v>&gt;=5a</v>
          </cell>
          <cell r="G2910">
            <v>0.52868219999999999</v>
          </cell>
        </row>
        <row r="2911">
          <cell r="A2911" t="str">
            <v>uruguay1995totalasalariado&lt;6m</v>
          </cell>
          <cell r="B2911" t="str">
            <v>uruguay</v>
          </cell>
          <cell r="C2911">
            <v>1995</v>
          </cell>
          <cell r="D2911" t="str">
            <v>total</v>
          </cell>
          <cell r="E2911" t="str">
            <v>asalariado</v>
          </cell>
          <cell r="F2911" t="str">
            <v>&lt;6m</v>
          </cell>
          <cell r="G2911">
            <v>0.12242690000000001</v>
          </cell>
        </row>
        <row r="2912">
          <cell r="A2912" t="str">
            <v>uruguay1995totalasalariado&lt;=12m</v>
          </cell>
          <cell r="B2912" t="str">
            <v>uruguay</v>
          </cell>
          <cell r="C2912">
            <v>1995</v>
          </cell>
          <cell r="D2912" t="str">
            <v>total</v>
          </cell>
          <cell r="E2912" t="str">
            <v>asalariado</v>
          </cell>
          <cell r="F2912" t="str">
            <v>&lt;=12m</v>
          </cell>
          <cell r="G2912">
            <v>0.27502890000000002</v>
          </cell>
        </row>
        <row r="2913">
          <cell r="A2913" t="str">
            <v>uruguay1995totalasalariado&gt;=5a</v>
          </cell>
          <cell r="B2913" t="str">
            <v>uruguay</v>
          </cell>
          <cell r="C2913">
            <v>1995</v>
          </cell>
          <cell r="D2913" t="str">
            <v>total</v>
          </cell>
          <cell r="E2913" t="str">
            <v>asalariado</v>
          </cell>
          <cell r="F2913" t="str">
            <v>&gt;=5a</v>
          </cell>
          <cell r="G2913">
            <v>0.50577399999999995</v>
          </cell>
        </row>
        <row r="2914">
          <cell r="A2914" t="str">
            <v>uruguay1995totalindependiente&lt;6m</v>
          </cell>
          <cell r="B2914" t="str">
            <v>uruguay</v>
          </cell>
          <cell r="C2914">
            <v>1995</v>
          </cell>
          <cell r="D2914" t="str">
            <v>total</v>
          </cell>
          <cell r="E2914" t="str">
            <v>independiente</v>
          </cell>
          <cell r="F2914" t="str">
            <v>&lt;6m</v>
          </cell>
          <cell r="G2914">
            <v>8.3219100000000004E-2</v>
          </cell>
        </row>
        <row r="2915">
          <cell r="A2915" t="str">
            <v>uruguay1995totalindependiente&lt;=12m</v>
          </cell>
          <cell r="B2915" t="str">
            <v>uruguay</v>
          </cell>
          <cell r="C2915">
            <v>1995</v>
          </cell>
          <cell r="D2915" t="str">
            <v>total</v>
          </cell>
          <cell r="E2915" t="str">
            <v>independiente</v>
          </cell>
          <cell r="F2915" t="str">
            <v>&lt;=12m</v>
          </cell>
          <cell r="G2915">
            <v>0.19547300000000001</v>
          </cell>
        </row>
        <row r="2916">
          <cell r="A2916" t="str">
            <v>uruguay1995totalindependiente&gt;=5a</v>
          </cell>
          <cell r="B2916" t="str">
            <v>uruguay</v>
          </cell>
          <cell r="C2916">
            <v>1995</v>
          </cell>
          <cell r="D2916" t="str">
            <v>total</v>
          </cell>
          <cell r="E2916" t="str">
            <v>independiente</v>
          </cell>
          <cell r="F2916" t="str">
            <v>&gt;=5a</v>
          </cell>
          <cell r="G2916">
            <v>0.59851540000000003</v>
          </cell>
        </row>
        <row r="2917">
          <cell r="A2917" t="str">
            <v>uruguay1996oecdocupado&lt;6m</v>
          </cell>
          <cell r="B2917" t="str">
            <v>uruguay</v>
          </cell>
          <cell r="C2917">
            <v>1996</v>
          </cell>
          <cell r="D2917" t="str">
            <v>oecd</v>
          </cell>
          <cell r="E2917" t="str">
            <v>ocupado</v>
          </cell>
          <cell r="F2917" t="str">
            <v>&lt;6m</v>
          </cell>
          <cell r="G2917">
            <v>0.36686150000000001</v>
          </cell>
          <cell r="H2917">
            <v>0.2307382</v>
          </cell>
          <cell r="I2917">
            <v>0.1468296</v>
          </cell>
          <cell r="J2917">
            <v>9.9528699999999998E-2</v>
          </cell>
          <cell r="K2917">
            <v>8.0006999999999995E-2</v>
          </cell>
          <cell r="L2917">
            <v>6.5039299999999994E-2</v>
          </cell>
          <cell r="M2917">
            <v>6.3475000000000004E-2</v>
          </cell>
          <cell r="N2917">
            <v>4.9852E-2</v>
          </cell>
          <cell r="O2917">
            <v>4.2637500000000002E-2</v>
          </cell>
          <cell r="P2917">
            <v>3.9018200000000003E-2</v>
          </cell>
          <cell r="Q2917">
            <v>5.3915299999999999E-2</v>
          </cell>
          <cell r="R2917">
            <v>2.0544300000000001E-2</v>
          </cell>
        </row>
        <row r="2918">
          <cell r="A2918" t="str">
            <v>uruguay1996oecdocupado&lt;=12m</v>
          </cell>
          <cell r="B2918" t="str">
            <v>uruguay</v>
          </cell>
          <cell r="C2918">
            <v>1996</v>
          </cell>
          <cell r="D2918" t="str">
            <v>oecd</v>
          </cell>
          <cell r="E2918" t="str">
            <v>ocupado</v>
          </cell>
          <cell r="F2918" t="str">
            <v>&lt;=12m</v>
          </cell>
          <cell r="G2918">
            <v>0.71716360000000001</v>
          </cell>
          <cell r="H2918">
            <v>0.50017290000000003</v>
          </cell>
          <cell r="I2918">
            <v>0.32127</v>
          </cell>
          <cell r="J2918">
            <v>0.22675439999999999</v>
          </cell>
          <cell r="K2918">
            <v>0.17633550000000001</v>
          </cell>
          <cell r="L2918">
            <v>0.1620095</v>
          </cell>
          <cell r="M2918">
            <v>0.1489442</v>
          </cell>
          <cell r="N2918">
            <v>0.1313791</v>
          </cell>
          <cell r="O2918">
            <v>0.1157222</v>
          </cell>
          <cell r="P2918">
            <v>9.8631399999999994E-2</v>
          </cell>
          <cell r="Q2918">
            <v>0.12623019999999999</v>
          </cell>
          <cell r="R2918">
            <v>8.6535000000000001E-2</v>
          </cell>
        </row>
        <row r="2919">
          <cell r="A2919" t="str">
            <v>uruguay1996oecdocupado&gt;=5a</v>
          </cell>
          <cell r="B2919" t="str">
            <v>uruguay</v>
          </cell>
          <cell r="C2919">
            <v>1996</v>
          </cell>
          <cell r="D2919" t="str">
            <v>oecd</v>
          </cell>
          <cell r="E2919" t="str">
            <v>ocupado</v>
          </cell>
          <cell r="F2919" t="str">
            <v>&gt;=5a</v>
          </cell>
          <cell r="G2919">
            <v>3.3401100000000003E-2</v>
          </cell>
          <cell r="H2919">
            <v>0.11289109999999999</v>
          </cell>
          <cell r="I2919">
            <v>0.33484720000000001</v>
          </cell>
          <cell r="J2919">
            <v>0.53128319999999996</v>
          </cell>
          <cell r="K2919">
            <v>0.63154339999999998</v>
          </cell>
          <cell r="L2919">
            <v>0.66383720000000002</v>
          </cell>
          <cell r="M2919">
            <v>0.68608360000000002</v>
          </cell>
          <cell r="N2919">
            <v>0.73286689999999999</v>
          </cell>
          <cell r="O2919">
            <v>0.77523089999999995</v>
          </cell>
          <cell r="P2919">
            <v>0.75473219999999996</v>
          </cell>
          <cell r="Q2919">
            <v>0.75331619999999999</v>
          </cell>
          <cell r="R2919">
            <v>0.82435080000000005</v>
          </cell>
        </row>
        <row r="2920">
          <cell r="A2920" t="str">
            <v>uruguay1996oecdasalariado&lt;6m</v>
          </cell>
          <cell r="B2920" t="str">
            <v>uruguay</v>
          </cell>
          <cell r="C2920">
            <v>1996</v>
          </cell>
          <cell r="D2920" t="str">
            <v>oecd</v>
          </cell>
          <cell r="E2920" t="str">
            <v>asalariado</v>
          </cell>
          <cell r="F2920" t="str">
            <v>&lt;6m</v>
          </cell>
          <cell r="G2920">
            <v>0.37437169999999997</v>
          </cell>
          <cell r="H2920">
            <v>0.22992470000000001</v>
          </cell>
          <cell r="I2920">
            <v>0.14097799999999999</v>
          </cell>
          <cell r="J2920">
            <v>9.6076800000000004E-2</v>
          </cell>
          <cell r="K2920">
            <v>7.8175599999999998E-2</v>
          </cell>
          <cell r="L2920">
            <v>6.5435699999999999E-2</v>
          </cell>
          <cell r="M2920">
            <v>6.5401699999999993E-2</v>
          </cell>
          <cell r="N2920">
            <v>5.0521200000000002E-2</v>
          </cell>
          <cell r="O2920">
            <v>4.5886700000000002E-2</v>
          </cell>
          <cell r="P2920">
            <v>4.2724699999999997E-2</v>
          </cell>
          <cell r="Q2920">
            <v>5.0560399999999998E-2</v>
          </cell>
          <cell r="R2920">
            <v>4.2998399999999999E-2</v>
          </cell>
        </row>
        <row r="2921">
          <cell r="A2921" t="str">
            <v>uruguay1996oecdasalariado&lt;=12m</v>
          </cell>
          <cell r="B2921" t="str">
            <v>uruguay</v>
          </cell>
          <cell r="C2921">
            <v>1996</v>
          </cell>
          <cell r="D2921" t="str">
            <v>oecd</v>
          </cell>
          <cell r="E2921" t="str">
            <v>asalariado</v>
          </cell>
          <cell r="F2921" t="str">
            <v>&lt;=12m</v>
          </cell>
          <cell r="G2921">
            <v>0.72354779999999996</v>
          </cell>
          <cell r="H2921">
            <v>0.50307020000000002</v>
          </cell>
          <cell r="I2921">
            <v>0.30820530000000002</v>
          </cell>
          <cell r="J2921">
            <v>0.22102939999999999</v>
          </cell>
          <cell r="K2921">
            <v>0.1720216</v>
          </cell>
          <cell r="L2921">
            <v>0.1580048</v>
          </cell>
          <cell r="M2921">
            <v>0.14960689999999999</v>
          </cell>
          <cell r="N2921">
            <v>0.13067690000000001</v>
          </cell>
          <cell r="O2921">
            <v>0.1198162</v>
          </cell>
          <cell r="P2921">
            <v>9.9436099999999999E-2</v>
          </cell>
          <cell r="Q2921">
            <v>0.12984670000000001</v>
          </cell>
          <cell r="R2921">
            <v>0.13796269999999999</v>
          </cell>
        </row>
        <row r="2922">
          <cell r="A2922" t="str">
            <v>uruguay1996oecdasalariado&gt;=5a</v>
          </cell>
          <cell r="B2922" t="str">
            <v>uruguay</v>
          </cell>
          <cell r="C2922">
            <v>1996</v>
          </cell>
          <cell r="D2922" t="str">
            <v>oecd</v>
          </cell>
          <cell r="E2922" t="str">
            <v>asalariado</v>
          </cell>
          <cell r="F2922" t="str">
            <v>&gt;=5a</v>
          </cell>
          <cell r="G2922">
            <v>2.7915599999999999E-2</v>
          </cell>
          <cell r="H2922">
            <v>0.10765520000000001</v>
          </cell>
          <cell r="I2922">
            <v>0.34595569999999998</v>
          </cell>
          <cell r="J2922">
            <v>0.54951859999999997</v>
          </cell>
          <cell r="K2922">
            <v>0.6453643</v>
          </cell>
          <cell r="L2922">
            <v>0.68227930000000003</v>
          </cell>
          <cell r="M2922">
            <v>0.68952449999999998</v>
          </cell>
          <cell r="N2922">
            <v>0.73392270000000004</v>
          </cell>
          <cell r="O2922">
            <v>0.78158150000000004</v>
          </cell>
          <cell r="P2922">
            <v>0.73281929999999995</v>
          </cell>
          <cell r="Q2922">
            <v>0.73444549999999997</v>
          </cell>
          <cell r="R2922">
            <v>0.69510229999999995</v>
          </cell>
        </row>
        <row r="2923">
          <cell r="A2923" t="str">
            <v>uruguay1996oecdindependiente&lt;6m</v>
          </cell>
          <cell r="B2923" t="str">
            <v>uruguay</v>
          </cell>
          <cell r="C2923">
            <v>1996</v>
          </cell>
          <cell r="D2923" t="str">
            <v>oecd</v>
          </cell>
          <cell r="E2923" t="str">
            <v>independiente</v>
          </cell>
          <cell r="F2923" t="str">
            <v>&lt;6m</v>
          </cell>
          <cell r="G2923">
            <v>0.30760539999999997</v>
          </cell>
          <cell r="H2923">
            <v>0.23669380000000001</v>
          </cell>
          <cell r="I2923">
            <v>0.17170969999999999</v>
          </cell>
          <cell r="J2923">
            <v>0.11084960000000001</v>
          </cell>
          <cell r="K2923">
            <v>8.5493399999999997E-2</v>
          </cell>
          <cell r="L2923">
            <v>6.4091899999999993E-2</v>
          </cell>
          <cell r="M2923">
            <v>5.88348E-2</v>
          </cell>
          <cell r="N2923">
            <v>4.85651E-2</v>
          </cell>
          <cell r="O2923">
            <v>3.6662500000000001E-2</v>
          </cell>
          <cell r="P2923">
            <v>3.3735899999999999E-2</v>
          </cell>
          <cell r="Q2923">
            <v>5.80764E-2</v>
          </cell>
          <cell r="R2923">
            <v>6.3813999999999997E-3</v>
          </cell>
        </row>
        <row r="2924">
          <cell r="A2924" t="str">
            <v>uruguay1996oecdindependiente&lt;=12m</v>
          </cell>
          <cell r="B2924" t="str">
            <v>uruguay</v>
          </cell>
          <cell r="C2924">
            <v>1996</v>
          </cell>
          <cell r="D2924" t="str">
            <v>oecd</v>
          </cell>
          <cell r="E2924" t="str">
            <v>independiente</v>
          </cell>
          <cell r="F2924" t="str">
            <v>&lt;=12m</v>
          </cell>
          <cell r="G2924">
            <v>0.66679219999999995</v>
          </cell>
          <cell r="H2924">
            <v>0.4789619</v>
          </cell>
          <cell r="I2924">
            <v>0.37681880000000001</v>
          </cell>
          <cell r="J2924">
            <v>0.24552969999999999</v>
          </cell>
          <cell r="K2924">
            <v>0.18925910000000001</v>
          </cell>
          <cell r="L2924">
            <v>0.17158109999999999</v>
          </cell>
          <cell r="M2924">
            <v>0.14734820000000001</v>
          </cell>
          <cell r="N2924">
            <v>0.1327294</v>
          </cell>
          <cell r="O2924">
            <v>0.1081936</v>
          </cell>
          <cell r="P2924">
            <v>9.7484600000000005E-2</v>
          </cell>
          <cell r="Q2924">
            <v>0.1217447</v>
          </cell>
          <cell r="R2924">
            <v>5.4097199999999998E-2</v>
          </cell>
        </row>
        <row r="2925">
          <cell r="A2925" t="str">
            <v>uruguay1996oecdindependiente&gt;=5a</v>
          </cell>
          <cell r="B2925" t="str">
            <v>uruguay</v>
          </cell>
          <cell r="C2925">
            <v>1996</v>
          </cell>
          <cell r="D2925" t="str">
            <v>oecd</v>
          </cell>
          <cell r="E2925" t="str">
            <v>independiente</v>
          </cell>
          <cell r="F2925" t="str">
            <v>&gt;=5a</v>
          </cell>
          <cell r="G2925">
            <v>7.6681700000000005E-2</v>
          </cell>
          <cell r="H2925">
            <v>0.15122269999999999</v>
          </cell>
          <cell r="I2925">
            <v>0.28761569999999997</v>
          </cell>
          <cell r="J2925">
            <v>0.47147860000000003</v>
          </cell>
          <cell r="K2925">
            <v>0.59013800000000005</v>
          </cell>
          <cell r="L2925">
            <v>0.61975899999999995</v>
          </cell>
          <cell r="M2925">
            <v>0.67779610000000001</v>
          </cell>
          <cell r="N2925">
            <v>0.73083659999999995</v>
          </cell>
          <cell r="O2925">
            <v>0.76355269999999997</v>
          </cell>
          <cell r="P2925">
            <v>0.78596080000000001</v>
          </cell>
          <cell r="Q2925">
            <v>0.77672149999999995</v>
          </cell>
          <cell r="R2925">
            <v>0.90587379999999995</v>
          </cell>
        </row>
        <row r="2926">
          <cell r="A2926" t="str">
            <v>uruguay1996lacocupado&lt;6m</v>
          </cell>
          <cell r="B2926" t="str">
            <v>uruguay</v>
          </cell>
          <cell r="C2926">
            <v>1996</v>
          </cell>
          <cell r="D2926" t="str">
            <v>lac</v>
          </cell>
          <cell r="E2926" t="str">
            <v>ocupado</v>
          </cell>
          <cell r="F2926" t="str">
            <v>&lt;6m</v>
          </cell>
          <cell r="G2926">
            <v>0.276729</v>
          </cell>
          <cell r="H2926">
            <v>8.4433300000000003E-2</v>
          </cell>
          <cell r="I2926">
            <v>4.1261100000000002E-2</v>
          </cell>
        </row>
        <row r="2927">
          <cell r="A2927" t="str">
            <v>uruguay1996lacocupado&lt;=12m</v>
          </cell>
          <cell r="B2927" t="str">
            <v>uruguay</v>
          </cell>
          <cell r="C2927">
            <v>1996</v>
          </cell>
          <cell r="D2927" t="str">
            <v>lac</v>
          </cell>
          <cell r="E2927" t="str">
            <v>ocupado</v>
          </cell>
          <cell r="F2927" t="str">
            <v>&lt;=12m</v>
          </cell>
          <cell r="G2927">
            <v>0.57348569999999999</v>
          </cell>
          <cell r="H2927">
            <v>0.19488469999999999</v>
          </cell>
          <cell r="I2927">
            <v>0.10922270000000001</v>
          </cell>
        </row>
        <row r="2928">
          <cell r="A2928" t="str">
            <v>uruguay1996lacocupado&gt;=5a</v>
          </cell>
          <cell r="B2928" t="str">
            <v>uruguay</v>
          </cell>
          <cell r="C2928">
            <v>1996</v>
          </cell>
          <cell r="D2928" t="str">
            <v>lac</v>
          </cell>
          <cell r="E2928" t="str">
            <v>ocupado</v>
          </cell>
          <cell r="F2928" t="str">
            <v>&gt;=5a</v>
          </cell>
          <cell r="G2928">
            <v>8.60345E-2</v>
          </cell>
          <cell r="H2928">
            <v>0.59572409999999998</v>
          </cell>
          <cell r="I2928">
            <v>0.76743539999999999</v>
          </cell>
        </row>
        <row r="2929">
          <cell r="A2929" t="str">
            <v>uruguay1996lacasalariado&lt;6m</v>
          </cell>
          <cell r="B2929" t="str">
            <v>uruguay</v>
          </cell>
          <cell r="C2929">
            <v>1996</v>
          </cell>
          <cell r="D2929" t="str">
            <v>lac</v>
          </cell>
          <cell r="E2929" t="str">
            <v>asalariado</v>
          </cell>
          <cell r="F2929" t="str">
            <v>&lt;6m</v>
          </cell>
          <cell r="G2929">
            <v>0.27900960000000002</v>
          </cell>
          <cell r="H2929">
            <v>8.4814600000000004E-2</v>
          </cell>
          <cell r="I2929">
            <v>4.4755900000000001E-2</v>
          </cell>
        </row>
        <row r="2930">
          <cell r="A2930" t="str">
            <v>uruguay1996lacasalariado&lt;=12m</v>
          </cell>
          <cell r="B2930" t="str">
            <v>uruguay</v>
          </cell>
          <cell r="C2930">
            <v>1996</v>
          </cell>
          <cell r="D2930" t="str">
            <v>lac</v>
          </cell>
          <cell r="E2930" t="str">
            <v>asalariado</v>
          </cell>
          <cell r="F2930" t="str">
            <v>&lt;=12m</v>
          </cell>
          <cell r="G2930">
            <v>0.57799120000000004</v>
          </cell>
          <cell r="H2930">
            <v>0.19380520000000001</v>
          </cell>
          <cell r="I2930">
            <v>0.1125278</v>
          </cell>
        </row>
        <row r="2931">
          <cell r="A2931" t="str">
            <v>uruguay1996lacasalariado&gt;=5a</v>
          </cell>
          <cell r="B2931" t="str">
            <v>uruguay</v>
          </cell>
          <cell r="C2931">
            <v>1996</v>
          </cell>
          <cell r="D2931" t="str">
            <v>lac</v>
          </cell>
          <cell r="E2931" t="str">
            <v>asalariado</v>
          </cell>
          <cell r="F2931" t="str">
            <v>&gt;=5a</v>
          </cell>
          <cell r="G2931">
            <v>8.0558699999999997E-2</v>
          </cell>
          <cell r="H2931">
            <v>0.59950519999999996</v>
          </cell>
          <cell r="I2931">
            <v>0.76414289999999996</v>
          </cell>
        </row>
        <row r="2932">
          <cell r="A2932" t="str">
            <v>uruguay1996lacindependiente&lt;6m</v>
          </cell>
          <cell r="B2932" t="str">
            <v>uruguay</v>
          </cell>
          <cell r="C2932">
            <v>1996</v>
          </cell>
          <cell r="D2932" t="str">
            <v>lac</v>
          </cell>
          <cell r="E2932" t="str">
            <v>independiente</v>
          </cell>
          <cell r="F2932" t="str">
            <v>&lt;6m</v>
          </cell>
          <cell r="G2932">
            <v>0.25961380000000001</v>
          </cell>
          <cell r="H2932">
            <v>8.33816E-2</v>
          </cell>
          <cell r="I2932">
            <v>3.5438999999999998E-2</v>
          </cell>
        </row>
        <row r="2933">
          <cell r="A2933" t="str">
            <v>uruguay1996lacindependiente&lt;=12m</v>
          </cell>
          <cell r="B2933" t="str">
            <v>uruguay</v>
          </cell>
          <cell r="C2933">
            <v>1996</v>
          </cell>
          <cell r="D2933" t="str">
            <v>lac</v>
          </cell>
          <cell r="E2933" t="str">
            <v>independiente</v>
          </cell>
          <cell r="F2933" t="str">
            <v>&lt;=12m</v>
          </cell>
          <cell r="G2933">
            <v>0.53967229999999999</v>
          </cell>
          <cell r="H2933">
            <v>0.1978618</v>
          </cell>
          <cell r="I2933">
            <v>0.10371660000000001</v>
          </cell>
        </row>
        <row r="2934">
          <cell r="A2934" t="str">
            <v>uruguay1996lacindependiente&gt;=5a</v>
          </cell>
          <cell r="B2934" t="str">
            <v>uruguay</v>
          </cell>
          <cell r="C2934">
            <v>1996</v>
          </cell>
          <cell r="D2934" t="str">
            <v>lac</v>
          </cell>
          <cell r="E2934" t="str">
            <v>independiente</v>
          </cell>
          <cell r="F2934" t="str">
            <v>&gt;=5a</v>
          </cell>
          <cell r="G2934">
            <v>0.12712960000000001</v>
          </cell>
          <cell r="H2934">
            <v>0.58529600000000004</v>
          </cell>
          <cell r="I2934">
            <v>0.77292050000000001</v>
          </cell>
        </row>
        <row r="2935">
          <cell r="A2935" t="str">
            <v>uruguay1996totalocupado&lt;6m</v>
          </cell>
          <cell r="B2935" t="str">
            <v>uruguay</v>
          </cell>
          <cell r="C2935">
            <v>1996</v>
          </cell>
          <cell r="D2935" t="str">
            <v>total</v>
          </cell>
          <cell r="E2935" t="str">
            <v>ocupado</v>
          </cell>
          <cell r="F2935" t="str">
            <v>&lt;6m</v>
          </cell>
          <cell r="G2935">
            <v>0.1147618</v>
          </cell>
        </row>
        <row r="2936">
          <cell r="A2936" t="str">
            <v>uruguay1996totalocupado&lt;=12m</v>
          </cell>
          <cell r="B2936" t="str">
            <v>uruguay</v>
          </cell>
          <cell r="C2936">
            <v>1996</v>
          </cell>
          <cell r="D2936" t="str">
            <v>total</v>
          </cell>
          <cell r="E2936" t="str">
            <v>ocupado</v>
          </cell>
          <cell r="F2936" t="str">
            <v>&lt;=12m</v>
          </cell>
          <cell r="G2936">
            <v>0.25451449999999998</v>
          </cell>
        </row>
        <row r="2937">
          <cell r="A2937" t="str">
            <v>uruguay1996totalocupado&gt;=5a</v>
          </cell>
          <cell r="B2937" t="str">
            <v>uruguay</v>
          </cell>
          <cell r="C2937">
            <v>1996</v>
          </cell>
          <cell r="D2937" t="str">
            <v>total</v>
          </cell>
          <cell r="E2937" t="str">
            <v>ocupado</v>
          </cell>
          <cell r="F2937" t="str">
            <v>&gt;=5a</v>
          </cell>
          <cell r="G2937">
            <v>0.52246000000000004</v>
          </cell>
        </row>
        <row r="2938">
          <cell r="A2938" t="str">
            <v>uruguay1996totalasalariado&lt;6m</v>
          </cell>
          <cell r="B2938" t="str">
            <v>uruguay</v>
          </cell>
          <cell r="C2938">
            <v>1996</v>
          </cell>
          <cell r="D2938" t="str">
            <v>total</v>
          </cell>
          <cell r="E2938" t="str">
            <v>asalariado</v>
          </cell>
          <cell r="F2938" t="str">
            <v>&lt;6m</v>
          </cell>
          <cell r="G2938">
            <v>0.1231853</v>
          </cell>
        </row>
        <row r="2939">
          <cell r="A2939" t="str">
            <v>uruguay1996totalasalariado&lt;=12m</v>
          </cell>
          <cell r="B2939" t="str">
            <v>uruguay</v>
          </cell>
          <cell r="C2939">
            <v>1996</v>
          </cell>
          <cell r="D2939" t="str">
            <v>total</v>
          </cell>
          <cell r="E2939" t="str">
            <v>asalariado</v>
          </cell>
          <cell r="F2939" t="str">
            <v>&lt;=12m</v>
          </cell>
          <cell r="G2939">
            <v>0.26950540000000001</v>
          </cell>
        </row>
        <row r="2940">
          <cell r="A2940" t="str">
            <v>uruguay1996totalasalariado&gt;=5a</v>
          </cell>
          <cell r="B2940" t="str">
            <v>uruguay</v>
          </cell>
          <cell r="C2940">
            <v>1996</v>
          </cell>
          <cell r="D2940" t="str">
            <v>total</v>
          </cell>
          <cell r="E2940" t="str">
            <v>asalariado</v>
          </cell>
          <cell r="F2940" t="str">
            <v>&gt;=5a</v>
          </cell>
          <cell r="G2940">
            <v>0.50295069999999997</v>
          </cell>
        </row>
        <row r="2941">
          <cell r="A2941" t="str">
            <v>uruguay1996totalindependiente&lt;6m</v>
          </cell>
          <cell r="B2941" t="str">
            <v>uruguay</v>
          </cell>
          <cell r="C2941">
            <v>1996</v>
          </cell>
          <cell r="D2941" t="str">
            <v>total</v>
          </cell>
          <cell r="E2941" t="str">
            <v>independiente</v>
          </cell>
          <cell r="F2941" t="str">
            <v>&lt;6m</v>
          </cell>
          <cell r="G2941">
            <v>8.9769799999999997E-2</v>
          </cell>
        </row>
        <row r="2942">
          <cell r="A2942" t="str">
            <v>uruguay1996totalindependiente&lt;=12m</v>
          </cell>
          <cell r="B2942" t="str">
            <v>uruguay</v>
          </cell>
          <cell r="C2942">
            <v>1996</v>
          </cell>
          <cell r="D2942" t="str">
            <v>total</v>
          </cell>
          <cell r="E2942" t="str">
            <v>independiente</v>
          </cell>
          <cell r="F2942" t="str">
            <v>&lt;=12m</v>
          </cell>
          <cell r="G2942">
            <v>0.21003769999999999</v>
          </cell>
        </row>
        <row r="2943">
          <cell r="A2943" t="str">
            <v>uruguay1996totalindependiente&gt;=5a</v>
          </cell>
          <cell r="B2943" t="str">
            <v>uruguay</v>
          </cell>
          <cell r="C2943">
            <v>1996</v>
          </cell>
          <cell r="D2943" t="str">
            <v>total</v>
          </cell>
          <cell r="E2943" t="str">
            <v>independiente</v>
          </cell>
          <cell r="F2943" t="str">
            <v>&gt;=5a</v>
          </cell>
          <cell r="G2943">
            <v>0.58034249999999998</v>
          </cell>
        </row>
        <row r="2944">
          <cell r="A2944" t="str">
            <v>uruguay1997oecdocupado&lt;6m</v>
          </cell>
          <cell r="B2944" t="str">
            <v>uruguay</v>
          </cell>
          <cell r="C2944">
            <v>1997</v>
          </cell>
          <cell r="D2944" t="str">
            <v>oecd</v>
          </cell>
          <cell r="E2944" t="str">
            <v>ocupado</v>
          </cell>
          <cell r="F2944" t="str">
            <v>&lt;6m</v>
          </cell>
          <cell r="G2944">
            <v>0.3898142</v>
          </cell>
          <cell r="H2944">
            <v>0.22438540000000001</v>
          </cell>
          <cell r="I2944">
            <v>0.1456317</v>
          </cell>
          <cell r="J2944">
            <v>9.6037800000000006E-2</v>
          </cell>
          <cell r="K2944">
            <v>7.5896199999999997E-2</v>
          </cell>
          <cell r="L2944">
            <v>6.81253E-2</v>
          </cell>
          <cell r="M2944">
            <v>6.8557000000000007E-2</v>
          </cell>
          <cell r="N2944">
            <v>5.0432499999999998E-2</v>
          </cell>
          <cell r="O2944">
            <v>5.1203899999999997E-2</v>
          </cell>
          <cell r="P2944">
            <v>5.5744200000000001E-2</v>
          </cell>
          <cell r="Q2944">
            <v>6.25E-2</v>
          </cell>
          <cell r="R2944">
            <v>1.4958600000000001E-2</v>
          </cell>
        </row>
        <row r="2945">
          <cell r="A2945" t="str">
            <v>uruguay1997oecdocupado&lt;=12m</v>
          </cell>
          <cell r="B2945" t="str">
            <v>uruguay</v>
          </cell>
          <cell r="C2945">
            <v>1997</v>
          </cell>
          <cell r="D2945" t="str">
            <v>oecd</v>
          </cell>
          <cell r="E2945" t="str">
            <v>ocupado</v>
          </cell>
          <cell r="F2945" t="str">
            <v>&lt;=12m</v>
          </cell>
          <cell r="G2945">
            <v>0.72247760000000005</v>
          </cell>
          <cell r="H2945">
            <v>0.49437809999999999</v>
          </cell>
          <cell r="I2945">
            <v>0.32843529999999999</v>
          </cell>
          <cell r="J2945">
            <v>0.2405581</v>
          </cell>
          <cell r="K2945">
            <v>0.19000829999999999</v>
          </cell>
          <cell r="L2945">
            <v>0.16116159999999999</v>
          </cell>
          <cell r="M2945">
            <v>0.15012600000000001</v>
          </cell>
          <cell r="N2945">
            <v>0.1246215</v>
          </cell>
          <cell r="O2945">
            <v>0.1184402</v>
          </cell>
          <cell r="P2945">
            <v>0.1388617</v>
          </cell>
          <cell r="Q2945">
            <v>0.1313252</v>
          </cell>
          <cell r="R2945">
            <v>6.3414999999999999E-2</v>
          </cell>
        </row>
        <row r="2946">
          <cell r="A2946" t="str">
            <v>uruguay1997oecdocupado&gt;=5a</v>
          </cell>
          <cell r="B2946" t="str">
            <v>uruguay</v>
          </cell>
          <cell r="C2946">
            <v>1997</v>
          </cell>
          <cell r="D2946" t="str">
            <v>oecd</v>
          </cell>
          <cell r="E2946" t="str">
            <v>ocupado</v>
          </cell>
          <cell r="F2946" t="str">
            <v>&gt;=5a</v>
          </cell>
          <cell r="G2946">
            <v>4.0583500000000002E-2</v>
          </cell>
          <cell r="H2946">
            <v>0.11784459999999999</v>
          </cell>
          <cell r="I2946">
            <v>0.35322409999999999</v>
          </cell>
          <cell r="J2946">
            <v>0.51717639999999998</v>
          </cell>
          <cell r="K2946">
            <v>0.60670440000000003</v>
          </cell>
          <cell r="L2946">
            <v>0.66696180000000005</v>
          </cell>
          <cell r="M2946">
            <v>0.68491310000000005</v>
          </cell>
          <cell r="N2946">
            <v>0.73895409999999995</v>
          </cell>
          <cell r="O2946">
            <v>0.7577488</v>
          </cell>
          <cell r="P2946">
            <v>0.72992509999999999</v>
          </cell>
          <cell r="Q2946">
            <v>0.75112829999999997</v>
          </cell>
          <cell r="R2946">
            <v>0.82519100000000001</v>
          </cell>
        </row>
        <row r="2947">
          <cell r="A2947" t="str">
            <v>uruguay1997oecdasalariado&lt;6m</v>
          </cell>
          <cell r="B2947" t="str">
            <v>uruguay</v>
          </cell>
          <cell r="C2947">
            <v>1997</v>
          </cell>
          <cell r="D2947" t="str">
            <v>oecd</v>
          </cell>
          <cell r="E2947" t="str">
            <v>asalariado</v>
          </cell>
          <cell r="F2947" t="str">
            <v>&lt;6m</v>
          </cell>
          <cell r="G2947">
            <v>0.39785320000000002</v>
          </cell>
          <cell r="H2947">
            <v>0.22150329999999999</v>
          </cell>
          <cell r="I2947">
            <v>0.14525089999999999</v>
          </cell>
          <cell r="J2947">
            <v>9.8694000000000004E-2</v>
          </cell>
          <cell r="K2947">
            <v>7.3778200000000002E-2</v>
          </cell>
          <cell r="L2947">
            <v>6.8128499999999995E-2</v>
          </cell>
          <cell r="M2947">
            <v>7.2019200000000005E-2</v>
          </cell>
          <cell r="N2947">
            <v>5.6441600000000001E-2</v>
          </cell>
          <cell r="O2947">
            <v>5.8124200000000001E-2</v>
          </cell>
          <cell r="P2947">
            <v>6.8624699999999997E-2</v>
          </cell>
          <cell r="Q2947">
            <v>6.5362100000000006E-2</v>
          </cell>
          <cell r="R2947">
            <v>8.4019000000000003E-3</v>
          </cell>
        </row>
        <row r="2948">
          <cell r="A2948" t="str">
            <v>uruguay1997oecdasalariado&lt;=12m</v>
          </cell>
          <cell r="B2948" t="str">
            <v>uruguay</v>
          </cell>
          <cell r="C2948">
            <v>1997</v>
          </cell>
          <cell r="D2948" t="str">
            <v>oecd</v>
          </cell>
          <cell r="E2948" t="str">
            <v>asalariado</v>
          </cell>
          <cell r="F2948" t="str">
            <v>&lt;=12m</v>
          </cell>
          <cell r="G2948">
            <v>0.73577519999999996</v>
          </cell>
          <cell r="H2948">
            <v>0.49260540000000003</v>
          </cell>
          <cell r="I2948">
            <v>0.32708890000000002</v>
          </cell>
          <cell r="J2948">
            <v>0.24383350000000001</v>
          </cell>
          <cell r="K2948">
            <v>0.17894409999999999</v>
          </cell>
          <cell r="L2948">
            <v>0.1666619</v>
          </cell>
          <cell r="M2948">
            <v>0.1527992</v>
          </cell>
          <cell r="N2948">
            <v>0.1241966</v>
          </cell>
          <cell r="O2948">
            <v>0.1222792</v>
          </cell>
          <cell r="P2948">
            <v>0.1550696</v>
          </cell>
          <cell r="Q2948">
            <v>0.1427716</v>
          </cell>
          <cell r="R2948">
            <v>6.3785999999999995E-2</v>
          </cell>
        </row>
        <row r="2949">
          <cell r="A2949" t="str">
            <v>uruguay1997oecdasalariado&gt;=5a</v>
          </cell>
          <cell r="B2949" t="str">
            <v>uruguay</v>
          </cell>
          <cell r="C2949">
            <v>1997</v>
          </cell>
          <cell r="D2949" t="str">
            <v>oecd</v>
          </cell>
          <cell r="E2949" t="str">
            <v>asalariado</v>
          </cell>
          <cell r="F2949" t="str">
            <v>&gt;=5a</v>
          </cell>
          <cell r="G2949">
            <v>3.3218600000000001E-2</v>
          </cell>
          <cell r="H2949">
            <v>0.11120430000000001</v>
          </cell>
          <cell r="I2949">
            <v>0.35926920000000001</v>
          </cell>
          <cell r="J2949">
            <v>0.52137449999999996</v>
          </cell>
          <cell r="K2949">
            <v>0.62910940000000004</v>
          </cell>
          <cell r="L2949">
            <v>0.67569999999999997</v>
          </cell>
          <cell r="M2949">
            <v>0.69044439999999996</v>
          </cell>
          <cell r="N2949">
            <v>0.73441749999999995</v>
          </cell>
          <cell r="O2949">
            <v>0.74818039999999997</v>
          </cell>
          <cell r="P2949">
            <v>0.71984930000000003</v>
          </cell>
          <cell r="Q2949">
            <v>0.72164539999999999</v>
          </cell>
          <cell r="R2949">
            <v>0.78446499999999997</v>
          </cell>
        </row>
        <row r="2950">
          <cell r="A2950" t="str">
            <v>uruguay1997oecdindependiente&lt;6m</v>
          </cell>
          <cell r="B2950" t="str">
            <v>uruguay</v>
          </cell>
          <cell r="C2950">
            <v>1997</v>
          </cell>
          <cell r="D2950" t="str">
            <v>oecd</v>
          </cell>
          <cell r="E2950" t="str">
            <v>independiente</v>
          </cell>
          <cell r="F2950" t="str">
            <v>&lt;6m</v>
          </cell>
          <cell r="G2950">
            <v>0.31597170000000002</v>
          </cell>
          <cell r="H2950">
            <v>0.24923229999999999</v>
          </cell>
          <cell r="I2950">
            <v>0.14749300000000001</v>
          </cell>
          <cell r="J2950">
            <v>8.7872900000000004E-2</v>
          </cell>
          <cell r="K2950">
            <v>8.2043000000000005E-2</v>
          </cell>
          <cell r="L2950">
            <v>6.8117499999999997E-2</v>
          </cell>
          <cell r="M2950">
            <v>6.10587E-2</v>
          </cell>
          <cell r="N2950">
            <v>3.8359900000000002E-2</v>
          </cell>
          <cell r="O2950">
            <v>3.7972199999999998E-2</v>
          </cell>
          <cell r="P2950">
            <v>3.8898099999999998E-2</v>
          </cell>
          <cell r="Q2950">
            <v>5.9476899999999999E-2</v>
          </cell>
          <cell r="R2950">
            <v>2.0635400000000002E-2</v>
          </cell>
        </row>
        <row r="2951">
          <cell r="A2951" t="str">
            <v>uruguay1997oecdindependiente&lt;=12m</v>
          </cell>
          <cell r="B2951" t="str">
            <v>uruguay</v>
          </cell>
          <cell r="C2951">
            <v>1997</v>
          </cell>
          <cell r="D2951" t="str">
            <v>oecd</v>
          </cell>
          <cell r="E2951" t="str">
            <v>independiente</v>
          </cell>
          <cell r="F2951" t="str">
            <v>&lt;=12m</v>
          </cell>
          <cell r="G2951">
            <v>0.60033119999999995</v>
          </cell>
          <cell r="H2951">
            <v>0.50965959999999999</v>
          </cell>
          <cell r="I2951">
            <v>0.33501789999999998</v>
          </cell>
          <cell r="J2951">
            <v>0.23049020000000001</v>
          </cell>
          <cell r="K2951">
            <v>0.22211829999999999</v>
          </cell>
          <cell r="L2951">
            <v>0.14762330000000001</v>
          </cell>
          <cell r="M2951">
            <v>0.1443363</v>
          </cell>
          <cell r="N2951">
            <v>0.12547510000000001</v>
          </cell>
          <cell r="O2951">
            <v>0.11110009999999999</v>
          </cell>
          <cell r="P2951">
            <v>0.1176637</v>
          </cell>
          <cell r="Q2951">
            <v>0.1192351</v>
          </cell>
          <cell r="R2951">
            <v>6.3093800000000005E-2</v>
          </cell>
        </row>
        <row r="2952">
          <cell r="A2952" t="str">
            <v>uruguay1997oecdindependiente&gt;=5a</v>
          </cell>
          <cell r="B2952" t="str">
            <v>uruguay</v>
          </cell>
          <cell r="C2952">
            <v>1997</v>
          </cell>
          <cell r="D2952" t="str">
            <v>oecd</v>
          </cell>
          <cell r="E2952" t="str">
            <v>independiente</v>
          </cell>
          <cell r="F2952" t="str">
            <v>&gt;=5a</v>
          </cell>
          <cell r="G2952">
            <v>0.1082342</v>
          </cell>
          <cell r="H2952">
            <v>0.17508960000000001</v>
          </cell>
          <cell r="I2952">
            <v>0.32366889999999998</v>
          </cell>
          <cell r="J2952">
            <v>0.50427219999999995</v>
          </cell>
          <cell r="K2952">
            <v>0.54168159999999999</v>
          </cell>
          <cell r="L2952">
            <v>0.64545410000000003</v>
          </cell>
          <cell r="M2952">
            <v>0.67293349999999996</v>
          </cell>
          <cell r="N2952">
            <v>0.74806819999999996</v>
          </cell>
          <cell r="O2952">
            <v>0.7760437</v>
          </cell>
          <cell r="P2952">
            <v>0.74310299999999996</v>
          </cell>
          <cell r="Q2952">
            <v>0.7822694</v>
          </cell>
          <cell r="R2952">
            <v>0.86045130000000003</v>
          </cell>
        </row>
        <row r="2953">
          <cell r="A2953" t="str">
            <v>uruguay1997lacocupado&lt;6m</v>
          </cell>
          <cell r="B2953" t="str">
            <v>uruguay</v>
          </cell>
          <cell r="C2953">
            <v>1997</v>
          </cell>
          <cell r="D2953" t="str">
            <v>lac</v>
          </cell>
          <cell r="E2953" t="str">
            <v>ocupado</v>
          </cell>
          <cell r="F2953" t="str">
            <v>&lt;6m</v>
          </cell>
          <cell r="G2953">
            <v>0.27571820000000002</v>
          </cell>
          <cell r="H2953">
            <v>8.4442699999999996E-2</v>
          </cell>
          <cell r="I2953">
            <v>5.2992699999999997E-2</v>
          </cell>
        </row>
        <row r="2954">
          <cell r="A2954" t="str">
            <v>uruguay1997lacocupado&lt;=12m</v>
          </cell>
          <cell r="B2954" t="str">
            <v>uruguay</v>
          </cell>
          <cell r="C2954">
            <v>1997</v>
          </cell>
          <cell r="D2954" t="str">
            <v>lac</v>
          </cell>
          <cell r="E2954" t="str">
            <v>ocupado</v>
          </cell>
          <cell r="F2954" t="str">
            <v>&lt;=12m</v>
          </cell>
          <cell r="G2954">
            <v>0.56515760000000004</v>
          </cell>
          <cell r="H2954">
            <v>0.2000847</v>
          </cell>
          <cell r="I2954">
            <v>0.12648599999999999</v>
          </cell>
        </row>
        <row r="2955">
          <cell r="A2955" t="str">
            <v>uruguay1997lacocupado&gt;=5a</v>
          </cell>
          <cell r="B2955" t="str">
            <v>uruguay</v>
          </cell>
          <cell r="C2955">
            <v>1997</v>
          </cell>
          <cell r="D2955" t="str">
            <v>lac</v>
          </cell>
          <cell r="E2955" t="str">
            <v>ocupado</v>
          </cell>
          <cell r="F2955" t="str">
            <v>&gt;=5a</v>
          </cell>
          <cell r="G2955">
            <v>9.3870400000000007E-2</v>
          </cell>
          <cell r="H2955">
            <v>0.59280350000000004</v>
          </cell>
          <cell r="I2955">
            <v>0.74678670000000003</v>
          </cell>
        </row>
        <row r="2956">
          <cell r="A2956" t="str">
            <v>uruguay1997lacasalariado&lt;6m</v>
          </cell>
          <cell r="B2956" t="str">
            <v>uruguay</v>
          </cell>
          <cell r="C2956">
            <v>1997</v>
          </cell>
          <cell r="D2956" t="str">
            <v>lac</v>
          </cell>
          <cell r="E2956" t="str">
            <v>asalariado</v>
          </cell>
          <cell r="F2956" t="str">
            <v>&lt;6m</v>
          </cell>
          <cell r="G2956">
            <v>0.27646710000000002</v>
          </cell>
          <cell r="H2956">
            <v>8.7862899999999994E-2</v>
          </cell>
          <cell r="I2956">
            <v>6.1898500000000002E-2</v>
          </cell>
        </row>
        <row r="2957">
          <cell r="A2957" t="str">
            <v>uruguay1997lacasalariado&lt;=12m</v>
          </cell>
          <cell r="B2957" t="str">
            <v>uruguay</v>
          </cell>
          <cell r="C2957">
            <v>1997</v>
          </cell>
          <cell r="D2957" t="str">
            <v>lac</v>
          </cell>
          <cell r="E2957" t="str">
            <v>asalariado</v>
          </cell>
          <cell r="F2957" t="str">
            <v>&lt;=12m</v>
          </cell>
          <cell r="G2957">
            <v>0.56839530000000005</v>
          </cell>
          <cell r="H2957">
            <v>0.20445920000000001</v>
          </cell>
          <cell r="I2957">
            <v>0.1340653</v>
          </cell>
        </row>
        <row r="2958">
          <cell r="A2958" t="str">
            <v>uruguay1997lacasalariado&gt;=5a</v>
          </cell>
          <cell r="B2958" t="str">
            <v>uruguay</v>
          </cell>
          <cell r="C2958">
            <v>1997</v>
          </cell>
          <cell r="D2958" t="str">
            <v>lac</v>
          </cell>
          <cell r="E2958" t="str">
            <v>asalariado</v>
          </cell>
          <cell r="F2958" t="str">
            <v>&gt;=5a</v>
          </cell>
          <cell r="G2958">
            <v>8.6898100000000006E-2</v>
          </cell>
          <cell r="H2958">
            <v>0.59152570000000004</v>
          </cell>
          <cell r="I2958">
            <v>0.73799720000000002</v>
          </cell>
        </row>
        <row r="2959">
          <cell r="A2959" t="str">
            <v>uruguay1997lacindependiente&lt;6m</v>
          </cell>
          <cell r="B2959" t="str">
            <v>uruguay</v>
          </cell>
          <cell r="C2959">
            <v>1997</v>
          </cell>
          <cell r="D2959" t="str">
            <v>lac</v>
          </cell>
          <cell r="E2959" t="str">
            <v>independiente</v>
          </cell>
          <cell r="F2959" t="str">
            <v>&lt;6m</v>
          </cell>
          <cell r="G2959">
            <v>0.26913579999999998</v>
          </cell>
          <cell r="H2959">
            <v>7.5047799999999998E-2</v>
          </cell>
          <cell r="I2959">
            <v>3.8389399999999997E-2</v>
          </cell>
        </row>
        <row r="2960">
          <cell r="A2960" t="str">
            <v>uruguay1997lacindependiente&lt;=12m</v>
          </cell>
          <cell r="B2960" t="str">
            <v>uruguay</v>
          </cell>
          <cell r="C2960">
            <v>1997</v>
          </cell>
          <cell r="D2960" t="str">
            <v>lac</v>
          </cell>
          <cell r="E2960" t="str">
            <v>independiente</v>
          </cell>
          <cell r="F2960" t="str">
            <v>&lt;=12m</v>
          </cell>
          <cell r="G2960">
            <v>0.53670030000000002</v>
          </cell>
          <cell r="H2960">
            <v>0.18806890000000001</v>
          </cell>
          <cell r="I2960">
            <v>0.1140579</v>
          </cell>
        </row>
        <row r="2961">
          <cell r="A2961" t="str">
            <v>uruguay1997lacindependiente&gt;=5a</v>
          </cell>
          <cell r="B2961" t="str">
            <v>uruguay</v>
          </cell>
          <cell r="C2961">
            <v>1997</v>
          </cell>
          <cell r="D2961" t="str">
            <v>lac</v>
          </cell>
          <cell r="E2961" t="str">
            <v>independiente</v>
          </cell>
          <cell r="F2961" t="str">
            <v>&gt;=5a</v>
          </cell>
          <cell r="G2961">
            <v>0.1551515</v>
          </cell>
          <cell r="H2961">
            <v>0.59631350000000005</v>
          </cell>
          <cell r="I2961">
            <v>0.76119919999999996</v>
          </cell>
        </row>
        <row r="2962">
          <cell r="A2962" t="str">
            <v>uruguay1997totalocupado&lt;6m</v>
          </cell>
          <cell r="B2962" t="str">
            <v>uruguay</v>
          </cell>
          <cell r="C2962">
            <v>1997</v>
          </cell>
          <cell r="D2962" t="str">
            <v>total</v>
          </cell>
          <cell r="E2962" t="str">
            <v>ocupado</v>
          </cell>
          <cell r="F2962" t="str">
            <v>&lt;6m</v>
          </cell>
          <cell r="G2962">
            <v>0.11625190000000001</v>
          </cell>
        </row>
        <row r="2963">
          <cell r="A2963" t="str">
            <v>uruguay1997totalocupado&lt;=12m</v>
          </cell>
          <cell r="B2963" t="str">
            <v>uruguay</v>
          </cell>
          <cell r="C2963">
            <v>1997</v>
          </cell>
          <cell r="D2963" t="str">
            <v>total</v>
          </cell>
          <cell r="E2963" t="str">
            <v>ocupado</v>
          </cell>
          <cell r="F2963" t="str">
            <v>&lt;=12m</v>
          </cell>
          <cell r="G2963">
            <v>0.25911109999999998</v>
          </cell>
        </row>
        <row r="2964">
          <cell r="A2964" t="str">
            <v>uruguay1997totalocupado&gt;=5a</v>
          </cell>
          <cell r="B2964" t="str">
            <v>uruguay</v>
          </cell>
          <cell r="C2964">
            <v>1997</v>
          </cell>
          <cell r="D2964" t="str">
            <v>total</v>
          </cell>
          <cell r="E2964" t="str">
            <v>ocupado</v>
          </cell>
          <cell r="F2964" t="str">
            <v>&gt;=5a</v>
          </cell>
          <cell r="G2964">
            <v>0.51876509999999998</v>
          </cell>
        </row>
        <row r="2965">
          <cell r="A2965" t="str">
            <v>uruguay1997totalasalariado&lt;6m</v>
          </cell>
          <cell r="B2965" t="str">
            <v>uruguay</v>
          </cell>
          <cell r="C2965">
            <v>1997</v>
          </cell>
          <cell r="D2965" t="str">
            <v>total</v>
          </cell>
          <cell r="E2965" t="str">
            <v>asalariado</v>
          </cell>
          <cell r="F2965" t="str">
            <v>&lt;6m</v>
          </cell>
          <cell r="G2965">
            <v>0.12735199999999999</v>
          </cell>
        </row>
        <row r="2966">
          <cell r="A2966" t="str">
            <v>uruguay1997totalasalariado&lt;=12m</v>
          </cell>
          <cell r="B2966" t="str">
            <v>uruguay</v>
          </cell>
          <cell r="C2966">
            <v>1997</v>
          </cell>
          <cell r="D2966" t="str">
            <v>total</v>
          </cell>
          <cell r="E2966" t="str">
            <v>asalariado</v>
          </cell>
          <cell r="F2966" t="str">
            <v>&lt;=12m</v>
          </cell>
          <cell r="G2966">
            <v>0.27857140000000002</v>
          </cell>
        </row>
        <row r="2967">
          <cell r="A2967" t="str">
            <v>uruguay1997totalasalariado&gt;=5a</v>
          </cell>
          <cell r="B2967" t="str">
            <v>uruguay</v>
          </cell>
          <cell r="C2967">
            <v>1997</v>
          </cell>
          <cell r="D2967" t="str">
            <v>total</v>
          </cell>
          <cell r="E2967" t="str">
            <v>asalariado</v>
          </cell>
          <cell r="F2967" t="str">
            <v>&gt;=5a</v>
          </cell>
          <cell r="G2967">
            <v>0.49378880000000003</v>
          </cell>
        </row>
        <row r="2968">
          <cell r="A2968" t="str">
            <v>uruguay1997totalindependiente&lt;6m</v>
          </cell>
          <cell r="B2968" t="str">
            <v>uruguay</v>
          </cell>
          <cell r="C2968">
            <v>1997</v>
          </cell>
          <cell r="D2968" t="str">
            <v>total</v>
          </cell>
          <cell r="E2968" t="str">
            <v>independiente</v>
          </cell>
          <cell r="F2968" t="str">
            <v>&lt;6m</v>
          </cell>
          <cell r="G2968">
            <v>8.29569E-2</v>
          </cell>
        </row>
        <row r="2969">
          <cell r="A2969" t="str">
            <v>uruguay1997totalindependiente&lt;=12m</v>
          </cell>
          <cell r="B2969" t="str">
            <v>uruguay</v>
          </cell>
          <cell r="C2969">
            <v>1997</v>
          </cell>
          <cell r="D2969" t="str">
            <v>total</v>
          </cell>
          <cell r="E2969" t="str">
            <v>independiente</v>
          </cell>
          <cell r="F2969" t="str">
            <v>&lt;=12m</v>
          </cell>
          <cell r="G2969">
            <v>0.20073969999999999</v>
          </cell>
        </row>
        <row r="2970">
          <cell r="A2970" t="str">
            <v>uruguay1997totalindependiente&gt;=5a</v>
          </cell>
          <cell r="B2970" t="str">
            <v>uruguay</v>
          </cell>
          <cell r="C2970">
            <v>1997</v>
          </cell>
          <cell r="D2970" t="str">
            <v>total</v>
          </cell>
          <cell r="E2970" t="str">
            <v>independiente</v>
          </cell>
          <cell r="F2970" t="str">
            <v>&gt;=5a</v>
          </cell>
          <cell r="G2970">
            <v>0.59368140000000003</v>
          </cell>
        </row>
        <row r="2971">
          <cell r="A2971" t="str">
            <v>uruguay1998oecdocupado&lt;6m</v>
          </cell>
          <cell r="B2971" t="str">
            <v>uruguay</v>
          </cell>
          <cell r="C2971">
            <v>1998</v>
          </cell>
          <cell r="D2971" t="str">
            <v>oecd</v>
          </cell>
          <cell r="E2971" t="str">
            <v>ocupado</v>
          </cell>
          <cell r="F2971" t="str">
            <v>&lt;6m</v>
          </cell>
          <cell r="G2971">
            <v>0.39735399999999998</v>
          </cell>
          <cell r="H2971">
            <v>0.23124980000000001</v>
          </cell>
          <cell r="I2971">
            <v>0.14246220000000001</v>
          </cell>
          <cell r="J2971">
            <v>9.2900999999999997E-2</v>
          </cell>
          <cell r="K2971">
            <v>7.5575299999999998E-2</v>
          </cell>
          <cell r="L2971">
            <v>6.7649100000000004E-2</v>
          </cell>
          <cell r="M2971">
            <v>6.1886900000000002E-2</v>
          </cell>
          <cell r="N2971">
            <v>5.2748299999999998E-2</v>
          </cell>
          <cell r="O2971">
            <v>4.5203699999999999E-2</v>
          </cell>
          <cell r="P2971">
            <v>4.9070700000000002E-2</v>
          </cell>
          <cell r="Q2971">
            <v>4.24625E-2</v>
          </cell>
          <cell r="R2971">
            <v>2.4745900000000001E-2</v>
          </cell>
        </row>
        <row r="2972">
          <cell r="A2972" t="str">
            <v>uruguay1998oecdocupado&lt;=12m</v>
          </cell>
          <cell r="B2972" t="str">
            <v>uruguay</v>
          </cell>
          <cell r="C2972">
            <v>1998</v>
          </cell>
          <cell r="D2972" t="str">
            <v>oecd</v>
          </cell>
          <cell r="E2972" t="str">
            <v>ocupado</v>
          </cell>
          <cell r="F2972" t="str">
            <v>&lt;=12m</v>
          </cell>
          <cell r="G2972">
            <v>0.74925120000000001</v>
          </cell>
          <cell r="H2972">
            <v>0.51628700000000005</v>
          </cell>
          <cell r="I2972">
            <v>0.33713670000000001</v>
          </cell>
          <cell r="J2972">
            <v>0.22860130000000001</v>
          </cell>
          <cell r="K2972">
            <v>0.19323609999999999</v>
          </cell>
          <cell r="L2972">
            <v>0.15261949999999999</v>
          </cell>
          <cell r="M2972">
            <v>0.1644468</v>
          </cell>
          <cell r="N2972">
            <v>0.1210263</v>
          </cell>
          <cell r="O2972">
            <v>0.1120177</v>
          </cell>
          <cell r="P2972">
            <v>0.12843589999999999</v>
          </cell>
          <cell r="Q2972">
            <v>9.7978800000000005E-2</v>
          </cell>
          <cell r="R2972">
            <v>9.1828400000000004E-2</v>
          </cell>
        </row>
        <row r="2973">
          <cell r="A2973" t="str">
            <v>uruguay1998oecdocupado&gt;=5a</v>
          </cell>
          <cell r="B2973" t="str">
            <v>uruguay</v>
          </cell>
          <cell r="C2973">
            <v>1998</v>
          </cell>
          <cell r="D2973" t="str">
            <v>oecd</v>
          </cell>
          <cell r="E2973" t="str">
            <v>ocupado</v>
          </cell>
          <cell r="F2973" t="str">
            <v>&gt;=5a</v>
          </cell>
          <cell r="G2973">
            <v>2.9586600000000001E-2</v>
          </cell>
          <cell r="H2973">
            <v>0.1160325</v>
          </cell>
          <cell r="I2973">
            <v>0.32876919999999998</v>
          </cell>
          <cell r="J2973">
            <v>0.53064610000000001</v>
          </cell>
          <cell r="K2973">
            <v>0.62797789999999998</v>
          </cell>
          <cell r="L2973">
            <v>0.67302980000000001</v>
          </cell>
          <cell r="M2973">
            <v>0.67679219999999995</v>
          </cell>
          <cell r="N2973">
            <v>0.74161840000000001</v>
          </cell>
          <cell r="O2973">
            <v>0.75602020000000003</v>
          </cell>
          <cell r="P2973">
            <v>0.74277170000000003</v>
          </cell>
          <cell r="Q2973">
            <v>0.78437749999999995</v>
          </cell>
          <cell r="R2973">
            <v>0.82167880000000004</v>
          </cell>
        </row>
        <row r="2974">
          <cell r="A2974" t="str">
            <v>uruguay1998oecdasalariado&lt;6m</v>
          </cell>
          <cell r="B2974" t="str">
            <v>uruguay</v>
          </cell>
          <cell r="C2974">
            <v>1998</v>
          </cell>
          <cell r="D2974" t="str">
            <v>oecd</v>
          </cell>
          <cell r="E2974" t="str">
            <v>asalariado</v>
          </cell>
          <cell r="F2974" t="str">
            <v>&lt;6m</v>
          </cell>
          <cell r="G2974">
            <v>0.41922579999999998</v>
          </cell>
          <cell r="H2974">
            <v>0.23151849999999999</v>
          </cell>
          <cell r="I2974">
            <v>0.1477801</v>
          </cell>
          <cell r="J2974">
            <v>8.6824399999999996E-2</v>
          </cell>
          <cell r="K2974">
            <v>7.3023599999999994E-2</v>
          </cell>
          <cell r="L2974">
            <v>6.6948599999999997E-2</v>
          </cell>
          <cell r="M2974">
            <v>6.8933400000000006E-2</v>
          </cell>
          <cell r="N2974">
            <v>5.60002E-2</v>
          </cell>
          <cell r="O2974">
            <v>4.9342499999999997E-2</v>
          </cell>
          <cell r="P2974">
            <v>5.65733E-2</v>
          </cell>
          <cell r="Q2974">
            <v>5.6632700000000001E-2</v>
          </cell>
          <cell r="R2974">
            <v>3.7171700000000002E-2</v>
          </cell>
        </row>
        <row r="2975">
          <cell r="A2975" t="str">
            <v>uruguay1998oecdasalariado&lt;=12m</v>
          </cell>
          <cell r="B2975" t="str">
            <v>uruguay</v>
          </cell>
          <cell r="C2975">
            <v>1998</v>
          </cell>
          <cell r="D2975" t="str">
            <v>oecd</v>
          </cell>
          <cell r="E2975" t="str">
            <v>asalariado</v>
          </cell>
          <cell r="F2975" t="str">
            <v>&lt;=12m</v>
          </cell>
          <cell r="G2975">
            <v>0.76857640000000005</v>
          </cell>
          <cell r="H2975">
            <v>0.52216810000000002</v>
          </cell>
          <cell r="I2975">
            <v>0.3396749</v>
          </cell>
          <cell r="J2975">
            <v>0.2308424</v>
          </cell>
          <cell r="K2975">
            <v>0.18321309999999999</v>
          </cell>
          <cell r="L2975">
            <v>0.15062619999999999</v>
          </cell>
          <cell r="M2975">
            <v>0.17107420000000001</v>
          </cell>
          <cell r="N2975">
            <v>0.12522800000000001</v>
          </cell>
          <cell r="O2975">
            <v>0.1188776</v>
          </cell>
          <cell r="P2975">
            <v>0.15367339999999999</v>
          </cell>
          <cell r="Q2975">
            <v>0.13283329999999999</v>
          </cell>
          <cell r="R2975">
            <v>0.12950529999999999</v>
          </cell>
        </row>
        <row r="2976">
          <cell r="A2976" t="str">
            <v>uruguay1998oecdasalariado&gt;=5a</v>
          </cell>
          <cell r="B2976" t="str">
            <v>uruguay</v>
          </cell>
          <cell r="C2976">
            <v>1998</v>
          </cell>
          <cell r="D2976" t="str">
            <v>oecd</v>
          </cell>
          <cell r="E2976" t="str">
            <v>asalariado</v>
          </cell>
          <cell r="F2976" t="str">
            <v>&gt;=5a</v>
          </cell>
          <cell r="G2976">
            <v>2.7515399999999999E-2</v>
          </cell>
          <cell r="H2976">
            <v>0.1132783</v>
          </cell>
          <cell r="I2976">
            <v>0.32572570000000001</v>
          </cell>
          <cell r="J2976">
            <v>0.5339564</v>
          </cell>
          <cell r="K2976">
            <v>0.64134979999999997</v>
          </cell>
          <cell r="L2976">
            <v>0.68114949999999996</v>
          </cell>
          <cell r="M2976">
            <v>0.67575019999999997</v>
          </cell>
          <cell r="N2976">
            <v>0.73692460000000004</v>
          </cell>
          <cell r="O2976">
            <v>0.76139389999999996</v>
          </cell>
          <cell r="P2976">
            <v>0.71220890000000003</v>
          </cell>
          <cell r="Q2976">
            <v>0.71729560000000003</v>
          </cell>
          <cell r="R2976">
            <v>0.73247010000000001</v>
          </cell>
        </row>
        <row r="2977">
          <cell r="A2977" t="str">
            <v>uruguay1998oecdindependiente&lt;6m</v>
          </cell>
          <cell r="B2977" t="str">
            <v>uruguay</v>
          </cell>
          <cell r="C2977">
            <v>1998</v>
          </cell>
          <cell r="D2977" t="str">
            <v>oecd</v>
          </cell>
          <cell r="E2977" t="str">
            <v>independiente</v>
          </cell>
          <cell r="F2977" t="str">
            <v>&lt;6m</v>
          </cell>
          <cell r="G2977">
            <v>0.20083490000000001</v>
          </cell>
          <cell r="H2977">
            <v>0.2293412</v>
          </cell>
          <cell r="I2977">
            <v>0.12004579999999999</v>
          </cell>
          <cell r="J2977">
            <v>0.11274240000000001</v>
          </cell>
          <cell r="K2977">
            <v>8.2819299999999998E-2</v>
          </cell>
          <cell r="L2977">
            <v>6.9413799999999998E-2</v>
          </cell>
          <cell r="M2977">
            <v>4.5094599999999999E-2</v>
          </cell>
          <cell r="N2977">
            <v>4.5757699999999998E-2</v>
          </cell>
          <cell r="O2977">
            <v>3.6633499999999999E-2</v>
          </cell>
          <cell r="P2977">
            <v>3.8912599999999999E-2</v>
          </cell>
          <cell r="Q2977">
            <v>2.9829700000000001E-2</v>
          </cell>
          <cell r="R2977">
            <v>1.3143699999999999E-2</v>
          </cell>
        </row>
        <row r="2978">
          <cell r="A2978" t="str">
            <v>uruguay1998oecdindependiente&lt;=12m</v>
          </cell>
          <cell r="B2978" t="str">
            <v>uruguay</v>
          </cell>
          <cell r="C2978">
            <v>1998</v>
          </cell>
          <cell r="D2978" t="str">
            <v>oecd</v>
          </cell>
          <cell r="E2978" t="str">
            <v>independiente</v>
          </cell>
          <cell r="F2978" t="str">
            <v>&lt;=12m</v>
          </cell>
          <cell r="G2978">
            <v>0.57561410000000002</v>
          </cell>
          <cell r="H2978">
            <v>0.47451769999999999</v>
          </cell>
          <cell r="I2978">
            <v>0.32643719999999998</v>
          </cell>
          <cell r="J2978">
            <v>0.2212836</v>
          </cell>
          <cell r="K2978">
            <v>0.22168930000000001</v>
          </cell>
          <cell r="L2978">
            <v>0.15764130000000001</v>
          </cell>
          <cell r="M2978">
            <v>0.14865329999999999</v>
          </cell>
          <cell r="N2978">
            <v>0.1119938</v>
          </cell>
          <cell r="O2978">
            <v>9.7812999999999997E-2</v>
          </cell>
          <cell r="P2978">
            <v>9.4265600000000005E-2</v>
          </cell>
          <cell r="Q2978">
            <v>6.6905999999999993E-2</v>
          </cell>
          <cell r="R2978">
            <v>5.6648799999999999E-2</v>
          </cell>
        </row>
        <row r="2979">
          <cell r="A2979" t="str">
            <v>uruguay1998oecdindependiente&gt;=5a</v>
          </cell>
          <cell r="B2979" t="str">
            <v>uruguay</v>
          </cell>
          <cell r="C2979">
            <v>1998</v>
          </cell>
          <cell r="D2979" t="str">
            <v>oecd</v>
          </cell>
          <cell r="E2979" t="str">
            <v>independiente</v>
          </cell>
          <cell r="F2979" t="str">
            <v>&gt;=5a</v>
          </cell>
          <cell r="G2979">
            <v>4.8196700000000002E-2</v>
          </cell>
          <cell r="H2979">
            <v>0.13559360000000001</v>
          </cell>
          <cell r="I2979">
            <v>0.34159820000000002</v>
          </cell>
          <cell r="J2979">
            <v>0.51983699999999999</v>
          </cell>
          <cell r="K2979">
            <v>0.59001769999999998</v>
          </cell>
          <cell r="L2979">
            <v>0.65257330000000002</v>
          </cell>
          <cell r="M2979">
            <v>0.67927539999999997</v>
          </cell>
          <cell r="N2979">
            <v>0.75170859999999995</v>
          </cell>
          <cell r="O2979">
            <v>0.74489309999999997</v>
          </cell>
          <cell r="P2979">
            <v>0.78415230000000002</v>
          </cell>
          <cell r="Q2979">
            <v>0.84418139999999997</v>
          </cell>
          <cell r="R2979">
            <v>0.90497479999999997</v>
          </cell>
        </row>
        <row r="2980">
          <cell r="A2980" t="str">
            <v>uruguay1998lacocupado&lt;6m</v>
          </cell>
          <cell r="B2980" t="str">
            <v>uruguay</v>
          </cell>
          <cell r="C2980">
            <v>1998</v>
          </cell>
          <cell r="D2980" t="str">
            <v>lac</v>
          </cell>
          <cell r="E2980" t="str">
            <v>ocupado</v>
          </cell>
          <cell r="F2980" t="str">
            <v>&lt;6m</v>
          </cell>
          <cell r="G2980">
            <v>0.2835047</v>
          </cell>
          <cell r="H2980">
            <v>8.3613599999999996E-2</v>
          </cell>
          <cell r="I2980">
            <v>4.6750300000000002E-2</v>
          </cell>
        </row>
        <row r="2981">
          <cell r="A2981" t="str">
            <v>uruguay1998lacocupado&lt;=12m</v>
          </cell>
          <cell r="B2981" t="str">
            <v>uruguay</v>
          </cell>
          <cell r="C2981">
            <v>1998</v>
          </cell>
          <cell r="D2981" t="str">
            <v>lac</v>
          </cell>
          <cell r="E2981" t="str">
            <v>ocupado</v>
          </cell>
          <cell r="F2981" t="str">
            <v>&lt;=12m</v>
          </cell>
          <cell r="G2981">
            <v>0.58957539999999997</v>
          </cell>
          <cell r="H2981">
            <v>0.20294690000000001</v>
          </cell>
          <cell r="I2981">
            <v>0.1185843</v>
          </cell>
        </row>
        <row r="2982">
          <cell r="A2982" t="str">
            <v>uruguay1998lacocupado&gt;=5a</v>
          </cell>
          <cell r="B2982" t="str">
            <v>uruguay</v>
          </cell>
          <cell r="C2982">
            <v>1998</v>
          </cell>
          <cell r="D2982" t="str">
            <v>lac</v>
          </cell>
          <cell r="E2982" t="str">
            <v>ocupado</v>
          </cell>
          <cell r="F2982" t="str">
            <v>&gt;=5a</v>
          </cell>
          <cell r="G2982">
            <v>8.8837399999999997E-2</v>
          </cell>
          <cell r="H2982">
            <v>0.59002339999999998</v>
          </cell>
          <cell r="I2982">
            <v>0.75072139999999998</v>
          </cell>
        </row>
        <row r="2983">
          <cell r="A2983" t="str">
            <v>uruguay1998lacasalariado&lt;6m</v>
          </cell>
          <cell r="B2983" t="str">
            <v>uruguay</v>
          </cell>
          <cell r="C2983">
            <v>1998</v>
          </cell>
          <cell r="D2983" t="str">
            <v>lac</v>
          </cell>
          <cell r="E2983" t="str">
            <v>asalariado</v>
          </cell>
          <cell r="F2983" t="str">
            <v>&lt;6m</v>
          </cell>
          <cell r="G2983">
            <v>0.29163519999999998</v>
          </cell>
          <cell r="H2983">
            <v>8.5972300000000001E-2</v>
          </cell>
          <cell r="I2983">
            <v>5.19634E-2</v>
          </cell>
        </row>
        <row r="2984">
          <cell r="A2984" t="str">
            <v>uruguay1998lacasalariado&lt;=12m</v>
          </cell>
          <cell r="B2984" t="str">
            <v>uruguay</v>
          </cell>
          <cell r="C2984">
            <v>1998</v>
          </cell>
          <cell r="D2984" t="str">
            <v>lac</v>
          </cell>
          <cell r="E2984" t="str">
            <v>asalariado</v>
          </cell>
          <cell r="F2984" t="str">
            <v>&lt;=12m</v>
          </cell>
          <cell r="G2984">
            <v>0.60108479999999997</v>
          </cell>
          <cell r="H2984">
            <v>0.2068622</v>
          </cell>
          <cell r="I2984">
            <v>0.13148989999999999</v>
          </cell>
        </row>
        <row r="2985">
          <cell r="A2985" t="str">
            <v>uruguay1998lacasalariado&gt;=5a</v>
          </cell>
          <cell r="B2985" t="str">
            <v>uruguay</v>
          </cell>
          <cell r="C2985">
            <v>1998</v>
          </cell>
          <cell r="D2985" t="str">
            <v>lac</v>
          </cell>
          <cell r="E2985" t="str">
            <v>asalariado</v>
          </cell>
          <cell r="F2985" t="str">
            <v>&gt;=5a</v>
          </cell>
          <cell r="G2985">
            <v>8.5811200000000004E-2</v>
          </cell>
          <cell r="H2985">
            <v>0.58589369999999996</v>
          </cell>
          <cell r="I2985">
            <v>0.74356610000000001</v>
          </cell>
        </row>
        <row r="2986">
          <cell r="A2986" t="str">
            <v>uruguay1998lacindependiente&lt;6m</v>
          </cell>
          <cell r="B2986" t="str">
            <v>uruguay</v>
          </cell>
          <cell r="C2986">
            <v>1998</v>
          </cell>
          <cell r="D2986" t="str">
            <v>lac</v>
          </cell>
          <cell r="E2986" t="str">
            <v>independiente</v>
          </cell>
          <cell r="F2986" t="str">
            <v>&lt;6m</v>
          </cell>
          <cell r="G2986">
            <v>0.22160550000000001</v>
          </cell>
          <cell r="H2986">
            <v>7.6947600000000005E-2</v>
          </cell>
          <cell r="I2986">
            <v>3.7693499999999998E-2</v>
          </cell>
        </row>
        <row r="2987">
          <cell r="A2987" t="str">
            <v>uruguay1998lacindependiente&lt;=12m</v>
          </cell>
          <cell r="B2987" t="str">
            <v>uruguay</v>
          </cell>
          <cell r="C2987">
            <v>1998</v>
          </cell>
          <cell r="D2987" t="str">
            <v>lac</v>
          </cell>
          <cell r="E2987" t="str">
            <v>independiente</v>
          </cell>
          <cell r="F2987" t="str">
            <v>&lt;=12m</v>
          </cell>
          <cell r="G2987">
            <v>0.50195219999999996</v>
          </cell>
          <cell r="H2987">
            <v>0.19188189999999999</v>
          </cell>
          <cell r="I2987">
            <v>9.6163100000000001E-2</v>
          </cell>
        </row>
        <row r="2988">
          <cell r="A2988" t="str">
            <v>uruguay1998lacindependiente&gt;=5a</v>
          </cell>
          <cell r="B2988" t="str">
            <v>uruguay</v>
          </cell>
          <cell r="C2988">
            <v>1998</v>
          </cell>
          <cell r="D2988" t="str">
            <v>lac</v>
          </cell>
          <cell r="E2988" t="str">
            <v>independiente</v>
          </cell>
          <cell r="F2988" t="str">
            <v>&gt;=5a</v>
          </cell>
          <cell r="G2988">
            <v>0.1118768</v>
          </cell>
          <cell r="H2988">
            <v>0.60169439999999996</v>
          </cell>
          <cell r="I2988">
            <v>0.76315250000000001</v>
          </cell>
        </row>
        <row r="2989">
          <cell r="A2989" t="str">
            <v>uruguay1998totalocupado&lt;6m</v>
          </cell>
          <cell r="B2989" t="str">
            <v>uruguay</v>
          </cell>
          <cell r="C2989">
            <v>1998</v>
          </cell>
          <cell r="D2989" t="str">
            <v>total</v>
          </cell>
          <cell r="E2989" t="str">
            <v>ocupado</v>
          </cell>
          <cell r="F2989" t="str">
            <v>&lt;6m</v>
          </cell>
          <cell r="G2989">
            <v>0.1147224</v>
          </cell>
        </row>
        <row r="2990">
          <cell r="A2990" t="str">
            <v>uruguay1998totalocupado&lt;=12m</v>
          </cell>
          <cell r="B2990" t="str">
            <v>uruguay</v>
          </cell>
          <cell r="C2990">
            <v>1998</v>
          </cell>
          <cell r="D2990" t="str">
            <v>total</v>
          </cell>
          <cell r="E2990" t="str">
            <v>ocupado</v>
          </cell>
          <cell r="F2990" t="str">
            <v>&lt;=12m</v>
          </cell>
          <cell r="G2990">
            <v>0.26159749999999998</v>
          </cell>
        </row>
        <row r="2991">
          <cell r="A2991" t="str">
            <v>uruguay1998totalocupado&gt;=5a</v>
          </cell>
          <cell r="B2991" t="str">
            <v>uruguay</v>
          </cell>
          <cell r="C2991">
            <v>1998</v>
          </cell>
          <cell r="D2991" t="str">
            <v>total</v>
          </cell>
          <cell r="E2991" t="str">
            <v>ocupado</v>
          </cell>
          <cell r="F2991" t="str">
            <v>&gt;=5a</v>
          </cell>
          <cell r="G2991">
            <v>0.51996889999999996</v>
          </cell>
        </row>
        <row r="2992">
          <cell r="A2992" t="str">
            <v>uruguay1998totalasalariado&lt;6m</v>
          </cell>
          <cell r="B2992" t="str">
            <v>uruguay</v>
          </cell>
          <cell r="C2992">
            <v>1998</v>
          </cell>
          <cell r="D2992" t="str">
            <v>total</v>
          </cell>
          <cell r="E2992" t="str">
            <v>asalariado</v>
          </cell>
          <cell r="F2992" t="str">
            <v>&lt;6m</v>
          </cell>
          <cell r="G2992">
            <v>0.12542700000000001</v>
          </cell>
        </row>
        <row r="2993">
          <cell r="A2993" t="str">
            <v>uruguay1998totalasalariado&lt;=12m</v>
          </cell>
          <cell r="B2993" t="str">
            <v>uruguay</v>
          </cell>
          <cell r="C2993">
            <v>1998</v>
          </cell>
          <cell r="D2993" t="str">
            <v>total</v>
          </cell>
          <cell r="E2993" t="str">
            <v>asalariado</v>
          </cell>
          <cell r="F2993" t="str">
            <v>&lt;=12m</v>
          </cell>
          <cell r="G2993">
            <v>0.28149079999999999</v>
          </cell>
        </row>
        <row r="2994">
          <cell r="A2994" t="str">
            <v>uruguay1998totalasalariado&gt;=5a</v>
          </cell>
          <cell r="B2994" t="str">
            <v>uruguay</v>
          </cell>
          <cell r="C2994">
            <v>1998</v>
          </cell>
          <cell r="D2994" t="str">
            <v>total</v>
          </cell>
          <cell r="E2994" t="str">
            <v>asalariado</v>
          </cell>
          <cell r="F2994" t="str">
            <v>&gt;=5a</v>
          </cell>
          <cell r="G2994">
            <v>0.49731809999999999</v>
          </cell>
        </row>
        <row r="2995">
          <cell r="A2995" t="str">
            <v>uruguay1998totalindependiente&lt;6m</v>
          </cell>
          <cell r="B2995" t="str">
            <v>uruguay</v>
          </cell>
          <cell r="C2995">
            <v>1998</v>
          </cell>
          <cell r="D2995" t="str">
            <v>total</v>
          </cell>
          <cell r="E2995" t="str">
            <v>independiente</v>
          </cell>
          <cell r="F2995" t="str">
            <v>&lt;6m</v>
          </cell>
          <cell r="G2995">
            <v>8.2217200000000004E-2</v>
          </cell>
        </row>
        <row r="2996">
          <cell r="A2996" t="str">
            <v>uruguay1998totalindependiente&lt;=12m</v>
          </cell>
          <cell r="B2996" t="str">
            <v>uruguay</v>
          </cell>
          <cell r="C2996">
            <v>1998</v>
          </cell>
          <cell r="D2996" t="str">
            <v>total</v>
          </cell>
          <cell r="E2996" t="str">
            <v>independiente</v>
          </cell>
          <cell r="F2996" t="str">
            <v>&lt;=12m</v>
          </cell>
          <cell r="G2996">
            <v>0.20119029999999999</v>
          </cell>
        </row>
        <row r="2997">
          <cell r="A2997" t="str">
            <v>uruguay1998totalindependiente&gt;=5a</v>
          </cell>
          <cell r="B2997" t="str">
            <v>uruguay</v>
          </cell>
          <cell r="C2997">
            <v>1998</v>
          </cell>
          <cell r="D2997" t="str">
            <v>total</v>
          </cell>
          <cell r="E2997" t="str">
            <v>independiente</v>
          </cell>
          <cell r="F2997" t="str">
            <v>&gt;=5a</v>
          </cell>
          <cell r="G2997">
            <v>0.58874910000000003</v>
          </cell>
        </row>
        <row r="2998">
          <cell r="A2998" t="str">
            <v>uruguay1999oecdocupado&lt;6m</v>
          </cell>
          <cell r="B2998" t="str">
            <v>uruguay</v>
          </cell>
          <cell r="C2998">
            <v>1999</v>
          </cell>
          <cell r="D2998" t="str">
            <v>oecd</v>
          </cell>
          <cell r="E2998" t="str">
            <v>ocupado</v>
          </cell>
          <cell r="F2998" t="str">
            <v>&lt;6m</v>
          </cell>
          <cell r="G2998">
            <v>0.3121409</v>
          </cell>
          <cell r="H2998">
            <v>0.18921969999999999</v>
          </cell>
          <cell r="I2998">
            <v>0.1228504</v>
          </cell>
          <cell r="J2998">
            <v>7.7402499999999999E-2</v>
          </cell>
          <cell r="K2998">
            <v>6.6481899999999997E-2</v>
          </cell>
          <cell r="L2998">
            <v>5.8224699999999997E-2</v>
          </cell>
          <cell r="M2998">
            <v>3.9495099999999998E-2</v>
          </cell>
          <cell r="N2998">
            <v>4.9725100000000001E-2</v>
          </cell>
          <cell r="O2998">
            <v>4.4557199999999998E-2</v>
          </cell>
          <cell r="P2998">
            <v>4.0510600000000001E-2</v>
          </cell>
          <cell r="Q2998">
            <v>4.2637399999999999E-2</v>
          </cell>
          <cell r="R2998">
            <v>1.9074199999999999E-2</v>
          </cell>
        </row>
        <row r="2999">
          <cell r="A2999" t="str">
            <v>uruguay1999oecdocupado&lt;=12m</v>
          </cell>
          <cell r="B2999" t="str">
            <v>uruguay</v>
          </cell>
          <cell r="C2999">
            <v>1999</v>
          </cell>
          <cell r="D2999" t="str">
            <v>oecd</v>
          </cell>
          <cell r="E2999" t="str">
            <v>ocupado</v>
          </cell>
          <cell r="F2999" t="str">
            <v>&lt;=12m</v>
          </cell>
          <cell r="G2999">
            <v>0.70542760000000004</v>
          </cell>
          <cell r="H2999">
            <v>0.47033589999999997</v>
          </cell>
          <cell r="I2999">
            <v>0.30040909999999998</v>
          </cell>
          <cell r="J2999">
            <v>0.21225939999999999</v>
          </cell>
          <cell r="K2999">
            <v>0.17199149999999999</v>
          </cell>
          <cell r="L2999">
            <v>0.15294099999999999</v>
          </cell>
          <cell r="M2999">
            <v>0.1188044</v>
          </cell>
          <cell r="N2999">
            <v>0.1178579</v>
          </cell>
          <cell r="O2999">
            <v>0.10291649999999999</v>
          </cell>
          <cell r="P2999">
            <v>0.10574790000000001</v>
          </cell>
          <cell r="Q2999">
            <v>8.8596599999999998E-2</v>
          </cell>
          <cell r="R2999">
            <v>8.2112099999999993E-2</v>
          </cell>
        </row>
        <row r="3000">
          <cell r="A3000" t="str">
            <v>uruguay1999oecdocupado&gt;=5a</v>
          </cell>
          <cell r="B3000" t="str">
            <v>uruguay</v>
          </cell>
          <cell r="C3000">
            <v>1999</v>
          </cell>
          <cell r="D3000" t="str">
            <v>oecd</v>
          </cell>
          <cell r="E3000" t="str">
            <v>ocupado</v>
          </cell>
          <cell r="F3000" t="str">
            <v>&gt;=5a</v>
          </cell>
          <cell r="G3000">
            <v>3.6108500000000002E-2</v>
          </cell>
          <cell r="H3000">
            <v>0.13879440000000001</v>
          </cell>
          <cell r="I3000">
            <v>0.35100100000000001</v>
          </cell>
          <cell r="J3000">
            <v>0.52409260000000002</v>
          </cell>
          <cell r="K3000">
            <v>0.63255660000000002</v>
          </cell>
          <cell r="L3000">
            <v>0.68599290000000002</v>
          </cell>
          <cell r="M3000">
            <v>0.71475829999999996</v>
          </cell>
          <cell r="N3000">
            <v>0.73433389999999998</v>
          </cell>
          <cell r="O3000">
            <v>0.77371659999999998</v>
          </cell>
          <cell r="P3000">
            <v>0.76824879999999995</v>
          </cell>
          <cell r="Q3000">
            <v>0.74035309999999999</v>
          </cell>
          <cell r="R3000">
            <v>0.81053730000000002</v>
          </cell>
        </row>
        <row r="3001">
          <cell r="A3001" t="str">
            <v>uruguay1999oecdasalariado&lt;6m</v>
          </cell>
          <cell r="B3001" t="str">
            <v>uruguay</v>
          </cell>
          <cell r="C3001">
            <v>1999</v>
          </cell>
          <cell r="D3001" t="str">
            <v>oecd</v>
          </cell>
          <cell r="E3001" t="str">
            <v>asalariado</v>
          </cell>
          <cell r="F3001" t="str">
            <v>&lt;6m</v>
          </cell>
          <cell r="G3001">
            <v>0.32783810000000002</v>
          </cell>
          <cell r="H3001">
            <v>0.1900095</v>
          </cell>
          <cell r="I3001">
            <v>0.12550040000000001</v>
          </cell>
          <cell r="J3001">
            <v>7.9629900000000003E-2</v>
          </cell>
          <cell r="K3001">
            <v>6.8947099999999997E-2</v>
          </cell>
          <cell r="L3001">
            <v>5.9770499999999997E-2</v>
          </cell>
          <cell r="M3001">
            <v>4.12019E-2</v>
          </cell>
          <cell r="N3001">
            <v>4.8363900000000001E-2</v>
          </cell>
          <cell r="O3001">
            <v>5.1111499999999997E-2</v>
          </cell>
          <cell r="P3001">
            <v>3.9581999999999999E-2</v>
          </cell>
          <cell r="Q3001">
            <v>6.0619399999999997E-2</v>
          </cell>
          <cell r="R3001">
            <v>3.0903300000000002E-2</v>
          </cell>
        </row>
        <row r="3002">
          <cell r="A3002" t="str">
            <v>uruguay1999oecdasalariado&lt;=12m</v>
          </cell>
          <cell r="B3002" t="str">
            <v>uruguay</v>
          </cell>
          <cell r="C3002">
            <v>1999</v>
          </cell>
          <cell r="D3002" t="str">
            <v>oecd</v>
          </cell>
          <cell r="E3002" t="str">
            <v>asalariado</v>
          </cell>
          <cell r="F3002" t="str">
            <v>&lt;=12m</v>
          </cell>
          <cell r="G3002">
            <v>0.71071569999999995</v>
          </cell>
          <cell r="H3002">
            <v>0.4773577</v>
          </cell>
          <cell r="I3002">
            <v>0.30236990000000002</v>
          </cell>
          <cell r="J3002">
            <v>0.21737210000000001</v>
          </cell>
          <cell r="K3002">
            <v>0.16910320000000001</v>
          </cell>
          <cell r="L3002">
            <v>0.14974709999999999</v>
          </cell>
          <cell r="M3002">
            <v>0.1199672</v>
          </cell>
          <cell r="N3002">
            <v>0.11975479999999999</v>
          </cell>
          <cell r="O3002">
            <v>0.10918369999999999</v>
          </cell>
          <cell r="P3002">
            <v>0.1124525</v>
          </cell>
          <cell r="Q3002">
            <v>0.1098012</v>
          </cell>
          <cell r="R3002">
            <v>0.1114633</v>
          </cell>
        </row>
        <row r="3003">
          <cell r="A3003" t="str">
            <v>uruguay1999oecdasalariado&gt;=5a</v>
          </cell>
          <cell r="B3003" t="str">
            <v>uruguay</v>
          </cell>
          <cell r="C3003">
            <v>1999</v>
          </cell>
          <cell r="D3003" t="str">
            <v>oecd</v>
          </cell>
          <cell r="E3003" t="str">
            <v>asalariado</v>
          </cell>
          <cell r="F3003" t="str">
            <v>&gt;=5a</v>
          </cell>
          <cell r="G3003">
            <v>3.7271100000000001E-2</v>
          </cell>
          <cell r="H3003">
            <v>0.13079859999999999</v>
          </cell>
          <cell r="I3003">
            <v>0.34719430000000001</v>
          </cell>
          <cell r="J3003">
            <v>0.53076509999999999</v>
          </cell>
          <cell r="K3003">
            <v>0.64957399999999998</v>
          </cell>
          <cell r="L3003">
            <v>0.69106440000000002</v>
          </cell>
          <cell r="M3003">
            <v>0.71218190000000003</v>
          </cell>
          <cell r="N3003">
            <v>0.73485420000000001</v>
          </cell>
          <cell r="O3003">
            <v>0.77575459999999996</v>
          </cell>
          <cell r="P3003">
            <v>0.73499840000000005</v>
          </cell>
          <cell r="Q3003">
            <v>0.67710720000000002</v>
          </cell>
          <cell r="R3003">
            <v>0.73507659999999997</v>
          </cell>
        </row>
        <row r="3004">
          <cell r="A3004" t="str">
            <v>uruguay1999oecdindependiente&lt;6m</v>
          </cell>
          <cell r="B3004" t="str">
            <v>uruguay</v>
          </cell>
          <cell r="C3004">
            <v>1999</v>
          </cell>
          <cell r="D3004" t="str">
            <v>oecd</v>
          </cell>
          <cell r="E3004" t="str">
            <v>independiente</v>
          </cell>
          <cell r="F3004" t="str">
            <v>&lt;6m</v>
          </cell>
          <cell r="G3004">
            <v>0.20700080000000001</v>
          </cell>
          <cell r="H3004">
            <v>0.18366370000000001</v>
          </cell>
          <cell r="I3004">
            <v>0.11106539999999999</v>
          </cell>
          <cell r="J3004">
            <v>7.0613700000000001E-2</v>
          </cell>
          <cell r="K3004">
            <v>5.9195200000000003E-2</v>
          </cell>
          <cell r="L3004">
            <v>5.4056399999999998E-2</v>
          </cell>
          <cell r="M3004">
            <v>3.57185E-2</v>
          </cell>
          <cell r="N3004">
            <v>5.2683800000000003E-2</v>
          </cell>
          <cell r="O3004">
            <v>3.2166399999999998E-2</v>
          </cell>
          <cell r="P3004">
            <v>4.17159E-2</v>
          </cell>
          <cell r="Q3004">
            <v>2.3374200000000001E-2</v>
          </cell>
          <cell r="R3004">
            <v>9.7672000000000002E-3</v>
          </cell>
        </row>
        <row r="3005">
          <cell r="A3005" t="str">
            <v>uruguay1999oecdindependiente&lt;=12m</v>
          </cell>
          <cell r="B3005" t="str">
            <v>uruguay</v>
          </cell>
          <cell r="C3005">
            <v>1999</v>
          </cell>
          <cell r="D3005" t="str">
            <v>oecd</v>
          </cell>
          <cell r="E3005" t="str">
            <v>independiente</v>
          </cell>
          <cell r="F3005" t="str">
            <v>&lt;=12m</v>
          </cell>
          <cell r="G3005">
            <v>0.67000789999999999</v>
          </cell>
          <cell r="H3005">
            <v>0.42094150000000002</v>
          </cell>
          <cell r="I3005">
            <v>0.29168949999999999</v>
          </cell>
          <cell r="J3005">
            <v>0.19667660000000001</v>
          </cell>
          <cell r="K3005">
            <v>0.18052840000000001</v>
          </cell>
          <cell r="L3005">
            <v>0.16155340000000001</v>
          </cell>
          <cell r="M3005">
            <v>0.1162314</v>
          </cell>
          <cell r="N3005">
            <v>0.113735</v>
          </cell>
          <cell r="O3005">
            <v>9.10686E-2</v>
          </cell>
          <cell r="P3005">
            <v>9.7045999999999993E-2</v>
          </cell>
          <cell r="Q3005">
            <v>6.5881200000000001E-2</v>
          </cell>
          <cell r="R3005">
            <v>5.9019099999999998E-2</v>
          </cell>
        </row>
        <row r="3006">
          <cell r="A3006" t="str">
            <v>uruguay1999oecdindependiente&gt;=5a</v>
          </cell>
          <cell r="B3006" t="str">
            <v>uruguay</v>
          </cell>
          <cell r="C3006">
            <v>1999</v>
          </cell>
          <cell r="D3006" t="str">
            <v>oecd</v>
          </cell>
          <cell r="E3006" t="str">
            <v>independiente</v>
          </cell>
          <cell r="F3006" t="str">
            <v>&gt;=5a</v>
          </cell>
          <cell r="G3006">
            <v>2.83214E-2</v>
          </cell>
          <cell r="H3006">
            <v>0.19504050000000001</v>
          </cell>
          <cell r="I3006">
            <v>0.36792970000000003</v>
          </cell>
          <cell r="J3006">
            <v>0.50375570000000003</v>
          </cell>
          <cell r="K3006">
            <v>0.58225689999999997</v>
          </cell>
          <cell r="L3006">
            <v>0.67231770000000002</v>
          </cell>
          <cell r="M3006">
            <v>0.72045899999999996</v>
          </cell>
          <cell r="N3006">
            <v>0.73320320000000005</v>
          </cell>
          <cell r="O3006">
            <v>0.76986379999999999</v>
          </cell>
          <cell r="P3006">
            <v>0.81140509999999999</v>
          </cell>
          <cell r="Q3006">
            <v>0.80810559999999998</v>
          </cell>
          <cell r="R3006">
            <v>0.86990860000000003</v>
          </cell>
        </row>
        <row r="3007">
          <cell r="A3007" t="str">
            <v>uruguay1999lacocupado&lt;6m</v>
          </cell>
          <cell r="B3007" t="str">
            <v>uruguay</v>
          </cell>
          <cell r="C3007">
            <v>1999</v>
          </cell>
          <cell r="D3007" t="str">
            <v>lac</v>
          </cell>
          <cell r="E3007" t="str">
            <v>ocupado</v>
          </cell>
          <cell r="F3007" t="str">
            <v>&lt;6m</v>
          </cell>
          <cell r="G3007">
            <v>0.22497729999999999</v>
          </cell>
          <cell r="H3007">
            <v>6.9684700000000002E-2</v>
          </cell>
          <cell r="I3007">
            <v>4.2968399999999997E-2</v>
          </cell>
        </row>
        <row r="3008">
          <cell r="A3008" t="str">
            <v>uruguay1999lacocupado&lt;=12m</v>
          </cell>
          <cell r="B3008" t="str">
            <v>uruguay</v>
          </cell>
          <cell r="C3008">
            <v>1999</v>
          </cell>
          <cell r="D3008" t="str">
            <v>lac</v>
          </cell>
          <cell r="E3008" t="str">
            <v>ocupado</v>
          </cell>
          <cell r="F3008" t="str">
            <v>&lt;=12m</v>
          </cell>
          <cell r="G3008">
            <v>0.53872379999999997</v>
          </cell>
          <cell r="H3008">
            <v>0.180724</v>
          </cell>
          <cell r="I3008">
            <v>0.1040282</v>
          </cell>
        </row>
        <row r="3009">
          <cell r="A3009" t="str">
            <v>uruguay1999lacocupado&gt;=5a</v>
          </cell>
          <cell r="B3009" t="str">
            <v>uruguay</v>
          </cell>
          <cell r="C3009">
            <v>1999</v>
          </cell>
          <cell r="D3009" t="str">
            <v>lac</v>
          </cell>
          <cell r="E3009" t="str">
            <v>ocupado</v>
          </cell>
          <cell r="F3009" t="str">
            <v>&gt;=5a</v>
          </cell>
          <cell r="G3009">
            <v>0.1089232</v>
          </cell>
          <cell r="H3009">
            <v>0.60433899999999996</v>
          </cell>
          <cell r="I3009">
            <v>0.77156979999999997</v>
          </cell>
        </row>
        <row r="3010">
          <cell r="A3010" t="str">
            <v>uruguay1999lacasalariado&lt;6m</v>
          </cell>
          <cell r="B3010" t="str">
            <v>uruguay</v>
          </cell>
          <cell r="C3010">
            <v>1999</v>
          </cell>
          <cell r="D3010" t="str">
            <v>lac</v>
          </cell>
          <cell r="E3010" t="str">
            <v>asalariado</v>
          </cell>
          <cell r="F3010" t="str">
            <v>&lt;6m</v>
          </cell>
          <cell r="G3010">
            <v>0.22992670000000001</v>
          </cell>
          <cell r="H3010">
            <v>7.2880200000000006E-2</v>
          </cell>
          <cell r="I3010">
            <v>4.6980899999999999E-2</v>
          </cell>
        </row>
        <row r="3011">
          <cell r="A3011" t="str">
            <v>uruguay1999lacasalariado&lt;=12m</v>
          </cell>
          <cell r="B3011" t="str">
            <v>uruguay</v>
          </cell>
          <cell r="C3011">
            <v>1999</v>
          </cell>
          <cell r="D3011" t="str">
            <v>lac</v>
          </cell>
          <cell r="E3011" t="str">
            <v>asalariado</v>
          </cell>
          <cell r="F3011" t="str">
            <v>&lt;=12m</v>
          </cell>
          <cell r="G3011">
            <v>0.54494169999999997</v>
          </cell>
          <cell r="H3011">
            <v>0.184887</v>
          </cell>
          <cell r="I3011">
            <v>0.1103548</v>
          </cell>
        </row>
        <row r="3012">
          <cell r="A3012" t="str">
            <v>uruguay1999lacasalariado&gt;=5a</v>
          </cell>
          <cell r="B3012" t="str">
            <v>uruguay</v>
          </cell>
          <cell r="C3012">
            <v>1999</v>
          </cell>
          <cell r="D3012" t="str">
            <v>lac</v>
          </cell>
          <cell r="E3012" t="str">
            <v>asalariado</v>
          </cell>
          <cell r="F3012" t="str">
            <v>&gt;=5a</v>
          </cell>
          <cell r="G3012">
            <v>0.1037116</v>
          </cell>
          <cell r="H3012">
            <v>0.60099910000000001</v>
          </cell>
          <cell r="I3012">
            <v>0.76115319999999997</v>
          </cell>
        </row>
        <row r="3013">
          <cell r="A3013" t="str">
            <v>uruguay1999lacindependiente&lt;6m</v>
          </cell>
          <cell r="B3013" t="str">
            <v>uruguay</v>
          </cell>
          <cell r="C3013">
            <v>1999</v>
          </cell>
          <cell r="D3013" t="str">
            <v>lac</v>
          </cell>
          <cell r="E3013" t="str">
            <v>independiente</v>
          </cell>
          <cell r="F3013" t="str">
            <v>&lt;6m</v>
          </cell>
          <cell r="G3013">
            <v>0.1906602</v>
          </cell>
          <cell r="H3013">
            <v>6.0663700000000001E-2</v>
          </cell>
          <cell r="I3013">
            <v>3.6449099999999998E-2</v>
          </cell>
        </row>
        <row r="3014">
          <cell r="A3014" t="str">
            <v>uruguay1999lacindependiente&lt;=12m</v>
          </cell>
          <cell r="B3014" t="str">
            <v>uruguay</v>
          </cell>
          <cell r="C3014">
            <v>1999</v>
          </cell>
          <cell r="D3014" t="str">
            <v>lac</v>
          </cell>
          <cell r="E3014" t="str">
            <v>independiente</v>
          </cell>
          <cell r="F3014" t="str">
            <v>&lt;=12m</v>
          </cell>
          <cell r="G3014">
            <v>0.49561149999999998</v>
          </cell>
          <cell r="H3014">
            <v>0.1689715</v>
          </cell>
          <cell r="I3014">
            <v>9.3749299999999994E-2</v>
          </cell>
        </row>
        <row r="3015">
          <cell r="A3015" t="str">
            <v>uruguay1999lacindependiente&gt;=5a</v>
          </cell>
          <cell r="B3015" t="str">
            <v>uruguay</v>
          </cell>
          <cell r="C3015">
            <v>1999</v>
          </cell>
          <cell r="D3015" t="str">
            <v>lac</v>
          </cell>
          <cell r="E3015" t="str">
            <v>independiente</v>
          </cell>
          <cell r="F3015" t="str">
            <v>&gt;=5a</v>
          </cell>
          <cell r="G3015">
            <v>0.1450582</v>
          </cell>
          <cell r="H3015">
            <v>0.61376770000000003</v>
          </cell>
          <cell r="I3015">
            <v>0.78849389999999997</v>
          </cell>
        </row>
        <row r="3016">
          <cell r="A3016" t="str">
            <v>uruguay1999totalocupado&lt;6m</v>
          </cell>
          <cell r="B3016" t="str">
            <v>uruguay</v>
          </cell>
          <cell r="C3016">
            <v>1999</v>
          </cell>
          <cell r="D3016" t="str">
            <v>total</v>
          </cell>
          <cell r="E3016" t="str">
            <v>ocupado</v>
          </cell>
          <cell r="F3016" t="str">
            <v>&lt;6m</v>
          </cell>
          <cell r="G3016">
            <v>9.2948799999999998E-2</v>
          </cell>
        </row>
        <row r="3017">
          <cell r="A3017" t="str">
            <v>uruguay1999totalocupado&lt;=12m</v>
          </cell>
          <cell r="B3017" t="str">
            <v>uruguay</v>
          </cell>
          <cell r="C3017">
            <v>1999</v>
          </cell>
          <cell r="D3017" t="str">
            <v>total</v>
          </cell>
          <cell r="E3017" t="str">
            <v>ocupado</v>
          </cell>
          <cell r="F3017" t="str">
            <v>&lt;=12m</v>
          </cell>
          <cell r="G3017">
            <v>0.2325981</v>
          </cell>
        </row>
        <row r="3018">
          <cell r="A3018" t="str">
            <v>uruguay1999totalocupado&gt;=5a</v>
          </cell>
          <cell r="B3018" t="str">
            <v>uruguay</v>
          </cell>
          <cell r="C3018">
            <v>1999</v>
          </cell>
          <cell r="D3018" t="str">
            <v>total</v>
          </cell>
          <cell r="E3018" t="str">
            <v>ocupado</v>
          </cell>
          <cell r="F3018" t="str">
            <v>&gt;=5a</v>
          </cell>
          <cell r="G3018">
            <v>0.53965989999999997</v>
          </cell>
        </row>
        <row r="3019">
          <cell r="A3019" t="str">
            <v>uruguay1999totalasalariado&lt;6m</v>
          </cell>
          <cell r="B3019" t="str">
            <v>uruguay</v>
          </cell>
          <cell r="C3019">
            <v>1999</v>
          </cell>
          <cell r="D3019" t="str">
            <v>total</v>
          </cell>
          <cell r="E3019" t="str">
            <v>asalariado</v>
          </cell>
          <cell r="F3019" t="str">
            <v>&lt;6m</v>
          </cell>
          <cell r="G3019">
            <v>0.1015646</v>
          </cell>
        </row>
        <row r="3020">
          <cell r="A3020" t="str">
            <v>uruguay1999totalasalariado&lt;=12m</v>
          </cell>
          <cell r="B3020" t="str">
            <v>uruguay</v>
          </cell>
          <cell r="C3020">
            <v>1999</v>
          </cell>
          <cell r="D3020" t="str">
            <v>total</v>
          </cell>
          <cell r="E3020" t="str">
            <v>asalariado</v>
          </cell>
          <cell r="F3020" t="str">
            <v>&lt;=12m</v>
          </cell>
          <cell r="G3020">
            <v>0.2491911</v>
          </cell>
        </row>
        <row r="3021">
          <cell r="A3021" t="str">
            <v>uruguay1999totalasalariado&gt;=5a</v>
          </cell>
          <cell r="B3021" t="str">
            <v>uruguay</v>
          </cell>
          <cell r="C3021">
            <v>1999</v>
          </cell>
          <cell r="D3021" t="str">
            <v>total</v>
          </cell>
          <cell r="E3021" t="str">
            <v>asalariado</v>
          </cell>
          <cell r="F3021" t="str">
            <v>&gt;=5a</v>
          </cell>
          <cell r="G3021">
            <v>0.51769659999999995</v>
          </cell>
        </row>
        <row r="3022">
          <cell r="A3022" t="str">
            <v>uruguay1999totalindependiente&lt;6m</v>
          </cell>
          <cell r="B3022" t="str">
            <v>uruguay</v>
          </cell>
          <cell r="C3022">
            <v>1999</v>
          </cell>
          <cell r="D3022" t="str">
            <v>total</v>
          </cell>
          <cell r="E3022" t="str">
            <v>independiente</v>
          </cell>
          <cell r="F3022" t="str">
            <v>&lt;6m</v>
          </cell>
          <cell r="G3022">
            <v>6.7435400000000006E-2</v>
          </cell>
        </row>
        <row r="3023">
          <cell r="A3023" t="str">
            <v>uruguay1999totalindependiente&lt;=12m</v>
          </cell>
          <cell r="B3023" t="str">
            <v>uruguay</v>
          </cell>
          <cell r="C3023">
            <v>1999</v>
          </cell>
          <cell r="D3023" t="str">
            <v>total</v>
          </cell>
          <cell r="E3023" t="str">
            <v>independiente</v>
          </cell>
          <cell r="F3023" t="str">
            <v>&lt;=12m</v>
          </cell>
          <cell r="G3023">
            <v>0.1834625</v>
          </cell>
        </row>
        <row r="3024">
          <cell r="A3024" t="str">
            <v>uruguay1999totalindependiente&gt;=5a</v>
          </cell>
          <cell r="B3024" t="str">
            <v>uruguay</v>
          </cell>
          <cell r="C3024">
            <v>1999</v>
          </cell>
          <cell r="D3024" t="str">
            <v>total</v>
          </cell>
          <cell r="E3024" t="str">
            <v>independiente</v>
          </cell>
          <cell r="F3024" t="str">
            <v>&gt;=5a</v>
          </cell>
          <cell r="G3024">
            <v>0.60469819999999996</v>
          </cell>
        </row>
        <row r="3025">
          <cell r="A3025" t="str">
            <v>uruguay2000oecdocupado&lt;6m</v>
          </cell>
          <cell r="B3025" t="str">
            <v>uruguay</v>
          </cell>
          <cell r="C3025">
            <v>2000</v>
          </cell>
          <cell r="D3025" t="str">
            <v>oecd</v>
          </cell>
          <cell r="E3025" t="str">
            <v>ocupado</v>
          </cell>
          <cell r="F3025" t="str">
            <v>&lt;6m</v>
          </cell>
          <cell r="G3025">
            <v>0.3226194</v>
          </cell>
          <cell r="H3025">
            <v>0.17562710000000001</v>
          </cell>
          <cell r="I3025">
            <v>0.1100806</v>
          </cell>
          <cell r="J3025">
            <v>8.3520999999999998E-2</v>
          </cell>
          <cell r="K3025">
            <v>5.9642500000000001E-2</v>
          </cell>
          <cell r="L3025">
            <v>4.5482599999999998E-2</v>
          </cell>
          <cell r="M3025">
            <v>5.3570800000000002E-2</v>
          </cell>
          <cell r="N3025">
            <v>4.8494700000000002E-2</v>
          </cell>
          <cell r="O3025">
            <v>3.7551800000000003E-2</v>
          </cell>
          <cell r="P3025">
            <v>3.3834200000000002E-2</v>
          </cell>
          <cell r="Q3025">
            <v>3.9356000000000002E-2</v>
          </cell>
          <cell r="R3025">
            <v>2.0113099999999998E-2</v>
          </cell>
        </row>
        <row r="3026">
          <cell r="A3026" t="str">
            <v>uruguay2000oecdocupado&lt;=12m</v>
          </cell>
          <cell r="B3026" t="str">
            <v>uruguay</v>
          </cell>
          <cell r="C3026">
            <v>2000</v>
          </cell>
          <cell r="D3026" t="str">
            <v>oecd</v>
          </cell>
          <cell r="E3026" t="str">
            <v>ocupado</v>
          </cell>
          <cell r="F3026" t="str">
            <v>&lt;=12m</v>
          </cell>
          <cell r="G3026">
            <v>0.71097399999999999</v>
          </cell>
          <cell r="H3026">
            <v>0.47160619999999998</v>
          </cell>
          <cell r="I3026">
            <v>0.28826390000000002</v>
          </cell>
          <cell r="J3026">
            <v>0.2134704</v>
          </cell>
          <cell r="K3026">
            <v>0.1578175</v>
          </cell>
          <cell r="L3026">
            <v>0.13252630000000001</v>
          </cell>
          <cell r="M3026">
            <v>0.1343578</v>
          </cell>
          <cell r="N3026">
            <v>0.1109754</v>
          </cell>
          <cell r="O3026">
            <v>9.7350300000000001E-2</v>
          </cell>
          <cell r="P3026">
            <v>0.10968609999999999</v>
          </cell>
          <cell r="Q3026">
            <v>8.3139500000000005E-2</v>
          </cell>
          <cell r="R3026">
            <v>6.1470799999999999E-2</v>
          </cell>
        </row>
        <row r="3027">
          <cell r="A3027" t="str">
            <v>uruguay2000oecdocupado&gt;=5a</v>
          </cell>
          <cell r="B3027" t="str">
            <v>uruguay</v>
          </cell>
          <cell r="C3027">
            <v>2000</v>
          </cell>
          <cell r="D3027" t="str">
            <v>oecd</v>
          </cell>
          <cell r="E3027" t="str">
            <v>ocupado</v>
          </cell>
          <cell r="F3027" t="str">
            <v>&gt;=5a</v>
          </cell>
          <cell r="G3027">
            <v>3.8288799999999998E-2</v>
          </cell>
          <cell r="H3027">
            <v>0.1371106</v>
          </cell>
          <cell r="I3027">
            <v>0.37195980000000001</v>
          </cell>
          <cell r="J3027">
            <v>0.54407720000000004</v>
          </cell>
          <cell r="K3027">
            <v>0.6579199</v>
          </cell>
          <cell r="L3027">
            <v>0.69318829999999998</v>
          </cell>
          <cell r="M3027">
            <v>0.73045850000000001</v>
          </cell>
          <cell r="N3027">
            <v>0.74845569999999995</v>
          </cell>
          <cell r="O3027">
            <v>0.79049999999999998</v>
          </cell>
          <cell r="P3027">
            <v>0.75970700000000002</v>
          </cell>
          <cell r="Q3027">
            <v>0.79172629999999999</v>
          </cell>
          <cell r="R3027">
            <v>0.84085480000000001</v>
          </cell>
        </row>
        <row r="3028">
          <cell r="A3028" t="str">
            <v>uruguay2000oecdasalariado&lt;6m</v>
          </cell>
          <cell r="B3028" t="str">
            <v>uruguay</v>
          </cell>
          <cell r="C3028">
            <v>2000</v>
          </cell>
          <cell r="D3028" t="str">
            <v>oecd</v>
          </cell>
          <cell r="E3028" t="str">
            <v>asalariado</v>
          </cell>
          <cell r="F3028" t="str">
            <v>&lt;6m</v>
          </cell>
          <cell r="G3028">
            <v>0.3450918</v>
          </cell>
          <cell r="H3028">
            <v>0.1773768</v>
          </cell>
          <cell r="I3028">
            <v>0.1121328</v>
          </cell>
          <cell r="J3028">
            <v>8.5572300000000004E-2</v>
          </cell>
          <cell r="K3028">
            <v>5.6989100000000001E-2</v>
          </cell>
          <cell r="L3028">
            <v>4.4543399999999997E-2</v>
          </cell>
          <cell r="M3028">
            <v>5.8087100000000003E-2</v>
          </cell>
          <cell r="N3028">
            <v>4.5901299999999999E-2</v>
          </cell>
          <cell r="O3028">
            <v>4.0227899999999997E-2</v>
          </cell>
          <cell r="P3028">
            <v>3.3641499999999998E-2</v>
          </cell>
          <cell r="Q3028">
            <v>5.5816600000000001E-2</v>
          </cell>
          <cell r="R3028">
            <v>2.37898E-2</v>
          </cell>
        </row>
        <row r="3029">
          <cell r="A3029" t="str">
            <v>uruguay2000oecdasalariado&lt;=12m</v>
          </cell>
          <cell r="B3029" t="str">
            <v>uruguay</v>
          </cell>
          <cell r="C3029">
            <v>2000</v>
          </cell>
          <cell r="D3029" t="str">
            <v>oecd</v>
          </cell>
          <cell r="E3029" t="str">
            <v>asalariado</v>
          </cell>
          <cell r="F3029" t="str">
            <v>&lt;=12m</v>
          </cell>
          <cell r="G3029">
            <v>0.73112860000000002</v>
          </cell>
          <cell r="H3029">
            <v>0.47876439999999998</v>
          </cell>
          <cell r="I3029">
            <v>0.28789900000000002</v>
          </cell>
          <cell r="J3029">
            <v>0.2077618</v>
          </cell>
          <cell r="K3029">
            <v>0.15017320000000001</v>
          </cell>
          <cell r="L3029">
            <v>0.12897910000000001</v>
          </cell>
          <cell r="M3029">
            <v>0.13754050000000001</v>
          </cell>
          <cell r="N3029">
            <v>0.10648820000000001</v>
          </cell>
          <cell r="O3029">
            <v>9.7710900000000003E-2</v>
          </cell>
          <cell r="P3029">
            <v>0.12223829999999999</v>
          </cell>
          <cell r="Q3029">
            <v>0.109096</v>
          </cell>
          <cell r="R3029">
            <v>0.10677730000000001</v>
          </cell>
        </row>
        <row r="3030">
          <cell r="A3030" t="str">
            <v>uruguay2000oecdasalariado&gt;=5a</v>
          </cell>
          <cell r="B3030" t="str">
            <v>uruguay</v>
          </cell>
          <cell r="C3030">
            <v>2000</v>
          </cell>
          <cell r="D3030" t="str">
            <v>oecd</v>
          </cell>
          <cell r="E3030" t="str">
            <v>asalariado</v>
          </cell>
          <cell r="F3030" t="str">
            <v>&gt;=5a</v>
          </cell>
          <cell r="G3030">
            <v>3.4750700000000002E-2</v>
          </cell>
          <cell r="H3030">
            <v>0.12831580000000001</v>
          </cell>
          <cell r="I3030">
            <v>0.3635274</v>
          </cell>
          <cell r="J3030">
            <v>0.55651340000000005</v>
          </cell>
          <cell r="K3030">
            <v>0.68111770000000005</v>
          </cell>
          <cell r="L3030">
            <v>0.69780640000000005</v>
          </cell>
          <cell r="M3030">
            <v>0.73593900000000001</v>
          </cell>
          <cell r="N3030">
            <v>0.75654290000000002</v>
          </cell>
          <cell r="O3030">
            <v>0.78021689999999999</v>
          </cell>
          <cell r="P3030">
            <v>0.74237869999999995</v>
          </cell>
          <cell r="Q3030">
            <v>0.73567000000000005</v>
          </cell>
          <cell r="R3030">
            <v>0.75961270000000003</v>
          </cell>
        </row>
        <row r="3031">
          <cell r="A3031" t="str">
            <v>uruguay2000oecdindependiente&lt;6m</v>
          </cell>
          <cell r="B3031" t="str">
            <v>uruguay</v>
          </cell>
          <cell r="C3031">
            <v>2000</v>
          </cell>
          <cell r="D3031" t="str">
            <v>oecd</v>
          </cell>
          <cell r="E3031" t="str">
            <v>independiente</v>
          </cell>
          <cell r="F3031" t="str">
            <v>&lt;6m</v>
          </cell>
          <cell r="G3031">
            <v>0.17958569999999999</v>
          </cell>
          <cell r="H3031">
            <v>0.1637633</v>
          </cell>
          <cell r="I3031">
            <v>0.1009013</v>
          </cell>
          <cell r="J3031">
            <v>7.6892199999999994E-2</v>
          </cell>
          <cell r="K3031">
            <v>6.7502199999999998E-2</v>
          </cell>
          <cell r="L3031">
            <v>4.7903899999999999E-2</v>
          </cell>
          <cell r="M3031">
            <v>4.27144E-2</v>
          </cell>
          <cell r="N3031">
            <v>5.4906299999999998E-2</v>
          </cell>
          <cell r="O3031">
            <v>3.2138100000000003E-2</v>
          </cell>
          <cell r="P3031">
            <v>3.4114199999999997E-2</v>
          </cell>
          <cell r="Q3031">
            <v>2.4406899999999999E-2</v>
          </cell>
          <cell r="R3031">
            <v>1.7050699999999998E-2</v>
          </cell>
        </row>
        <row r="3032">
          <cell r="A3032" t="str">
            <v>uruguay2000oecdindependiente&lt;=12m</v>
          </cell>
          <cell r="B3032" t="str">
            <v>uruguay</v>
          </cell>
          <cell r="C3032">
            <v>2000</v>
          </cell>
          <cell r="D3032" t="str">
            <v>oecd</v>
          </cell>
          <cell r="E3032" t="str">
            <v>independiente</v>
          </cell>
          <cell r="F3032" t="str">
            <v>&lt;=12m</v>
          </cell>
          <cell r="G3032">
            <v>0.58269289999999996</v>
          </cell>
          <cell r="H3032">
            <v>0.4230718</v>
          </cell>
          <cell r="I3032">
            <v>0.28989559999999998</v>
          </cell>
          <cell r="J3032">
            <v>0.23191790000000001</v>
          </cell>
          <cell r="K3032">
            <v>0.18046039999999999</v>
          </cell>
          <cell r="L3032">
            <v>0.14167070000000001</v>
          </cell>
          <cell r="M3032">
            <v>0.12670719999999999</v>
          </cell>
          <cell r="N3032">
            <v>0.12206939999999999</v>
          </cell>
          <cell r="O3032">
            <v>9.6620999999999999E-2</v>
          </cell>
          <cell r="P3032">
            <v>9.1439099999999995E-2</v>
          </cell>
          <cell r="Q3032">
            <v>5.9566500000000001E-2</v>
          </cell>
          <cell r="R3032">
            <v>2.3732699999999999E-2</v>
          </cell>
        </row>
        <row r="3033">
          <cell r="A3033" t="str">
            <v>uruguay2000oecdindependiente&gt;=5a</v>
          </cell>
          <cell r="B3033" t="str">
            <v>uruguay</v>
          </cell>
          <cell r="C3033">
            <v>2000</v>
          </cell>
          <cell r="D3033" t="str">
            <v>oecd</v>
          </cell>
          <cell r="E3033" t="str">
            <v>independiente</v>
          </cell>
          <cell r="F3033" t="str">
            <v>&gt;=5a</v>
          </cell>
          <cell r="G3033">
            <v>6.0808599999999997E-2</v>
          </cell>
          <cell r="H3033">
            <v>0.196742</v>
          </cell>
          <cell r="I3033">
            <v>0.40967740000000002</v>
          </cell>
          <cell r="J3033">
            <v>0.50388840000000001</v>
          </cell>
          <cell r="K3033">
            <v>0.5892075</v>
          </cell>
          <cell r="L3033">
            <v>0.68128350000000004</v>
          </cell>
          <cell r="M3033">
            <v>0.71728440000000004</v>
          </cell>
          <cell r="N3033">
            <v>0.72846149999999998</v>
          </cell>
          <cell r="O3033">
            <v>0.81130210000000003</v>
          </cell>
          <cell r="P3033">
            <v>0.78489690000000001</v>
          </cell>
          <cell r="Q3033">
            <v>0.84263529999999998</v>
          </cell>
          <cell r="R3033">
            <v>0.90852529999999998</v>
          </cell>
        </row>
        <row r="3034">
          <cell r="A3034" t="str">
            <v>uruguay2000lacocupado&lt;6m</v>
          </cell>
          <cell r="B3034" t="str">
            <v>uruguay</v>
          </cell>
          <cell r="C3034">
            <v>2000</v>
          </cell>
          <cell r="D3034" t="str">
            <v>lac</v>
          </cell>
          <cell r="E3034" t="str">
            <v>ocupado</v>
          </cell>
          <cell r="F3034" t="str">
            <v>&lt;6m</v>
          </cell>
          <cell r="G3034">
            <v>0.21585219999999999</v>
          </cell>
          <cell r="H3034">
            <v>6.6958900000000002E-2</v>
          </cell>
          <cell r="I3034">
            <v>3.6127300000000001E-2</v>
          </cell>
        </row>
        <row r="3035">
          <cell r="A3035" t="str">
            <v>uruguay2000lacocupado&lt;=12m</v>
          </cell>
          <cell r="B3035" t="str">
            <v>uruguay</v>
          </cell>
          <cell r="C3035">
            <v>2000</v>
          </cell>
          <cell r="D3035" t="str">
            <v>lac</v>
          </cell>
          <cell r="E3035" t="str">
            <v>ocupado</v>
          </cell>
          <cell r="F3035" t="str">
            <v>&lt;=12m</v>
          </cell>
          <cell r="G3035">
            <v>0.53711030000000004</v>
          </cell>
          <cell r="H3035">
            <v>0.17398430000000001</v>
          </cell>
          <cell r="I3035">
            <v>0.1020769</v>
          </cell>
        </row>
        <row r="3036">
          <cell r="A3036" t="str">
            <v>uruguay2000lacocupado&gt;=5a</v>
          </cell>
          <cell r="B3036" t="str">
            <v>uruguay</v>
          </cell>
          <cell r="C3036">
            <v>2000</v>
          </cell>
          <cell r="D3036" t="str">
            <v>lac</v>
          </cell>
          <cell r="E3036" t="str">
            <v>ocupado</v>
          </cell>
          <cell r="F3036" t="str">
            <v>&gt;=5a</v>
          </cell>
          <cell r="G3036">
            <v>0.1100676</v>
          </cell>
          <cell r="H3036">
            <v>0.62185020000000002</v>
          </cell>
          <cell r="I3036">
            <v>0.77870119999999998</v>
          </cell>
        </row>
        <row r="3037">
          <cell r="A3037" t="str">
            <v>uruguay2000lacasalariado&lt;6m</v>
          </cell>
          <cell r="B3037" t="str">
            <v>uruguay</v>
          </cell>
          <cell r="C3037">
            <v>2000</v>
          </cell>
          <cell r="D3037" t="str">
            <v>lac</v>
          </cell>
          <cell r="E3037" t="str">
            <v>asalariado</v>
          </cell>
          <cell r="F3037" t="str">
            <v>&lt;6m</v>
          </cell>
          <cell r="G3037">
            <v>0.22299479999999999</v>
          </cell>
          <cell r="H3037">
            <v>6.8517599999999998E-2</v>
          </cell>
          <cell r="I3037">
            <v>3.7891000000000001E-2</v>
          </cell>
        </row>
        <row r="3038">
          <cell r="A3038" t="str">
            <v>uruguay2000lacasalariado&lt;=12m</v>
          </cell>
          <cell r="B3038" t="str">
            <v>uruguay</v>
          </cell>
          <cell r="C3038">
            <v>2000</v>
          </cell>
          <cell r="D3038" t="str">
            <v>lac</v>
          </cell>
          <cell r="E3038" t="str">
            <v>asalariado</v>
          </cell>
          <cell r="F3038" t="str">
            <v>&lt;=12m</v>
          </cell>
          <cell r="G3038">
            <v>0.54740670000000002</v>
          </cell>
          <cell r="H3038">
            <v>0.17381820000000001</v>
          </cell>
          <cell r="I3038">
            <v>0.10641349999999999</v>
          </cell>
        </row>
        <row r="3039">
          <cell r="A3039" t="str">
            <v>uruguay2000lacasalariado&gt;=5a</v>
          </cell>
          <cell r="B3039" t="str">
            <v>uruguay</v>
          </cell>
          <cell r="C3039">
            <v>2000</v>
          </cell>
          <cell r="D3039" t="str">
            <v>lac</v>
          </cell>
          <cell r="E3039" t="str">
            <v>asalariado</v>
          </cell>
          <cell r="F3039" t="str">
            <v>&gt;=5a</v>
          </cell>
          <cell r="G3039">
            <v>0.10286629999999999</v>
          </cell>
          <cell r="H3039">
            <v>0.62281790000000004</v>
          </cell>
          <cell r="I3039">
            <v>0.76679140000000001</v>
          </cell>
        </row>
        <row r="3040">
          <cell r="A3040" t="str">
            <v>uruguay2000lacindependiente&lt;6m</v>
          </cell>
          <cell r="B3040" t="str">
            <v>uruguay</v>
          </cell>
          <cell r="C3040">
            <v>2000</v>
          </cell>
          <cell r="D3040" t="str">
            <v>lac</v>
          </cell>
          <cell r="E3040" t="str">
            <v>independiente</v>
          </cell>
          <cell r="F3040" t="str">
            <v>&lt;6m</v>
          </cell>
          <cell r="G3040">
            <v>0.1682679</v>
          </cell>
          <cell r="H3040">
            <v>6.2398099999999998E-2</v>
          </cell>
          <cell r="I3040">
            <v>3.2994799999999998E-2</v>
          </cell>
        </row>
        <row r="3041">
          <cell r="A3041" t="str">
            <v>uruguay2000lacindependiente&lt;=12m</v>
          </cell>
          <cell r="B3041" t="str">
            <v>uruguay</v>
          </cell>
          <cell r="C3041">
            <v>2000</v>
          </cell>
          <cell r="D3041" t="str">
            <v>lac</v>
          </cell>
          <cell r="E3041" t="str">
            <v>independiente</v>
          </cell>
          <cell r="F3041" t="str">
            <v>&lt;=12m</v>
          </cell>
          <cell r="G3041">
            <v>0.46851520000000002</v>
          </cell>
          <cell r="H3041">
            <v>0.1744705</v>
          </cell>
          <cell r="I3041">
            <v>9.43745E-2</v>
          </cell>
        </row>
        <row r="3042">
          <cell r="A3042" t="str">
            <v>uruguay2000lacindependiente&gt;=5a</v>
          </cell>
          <cell r="B3042" t="str">
            <v>uruguay</v>
          </cell>
          <cell r="C3042">
            <v>2000</v>
          </cell>
          <cell r="D3042" t="str">
            <v>lac</v>
          </cell>
          <cell r="E3042" t="str">
            <v>independiente</v>
          </cell>
          <cell r="F3042" t="str">
            <v>&gt;=5a</v>
          </cell>
          <cell r="G3042">
            <v>0.1580424</v>
          </cell>
          <cell r="H3042">
            <v>0.61901890000000004</v>
          </cell>
          <cell r="I3042">
            <v>0.79985490000000004</v>
          </cell>
        </row>
        <row r="3043">
          <cell r="A3043" t="str">
            <v>uruguay2000totalocupado&lt;6m</v>
          </cell>
          <cell r="B3043" t="str">
            <v>uruguay</v>
          </cell>
          <cell r="C3043">
            <v>2000</v>
          </cell>
          <cell r="D3043" t="str">
            <v>total</v>
          </cell>
          <cell r="E3043" t="str">
            <v>ocupado</v>
          </cell>
          <cell r="F3043" t="str">
            <v>&lt;6m</v>
          </cell>
          <cell r="G3043">
            <v>8.7957499999999994E-2</v>
          </cell>
        </row>
        <row r="3044">
          <cell r="A3044" t="str">
            <v>uruguay2000totalocupado&lt;=12m</v>
          </cell>
          <cell r="B3044" t="str">
            <v>uruguay</v>
          </cell>
          <cell r="C3044">
            <v>2000</v>
          </cell>
          <cell r="D3044" t="str">
            <v>total</v>
          </cell>
          <cell r="E3044" t="str">
            <v>ocupado</v>
          </cell>
          <cell r="F3044" t="str">
            <v>&lt;=12m</v>
          </cell>
          <cell r="G3044">
            <v>0.2255992</v>
          </cell>
        </row>
        <row r="3045">
          <cell r="A3045" t="str">
            <v>uruguay2000totalocupado&gt;=5a</v>
          </cell>
          <cell r="B3045" t="str">
            <v>uruguay</v>
          </cell>
          <cell r="C3045">
            <v>2000</v>
          </cell>
          <cell r="D3045" t="str">
            <v>total</v>
          </cell>
          <cell r="E3045" t="str">
            <v>ocupado</v>
          </cell>
          <cell r="F3045" t="str">
            <v>&gt;=5a</v>
          </cell>
          <cell r="G3045">
            <v>0.55590709999999999</v>
          </cell>
        </row>
        <row r="3046">
          <cell r="A3046" t="str">
            <v>uruguay2000totalasalariado&lt;6m</v>
          </cell>
          <cell r="B3046" t="str">
            <v>uruguay</v>
          </cell>
          <cell r="C3046">
            <v>2000</v>
          </cell>
          <cell r="D3046" t="str">
            <v>total</v>
          </cell>
          <cell r="E3046" t="str">
            <v>asalariado</v>
          </cell>
          <cell r="F3046" t="str">
            <v>&lt;6m</v>
          </cell>
          <cell r="G3046">
            <v>9.5010700000000003E-2</v>
          </cell>
        </row>
        <row r="3047">
          <cell r="A3047" t="str">
            <v>uruguay2000totalasalariado&lt;=12m</v>
          </cell>
          <cell r="B3047" t="str">
            <v>uruguay</v>
          </cell>
          <cell r="C3047">
            <v>2000</v>
          </cell>
          <cell r="D3047" t="str">
            <v>total</v>
          </cell>
          <cell r="E3047" t="str">
            <v>asalariado</v>
          </cell>
          <cell r="F3047" t="str">
            <v>&lt;=12m</v>
          </cell>
          <cell r="G3047">
            <v>0.23858280000000001</v>
          </cell>
        </row>
        <row r="3048">
          <cell r="A3048" t="str">
            <v>uruguay2000totalasalariado&gt;=5a</v>
          </cell>
          <cell r="B3048" t="str">
            <v>uruguay</v>
          </cell>
          <cell r="C3048">
            <v>2000</v>
          </cell>
          <cell r="D3048" t="str">
            <v>total</v>
          </cell>
          <cell r="E3048" t="str">
            <v>asalariado</v>
          </cell>
          <cell r="F3048" t="str">
            <v>&gt;=5a</v>
          </cell>
          <cell r="G3048">
            <v>0.53790260000000001</v>
          </cell>
        </row>
        <row r="3049">
          <cell r="A3049" t="str">
            <v>uruguay2000totalindependiente&lt;6m</v>
          </cell>
          <cell r="B3049" t="str">
            <v>uruguay</v>
          </cell>
          <cell r="C3049">
            <v>2000</v>
          </cell>
          <cell r="D3049" t="str">
            <v>total</v>
          </cell>
          <cell r="E3049" t="str">
            <v>independiente</v>
          </cell>
          <cell r="F3049" t="str">
            <v>&lt;6m</v>
          </cell>
          <cell r="G3049">
            <v>6.6452800000000006E-2</v>
          </cell>
        </row>
        <row r="3050">
          <cell r="A3050" t="str">
            <v>uruguay2000totalindependiente&lt;=12m</v>
          </cell>
          <cell r="B3050" t="str">
            <v>uruguay</v>
          </cell>
          <cell r="C3050">
            <v>2000</v>
          </cell>
          <cell r="D3050" t="str">
            <v>total</v>
          </cell>
          <cell r="E3050" t="str">
            <v>independiente</v>
          </cell>
          <cell r="F3050" t="str">
            <v>&lt;=12m</v>
          </cell>
          <cell r="G3050">
            <v>0.1860127</v>
          </cell>
        </row>
        <row r="3051">
          <cell r="A3051" t="str">
            <v>uruguay2000totalindependiente&gt;=5a</v>
          </cell>
          <cell r="B3051" t="str">
            <v>uruguay</v>
          </cell>
          <cell r="C3051">
            <v>2000</v>
          </cell>
          <cell r="D3051" t="str">
            <v>total</v>
          </cell>
          <cell r="E3051" t="str">
            <v>independiente</v>
          </cell>
          <cell r="F3051" t="str">
            <v>&gt;=5a</v>
          </cell>
          <cell r="G3051">
            <v>0.61080210000000001</v>
          </cell>
        </row>
        <row r="3052">
          <cell r="A3052" t="str">
            <v>uruguay2006oecdocupado&lt;6m</v>
          </cell>
          <cell r="B3052" t="str">
            <v>uruguay</v>
          </cell>
          <cell r="C3052">
            <v>2006</v>
          </cell>
          <cell r="D3052" t="str">
            <v>oecd</v>
          </cell>
          <cell r="E3052" t="str">
            <v>ocupado</v>
          </cell>
          <cell r="F3052" t="str">
            <v>&lt;6m</v>
          </cell>
          <cell r="G3052">
            <v>0.48876510000000001</v>
          </cell>
          <cell r="H3052">
            <v>0.30778719999999998</v>
          </cell>
          <cell r="I3052">
            <v>0.19169149999999999</v>
          </cell>
          <cell r="J3052">
            <v>0.1369775</v>
          </cell>
          <cell r="K3052">
            <v>0.1057719</v>
          </cell>
          <cell r="L3052">
            <v>9.3099199999999993E-2</v>
          </cell>
          <cell r="M3052">
            <v>7.8069899999999998E-2</v>
          </cell>
          <cell r="N3052">
            <v>6.6462999999999994E-2</v>
          </cell>
          <cell r="O3052">
            <v>6.5861100000000006E-2</v>
          </cell>
          <cell r="P3052">
            <v>5.0188499999999997E-2</v>
          </cell>
          <cell r="Q3052">
            <v>5.7944500000000003E-2</v>
          </cell>
          <cell r="R3052">
            <v>5.7346800000000003E-2</v>
          </cell>
        </row>
        <row r="3053">
          <cell r="A3053" t="str">
            <v>uruguay2006oecdocupado&lt;=12m</v>
          </cell>
          <cell r="B3053" t="str">
            <v>uruguay</v>
          </cell>
          <cell r="C3053">
            <v>2006</v>
          </cell>
          <cell r="D3053" t="str">
            <v>oecd</v>
          </cell>
          <cell r="E3053" t="str">
            <v>ocupado</v>
          </cell>
          <cell r="F3053" t="str">
            <v>&lt;=12m</v>
          </cell>
          <cell r="G3053">
            <v>0.80970980000000004</v>
          </cell>
          <cell r="H3053">
            <v>0.61918740000000005</v>
          </cell>
          <cell r="I3053">
            <v>0.41527500000000001</v>
          </cell>
          <cell r="J3053">
            <v>0.295933</v>
          </cell>
          <cell r="K3053">
            <v>0.2328007</v>
          </cell>
          <cell r="L3053">
            <v>0.19644339999999999</v>
          </cell>
          <cell r="M3053">
            <v>0.1639844</v>
          </cell>
          <cell r="N3053">
            <v>0.1462765</v>
          </cell>
          <cell r="O3053">
            <v>0.1496614</v>
          </cell>
          <cell r="P3053">
            <v>0.1230776</v>
          </cell>
          <cell r="Q3053">
            <v>0.12852669999999999</v>
          </cell>
          <cell r="R3053">
            <v>0.12768689999999999</v>
          </cell>
        </row>
        <row r="3054">
          <cell r="A3054" t="str">
            <v>uruguay2006oecdocupado&gt;=5a</v>
          </cell>
          <cell r="B3054" t="str">
            <v>uruguay</v>
          </cell>
          <cell r="C3054">
            <v>2006</v>
          </cell>
          <cell r="D3054" t="str">
            <v>oecd</v>
          </cell>
          <cell r="E3054" t="str">
            <v>ocupado</v>
          </cell>
          <cell r="F3054" t="str">
            <v>&gt;=5a</v>
          </cell>
          <cell r="G3054">
            <v>2.4968799999999999E-2</v>
          </cell>
          <cell r="H3054">
            <v>7.9035300000000003E-2</v>
          </cell>
          <cell r="I3054">
            <v>0.28702739999999999</v>
          </cell>
          <cell r="J3054">
            <v>0.45952490000000001</v>
          </cell>
          <cell r="K3054">
            <v>0.56449590000000005</v>
          </cell>
          <cell r="L3054">
            <v>0.63373259999999998</v>
          </cell>
          <cell r="M3054">
            <v>0.68434130000000004</v>
          </cell>
          <cell r="N3054">
            <v>0.70552530000000002</v>
          </cell>
          <cell r="O3054">
            <v>0.71325369999999999</v>
          </cell>
          <cell r="P3054">
            <v>0.73405399999999998</v>
          </cell>
          <cell r="Q3054">
            <v>0.7350795</v>
          </cell>
          <cell r="R3054">
            <v>0.72433429999999999</v>
          </cell>
        </row>
        <row r="3055">
          <cell r="A3055" t="str">
            <v>uruguay2006oecdasalariado&lt;6m</v>
          </cell>
          <cell r="B3055" t="str">
            <v>uruguay</v>
          </cell>
          <cell r="C3055">
            <v>2006</v>
          </cell>
          <cell r="D3055" t="str">
            <v>oecd</v>
          </cell>
          <cell r="E3055" t="str">
            <v>asalariado</v>
          </cell>
          <cell r="F3055" t="str">
            <v>&lt;6m</v>
          </cell>
          <cell r="G3055">
            <v>0.51206910000000005</v>
          </cell>
          <cell r="H3055">
            <v>0.32067709999999999</v>
          </cell>
          <cell r="I3055">
            <v>0.19454109999999999</v>
          </cell>
          <cell r="J3055">
            <v>0.1397282</v>
          </cell>
          <cell r="K3055">
            <v>0.10933089999999999</v>
          </cell>
          <cell r="L3055">
            <v>0.1039259</v>
          </cell>
          <cell r="M3055">
            <v>8.0797300000000002E-2</v>
          </cell>
          <cell r="N3055">
            <v>7.44895E-2</v>
          </cell>
          <cell r="O3055">
            <v>7.2600499999999998E-2</v>
          </cell>
          <cell r="P3055">
            <v>5.4522899999999999E-2</v>
          </cell>
          <cell r="Q3055">
            <v>7.0567400000000002E-2</v>
          </cell>
          <cell r="R3055">
            <v>0.1061986</v>
          </cell>
        </row>
        <row r="3056">
          <cell r="A3056" t="str">
            <v>uruguay2006oecdasalariado&lt;=12m</v>
          </cell>
          <cell r="B3056" t="str">
            <v>uruguay</v>
          </cell>
          <cell r="C3056">
            <v>2006</v>
          </cell>
          <cell r="D3056" t="str">
            <v>oecd</v>
          </cell>
          <cell r="E3056" t="str">
            <v>asalariado</v>
          </cell>
          <cell r="F3056" t="str">
            <v>&lt;=12m</v>
          </cell>
          <cell r="G3056">
            <v>0.82691389999999998</v>
          </cell>
          <cell r="H3056">
            <v>0.63928149999999995</v>
          </cell>
          <cell r="I3056">
            <v>0.41994599999999999</v>
          </cell>
          <cell r="J3056">
            <v>0.30270780000000003</v>
          </cell>
          <cell r="K3056">
            <v>0.23929810000000001</v>
          </cell>
          <cell r="L3056">
            <v>0.2089607</v>
          </cell>
          <cell r="M3056">
            <v>0.16604060000000001</v>
          </cell>
          <cell r="N3056">
            <v>0.15512329999999999</v>
          </cell>
          <cell r="O3056">
            <v>0.1600306</v>
          </cell>
          <cell r="P3056">
            <v>0.13151160000000001</v>
          </cell>
          <cell r="Q3056">
            <v>0.14886650000000001</v>
          </cell>
          <cell r="R3056">
            <v>0.20151079999999999</v>
          </cell>
        </row>
        <row r="3057">
          <cell r="A3057" t="str">
            <v>uruguay2006oecdasalariado&gt;=5a</v>
          </cell>
          <cell r="B3057" t="str">
            <v>uruguay</v>
          </cell>
          <cell r="C3057">
            <v>2006</v>
          </cell>
          <cell r="D3057" t="str">
            <v>oecd</v>
          </cell>
          <cell r="E3057" t="str">
            <v>asalariado</v>
          </cell>
          <cell r="F3057" t="str">
            <v>&gt;=5a</v>
          </cell>
          <cell r="G3057">
            <v>2.04009E-2</v>
          </cell>
          <cell r="H3057">
            <v>6.7982100000000004E-2</v>
          </cell>
          <cell r="I3057">
            <v>0.28701490000000002</v>
          </cell>
          <cell r="J3057">
            <v>0.46770600000000001</v>
          </cell>
          <cell r="K3057">
            <v>0.57587469999999996</v>
          </cell>
          <cell r="L3057">
            <v>0.63721530000000004</v>
          </cell>
          <cell r="M3057">
            <v>0.69975019999999999</v>
          </cell>
          <cell r="N3057">
            <v>0.7142406</v>
          </cell>
          <cell r="O3057">
            <v>0.71217160000000002</v>
          </cell>
          <cell r="P3057">
            <v>0.73565829999999999</v>
          </cell>
          <cell r="Q3057">
            <v>0.72179269999999995</v>
          </cell>
          <cell r="R3057">
            <v>0.61564099999999999</v>
          </cell>
        </row>
        <row r="3058">
          <cell r="A3058" t="str">
            <v>uruguay2006oecdindependiente&lt;6m</v>
          </cell>
          <cell r="B3058" t="str">
            <v>uruguay</v>
          </cell>
          <cell r="C3058">
            <v>2006</v>
          </cell>
          <cell r="D3058" t="str">
            <v>oecd</v>
          </cell>
          <cell r="E3058" t="str">
            <v>independiente</v>
          </cell>
          <cell r="F3058" t="str">
            <v>&lt;6m</v>
          </cell>
          <cell r="G3058">
            <v>0.37243019999999999</v>
          </cell>
          <cell r="H3058">
            <v>0.2235357</v>
          </cell>
          <cell r="I3058">
            <v>0.17908109999999999</v>
          </cell>
          <cell r="J3058">
            <v>0.12832869999999999</v>
          </cell>
          <cell r="K3058">
            <v>9.6308199999999997E-2</v>
          </cell>
          <cell r="L3058">
            <v>6.5420300000000001E-2</v>
          </cell>
          <cell r="M3058">
            <v>7.1374300000000002E-2</v>
          </cell>
          <cell r="N3058">
            <v>4.8460999999999997E-2</v>
          </cell>
          <cell r="O3058">
            <v>5.2966300000000001E-2</v>
          </cell>
          <cell r="P3058">
            <v>4.3545399999999998E-2</v>
          </cell>
          <cell r="Q3058">
            <v>4.6189500000000001E-2</v>
          </cell>
          <cell r="R3058">
            <v>2.9747699999999998E-2</v>
          </cell>
        </row>
        <row r="3059">
          <cell r="A3059" t="str">
            <v>uruguay2006oecdindependiente&lt;=12m</v>
          </cell>
          <cell r="B3059" t="str">
            <v>uruguay</v>
          </cell>
          <cell r="C3059">
            <v>2006</v>
          </cell>
          <cell r="D3059" t="str">
            <v>oecd</v>
          </cell>
          <cell r="E3059" t="str">
            <v>independiente</v>
          </cell>
          <cell r="F3059" t="str">
            <v>&lt;=12m</v>
          </cell>
          <cell r="G3059">
            <v>0.72382650000000004</v>
          </cell>
          <cell r="H3059">
            <v>0.48784699999999998</v>
          </cell>
          <cell r="I3059">
            <v>0.39460390000000001</v>
          </cell>
          <cell r="J3059">
            <v>0.27463140000000003</v>
          </cell>
          <cell r="K3059">
            <v>0.21552360000000001</v>
          </cell>
          <cell r="L3059">
            <v>0.1644428</v>
          </cell>
          <cell r="M3059">
            <v>0.15893650000000001</v>
          </cell>
          <cell r="N3059">
            <v>0.1264344</v>
          </cell>
          <cell r="O3059">
            <v>0.12982179999999999</v>
          </cell>
          <cell r="P3059">
            <v>0.1101514</v>
          </cell>
          <cell r="Q3059">
            <v>0.10958569999999999</v>
          </cell>
          <cell r="R3059">
            <v>8.5979700000000006E-2</v>
          </cell>
        </row>
        <row r="3060">
          <cell r="A3060" t="str">
            <v>uruguay2006oecdindependiente&gt;=5a</v>
          </cell>
          <cell r="B3060" t="str">
            <v>uruguay</v>
          </cell>
          <cell r="C3060">
            <v>2006</v>
          </cell>
          <cell r="D3060" t="str">
            <v>oecd</v>
          </cell>
          <cell r="E3060" t="str">
            <v>independiente</v>
          </cell>
          <cell r="F3060" t="str">
            <v>&gt;=5a</v>
          </cell>
          <cell r="G3060">
            <v>4.7771800000000003E-2</v>
          </cell>
          <cell r="H3060">
            <v>0.15128169999999999</v>
          </cell>
          <cell r="I3060">
            <v>0.28708309999999998</v>
          </cell>
          <cell r="J3060">
            <v>0.43380170000000001</v>
          </cell>
          <cell r="K3060">
            <v>0.5342384</v>
          </cell>
          <cell r="L3060">
            <v>0.62482890000000002</v>
          </cell>
          <cell r="M3060">
            <v>0.64651349999999996</v>
          </cell>
          <cell r="N3060">
            <v>0.68597850000000005</v>
          </cell>
          <cell r="O3060">
            <v>0.71532419999999997</v>
          </cell>
          <cell r="P3060">
            <v>0.7315952</v>
          </cell>
          <cell r="Q3060">
            <v>0.74745260000000002</v>
          </cell>
          <cell r="R3060">
            <v>0.78574120000000003</v>
          </cell>
        </row>
        <row r="3061">
          <cell r="A3061" t="str">
            <v>uruguay2006lacocupado&lt;6m</v>
          </cell>
          <cell r="B3061" t="str">
            <v>uruguay</v>
          </cell>
          <cell r="C3061">
            <v>2006</v>
          </cell>
          <cell r="D3061" t="str">
            <v>lac</v>
          </cell>
          <cell r="E3061" t="str">
            <v>ocupado</v>
          </cell>
          <cell r="F3061" t="str">
            <v>&lt;6m</v>
          </cell>
          <cell r="G3061">
            <v>0.36346270000000003</v>
          </cell>
          <cell r="H3061">
            <v>0.1122122</v>
          </cell>
          <cell r="I3061">
            <v>5.9726899999999999E-2</v>
          </cell>
        </row>
        <row r="3062">
          <cell r="A3062" t="str">
            <v>uruguay2006lacocupado&lt;=12m</v>
          </cell>
          <cell r="B3062" t="str">
            <v>uruguay</v>
          </cell>
          <cell r="C3062">
            <v>2006</v>
          </cell>
          <cell r="D3062" t="str">
            <v>lac</v>
          </cell>
          <cell r="E3062" t="str">
            <v>ocupado</v>
          </cell>
          <cell r="F3062" t="str">
            <v>&lt;=12m</v>
          </cell>
          <cell r="G3062">
            <v>0.67779920000000005</v>
          </cell>
          <cell r="H3062">
            <v>0.2421045</v>
          </cell>
          <cell r="I3062">
            <v>0.13925660000000001</v>
          </cell>
        </row>
        <row r="3063">
          <cell r="A3063" t="str">
            <v>uruguay2006lacocupado&gt;=5a</v>
          </cell>
          <cell r="B3063" t="str">
            <v>uruguay</v>
          </cell>
          <cell r="C3063">
            <v>2006</v>
          </cell>
          <cell r="D3063" t="str">
            <v>lac</v>
          </cell>
          <cell r="E3063" t="str">
            <v>ocupado</v>
          </cell>
          <cell r="F3063" t="str">
            <v>&gt;=5a</v>
          </cell>
          <cell r="G3063">
            <v>6.2402399999999997E-2</v>
          </cell>
          <cell r="H3063">
            <v>0.55529439999999997</v>
          </cell>
          <cell r="I3063">
            <v>0.72139489999999995</v>
          </cell>
        </row>
        <row r="3064">
          <cell r="A3064" t="str">
            <v>uruguay2006lacasalariado&lt;6m</v>
          </cell>
          <cell r="B3064" t="str">
            <v>uruguay</v>
          </cell>
          <cell r="C3064">
            <v>2006</v>
          </cell>
          <cell r="D3064" t="str">
            <v>lac</v>
          </cell>
          <cell r="E3064" t="str">
            <v>asalariado</v>
          </cell>
          <cell r="F3064" t="str">
            <v>&lt;6m</v>
          </cell>
          <cell r="G3064">
            <v>0.37792940000000003</v>
          </cell>
          <cell r="H3064">
            <v>0.11951009999999999</v>
          </cell>
          <cell r="I3064">
            <v>6.5874000000000002E-2</v>
          </cell>
        </row>
        <row r="3065">
          <cell r="A3065" t="str">
            <v>uruguay2006lacasalariado&lt;=12m</v>
          </cell>
          <cell r="B3065" t="str">
            <v>uruguay</v>
          </cell>
          <cell r="C3065">
            <v>2006</v>
          </cell>
          <cell r="D3065" t="str">
            <v>lac</v>
          </cell>
          <cell r="E3065" t="str">
            <v>asalariado</v>
          </cell>
          <cell r="F3065" t="str">
            <v>&lt;=12m</v>
          </cell>
          <cell r="G3065">
            <v>0.6954091</v>
          </cell>
          <cell r="H3065">
            <v>0.25386910000000001</v>
          </cell>
          <cell r="I3065">
            <v>0.149419</v>
          </cell>
        </row>
        <row r="3066">
          <cell r="A3066" t="str">
            <v>uruguay2006lacasalariado&gt;=5a</v>
          </cell>
          <cell r="B3066" t="str">
            <v>uruguay</v>
          </cell>
          <cell r="C3066">
            <v>2006</v>
          </cell>
          <cell r="D3066" t="str">
            <v>lac</v>
          </cell>
          <cell r="E3066" t="str">
            <v>asalariado</v>
          </cell>
          <cell r="F3066" t="str">
            <v>&gt;=5a</v>
          </cell>
          <cell r="G3066">
            <v>5.3748799999999999E-2</v>
          </cell>
          <cell r="H3066">
            <v>0.55521580000000004</v>
          </cell>
          <cell r="I3066">
            <v>0.72091079999999996</v>
          </cell>
        </row>
        <row r="3067">
          <cell r="A3067" t="str">
            <v>uruguay2006lacindependiente&lt;6m</v>
          </cell>
          <cell r="B3067" t="str">
            <v>uruguay</v>
          </cell>
          <cell r="C3067">
            <v>2006</v>
          </cell>
          <cell r="D3067" t="str">
            <v>lac</v>
          </cell>
          <cell r="E3067" t="str">
            <v>independiente</v>
          </cell>
          <cell r="F3067" t="str">
            <v>&lt;6m</v>
          </cell>
          <cell r="G3067">
            <v>0.27691389999999999</v>
          </cell>
          <cell r="H3067">
            <v>9.1735300000000006E-2</v>
          </cell>
          <cell r="I3067">
            <v>4.8960499999999997E-2</v>
          </cell>
        </row>
        <row r="3068">
          <cell r="A3068" t="str">
            <v>uruguay2006lacindependiente&lt;=12m</v>
          </cell>
          <cell r="B3068" t="str">
            <v>uruguay</v>
          </cell>
          <cell r="C3068">
            <v>2006</v>
          </cell>
          <cell r="D3068" t="str">
            <v>lac</v>
          </cell>
          <cell r="E3068" t="str">
            <v>independiente</v>
          </cell>
          <cell r="F3068" t="str">
            <v>&lt;=12m</v>
          </cell>
          <cell r="G3068">
            <v>0.57244490000000003</v>
          </cell>
          <cell r="H3068">
            <v>0.2090949</v>
          </cell>
          <cell r="I3068">
            <v>0.1214577</v>
          </cell>
        </row>
        <row r="3069">
          <cell r="A3069" t="str">
            <v>uruguay2006lacindependiente&gt;=5a</v>
          </cell>
          <cell r="B3069" t="str">
            <v>uruguay</v>
          </cell>
          <cell r="C3069">
            <v>2006</v>
          </cell>
          <cell r="D3069" t="str">
            <v>lac</v>
          </cell>
          <cell r="E3069" t="str">
            <v>independiente</v>
          </cell>
          <cell r="F3069" t="str">
            <v>&gt;=5a</v>
          </cell>
          <cell r="G3069">
            <v>0.1141737</v>
          </cell>
          <cell r="H3069">
            <v>0.55551470000000003</v>
          </cell>
          <cell r="I3069">
            <v>0.72224279999999996</v>
          </cell>
        </row>
        <row r="3070">
          <cell r="A3070" t="str">
            <v>uruguay2006totalocupado&lt;6m</v>
          </cell>
          <cell r="B3070" t="str">
            <v>uruguay</v>
          </cell>
          <cell r="C3070">
            <v>2006</v>
          </cell>
          <cell r="D3070" t="str">
            <v>total</v>
          </cell>
          <cell r="E3070" t="str">
            <v>ocupado</v>
          </cell>
          <cell r="F3070" t="str">
            <v>&lt;6m</v>
          </cell>
          <cell r="G3070">
            <v>0.1404434</v>
          </cell>
        </row>
        <row r="3071">
          <cell r="A3071" t="str">
            <v>uruguay2006totalocupado&lt;=12m</v>
          </cell>
          <cell r="B3071" t="str">
            <v>uruguay</v>
          </cell>
          <cell r="C3071">
            <v>2006</v>
          </cell>
          <cell r="D3071" t="str">
            <v>total</v>
          </cell>
          <cell r="E3071" t="str">
            <v>ocupado</v>
          </cell>
          <cell r="F3071" t="str">
            <v>&lt;=12m</v>
          </cell>
          <cell r="G3071">
            <v>0.28938730000000001</v>
          </cell>
        </row>
        <row r="3072">
          <cell r="A3072" t="str">
            <v>uruguay2006totalocupado&gt;=5a</v>
          </cell>
          <cell r="B3072" t="str">
            <v>uruguay</v>
          </cell>
          <cell r="C3072">
            <v>2006</v>
          </cell>
          <cell r="D3072" t="str">
            <v>total</v>
          </cell>
          <cell r="E3072" t="str">
            <v>ocupado</v>
          </cell>
          <cell r="F3072" t="str">
            <v>&gt;=5a</v>
          </cell>
          <cell r="G3072">
            <v>0.50883820000000002</v>
          </cell>
        </row>
        <row r="3073">
          <cell r="A3073" t="str">
            <v>uruguay2006totalasalariado&lt;6m</v>
          </cell>
          <cell r="B3073" t="str">
            <v>uruguay</v>
          </cell>
          <cell r="C3073">
            <v>2006</v>
          </cell>
          <cell r="D3073" t="str">
            <v>total</v>
          </cell>
          <cell r="E3073" t="str">
            <v>asalariado</v>
          </cell>
          <cell r="F3073" t="str">
            <v>&lt;6m</v>
          </cell>
          <cell r="G3073">
            <v>0.15544430000000001</v>
          </cell>
        </row>
        <row r="3074">
          <cell r="A3074" t="str">
            <v>uruguay2006totalasalariado&lt;=12m</v>
          </cell>
          <cell r="B3074" t="str">
            <v>uruguay</v>
          </cell>
          <cell r="C3074">
            <v>2006</v>
          </cell>
          <cell r="D3074" t="str">
            <v>total</v>
          </cell>
          <cell r="E3074" t="str">
            <v>asalariado</v>
          </cell>
          <cell r="F3074" t="str">
            <v>&lt;=12m</v>
          </cell>
          <cell r="G3074">
            <v>0.31370930000000002</v>
          </cell>
        </row>
        <row r="3075">
          <cell r="A3075" t="str">
            <v>uruguay2006totalasalariado&gt;=5a</v>
          </cell>
          <cell r="B3075" t="str">
            <v>uruguay</v>
          </cell>
          <cell r="C3075">
            <v>2006</v>
          </cell>
          <cell r="D3075" t="str">
            <v>total</v>
          </cell>
          <cell r="E3075" t="str">
            <v>asalariado</v>
          </cell>
          <cell r="F3075" t="str">
            <v>&gt;=5a</v>
          </cell>
          <cell r="G3075">
            <v>0.49297849999999999</v>
          </cell>
        </row>
        <row r="3076">
          <cell r="A3076" t="str">
            <v>uruguay2006totalindependiente&lt;6m</v>
          </cell>
          <cell r="B3076" t="str">
            <v>uruguay</v>
          </cell>
          <cell r="C3076">
            <v>2006</v>
          </cell>
          <cell r="D3076" t="str">
            <v>total</v>
          </cell>
          <cell r="E3076" t="str">
            <v>independiente</v>
          </cell>
          <cell r="F3076" t="str">
            <v>&lt;6m</v>
          </cell>
          <cell r="G3076">
            <v>9.7754300000000002E-2</v>
          </cell>
        </row>
        <row r="3077">
          <cell r="A3077" t="str">
            <v>uruguay2006totalindependiente&lt;=12m</v>
          </cell>
          <cell r="B3077" t="str">
            <v>uruguay</v>
          </cell>
          <cell r="C3077">
            <v>2006</v>
          </cell>
          <cell r="D3077" t="str">
            <v>total</v>
          </cell>
          <cell r="E3077" t="str">
            <v>independiente</v>
          </cell>
          <cell r="F3077" t="str">
            <v>&lt;=12m</v>
          </cell>
          <cell r="G3077">
            <v>0.2201728</v>
          </cell>
        </row>
        <row r="3078">
          <cell r="A3078" t="str">
            <v>uruguay2006totalindependiente&gt;=5a</v>
          </cell>
          <cell r="B3078" t="str">
            <v>uruguay</v>
          </cell>
          <cell r="C3078">
            <v>2006</v>
          </cell>
          <cell r="D3078" t="str">
            <v>total</v>
          </cell>
          <cell r="E3078" t="str">
            <v>independiente</v>
          </cell>
          <cell r="F3078" t="str">
            <v>&gt;=5a</v>
          </cell>
          <cell r="G3078">
            <v>0.55397110000000005</v>
          </cell>
        </row>
        <row r="3079">
          <cell r="A3079" t="str">
            <v>uruguay2007oecdocupado&lt;6m</v>
          </cell>
          <cell r="B3079" t="str">
            <v>uruguay</v>
          </cell>
          <cell r="C3079">
            <v>2007</v>
          </cell>
          <cell r="D3079" t="str">
            <v>oecd</v>
          </cell>
          <cell r="E3079" t="str">
            <v>ocupado</v>
          </cell>
          <cell r="F3079" t="str">
            <v>&lt;6m</v>
          </cell>
          <cell r="G3079">
            <v>0.52765980000000001</v>
          </cell>
          <cell r="H3079">
            <v>0.33387329999999998</v>
          </cell>
          <cell r="I3079">
            <v>0.20835200000000001</v>
          </cell>
          <cell r="J3079">
            <v>0.14318400000000001</v>
          </cell>
          <cell r="K3079">
            <v>0.1201952</v>
          </cell>
          <cell r="L3079">
            <v>9.96306E-2</v>
          </cell>
          <cell r="M3079">
            <v>8.3181400000000003E-2</v>
          </cell>
          <cell r="N3079">
            <v>7.8775499999999998E-2</v>
          </cell>
          <cell r="O3079">
            <v>6.9924799999999995E-2</v>
          </cell>
          <cell r="P3079">
            <v>6.1323900000000001E-2</v>
          </cell>
          <cell r="Q3079">
            <v>5.9919E-2</v>
          </cell>
          <cell r="R3079">
            <v>5.58834E-2</v>
          </cell>
        </row>
        <row r="3080">
          <cell r="A3080" t="str">
            <v>uruguay2007oecdocupado&lt;=12m</v>
          </cell>
          <cell r="B3080" t="str">
            <v>uruguay</v>
          </cell>
          <cell r="C3080">
            <v>2007</v>
          </cell>
          <cell r="D3080" t="str">
            <v>oecd</v>
          </cell>
          <cell r="E3080" t="str">
            <v>ocupado</v>
          </cell>
          <cell r="F3080" t="str">
            <v>&lt;=12m</v>
          </cell>
          <cell r="G3080">
            <v>0.83808930000000004</v>
          </cell>
          <cell r="H3080">
            <v>0.63910630000000002</v>
          </cell>
          <cell r="I3080">
            <v>0.43003740000000001</v>
          </cell>
          <cell r="J3080">
            <v>0.30459409999999998</v>
          </cell>
          <cell r="K3080">
            <v>0.25005959999999999</v>
          </cell>
          <cell r="L3080">
            <v>0.19934470000000001</v>
          </cell>
          <cell r="M3080">
            <v>0.17901629999999999</v>
          </cell>
          <cell r="N3080">
            <v>0.1621503</v>
          </cell>
          <cell r="O3080">
            <v>0.14895169999999999</v>
          </cell>
          <cell r="P3080">
            <v>0.13154879999999999</v>
          </cell>
          <cell r="Q3080">
            <v>0.14043900000000001</v>
          </cell>
          <cell r="R3080">
            <v>0.13406190000000001</v>
          </cell>
        </row>
        <row r="3081">
          <cell r="A3081" t="str">
            <v>uruguay2007oecdocupado&gt;=5a</v>
          </cell>
          <cell r="B3081" t="str">
            <v>uruguay</v>
          </cell>
          <cell r="C3081">
            <v>2007</v>
          </cell>
          <cell r="D3081" t="str">
            <v>oecd</v>
          </cell>
          <cell r="E3081" t="str">
            <v>ocupado</v>
          </cell>
          <cell r="F3081" t="str">
            <v>&gt;=5a</v>
          </cell>
          <cell r="G3081">
            <v>1.9393000000000001E-2</v>
          </cell>
          <cell r="H3081">
            <v>6.1985800000000001E-2</v>
          </cell>
          <cell r="I3081">
            <v>0.24265639999999999</v>
          </cell>
          <cell r="J3081">
            <v>0.43238729999999997</v>
          </cell>
          <cell r="K3081">
            <v>0.5341378</v>
          </cell>
          <cell r="L3081">
            <v>0.62040850000000003</v>
          </cell>
          <cell r="M3081">
            <v>0.6656185</v>
          </cell>
          <cell r="N3081">
            <v>0.69560460000000002</v>
          </cell>
          <cell r="O3081">
            <v>0.70690949999999997</v>
          </cell>
          <cell r="P3081">
            <v>0.72730790000000001</v>
          </cell>
          <cell r="Q3081">
            <v>0.72521440000000004</v>
          </cell>
          <cell r="R3081">
            <v>0.74047359999999995</v>
          </cell>
        </row>
        <row r="3082">
          <cell r="A3082" t="str">
            <v>uruguay2007oecdasalariado&lt;6m</v>
          </cell>
          <cell r="B3082" t="str">
            <v>uruguay</v>
          </cell>
          <cell r="C3082">
            <v>2007</v>
          </cell>
          <cell r="D3082" t="str">
            <v>oecd</v>
          </cell>
          <cell r="E3082" t="str">
            <v>asalariado</v>
          </cell>
          <cell r="F3082" t="str">
            <v>&lt;6m</v>
          </cell>
          <cell r="G3082">
            <v>0.54530380000000001</v>
          </cell>
          <cell r="H3082">
            <v>0.34417579999999998</v>
          </cell>
          <cell r="I3082">
            <v>0.21195600000000001</v>
          </cell>
          <cell r="J3082">
            <v>0.149644</v>
          </cell>
          <cell r="K3082">
            <v>0.12729950000000001</v>
          </cell>
          <cell r="L3082">
            <v>0.105948</v>
          </cell>
          <cell r="M3082">
            <v>8.6314299999999997E-2</v>
          </cell>
          <cell r="N3082">
            <v>8.6952799999999997E-2</v>
          </cell>
          <cell r="O3082">
            <v>7.9616800000000001E-2</v>
          </cell>
          <cell r="P3082">
            <v>7.0827699999999993E-2</v>
          </cell>
          <cell r="Q3082">
            <v>8.3983799999999997E-2</v>
          </cell>
          <cell r="R3082">
            <v>8.3246200000000006E-2</v>
          </cell>
        </row>
        <row r="3083">
          <cell r="A3083" t="str">
            <v>uruguay2007oecdasalariado&lt;=12m</v>
          </cell>
          <cell r="B3083" t="str">
            <v>uruguay</v>
          </cell>
          <cell r="C3083">
            <v>2007</v>
          </cell>
          <cell r="D3083" t="str">
            <v>oecd</v>
          </cell>
          <cell r="E3083" t="str">
            <v>asalariado</v>
          </cell>
          <cell r="F3083" t="str">
            <v>&lt;=12m</v>
          </cell>
          <cell r="G3083">
            <v>0.85611179999999998</v>
          </cell>
          <cell r="H3083">
            <v>0.65746190000000004</v>
          </cell>
          <cell r="I3083">
            <v>0.4388223</v>
          </cell>
          <cell r="J3083">
            <v>0.31162099999999998</v>
          </cell>
          <cell r="K3083">
            <v>0.26053460000000001</v>
          </cell>
          <cell r="L3083">
            <v>0.20440900000000001</v>
          </cell>
          <cell r="M3083">
            <v>0.18463089999999999</v>
          </cell>
          <cell r="N3083">
            <v>0.17111290000000001</v>
          </cell>
          <cell r="O3083">
            <v>0.16169929999999999</v>
          </cell>
          <cell r="P3083">
            <v>0.1497349</v>
          </cell>
          <cell r="Q3083">
            <v>0.17866760000000001</v>
          </cell>
          <cell r="R3083">
            <v>0.21752769999999999</v>
          </cell>
        </row>
        <row r="3084">
          <cell r="A3084" t="str">
            <v>uruguay2007oecdasalariado&gt;=5a</v>
          </cell>
          <cell r="B3084" t="str">
            <v>uruguay</v>
          </cell>
          <cell r="C3084">
            <v>2007</v>
          </cell>
          <cell r="D3084" t="str">
            <v>oecd</v>
          </cell>
          <cell r="E3084" t="str">
            <v>asalariado</v>
          </cell>
          <cell r="F3084" t="str">
            <v>&gt;=5a</v>
          </cell>
          <cell r="G3084">
            <v>1.6654599999999999E-2</v>
          </cell>
          <cell r="H3084">
            <v>4.9914E-2</v>
          </cell>
          <cell r="I3084">
            <v>0.23970069999999999</v>
          </cell>
          <cell r="J3084">
            <v>0.4345849</v>
          </cell>
          <cell r="K3084">
            <v>0.53528730000000002</v>
          </cell>
          <cell r="L3084">
            <v>0.62457470000000004</v>
          </cell>
          <cell r="M3084">
            <v>0.67284319999999997</v>
          </cell>
          <cell r="N3084">
            <v>0.69579259999999998</v>
          </cell>
          <cell r="O3084">
            <v>0.69932530000000004</v>
          </cell>
          <cell r="P3084">
            <v>0.72368600000000005</v>
          </cell>
          <cell r="Q3084">
            <v>0.66843870000000005</v>
          </cell>
          <cell r="R3084">
            <v>0.63501359999999996</v>
          </cell>
        </row>
        <row r="3085">
          <cell r="A3085" t="str">
            <v>uruguay2007oecdindependiente&lt;6m</v>
          </cell>
          <cell r="B3085" t="str">
            <v>uruguay</v>
          </cell>
          <cell r="C3085">
            <v>2007</v>
          </cell>
          <cell r="D3085" t="str">
            <v>oecd</v>
          </cell>
          <cell r="E3085" t="str">
            <v>independiente</v>
          </cell>
          <cell r="F3085" t="str">
            <v>&lt;6m</v>
          </cell>
          <cell r="G3085">
            <v>0.41732399999999997</v>
          </cell>
          <cell r="H3085">
            <v>0.25568669999999999</v>
          </cell>
          <cell r="I3085">
            <v>0.19170789999999999</v>
          </cell>
          <cell r="J3085">
            <v>0.1215643</v>
          </cell>
          <cell r="K3085">
            <v>0.1009548</v>
          </cell>
          <cell r="L3085">
            <v>8.4077299999999994E-2</v>
          </cell>
          <cell r="M3085">
            <v>7.5604900000000003E-2</v>
          </cell>
          <cell r="N3085">
            <v>6.1199999999999997E-2</v>
          </cell>
          <cell r="O3085">
            <v>5.1515699999999998E-2</v>
          </cell>
          <cell r="P3085">
            <v>4.8157600000000002E-2</v>
          </cell>
          <cell r="Q3085">
            <v>3.8862399999999998E-2</v>
          </cell>
          <cell r="R3085">
            <v>4.12567E-2</v>
          </cell>
        </row>
        <row r="3086">
          <cell r="A3086" t="str">
            <v>uruguay2007oecdindependiente&lt;=12m</v>
          </cell>
          <cell r="B3086" t="str">
            <v>uruguay</v>
          </cell>
          <cell r="C3086">
            <v>2007</v>
          </cell>
          <cell r="D3086" t="str">
            <v>oecd</v>
          </cell>
          <cell r="E3086" t="str">
            <v>independiente</v>
          </cell>
          <cell r="F3086" t="str">
            <v>&lt;=12m</v>
          </cell>
          <cell r="G3086">
            <v>0.72538709999999995</v>
          </cell>
          <cell r="H3086">
            <v>0.49980459999999999</v>
          </cell>
          <cell r="I3086">
            <v>0.38946649999999999</v>
          </cell>
          <cell r="J3086">
            <v>0.28107739999999998</v>
          </cell>
          <cell r="K3086">
            <v>0.2216902</v>
          </cell>
          <cell r="L3086">
            <v>0.1868764</v>
          </cell>
          <cell r="M3086">
            <v>0.16543769999999999</v>
          </cell>
          <cell r="N3086">
            <v>0.14288699999999999</v>
          </cell>
          <cell r="O3086">
            <v>0.1247389</v>
          </cell>
          <cell r="P3086">
            <v>0.1063543</v>
          </cell>
          <cell r="Q3086">
            <v>0.1069893</v>
          </cell>
          <cell r="R3086">
            <v>8.9445399999999994E-2</v>
          </cell>
        </row>
        <row r="3087">
          <cell r="A3087" t="str">
            <v>uruguay2007oecdindependiente&gt;=5a</v>
          </cell>
          <cell r="B3087" t="str">
            <v>uruguay</v>
          </cell>
          <cell r="C3087">
            <v>2007</v>
          </cell>
          <cell r="D3087" t="str">
            <v>oecd</v>
          </cell>
          <cell r="E3087" t="str">
            <v>independiente</v>
          </cell>
          <cell r="F3087" t="str">
            <v>&gt;=5a</v>
          </cell>
          <cell r="G3087">
            <v>3.65177E-2</v>
          </cell>
          <cell r="H3087">
            <v>0.1535996</v>
          </cell>
          <cell r="I3087">
            <v>0.25630649999999999</v>
          </cell>
          <cell r="J3087">
            <v>0.42503279999999999</v>
          </cell>
          <cell r="K3087">
            <v>0.53102459999999996</v>
          </cell>
          <cell r="L3087">
            <v>0.6101512</v>
          </cell>
          <cell r="M3087">
            <v>0.64814620000000001</v>
          </cell>
          <cell r="N3087">
            <v>0.69520059999999995</v>
          </cell>
          <cell r="O3087">
            <v>0.72131509999999999</v>
          </cell>
          <cell r="P3087">
            <v>0.73232560000000002</v>
          </cell>
          <cell r="Q3087">
            <v>0.77489260000000004</v>
          </cell>
          <cell r="R3087">
            <v>0.79684699999999997</v>
          </cell>
        </row>
        <row r="3088">
          <cell r="A3088" t="str">
            <v>uruguay2007lacocupado&lt;6m</v>
          </cell>
          <cell r="B3088" t="str">
            <v>uruguay</v>
          </cell>
          <cell r="C3088">
            <v>2007</v>
          </cell>
          <cell r="D3088" t="str">
            <v>lac</v>
          </cell>
          <cell r="E3088" t="str">
            <v>ocupado</v>
          </cell>
          <cell r="F3088" t="str">
            <v>&lt;6m</v>
          </cell>
          <cell r="G3088">
            <v>0.3941907</v>
          </cell>
          <cell r="H3088">
            <v>0.12313200000000001</v>
          </cell>
          <cell r="I3088">
            <v>6.6453200000000004E-2</v>
          </cell>
        </row>
        <row r="3089">
          <cell r="A3089" t="str">
            <v>uruguay2007lacocupado&lt;=12m</v>
          </cell>
          <cell r="B3089" t="str">
            <v>uruguay</v>
          </cell>
          <cell r="C3089">
            <v>2007</v>
          </cell>
          <cell r="D3089" t="str">
            <v>lac</v>
          </cell>
          <cell r="E3089" t="str">
            <v>ocupado</v>
          </cell>
          <cell r="F3089" t="str">
            <v>&lt;=12m</v>
          </cell>
          <cell r="G3089">
            <v>0.70104120000000003</v>
          </cell>
          <cell r="H3089">
            <v>0.25621179999999999</v>
          </cell>
          <cell r="I3089">
            <v>0.14192730000000001</v>
          </cell>
        </row>
        <row r="3090">
          <cell r="A3090" t="str">
            <v>uruguay2007lacocupado&gt;=5a</v>
          </cell>
          <cell r="B3090" t="str">
            <v>uruguay</v>
          </cell>
          <cell r="C3090">
            <v>2007</v>
          </cell>
          <cell r="D3090" t="str">
            <v>lac</v>
          </cell>
          <cell r="E3090" t="str">
            <v>ocupado</v>
          </cell>
          <cell r="F3090" t="str">
            <v>&gt;=5a</v>
          </cell>
          <cell r="G3090">
            <v>4.8728500000000001E-2</v>
          </cell>
          <cell r="H3090">
            <v>0.52810270000000004</v>
          </cell>
          <cell r="I3090">
            <v>0.71514299999999997</v>
          </cell>
        </row>
        <row r="3091">
          <cell r="A3091" t="str">
            <v>uruguay2007lacasalariado&lt;6m</v>
          </cell>
          <cell r="B3091" t="str">
            <v>uruguay</v>
          </cell>
          <cell r="C3091">
            <v>2007</v>
          </cell>
          <cell r="D3091" t="str">
            <v>lac</v>
          </cell>
          <cell r="E3091" t="str">
            <v>asalariado</v>
          </cell>
          <cell r="F3091" t="str">
            <v>&lt;6m</v>
          </cell>
          <cell r="G3091">
            <v>0.40572419999999998</v>
          </cell>
          <cell r="H3091">
            <v>0.13156490000000001</v>
          </cell>
          <cell r="I3091">
            <v>7.6320799999999994E-2</v>
          </cell>
        </row>
        <row r="3092">
          <cell r="A3092" t="str">
            <v>uruguay2007lacasalariado&lt;=12m</v>
          </cell>
          <cell r="B3092" t="str">
            <v>uruguay</v>
          </cell>
          <cell r="C3092">
            <v>2007</v>
          </cell>
          <cell r="D3092" t="str">
            <v>lac</v>
          </cell>
          <cell r="E3092" t="str">
            <v>asalariado</v>
          </cell>
          <cell r="F3092" t="str">
            <v>&lt;=12m</v>
          </cell>
          <cell r="G3092">
            <v>0.71825190000000005</v>
          </cell>
          <cell r="H3092">
            <v>0.26951580000000003</v>
          </cell>
          <cell r="I3092">
            <v>0.15721250000000001</v>
          </cell>
        </row>
        <row r="3093">
          <cell r="A3093" t="str">
            <v>uruguay2007lacasalariado&gt;=5a</v>
          </cell>
          <cell r="B3093" t="str">
            <v>uruguay</v>
          </cell>
          <cell r="C3093">
            <v>2007</v>
          </cell>
          <cell r="D3093" t="str">
            <v>lac</v>
          </cell>
          <cell r="E3093" t="str">
            <v>asalariado</v>
          </cell>
          <cell r="F3093" t="str">
            <v>&gt;=5a</v>
          </cell>
          <cell r="G3093">
            <v>3.9736100000000003E-2</v>
          </cell>
          <cell r="H3093">
            <v>0.52038209999999996</v>
          </cell>
          <cell r="I3093">
            <v>0.70846089999999995</v>
          </cell>
        </row>
        <row r="3094">
          <cell r="A3094" t="str">
            <v>uruguay2007lacindependiente&lt;6m</v>
          </cell>
          <cell r="B3094" t="str">
            <v>uruguay</v>
          </cell>
          <cell r="C3094">
            <v>2007</v>
          </cell>
          <cell r="D3094" t="str">
            <v>lac</v>
          </cell>
          <cell r="E3094" t="str">
            <v>independiente</v>
          </cell>
          <cell r="F3094" t="str">
            <v>&lt;6m</v>
          </cell>
          <cell r="G3094">
            <v>0.31203219999999998</v>
          </cell>
          <cell r="H3094">
            <v>9.9320699999999998E-2</v>
          </cell>
          <cell r="I3094">
            <v>0.05</v>
          </cell>
        </row>
        <row r="3095">
          <cell r="A3095" t="str">
            <v>uruguay2007lacindependiente&lt;=12m</v>
          </cell>
          <cell r="B3095" t="str">
            <v>uruguay</v>
          </cell>
          <cell r="C3095">
            <v>2007</v>
          </cell>
          <cell r="D3095" t="str">
            <v>lac</v>
          </cell>
          <cell r="E3095" t="str">
            <v>independiente</v>
          </cell>
          <cell r="F3095" t="str">
            <v>&lt;=12m</v>
          </cell>
          <cell r="G3095">
            <v>0.57844079999999998</v>
          </cell>
          <cell r="H3095">
            <v>0.21864620000000001</v>
          </cell>
          <cell r="I3095">
            <v>0.116441</v>
          </cell>
        </row>
        <row r="3096">
          <cell r="A3096" t="str">
            <v>uruguay2007lacindependiente&gt;=5a</v>
          </cell>
          <cell r="B3096" t="str">
            <v>uruguay</v>
          </cell>
          <cell r="C3096">
            <v>2007</v>
          </cell>
          <cell r="D3096" t="str">
            <v>lac</v>
          </cell>
          <cell r="E3096" t="str">
            <v>independiente</v>
          </cell>
          <cell r="F3096" t="str">
            <v>&gt;=5a</v>
          </cell>
          <cell r="G3096">
            <v>0.11278580000000001</v>
          </cell>
          <cell r="H3096">
            <v>0.54990280000000002</v>
          </cell>
          <cell r="I3096">
            <v>0.72628470000000001</v>
          </cell>
        </row>
        <row r="3097">
          <cell r="A3097" t="str">
            <v>uruguay2007totalocupado&lt;6m</v>
          </cell>
          <cell r="B3097" t="str">
            <v>uruguay</v>
          </cell>
          <cell r="C3097">
            <v>2007</v>
          </cell>
          <cell r="D3097" t="str">
            <v>total</v>
          </cell>
          <cell r="E3097" t="str">
            <v>ocupado</v>
          </cell>
          <cell r="F3097" t="str">
            <v>&lt;6m</v>
          </cell>
          <cell r="G3097">
            <v>0.15447669999999999</v>
          </cell>
        </row>
        <row r="3098">
          <cell r="A3098" t="str">
            <v>uruguay2007totalocupado&lt;=12m</v>
          </cell>
          <cell r="B3098" t="str">
            <v>uruguay</v>
          </cell>
          <cell r="C3098">
            <v>2007</v>
          </cell>
          <cell r="D3098" t="str">
            <v>total</v>
          </cell>
          <cell r="E3098" t="str">
            <v>ocupado</v>
          </cell>
          <cell r="F3098" t="str">
            <v>&lt;=12m</v>
          </cell>
          <cell r="G3098">
            <v>0.30468479999999998</v>
          </cell>
        </row>
        <row r="3099">
          <cell r="A3099" t="str">
            <v>uruguay2007totalocupado&gt;=5a</v>
          </cell>
          <cell r="B3099" t="str">
            <v>uruguay</v>
          </cell>
          <cell r="C3099">
            <v>2007</v>
          </cell>
          <cell r="D3099" t="str">
            <v>total</v>
          </cell>
          <cell r="E3099" t="str">
            <v>ocupado</v>
          </cell>
          <cell r="F3099" t="str">
            <v>&gt;=5a</v>
          </cell>
          <cell r="G3099">
            <v>0.48477320000000002</v>
          </cell>
        </row>
        <row r="3100">
          <cell r="A3100" t="str">
            <v>uruguay2007totalasalariado&lt;6m</v>
          </cell>
          <cell r="B3100" t="str">
            <v>uruguay</v>
          </cell>
          <cell r="C3100">
            <v>2007</v>
          </cell>
          <cell r="D3100" t="str">
            <v>total</v>
          </cell>
          <cell r="E3100" t="str">
            <v>asalariado</v>
          </cell>
          <cell r="F3100" t="str">
            <v>&lt;6m</v>
          </cell>
          <cell r="G3100">
            <v>0.1719511</v>
          </cell>
        </row>
        <row r="3101">
          <cell r="A3101" t="str">
            <v>uruguay2007totalasalariado&lt;=12m</v>
          </cell>
          <cell r="B3101" t="str">
            <v>uruguay</v>
          </cell>
          <cell r="C3101">
            <v>2007</v>
          </cell>
          <cell r="D3101" t="str">
            <v>total</v>
          </cell>
          <cell r="E3101" t="str">
            <v>asalariado</v>
          </cell>
          <cell r="F3101" t="str">
            <v>&lt;=12m</v>
          </cell>
          <cell r="G3101">
            <v>0.33305059999999997</v>
          </cell>
        </row>
        <row r="3102">
          <cell r="A3102" t="str">
            <v>uruguay2007totalasalariado&gt;=5a</v>
          </cell>
          <cell r="B3102" t="str">
            <v>uruguay</v>
          </cell>
          <cell r="C3102">
            <v>2007</v>
          </cell>
          <cell r="D3102" t="str">
            <v>total</v>
          </cell>
          <cell r="E3102" t="str">
            <v>asalariado</v>
          </cell>
          <cell r="F3102" t="str">
            <v>&gt;=5a</v>
          </cell>
          <cell r="G3102">
            <v>0.46028540000000001</v>
          </cell>
        </row>
        <row r="3103">
          <cell r="A3103" t="str">
            <v>uruguay2007totalindependiente&lt;6m</v>
          </cell>
          <cell r="B3103" t="str">
            <v>uruguay</v>
          </cell>
          <cell r="C3103">
            <v>2007</v>
          </cell>
          <cell r="D3103" t="str">
            <v>total</v>
          </cell>
          <cell r="E3103" t="str">
            <v>independiente</v>
          </cell>
          <cell r="F3103" t="str">
            <v>&lt;6m</v>
          </cell>
          <cell r="G3103">
            <v>0.1040354</v>
          </cell>
        </row>
        <row r="3104">
          <cell r="A3104" t="str">
            <v>uruguay2007totalindependiente&lt;=12m</v>
          </cell>
          <cell r="B3104" t="str">
            <v>uruguay</v>
          </cell>
          <cell r="C3104">
            <v>2007</v>
          </cell>
          <cell r="D3104" t="str">
            <v>total</v>
          </cell>
          <cell r="E3104" t="str">
            <v>independiente</v>
          </cell>
          <cell r="F3104" t="str">
            <v>&lt;=12m</v>
          </cell>
          <cell r="G3104">
            <v>0.222805</v>
          </cell>
        </row>
        <row r="3105">
          <cell r="A3105" t="str">
            <v>uruguay2007totalindependiente&gt;=5a</v>
          </cell>
          <cell r="B3105" t="str">
            <v>uruguay</v>
          </cell>
          <cell r="C3105">
            <v>2007</v>
          </cell>
          <cell r="D3105" t="str">
            <v>total</v>
          </cell>
          <cell r="E3105" t="str">
            <v>independiente</v>
          </cell>
          <cell r="F3105" t="str">
            <v>&gt;=5a</v>
          </cell>
          <cell r="G3105">
            <v>0.55545869999999997</v>
          </cell>
        </row>
        <row r="3106">
          <cell r="A3106" t="str">
            <v>uruguay2008oecdocupado&lt;6m</v>
          </cell>
          <cell r="B3106" t="str">
            <v>uruguay</v>
          </cell>
          <cell r="C3106">
            <v>2008</v>
          </cell>
          <cell r="D3106" t="str">
            <v>oecd</v>
          </cell>
          <cell r="E3106" t="str">
            <v>ocupado</v>
          </cell>
          <cell r="F3106" t="str">
            <v>&lt;6m</v>
          </cell>
          <cell r="G3106">
            <v>0.51774940000000003</v>
          </cell>
          <cell r="H3106">
            <v>0.32695390000000002</v>
          </cell>
          <cell r="I3106">
            <v>0.2172009</v>
          </cell>
          <cell r="J3106">
            <v>0.15280940000000001</v>
          </cell>
          <cell r="K3106">
            <v>0.1162753</v>
          </cell>
          <cell r="L3106">
            <v>9.8967600000000003E-2</v>
          </cell>
          <cell r="M3106">
            <v>8.2084400000000002E-2</v>
          </cell>
          <cell r="N3106">
            <v>7.5181200000000004E-2</v>
          </cell>
          <cell r="O3106">
            <v>7.0112999999999995E-2</v>
          </cell>
          <cell r="P3106">
            <v>7.3282700000000006E-2</v>
          </cell>
          <cell r="Q3106">
            <v>6.4030199999999995E-2</v>
          </cell>
          <cell r="R3106">
            <v>6.4073900000000003E-2</v>
          </cell>
        </row>
        <row r="3107">
          <cell r="A3107" t="str">
            <v>uruguay2008oecdocupado&lt;=12m</v>
          </cell>
          <cell r="B3107" t="str">
            <v>uruguay</v>
          </cell>
          <cell r="C3107">
            <v>2008</v>
          </cell>
          <cell r="D3107" t="str">
            <v>oecd</v>
          </cell>
          <cell r="E3107" t="str">
            <v>ocupado</v>
          </cell>
          <cell r="F3107" t="str">
            <v>&lt;=12m</v>
          </cell>
          <cell r="G3107">
            <v>0.82361530000000005</v>
          </cell>
          <cell r="H3107">
            <v>0.62957790000000002</v>
          </cell>
          <cell r="I3107">
            <v>0.45199230000000001</v>
          </cell>
          <cell r="J3107">
            <v>0.33044370000000001</v>
          </cell>
          <cell r="K3107">
            <v>0.25467610000000002</v>
          </cell>
          <cell r="L3107">
            <v>0.20916460000000001</v>
          </cell>
          <cell r="M3107">
            <v>0.18293219999999999</v>
          </cell>
          <cell r="N3107">
            <v>0.1600193</v>
          </cell>
          <cell r="O3107">
            <v>0.14796400000000001</v>
          </cell>
          <cell r="P3107">
            <v>0.142433</v>
          </cell>
          <cell r="Q3107">
            <v>0.14181450000000001</v>
          </cell>
          <cell r="R3107">
            <v>0.1344746</v>
          </cell>
        </row>
        <row r="3108">
          <cell r="A3108" t="str">
            <v>uruguay2008oecdocupado&gt;=5a</v>
          </cell>
          <cell r="B3108" t="str">
            <v>uruguay</v>
          </cell>
          <cell r="C3108">
            <v>2008</v>
          </cell>
          <cell r="D3108" t="str">
            <v>oecd</v>
          </cell>
          <cell r="E3108" t="str">
            <v>ocupado</v>
          </cell>
          <cell r="F3108" t="str">
            <v>&gt;=5a</v>
          </cell>
          <cell r="G3108">
            <v>1.90923E-2</v>
          </cell>
          <cell r="H3108">
            <v>5.9557699999999998E-2</v>
          </cell>
          <cell r="I3108">
            <v>0.2322728</v>
          </cell>
          <cell r="J3108">
            <v>0.40773500000000001</v>
          </cell>
          <cell r="K3108">
            <v>0.53436119999999998</v>
          </cell>
          <cell r="L3108">
            <v>0.61003879999999999</v>
          </cell>
          <cell r="M3108">
            <v>0.66272880000000001</v>
          </cell>
          <cell r="N3108">
            <v>0.6974032</v>
          </cell>
          <cell r="O3108">
            <v>0.71293720000000005</v>
          </cell>
          <cell r="P3108">
            <v>0.71596059999999995</v>
          </cell>
          <cell r="Q3108">
            <v>0.73067749999999998</v>
          </cell>
          <cell r="R3108">
            <v>0.72174669999999996</v>
          </cell>
        </row>
        <row r="3109">
          <cell r="A3109" t="str">
            <v>uruguay2008oecdasalariado&lt;6m</v>
          </cell>
          <cell r="B3109" t="str">
            <v>uruguay</v>
          </cell>
          <cell r="C3109">
            <v>2008</v>
          </cell>
          <cell r="D3109" t="str">
            <v>oecd</v>
          </cell>
          <cell r="E3109" t="str">
            <v>asalariado</v>
          </cell>
          <cell r="F3109" t="str">
            <v>&lt;6m</v>
          </cell>
          <cell r="G3109">
            <v>0.53388829999999998</v>
          </cell>
          <cell r="H3109">
            <v>0.33460299999999998</v>
          </cell>
          <cell r="I3109">
            <v>0.2173698</v>
          </cell>
          <cell r="J3109">
            <v>0.16170780000000001</v>
          </cell>
          <cell r="K3109">
            <v>0.1253494</v>
          </cell>
          <cell r="L3109">
            <v>0.1052995</v>
          </cell>
          <cell r="M3109">
            <v>9.0246000000000007E-2</v>
          </cell>
          <cell r="N3109">
            <v>8.1688300000000005E-2</v>
          </cell>
          <cell r="O3109">
            <v>7.3804800000000004E-2</v>
          </cell>
          <cell r="P3109">
            <v>9.1769000000000003E-2</v>
          </cell>
          <cell r="Q3109">
            <v>8.6678500000000006E-2</v>
          </cell>
          <cell r="R3109">
            <v>0.11677129999999999</v>
          </cell>
        </row>
        <row r="3110">
          <cell r="A3110" t="str">
            <v>uruguay2008oecdasalariado&lt;=12m</v>
          </cell>
          <cell r="B3110" t="str">
            <v>uruguay</v>
          </cell>
          <cell r="C3110">
            <v>2008</v>
          </cell>
          <cell r="D3110" t="str">
            <v>oecd</v>
          </cell>
          <cell r="E3110" t="str">
            <v>asalariado</v>
          </cell>
          <cell r="F3110" t="str">
            <v>&lt;=12m</v>
          </cell>
          <cell r="G3110">
            <v>0.83938429999999997</v>
          </cell>
          <cell r="H3110">
            <v>0.64304450000000002</v>
          </cell>
          <cell r="I3110">
            <v>0.45565339999999999</v>
          </cell>
          <cell r="J3110">
            <v>0.34168100000000001</v>
          </cell>
          <cell r="K3110">
            <v>0.26879530000000001</v>
          </cell>
          <cell r="L3110">
            <v>0.22165389999999999</v>
          </cell>
          <cell r="M3110">
            <v>0.19467979999999999</v>
          </cell>
          <cell r="N3110">
            <v>0.16853889999999999</v>
          </cell>
          <cell r="O3110">
            <v>0.15773239999999999</v>
          </cell>
          <cell r="P3110">
            <v>0.17205039999999999</v>
          </cell>
          <cell r="Q3110">
            <v>0.18431049999999999</v>
          </cell>
          <cell r="R3110">
            <v>0.2330045</v>
          </cell>
        </row>
        <row r="3111">
          <cell r="A3111" t="str">
            <v>uruguay2008oecdasalariado&gt;=5a</v>
          </cell>
          <cell r="B3111" t="str">
            <v>uruguay</v>
          </cell>
          <cell r="C3111">
            <v>2008</v>
          </cell>
          <cell r="D3111" t="str">
            <v>oecd</v>
          </cell>
          <cell r="E3111" t="str">
            <v>asalariado</v>
          </cell>
          <cell r="F3111" t="str">
            <v>&gt;=5a</v>
          </cell>
          <cell r="G3111">
            <v>1.76055E-2</v>
          </cell>
          <cell r="H3111">
            <v>4.8936100000000003E-2</v>
          </cell>
          <cell r="I3111">
            <v>0.2249748</v>
          </cell>
          <cell r="J3111">
            <v>0.39994150000000001</v>
          </cell>
          <cell r="K3111">
            <v>0.52941830000000001</v>
          </cell>
          <cell r="L3111">
            <v>0.59934410000000005</v>
          </cell>
          <cell r="M3111">
            <v>0.65835370000000004</v>
          </cell>
          <cell r="N3111">
            <v>0.69774539999999996</v>
          </cell>
          <cell r="O3111">
            <v>0.70433120000000005</v>
          </cell>
          <cell r="P3111">
            <v>0.69476210000000005</v>
          </cell>
          <cell r="Q3111">
            <v>0.68450049999999996</v>
          </cell>
          <cell r="R3111">
            <v>0.5643049</v>
          </cell>
        </row>
        <row r="3112">
          <cell r="A3112" t="str">
            <v>uruguay2008oecdindependiente&lt;6m</v>
          </cell>
          <cell r="B3112" t="str">
            <v>uruguay</v>
          </cell>
          <cell r="C3112">
            <v>2008</v>
          </cell>
          <cell r="D3112" t="str">
            <v>oecd</v>
          </cell>
          <cell r="E3112" t="str">
            <v>independiente</v>
          </cell>
          <cell r="F3112" t="str">
            <v>&lt;6m</v>
          </cell>
          <cell r="G3112">
            <v>0.4237918</v>
          </cell>
          <cell r="H3112">
            <v>0.26840530000000001</v>
          </cell>
          <cell r="I3112">
            <v>0.2163573</v>
          </cell>
          <cell r="J3112">
            <v>0.1225002</v>
          </cell>
          <cell r="K3112">
            <v>9.0764200000000003E-2</v>
          </cell>
          <cell r="L3112">
            <v>8.3192000000000002E-2</v>
          </cell>
          <cell r="M3112">
            <v>6.1493899999999997E-2</v>
          </cell>
          <cell r="N3112">
            <v>6.0347900000000003E-2</v>
          </cell>
          <cell r="O3112">
            <v>6.2910199999999999E-2</v>
          </cell>
          <cell r="P3112">
            <v>4.7659E-2</v>
          </cell>
          <cell r="Q3112">
            <v>4.4794599999999997E-2</v>
          </cell>
          <cell r="R3112">
            <v>3.6218800000000002E-2</v>
          </cell>
        </row>
        <row r="3113">
          <cell r="A3113" t="str">
            <v>uruguay2008oecdindependiente&lt;=12m</v>
          </cell>
          <cell r="B3113" t="str">
            <v>uruguay</v>
          </cell>
          <cell r="C3113">
            <v>2008</v>
          </cell>
          <cell r="D3113" t="str">
            <v>oecd</v>
          </cell>
          <cell r="E3113" t="str">
            <v>independiente</v>
          </cell>
          <cell r="F3113" t="str">
            <v>&lt;=12m</v>
          </cell>
          <cell r="G3113">
            <v>0.73181090000000004</v>
          </cell>
          <cell r="H3113">
            <v>0.52650200000000003</v>
          </cell>
          <cell r="I3113">
            <v>0.43371150000000003</v>
          </cell>
          <cell r="J3113">
            <v>0.29216769999999997</v>
          </cell>
          <cell r="K3113">
            <v>0.21498120000000001</v>
          </cell>
          <cell r="L3113">
            <v>0.1780484</v>
          </cell>
          <cell r="M3113">
            <v>0.15329470000000001</v>
          </cell>
          <cell r="N3113">
            <v>0.14059859999999999</v>
          </cell>
          <cell r="O3113">
            <v>0.1289054</v>
          </cell>
          <cell r="P3113">
            <v>0.1013805</v>
          </cell>
          <cell r="Q3113">
            <v>0.1057217</v>
          </cell>
          <cell r="R3113">
            <v>8.2393099999999997E-2</v>
          </cell>
        </row>
        <row r="3114">
          <cell r="A3114" t="str">
            <v>uruguay2008oecdindependiente&gt;=5a</v>
          </cell>
          <cell r="B3114" t="str">
            <v>uruguay</v>
          </cell>
          <cell r="C3114">
            <v>2008</v>
          </cell>
          <cell r="D3114" t="str">
            <v>oecd</v>
          </cell>
          <cell r="E3114" t="str">
            <v>independiente</v>
          </cell>
          <cell r="F3114" t="str">
            <v>&gt;=5a</v>
          </cell>
          <cell r="G3114">
            <v>2.77483E-2</v>
          </cell>
          <cell r="H3114">
            <v>0.14085700000000001</v>
          </cell>
          <cell r="I3114">
            <v>0.26871410000000001</v>
          </cell>
          <cell r="J3114">
            <v>0.43428080000000002</v>
          </cell>
          <cell r="K3114">
            <v>0.54825760000000001</v>
          </cell>
          <cell r="L3114">
            <v>0.63668360000000002</v>
          </cell>
          <cell r="M3114">
            <v>0.67376670000000005</v>
          </cell>
          <cell r="N3114">
            <v>0.6966232</v>
          </cell>
          <cell r="O3114">
            <v>0.72972809999999999</v>
          </cell>
          <cell r="P3114">
            <v>0.74534370000000005</v>
          </cell>
          <cell r="Q3114">
            <v>0.76989669999999999</v>
          </cell>
          <cell r="R3114">
            <v>0.80496820000000002</v>
          </cell>
        </row>
        <row r="3115">
          <cell r="A3115" t="str">
            <v>uruguay2008lacocupado&lt;6m</v>
          </cell>
          <cell r="B3115" t="str">
            <v>uruguay</v>
          </cell>
          <cell r="C3115">
            <v>2008</v>
          </cell>
          <cell r="D3115" t="str">
            <v>lac</v>
          </cell>
          <cell r="E3115" t="str">
            <v>ocupado</v>
          </cell>
          <cell r="F3115" t="str">
            <v>&lt;6m</v>
          </cell>
          <cell r="G3115">
            <v>0.38677549999999999</v>
          </cell>
          <cell r="H3115">
            <v>0.12314219999999999</v>
          </cell>
          <cell r="I3115">
            <v>7.1384299999999998E-2</v>
          </cell>
        </row>
        <row r="3116">
          <cell r="A3116" t="str">
            <v>uruguay2008lacocupado&lt;=12m</v>
          </cell>
          <cell r="B3116" t="str">
            <v>uruguay</v>
          </cell>
          <cell r="C3116">
            <v>2008</v>
          </cell>
          <cell r="D3116" t="str">
            <v>lac</v>
          </cell>
          <cell r="E3116" t="str">
            <v>ocupado</v>
          </cell>
          <cell r="F3116" t="str">
            <v>&lt;=12m</v>
          </cell>
          <cell r="G3116">
            <v>0.69041600000000003</v>
          </cell>
          <cell r="H3116">
            <v>0.26372030000000002</v>
          </cell>
          <cell r="I3116">
            <v>0.14574570000000001</v>
          </cell>
        </row>
        <row r="3117">
          <cell r="A3117" t="str">
            <v>uruguay2008lacocupado&gt;=5a</v>
          </cell>
          <cell r="B3117" t="str">
            <v>uruguay</v>
          </cell>
          <cell r="C3117">
            <v>2008</v>
          </cell>
          <cell r="D3117" t="str">
            <v>lac</v>
          </cell>
          <cell r="E3117" t="str">
            <v>ocupado</v>
          </cell>
          <cell r="F3117" t="str">
            <v>&gt;=5a</v>
          </cell>
          <cell r="G3117">
            <v>4.6870200000000001E-2</v>
          </cell>
          <cell r="H3117">
            <v>0.52578760000000002</v>
          </cell>
          <cell r="I3117">
            <v>0.71414979999999995</v>
          </cell>
        </row>
        <row r="3118">
          <cell r="A3118" t="str">
            <v>uruguay2008lacasalariado&lt;6m</v>
          </cell>
          <cell r="B3118" t="str">
            <v>uruguay</v>
          </cell>
          <cell r="C3118">
            <v>2008</v>
          </cell>
          <cell r="D3118" t="str">
            <v>lac</v>
          </cell>
          <cell r="E3118" t="str">
            <v>asalariado</v>
          </cell>
          <cell r="F3118" t="str">
            <v>&lt;6m</v>
          </cell>
          <cell r="G3118">
            <v>0.39556459999999999</v>
          </cell>
          <cell r="H3118">
            <v>0.13255349999999999</v>
          </cell>
          <cell r="I3118">
            <v>8.0459100000000006E-2</v>
          </cell>
        </row>
        <row r="3119">
          <cell r="A3119" t="str">
            <v>uruguay2008lacasalariado&lt;=12m</v>
          </cell>
          <cell r="B3119" t="str">
            <v>uruguay</v>
          </cell>
          <cell r="C3119">
            <v>2008</v>
          </cell>
          <cell r="D3119" t="str">
            <v>lac</v>
          </cell>
          <cell r="E3119" t="str">
            <v>asalariado</v>
          </cell>
          <cell r="F3119" t="str">
            <v>&lt;=12m</v>
          </cell>
          <cell r="G3119">
            <v>0.70310499999999998</v>
          </cell>
          <cell r="H3119">
            <v>0.27999819999999997</v>
          </cell>
          <cell r="I3119">
            <v>0.16303599999999999</v>
          </cell>
        </row>
        <row r="3120">
          <cell r="A3120" t="str">
            <v>uruguay2008lacasalariado&gt;=5a</v>
          </cell>
          <cell r="B3120" t="str">
            <v>uruguay</v>
          </cell>
          <cell r="C3120">
            <v>2008</v>
          </cell>
          <cell r="D3120" t="str">
            <v>lac</v>
          </cell>
          <cell r="E3120" t="str">
            <v>asalariado</v>
          </cell>
          <cell r="F3120" t="str">
            <v>&gt;=5a</v>
          </cell>
          <cell r="G3120">
            <v>3.9352100000000001E-2</v>
          </cell>
          <cell r="H3120">
            <v>0.51021839999999996</v>
          </cell>
          <cell r="I3120">
            <v>0.70078669999999998</v>
          </cell>
        </row>
        <row r="3121">
          <cell r="A3121" t="str">
            <v>uruguay2008lacindependiente&lt;6m</v>
          </cell>
          <cell r="B3121" t="str">
            <v>uruguay</v>
          </cell>
          <cell r="C3121">
            <v>2008</v>
          </cell>
          <cell r="D3121" t="str">
            <v>lac</v>
          </cell>
          <cell r="E3121" t="str">
            <v>independiente</v>
          </cell>
          <cell r="F3121" t="str">
            <v>&lt;6m</v>
          </cell>
          <cell r="G3121">
            <v>0.32541039999999999</v>
          </cell>
          <cell r="H3121">
            <v>9.5757099999999998E-2</v>
          </cell>
          <cell r="I3121">
            <v>5.6001299999999997E-2</v>
          </cell>
        </row>
        <row r="3122">
          <cell r="A3122" t="str">
            <v>uruguay2008lacindependiente&lt;=12m</v>
          </cell>
          <cell r="B3122" t="str">
            <v>uruguay</v>
          </cell>
          <cell r="C3122">
            <v>2008</v>
          </cell>
          <cell r="D3122" t="str">
            <v>lac</v>
          </cell>
          <cell r="E3122" t="str">
            <v>independiente</v>
          </cell>
          <cell r="F3122" t="str">
            <v>&lt;=12m</v>
          </cell>
          <cell r="G3122">
            <v>0.60182170000000001</v>
          </cell>
          <cell r="H3122">
            <v>0.21635460000000001</v>
          </cell>
          <cell r="I3122">
            <v>0.1164364</v>
          </cell>
        </row>
        <row r="3123">
          <cell r="A3123" t="str">
            <v>uruguay2008lacindependiente&gt;=5a</v>
          </cell>
          <cell r="B3123" t="str">
            <v>uruguay</v>
          </cell>
          <cell r="C3123">
            <v>2008</v>
          </cell>
          <cell r="D3123" t="str">
            <v>lac</v>
          </cell>
          <cell r="E3123" t="str">
            <v>independiente</v>
          </cell>
          <cell r="F3123" t="str">
            <v>&gt;=5a</v>
          </cell>
          <cell r="G3123">
            <v>9.9361900000000003E-2</v>
          </cell>
          <cell r="H3123">
            <v>0.57109089999999996</v>
          </cell>
          <cell r="I3123">
            <v>0.73680199999999996</v>
          </cell>
        </row>
        <row r="3124">
          <cell r="A3124" t="str">
            <v>uruguay2008totalocupado&lt;6m</v>
          </cell>
          <cell r="B3124" t="str">
            <v>uruguay</v>
          </cell>
          <cell r="C3124">
            <v>2008</v>
          </cell>
          <cell r="D3124" t="str">
            <v>total</v>
          </cell>
          <cell r="E3124" t="str">
            <v>ocupado</v>
          </cell>
          <cell r="F3124" t="str">
            <v>&lt;6m</v>
          </cell>
          <cell r="G3124">
            <v>0.1540736</v>
          </cell>
        </row>
        <row r="3125">
          <cell r="A3125" t="str">
            <v>uruguay2008totalocupado&lt;=12m</v>
          </cell>
          <cell r="B3125" t="str">
            <v>uruguay</v>
          </cell>
          <cell r="C3125">
            <v>2008</v>
          </cell>
          <cell r="D3125" t="str">
            <v>total</v>
          </cell>
          <cell r="E3125" t="str">
            <v>ocupado</v>
          </cell>
          <cell r="F3125" t="str">
            <v>&lt;=12m</v>
          </cell>
          <cell r="G3125">
            <v>0.30882680000000001</v>
          </cell>
        </row>
        <row r="3126">
          <cell r="A3126" t="str">
            <v>uruguay2008totalocupado&gt;=5a</v>
          </cell>
          <cell r="B3126" t="str">
            <v>uruguay</v>
          </cell>
          <cell r="C3126">
            <v>2008</v>
          </cell>
          <cell r="D3126" t="str">
            <v>total</v>
          </cell>
          <cell r="E3126" t="str">
            <v>ocupado</v>
          </cell>
          <cell r="F3126" t="str">
            <v>&gt;=5a</v>
          </cell>
          <cell r="G3126">
            <v>0.48326849999999999</v>
          </cell>
        </row>
        <row r="3127">
          <cell r="A3127" t="str">
            <v>uruguay2008totalasalariado&lt;6m</v>
          </cell>
          <cell r="B3127" t="str">
            <v>uruguay</v>
          </cell>
          <cell r="C3127">
            <v>2008</v>
          </cell>
          <cell r="D3127" t="str">
            <v>total</v>
          </cell>
          <cell r="E3127" t="str">
            <v>asalariado</v>
          </cell>
          <cell r="F3127" t="str">
            <v>&lt;6m</v>
          </cell>
          <cell r="G3127">
            <v>0.17111689999999999</v>
          </cell>
        </row>
        <row r="3128">
          <cell r="A3128" t="str">
            <v>uruguay2008totalasalariado&lt;=12m</v>
          </cell>
          <cell r="B3128" t="str">
            <v>uruguay</v>
          </cell>
          <cell r="C3128">
            <v>2008</v>
          </cell>
          <cell r="D3128" t="str">
            <v>total</v>
          </cell>
          <cell r="E3128" t="str">
            <v>asalariado</v>
          </cell>
          <cell r="F3128" t="str">
            <v>&lt;=12m</v>
          </cell>
          <cell r="G3128">
            <v>0.33798709999999998</v>
          </cell>
        </row>
        <row r="3129">
          <cell r="A3129" t="str">
            <v>uruguay2008totalasalariado&gt;=5a</v>
          </cell>
          <cell r="B3129" t="str">
            <v>uruguay</v>
          </cell>
          <cell r="C3129">
            <v>2008</v>
          </cell>
          <cell r="D3129" t="str">
            <v>total</v>
          </cell>
          <cell r="E3129" t="str">
            <v>asalariado</v>
          </cell>
          <cell r="F3129" t="str">
            <v>&gt;=5a</v>
          </cell>
          <cell r="G3129">
            <v>0.45305839999999997</v>
          </cell>
        </row>
        <row r="3130">
          <cell r="A3130" t="str">
            <v>uruguay2008totalindependiente&lt;6m</v>
          </cell>
          <cell r="B3130" t="str">
            <v>uruguay</v>
          </cell>
          <cell r="C3130">
            <v>2008</v>
          </cell>
          <cell r="D3130" t="str">
            <v>total</v>
          </cell>
          <cell r="E3130" t="str">
            <v>independiente</v>
          </cell>
          <cell r="F3130" t="str">
            <v>&lt;6m</v>
          </cell>
          <cell r="G3130">
            <v>0.10387159999999999</v>
          </cell>
        </row>
        <row r="3131">
          <cell r="A3131" t="str">
            <v>uruguay2008totalindependiente&lt;=12m</v>
          </cell>
          <cell r="B3131" t="str">
            <v>uruguay</v>
          </cell>
          <cell r="C3131">
            <v>2008</v>
          </cell>
          <cell r="D3131" t="str">
            <v>total</v>
          </cell>
          <cell r="E3131" t="str">
            <v>independiente</v>
          </cell>
          <cell r="F3131" t="str">
            <v>&lt;=12m</v>
          </cell>
          <cell r="G3131">
            <v>0.22293350000000001</v>
          </cell>
        </row>
        <row r="3132">
          <cell r="A3132" t="str">
            <v>uruguay2008totalindependiente&gt;=5a</v>
          </cell>
          <cell r="B3132" t="str">
            <v>uruguay</v>
          </cell>
          <cell r="C3132">
            <v>2008</v>
          </cell>
          <cell r="D3132" t="str">
            <v>total</v>
          </cell>
          <cell r="E3132" t="str">
            <v>independiente</v>
          </cell>
          <cell r="F3132" t="str">
            <v>&gt;=5a</v>
          </cell>
          <cell r="G3132">
            <v>0.57225389999999998</v>
          </cell>
        </row>
        <row r="3133">
          <cell r="A3133" t="str">
            <v>uruguay2009oecdocupado&lt;6m</v>
          </cell>
          <cell r="B3133" t="str">
            <v>uruguay</v>
          </cell>
          <cell r="C3133">
            <v>2009</v>
          </cell>
          <cell r="D3133" t="str">
            <v>oecd</v>
          </cell>
          <cell r="E3133" t="str">
            <v>ocupado</v>
          </cell>
          <cell r="F3133" t="str">
            <v>&lt;6m</v>
          </cell>
          <cell r="G3133">
            <v>0.47290710000000002</v>
          </cell>
          <cell r="H3133">
            <v>0.30098039999999998</v>
          </cell>
          <cell r="I3133">
            <v>0.18902260000000001</v>
          </cell>
          <cell r="J3133">
            <v>0.13120699999999999</v>
          </cell>
          <cell r="K3133">
            <v>0.1103493</v>
          </cell>
          <cell r="L3133">
            <v>8.6757600000000004E-2</v>
          </cell>
          <cell r="M3133">
            <v>7.4506600000000006E-2</v>
          </cell>
          <cell r="N3133">
            <v>7.1196899999999994E-2</v>
          </cell>
          <cell r="O3133">
            <v>6.4284099999999997E-2</v>
          </cell>
          <cell r="P3133">
            <v>6.4889199999999994E-2</v>
          </cell>
          <cell r="Q3133">
            <v>5.16304E-2</v>
          </cell>
          <cell r="R3133">
            <v>7.0377599999999998E-2</v>
          </cell>
        </row>
        <row r="3134">
          <cell r="A3134" t="str">
            <v>uruguay2009oecdocupado&lt;=12m</v>
          </cell>
          <cell r="B3134" t="str">
            <v>uruguay</v>
          </cell>
          <cell r="C3134">
            <v>2009</v>
          </cell>
          <cell r="D3134" t="str">
            <v>oecd</v>
          </cell>
          <cell r="E3134" t="str">
            <v>ocupado</v>
          </cell>
          <cell r="F3134" t="str">
            <v>&lt;=12m</v>
          </cell>
          <cell r="G3134">
            <v>0.81480900000000001</v>
          </cell>
          <cell r="H3134">
            <v>0.61829909999999999</v>
          </cell>
          <cell r="I3134">
            <v>0.43305450000000001</v>
          </cell>
          <cell r="J3134">
            <v>0.29070800000000002</v>
          </cell>
          <cell r="K3134">
            <v>0.2461565</v>
          </cell>
          <cell r="L3134">
            <v>0.19385939999999999</v>
          </cell>
          <cell r="M3134">
            <v>0.1762763</v>
          </cell>
          <cell r="N3134">
            <v>0.15307609999999999</v>
          </cell>
          <cell r="O3134">
            <v>0.1369001</v>
          </cell>
          <cell r="P3134">
            <v>0.14225640000000001</v>
          </cell>
          <cell r="Q3134">
            <v>0.12627440000000001</v>
          </cell>
          <cell r="R3134">
            <v>0.15233859999999999</v>
          </cell>
        </row>
        <row r="3135">
          <cell r="A3135" t="str">
            <v>uruguay2009oecdocupado&gt;=5a</v>
          </cell>
          <cell r="B3135" t="str">
            <v>uruguay</v>
          </cell>
          <cell r="C3135">
            <v>2009</v>
          </cell>
          <cell r="D3135" t="str">
            <v>oecd</v>
          </cell>
          <cell r="E3135" t="str">
            <v>ocupado</v>
          </cell>
          <cell r="F3135" t="str">
            <v>&gt;=5a</v>
          </cell>
          <cell r="G3135">
            <v>1.9621099999999999E-2</v>
          </cell>
          <cell r="H3135">
            <v>6.3309199999999996E-2</v>
          </cell>
          <cell r="I3135">
            <v>0.2152656</v>
          </cell>
          <cell r="J3135">
            <v>0.42873899999999998</v>
          </cell>
          <cell r="K3135">
            <v>0.54080269999999997</v>
          </cell>
          <cell r="L3135">
            <v>0.62073900000000004</v>
          </cell>
          <cell r="M3135">
            <v>0.65729119999999996</v>
          </cell>
          <cell r="N3135">
            <v>0.69434370000000001</v>
          </cell>
          <cell r="O3135">
            <v>0.71767789999999998</v>
          </cell>
          <cell r="P3135">
            <v>0.72517710000000002</v>
          </cell>
          <cell r="Q3135">
            <v>0.69234969999999996</v>
          </cell>
          <cell r="R3135">
            <v>0.70158410000000004</v>
          </cell>
        </row>
        <row r="3136">
          <cell r="A3136" t="str">
            <v>uruguay2009oecdasalariado&lt;6m</v>
          </cell>
          <cell r="B3136" t="str">
            <v>uruguay</v>
          </cell>
          <cell r="C3136">
            <v>2009</v>
          </cell>
          <cell r="D3136" t="str">
            <v>oecd</v>
          </cell>
          <cell r="E3136" t="str">
            <v>asalariado</v>
          </cell>
          <cell r="F3136" t="str">
            <v>&lt;6m</v>
          </cell>
          <cell r="G3136">
            <v>0.48953259999999998</v>
          </cell>
          <cell r="H3136">
            <v>0.30351309999999998</v>
          </cell>
          <cell r="I3136">
            <v>0.1882047</v>
          </cell>
          <cell r="J3136">
            <v>0.13190769999999999</v>
          </cell>
          <cell r="K3136">
            <v>0.1182631</v>
          </cell>
          <cell r="L3136">
            <v>9.0601500000000001E-2</v>
          </cell>
          <cell r="M3136">
            <v>7.5233900000000006E-2</v>
          </cell>
          <cell r="N3136">
            <v>7.9370599999999999E-2</v>
          </cell>
          <cell r="O3136">
            <v>7.3746900000000004E-2</v>
          </cell>
          <cell r="P3136">
            <v>7.3841199999999996E-2</v>
          </cell>
          <cell r="Q3136">
            <v>7.2154200000000002E-2</v>
          </cell>
          <cell r="R3136">
            <v>0.121589</v>
          </cell>
        </row>
        <row r="3137">
          <cell r="A3137" t="str">
            <v>uruguay2009oecdasalariado&lt;=12m</v>
          </cell>
          <cell r="B3137" t="str">
            <v>uruguay</v>
          </cell>
          <cell r="C3137">
            <v>2009</v>
          </cell>
          <cell r="D3137" t="str">
            <v>oecd</v>
          </cell>
          <cell r="E3137" t="str">
            <v>asalariado</v>
          </cell>
          <cell r="F3137" t="str">
            <v>&lt;=12m</v>
          </cell>
          <cell r="G3137">
            <v>0.82567420000000002</v>
          </cell>
          <cell r="H3137">
            <v>0.62905900000000003</v>
          </cell>
          <cell r="I3137">
            <v>0.43359910000000002</v>
          </cell>
          <cell r="J3137">
            <v>0.29384700000000002</v>
          </cell>
          <cell r="K3137">
            <v>0.25662509999999999</v>
          </cell>
          <cell r="L3137">
            <v>0.2029029</v>
          </cell>
          <cell r="M3137">
            <v>0.18537699999999999</v>
          </cell>
          <cell r="N3137">
            <v>0.16278709999999999</v>
          </cell>
          <cell r="O3137">
            <v>0.14820639999999999</v>
          </cell>
          <cell r="P3137">
            <v>0.15871869999999999</v>
          </cell>
          <cell r="Q3137">
            <v>0.16061719999999999</v>
          </cell>
          <cell r="R3137">
            <v>0.23927970000000001</v>
          </cell>
        </row>
        <row r="3138">
          <cell r="A3138" t="str">
            <v>uruguay2009oecdasalariado&gt;=5a</v>
          </cell>
          <cell r="B3138" t="str">
            <v>uruguay</v>
          </cell>
          <cell r="C3138">
            <v>2009</v>
          </cell>
          <cell r="D3138" t="str">
            <v>oecd</v>
          </cell>
          <cell r="E3138" t="str">
            <v>asalariado</v>
          </cell>
          <cell r="F3138" t="str">
            <v>&gt;=5a</v>
          </cell>
          <cell r="G3138">
            <v>1.8776399999999999E-2</v>
          </cell>
          <cell r="H3138">
            <v>5.27199E-2</v>
          </cell>
          <cell r="I3138">
            <v>0.20631849999999999</v>
          </cell>
          <cell r="J3138">
            <v>0.42900179999999999</v>
          </cell>
          <cell r="K3138">
            <v>0.53474540000000004</v>
          </cell>
          <cell r="L3138">
            <v>0.61491289999999998</v>
          </cell>
          <cell r="M3138">
            <v>0.65344290000000005</v>
          </cell>
          <cell r="N3138">
            <v>0.68921659999999996</v>
          </cell>
          <cell r="O3138">
            <v>0.7096152</v>
          </cell>
          <cell r="P3138">
            <v>0.70566200000000001</v>
          </cell>
          <cell r="Q3138">
            <v>0.63121190000000005</v>
          </cell>
          <cell r="R3138">
            <v>0.56153699999999995</v>
          </cell>
        </row>
        <row r="3139">
          <cell r="A3139" t="str">
            <v>uruguay2009oecdindependiente&lt;6m</v>
          </cell>
          <cell r="B3139" t="str">
            <v>uruguay</v>
          </cell>
          <cell r="C3139">
            <v>2009</v>
          </cell>
          <cell r="D3139" t="str">
            <v>oecd</v>
          </cell>
          <cell r="E3139" t="str">
            <v>independiente</v>
          </cell>
          <cell r="F3139" t="str">
            <v>&lt;6m</v>
          </cell>
          <cell r="G3139">
            <v>0.3757123</v>
          </cell>
          <cell r="H3139">
            <v>0.28150419999999998</v>
          </cell>
          <cell r="I3139">
            <v>0.1934148</v>
          </cell>
          <cell r="J3139">
            <v>0.1287703</v>
          </cell>
          <cell r="K3139">
            <v>8.7709899999999993E-2</v>
          </cell>
          <cell r="L3139">
            <v>7.7104699999999998E-2</v>
          </cell>
          <cell r="M3139">
            <v>7.2631699999999993E-2</v>
          </cell>
          <cell r="N3139">
            <v>5.2491599999999999E-2</v>
          </cell>
          <cell r="O3139">
            <v>4.47496E-2</v>
          </cell>
          <cell r="P3139">
            <v>5.1812700000000003E-2</v>
          </cell>
          <cell r="Q3139">
            <v>3.1290800000000001E-2</v>
          </cell>
          <cell r="R3139">
            <v>4.4312200000000003E-2</v>
          </cell>
        </row>
        <row r="3140">
          <cell r="A3140" t="str">
            <v>uruguay2009oecdindependiente&lt;=12m</v>
          </cell>
          <cell r="B3140" t="str">
            <v>uruguay</v>
          </cell>
          <cell r="C3140">
            <v>2009</v>
          </cell>
          <cell r="D3140" t="str">
            <v>oecd</v>
          </cell>
          <cell r="E3140" t="str">
            <v>independiente</v>
          </cell>
          <cell r="F3140" t="str">
            <v>&lt;=12m</v>
          </cell>
          <cell r="G3140">
            <v>0.75128899999999998</v>
          </cell>
          <cell r="H3140">
            <v>0.53555169999999996</v>
          </cell>
          <cell r="I3140">
            <v>0.43013000000000001</v>
          </cell>
          <cell r="J3140">
            <v>0.27979229999999999</v>
          </cell>
          <cell r="K3140">
            <v>0.2162086</v>
          </cell>
          <cell r="L3140">
            <v>0.17114989999999999</v>
          </cell>
          <cell r="M3140">
            <v>0.1528175</v>
          </cell>
          <cell r="N3140">
            <v>0.13085260000000001</v>
          </cell>
          <cell r="O3140">
            <v>0.1135597</v>
          </cell>
          <cell r="P3140">
            <v>0.11820940000000001</v>
          </cell>
          <cell r="Q3140">
            <v>9.22399E-2</v>
          </cell>
          <cell r="R3140">
            <v>0.10808769999999999</v>
          </cell>
        </row>
        <row r="3141">
          <cell r="A3141" t="str">
            <v>uruguay2009oecdindependiente&gt;=5a</v>
          </cell>
          <cell r="B3141" t="str">
            <v>uruguay</v>
          </cell>
          <cell r="C3141">
            <v>2009</v>
          </cell>
          <cell r="D3141" t="str">
            <v>oecd</v>
          </cell>
          <cell r="E3141" t="str">
            <v>independiente</v>
          </cell>
          <cell r="F3141" t="str">
            <v>&gt;=5a</v>
          </cell>
          <cell r="G3141">
            <v>2.4559000000000001E-2</v>
          </cell>
          <cell r="H3141">
            <v>0.1447437</v>
          </cell>
          <cell r="I3141">
            <v>0.26330920000000002</v>
          </cell>
          <cell r="J3141">
            <v>0.42782520000000002</v>
          </cell>
          <cell r="K3141">
            <v>0.55813100000000004</v>
          </cell>
          <cell r="L3141">
            <v>0.63536959999999998</v>
          </cell>
          <cell r="M3141">
            <v>0.66721109999999995</v>
          </cell>
          <cell r="N3141">
            <v>0.70607719999999996</v>
          </cell>
          <cell r="O3141">
            <v>0.73432229999999998</v>
          </cell>
          <cell r="P3141">
            <v>0.75368349999999995</v>
          </cell>
          <cell r="Q3141">
            <v>0.75293860000000001</v>
          </cell>
          <cell r="R3141">
            <v>0.77286469999999996</v>
          </cell>
        </row>
        <row r="3142">
          <cell r="A3142" t="str">
            <v>uruguay2009lacocupado&lt;6m</v>
          </cell>
          <cell r="B3142" t="str">
            <v>uruguay</v>
          </cell>
          <cell r="C3142">
            <v>2009</v>
          </cell>
          <cell r="D3142" t="str">
            <v>lac</v>
          </cell>
          <cell r="E3142" t="str">
            <v>ocupado</v>
          </cell>
          <cell r="F3142" t="str">
            <v>&lt;6m</v>
          </cell>
          <cell r="G3142">
            <v>0.35294609999999998</v>
          </cell>
          <cell r="H3142">
            <v>0.11034770000000001</v>
          </cell>
          <cell r="I3142">
            <v>6.4523899999999995E-2</v>
          </cell>
        </row>
        <row r="3143">
          <cell r="A3143" t="str">
            <v>uruguay2009lacocupado&lt;=12m</v>
          </cell>
          <cell r="B3143" t="str">
            <v>uruguay</v>
          </cell>
          <cell r="C3143">
            <v>2009</v>
          </cell>
          <cell r="D3143" t="str">
            <v>lac</v>
          </cell>
          <cell r="E3143" t="str">
            <v>ocupado</v>
          </cell>
          <cell r="F3143" t="str">
            <v>&lt;=12m</v>
          </cell>
          <cell r="G3143">
            <v>0.67769509999999999</v>
          </cell>
          <cell r="H3143">
            <v>0.24846090000000001</v>
          </cell>
          <cell r="I3143">
            <v>0.1390229</v>
          </cell>
        </row>
        <row r="3144">
          <cell r="A3144" t="str">
            <v>uruguay2009lacocupado&gt;=5a</v>
          </cell>
          <cell r="B3144" t="str">
            <v>uruguay</v>
          </cell>
          <cell r="C3144">
            <v>2009</v>
          </cell>
          <cell r="D3144" t="str">
            <v>lac</v>
          </cell>
          <cell r="E3144" t="str">
            <v>ocupado</v>
          </cell>
          <cell r="F3144" t="str">
            <v>&gt;=5a</v>
          </cell>
          <cell r="G3144">
            <v>5.0104200000000002E-2</v>
          </cell>
          <cell r="H3144">
            <v>0.52648399999999995</v>
          </cell>
          <cell r="I3144">
            <v>0.72065000000000001</v>
          </cell>
        </row>
        <row r="3145">
          <cell r="A3145" t="str">
            <v>uruguay2009lacasalariado&lt;6m</v>
          </cell>
          <cell r="B3145" t="str">
            <v>uruguay</v>
          </cell>
          <cell r="C3145">
            <v>2009</v>
          </cell>
          <cell r="D3145" t="str">
            <v>lac</v>
          </cell>
          <cell r="E3145" t="str">
            <v>asalariado</v>
          </cell>
          <cell r="F3145" t="str">
            <v>&lt;6m</v>
          </cell>
          <cell r="G3145">
            <v>0.35834949999999999</v>
          </cell>
          <cell r="H3145">
            <v>0.1161288</v>
          </cell>
          <cell r="I3145">
            <v>7.3781399999999997E-2</v>
          </cell>
        </row>
        <row r="3146">
          <cell r="A3146" t="str">
            <v>uruguay2009lacasalariado&lt;=12m</v>
          </cell>
          <cell r="B3146" t="str">
            <v>uruguay</v>
          </cell>
          <cell r="C3146">
            <v>2009</v>
          </cell>
          <cell r="D3146" t="str">
            <v>lac</v>
          </cell>
          <cell r="E3146" t="str">
            <v>asalariado</v>
          </cell>
          <cell r="F3146" t="str">
            <v>&lt;=12m</v>
          </cell>
          <cell r="G3146">
            <v>0.68701889999999999</v>
          </cell>
          <cell r="H3146">
            <v>0.26114120000000002</v>
          </cell>
          <cell r="I3146">
            <v>0.152059</v>
          </cell>
        </row>
        <row r="3147">
          <cell r="A3147" t="str">
            <v>uruguay2009lacasalariado&gt;=5a</v>
          </cell>
          <cell r="B3147" t="str">
            <v>uruguay</v>
          </cell>
          <cell r="C3147">
            <v>2009</v>
          </cell>
          <cell r="D3147" t="str">
            <v>lac</v>
          </cell>
          <cell r="E3147" t="str">
            <v>asalariado</v>
          </cell>
          <cell r="F3147" t="str">
            <v>&gt;=5a</v>
          </cell>
          <cell r="G3147">
            <v>4.2713800000000003E-2</v>
          </cell>
          <cell r="H3147">
            <v>0.51130489999999995</v>
          </cell>
          <cell r="I3147">
            <v>0.70816639999999997</v>
          </cell>
        </row>
        <row r="3148">
          <cell r="A3148" t="str">
            <v>uruguay2009lacindependiente&lt;6m</v>
          </cell>
          <cell r="B3148" t="str">
            <v>uruguay</v>
          </cell>
          <cell r="C3148">
            <v>2009</v>
          </cell>
          <cell r="D3148" t="str">
            <v>lac</v>
          </cell>
          <cell r="E3148" t="str">
            <v>independiente</v>
          </cell>
          <cell r="F3148" t="str">
            <v>&lt;6m</v>
          </cell>
          <cell r="G3148">
            <v>0.31492799999999999</v>
          </cell>
          <cell r="H3148">
            <v>9.31279E-2</v>
          </cell>
          <cell r="I3148">
            <v>4.79266E-2</v>
          </cell>
        </row>
        <row r="3149">
          <cell r="A3149" t="str">
            <v>uruguay2009lacindependiente&lt;=12m</v>
          </cell>
          <cell r="B3149" t="str">
            <v>uruguay</v>
          </cell>
          <cell r="C3149">
            <v>2009</v>
          </cell>
          <cell r="D3149" t="str">
            <v>lac</v>
          </cell>
          <cell r="E3149" t="str">
            <v>independiente</v>
          </cell>
          <cell r="F3149" t="str">
            <v>&lt;=12m</v>
          </cell>
          <cell r="G3149">
            <v>0.61209259999999999</v>
          </cell>
          <cell r="H3149">
            <v>0.2106912</v>
          </cell>
          <cell r="I3149">
            <v>0.1156512</v>
          </cell>
        </row>
        <row r="3150">
          <cell r="A3150" t="str">
            <v>uruguay2009lacindependiente&gt;=5a</v>
          </cell>
          <cell r="B3150" t="str">
            <v>uruguay</v>
          </cell>
          <cell r="C3150">
            <v>2009</v>
          </cell>
          <cell r="D3150" t="str">
            <v>lac</v>
          </cell>
          <cell r="E3150" t="str">
            <v>independiente</v>
          </cell>
          <cell r="F3150" t="str">
            <v>&gt;=5a</v>
          </cell>
          <cell r="G3150">
            <v>0.10210370000000001</v>
          </cell>
          <cell r="H3150">
            <v>0.5716968</v>
          </cell>
          <cell r="I3150">
            <v>0.74303110000000006</v>
          </cell>
        </row>
        <row r="3151">
          <cell r="A3151" t="str">
            <v>uruguay2009totalocupado&lt;6m</v>
          </cell>
          <cell r="B3151" t="str">
            <v>uruguay</v>
          </cell>
          <cell r="C3151">
            <v>2009</v>
          </cell>
          <cell r="D3151" t="str">
            <v>total</v>
          </cell>
          <cell r="E3151" t="str">
            <v>ocupado</v>
          </cell>
          <cell r="F3151" t="str">
            <v>&lt;6m</v>
          </cell>
          <cell r="G3151">
            <v>0.13879279999999999</v>
          </cell>
        </row>
        <row r="3152">
          <cell r="A3152" t="str">
            <v>uruguay2009totalocupado&lt;=12m</v>
          </cell>
          <cell r="B3152" t="str">
            <v>uruguay</v>
          </cell>
          <cell r="C3152">
            <v>2009</v>
          </cell>
          <cell r="D3152" t="str">
            <v>total</v>
          </cell>
          <cell r="E3152" t="str">
            <v>ocupado</v>
          </cell>
          <cell r="F3152" t="str">
            <v>&lt;=12m</v>
          </cell>
          <cell r="G3152">
            <v>0.29472939999999997</v>
          </cell>
        </row>
        <row r="3153">
          <cell r="A3153" t="str">
            <v>uruguay2009totalocupado&gt;=5a</v>
          </cell>
          <cell r="B3153" t="str">
            <v>uruguay</v>
          </cell>
          <cell r="C3153">
            <v>2009</v>
          </cell>
          <cell r="D3153" t="str">
            <v>total</v>
          </cell>
          <cell r="E3153" t="str">
            <v>ocupado</v>
          </cell>
          <cell r="F3153" t="str">
            <v>&gt;=5a</v>
          </cell>
          <cell r="G3153">
            <v>0.48554170000000002</v>
          </cell>
        </row>
        <row r="3154">
          <cell r="A3154" t="str">
            <v>uruguay2009totalasalariado&lt;6m</v>
          </cell>
          <cell r="B3154" t="str">
            <v>uruguay</v>
          </cell>
          <cell r="C3154">
            <v>2009</v>
          </cell>
          <cell r="D3154" t="str">
            <v>total</v>
          </cell>
          <cell r="E3154" t="str">
            <v>asalariado</v>
          </cell>
          <cell r="F3154" t="str">
            <v>&lt;6m</v>
          </cell>
          <cell r="G3154">
            <v>0.1516614</v>
          </cell>
        </row>
        <row r="3155">
          <cell r="A3155" t="str">
            <v>uruguay2009totalasalariado&lt;=12m</v>
          </cell>
          <cell r="B3155" t="str">
            <v>uruguay</v>
          </cell>
          <cell r="C3155">
            <v>2009</v>
          </cell>
          <cell r="D3155" t="str">
            <v>total</v>
          </cell>
          <cell r="E3155" t="str">
            <v>asalariado</v>
          </cell>
          <cell r="F3155" t="str">
            <v>&lt;=12m</v>
          </cell>
          <cell r="G3155">
            <v>0.31938240000000001</v>
          </cell>
        </row>
        <row r="3156">
          <cell r="A3156" t="str">
            <v>uruguay2009totalasalariado&gt;=5a</v>
          </cell>
          <cell r="B3156" t="str">
            <v>uruguay</v>
          </cell>
          <cell r="C3156">
            <v>2009</v>
          </cell>
          <cell r="D3156" t="str">
            <v>total</v>
          </cell>
          <cell r="E3156" t="str">
            <v>asalariado</v>
          </cell>
          <cell r="F3156" t="str">
            <v>&gt;=5a</v>
          </cell>
          <cell r="G3156">
            <v>0.45661600000000002</v>
          </cell>
        </row>
        <row r="3157">
          <cell r="A3157" t="str">
            <v>uruguay2009totalindependiente&lt;6m</v>
          </cell>
          <cell r="B3157" t="str">
            <v>uruguay</v>
          </cell>
          <cell r="C3157">
            <v>2009</v>
          </cell>
          <cell r="D3157" t="str">
            <v>total</v>
          </cell>
          <cell r="E3157" t="str">
            <v>independiente</v>
          </cell>
          <cell r="F3157" t="str">
            <v>&lt;6m</v>
          </cell>
          <cell r="G3157">
            <v>9.9835999999999994E-2</v>
          </cell>
        </row>
        <row r="3158">
          <cell r="A3158" t="str">
            <v>uruguay2009totalindependiente&lt;=12m</v>
          </cell>
          <cell r="B3158" t="str">
            <v>uruguay</v>
          </cell>
          <cell r="C3158">
            <v>2009</v>
          </cell>
          <cell r="D3158" t="str">
            <v>total</v>
          </cell>
          <cell r="E3158" t="str">
            <v>independiente</v>
          </cell>
          <cell r="F3158" t="str">
            <v>&lt;=12m</v>
          </cell>
          <cell r="G3158">
            <v>0.22009880000000001</v>
          </cell>
        </row>
        <row r="3159">
          <cell r="A3159" t="str">
            <v>uruguay2009totalindependiente&gt;=5a</v>
          </cell>
          <cell r="B3159" t="str">
            <v>uruguay</v>
          </cell>
          <cell r="C3159">
            <v>2009</v>
          </cell>
          <cell r="D3159" t="str">
            <v>total</v>
          </cell>
          <cell r="E3159" t="str">
            <v>independiente</v>
          </cell>
          <cell r="F3159" t="str">
            <v>&gt;=5a</v>
          </cell>
          <cell r="G3159">
            <v>0.57310689999999997</v>
          </cell>
        </row>
        <row r="3160">
          <cell r="A3160" t="str">
            <v>uruguay2010oecdocupado&lt;6m</v>
          </cell>
          <cell r="B3160" t="str">
            <v>uruguay</v>
          </cell>
          <cell r="C3160">
            <v>2010</v>
          </cell>
          <cell r="D3160" t="str">
            <v>oecd</v>
          </cell>
          <cell r="E3160" t="str">
            <v>ocupado</v>
          </cell>
          <cell r="F3160" t="str">
            <v>&lt;6m</v>
          </cell>
          <cell r="G3160">
            <v>0.52128160000000001</v>
          </cell>
          <cell r="H3160">
            <v>0.30779400000000001</v>
          </cell>
          <cell r="I3160">
            <v>0.19792019999999999</v>
          </cell>
          <cell r="J3160">
            <v>0.14126359999999999</v>
          </cell>
          <cell r="K3160">
            <v>0.1114767</v>
          </cell>
          <cell r="L3160">
            <v>9.5257499999999995E-2</v>
          </cell>
          <cell r="M3160">
            <v>7.9055500000000001E-2</v>
          </cell>
          <cell r="N3160">
            <v>6.62721E-2</v>
          </cell>
          <cell r="O3160">
            <v>6.0686799999999999E-2</v>
          </cell>
          <cell r="P3160">
            <v>5.9937600000000001E-2</v>
          </cell>
          <cell r="Q3160">
            <v>6.4378400000000002E-2</v>
          </cell>
          <cell r="R3160">
            <v>6.9537600000000005E-2</v>
          </cell>
        </row>
        <row r="3161">
          <cell r="A3161" t="str">
            <v>uruguay2010oecdocupado&lt;=12m</v>
          </cell>
          <cell r="B3161" t="str">
            <v>uruguay</v>
          </cell>
          <cell r="C3161">
            <v>2010</v>
          </cell>
          <cell r="D3161" t="str">
            <v>oecd</v>
          </cell>
          <cell r="E3161" t="str">
            <v>ocupado</v>
          </cell>
          <cell r="F3161" t="str">
            <v>&lt;=12m</v>
          </cell>
          <cell r="G3161">
            <v>0.82038529999999998</v>
          </cell>
          <cell r="H3161">
            <v>0.60854549999999996</v>
          </cell>
          <cell r="I3161">
            <v>0.41805249999999999</v>
          </cell>
          <cell r="J3161">
            <v>0.30906800000000001</v>
          </cell>
          <cell r="K3161">
            <v>0.2437821</v>
          </cell>
          <cell r="L3161">
            <v>0.19779840000000001</v>
          </cell>
          <cell r="M3161">
            <v>0.17391809999999999</v>
          </cell>
          <cell r="N3161">
            <v>0.15152270000000001</v>
          </cell>
          <cell r="O3161">
            <v>0.13117529999999999</v>
          </cell>
          <cell r="P3161">
            <v>0.13609019999999999</v>
          </cell>
          <cell r="Q3161">
            <v>0.13713120000000001</v>
          </cell>
          <cell r="R3161">
            <v>0.1333415</v>
          </cell>
        </row>
        <row r="3162">
          <cell r="A3162" t="str">
            <v>uruguay2010oecdocupado&gt;=5a</v>
          </cell>
          <cell r="B3162" t="str">
            <v>uruguay</v>
          </cell>
          <cell r="C3162">
            <v>2010</v>
          </cell>
          <cell r="D3162" t="str">
            <v>oecd</v>
          </cell>
          <cell r="E3162" t="str">
            <v>ocupado</v>
          </cell>
          <cell r="F3162" t="str">
            <v>&gt;=5a</v>
          </cell>
          <cell r="G3162">
            <v>1.8959299999999998E-2</v>
          </cell>
          <cell r="H3162">
            <v>6.4055299999999996E-2</v>
          </cell>
          <cell r="I3162">
            <v>0.2225299</v>
          </cell>
          <cell r="J3162">
            <v>0.40430120000000003</v>
          </cell>
          <cell r="K3162">
            <v>0.52192099999999997</v>
          </cell>
          <cell r="L3162">
            <v>0.61061339999999997</v>
          </cell>
          <cell r="M3162">
            <v>0.65940840000000001</v>
          </cell>
          <cell r="N3162">
            <v>0.69770500000000002</v>
          </cell>
          <cell r="O3162">
            <v>0.72081890000000004</v>
          </cell>
          <cell r="P3162">
            <v>0.71299480000000004</v>
          </cell>
          <cell r="Q3162">
            <v>0.70714310000000002</v>
          </cell>
          <cell r="R3162">
            <v>0.74380869999999999</v>
          </cell>
        </row>
        <row r="3163">
          <cell r="A3163" t="str">
            <v>uruguay2010oecdasalariado&lt;6m</v>
          </cell>
          <cell r="B3163" t="str">
            <v>uruguay</v>
          </cell>
          <cell r="C3163">
            <v>2010</v>
          </cell>
          <cell r="D3163" t="str">
            <v>oecd</v>
          </cell>
          <cell r="E3163" t="str">
            <v>asalariado</v>
          </cell>
          <cell r="F3163" t="str">
            <v>&lt;6m</v>
          </cell>
          <cell r="G3163">
            <v>0.53857710000000003</v>
          </cell>
          <cell r="H3163">
            <v>0.31580540000000001</v>
          </cell>
          <cell r="I3163">
            <v>0.2018411</v>
          </cell>
          <cell r="J3163">
            <v>0.14669840000000001</v>
          </cell>
          <cell r="K3163">
            <v>0.1163127</v>
          </cell>
          <cell r="L3163">
            <v>0.1033478</v>
          </cell>
          <cell r="M3163">
            <v>9.0254200000000007E-2</v>
          </cell>
          <cell r="N3163">
            <v>7.2061299999999995E-2</v>
          </cell>
          <cell r="O3163">
            <v>6.73927E-2</v>
          </cell>
          <cell r="P3163">
            <v>7.6973899999999998E-2</v>
          </cell>
          <cell r="Q3163">
            <v>9.5769900000000005E-2</v>
          </cell>
          <cell r="R3163">
            <v>0.1279383</v>
          </cell>
        </row>
        <row r="3164">
          <cell r="A3164" t="str">
            <v>uruguay2010oecdasalariado&lt;=12m</v>
          </cell>
          <cell r="B3164" t="str">
            <v>uruguay</v>
          </cell>
          <cell r="C3164">
            <v>2010</v>
          </cell>
          <cell r="D3164" t="str">
            <v>oecd</v>
          </cell>
          <cell r="E3164" t="str">
            <v>asalariado</v>
          </cell>
          <cell r="F3164" t="str">
            <v>&lt;=12m</v>
          </cell>
          <cell r="G3164">
            <v>0.83647249999999995</v>
          </cell>
          <cell r="H3164">
            <v>0.61997400000000003</v>
          </cell>
          <cell r="I3164">
            <v>0.4224058</v>
          </cell>
          <cell r="J3164">
            <v>0.31682450000000001</v>
          </cell>
          <cell r="K3164">
            <v>0.25718859999999999</v>
          </cell>
          <cell r="L3164">
            <v>0.20281769999999999</v>
          </cell>
          <cell r="M3164">
            <v>0.187385</v>
          </cell>
          <cell r="N3164">
            <v>0.1624883</v>
          </cell>
          <cell r="O3164">
            <v>0.14071259999999999</v>
          </cell>
          <cell r="P3164">
            <v>0.16005759999999999</v>
          </cell>
          <cell r="Q3164">
            <v>0.18691479999999999</v>
          </cell>
          <cell r="R3164">
            <v>0.24508669999999999</v>
          </cell>
        </row>
        <row r="3165">
          <cell r="A3165" t="str">
            <v>uruguay2010oecdasalariado&gt;=5a</v>
          </cell>
          <cell r="B3165" t="str">
            <v>uruguay</v>
          </cell>
          <cell r="C3165">
            <v>2010</v>
          </cell>
          <cell r="D3165" t="str">
            <v>oecd</v>
          </cell>
          <cell r="E3165" t="str">
            <v>asalariado</v>
          </cell>
          <cell r="F3165" t="str">
            <v>&gt;=5a</v>
          </cell>
          <cell r="G3165">
            <v>1.7228799999999999E-2</v>
          </cell>
          <cell r="H3165">
            <v>5.5762300000000001E-2</v>
          </cell>
          <cell r="I3165">
            <v>0.21225179999999999</v>
          </cell>
          <cell r="J3165">
            <v>0.39146439999999999</v>
          </cell>
          <cell r="K3165">
            <v>0.50916059999999996</v>
          </cell>
          <cell r="L3165">
            <v>0.60830030000000002</v>
          </cell>
          <cell r="M3165">
            <v>0.65429700000000002</v>
          </cell>
          <cell r="N3165">
            <v>0.69224129999999995</v>
          </cell>
          <cell r="O3165">
            <v>0.71149700000000005</v>
          </cell>
          <cell r="P3165">
            <v>0.69172699999999998</v>
          </cell>
          <cell r="Q3165">
            <v>0.64912579999999998</v>
          </cell>
          <cell r="R3165">
            <v>0.60019270000000002</v>
          </cell>
        </row>
        <row r="3166">
          <cell r="A3166" t="str">
            <v>uruguay2010oecdindependiente&lt;6m</v>
          </cell>
          <cell r="B3166" t="str">
            <v>uruguay</v>
          </cell>
          <cell r="C3166">
            <v>2010</v>
          </cell>
          <cell r="D3166" t="str">
            <v>oecd</v>
          </cell>
          <cell r="E3166" t="str">
            <v>independiente</v>
          </cell>
          <cell r="F3166" t="str">
            <v>&lt;6m</v>
          </cell>
          <cell r="G3166">
            <v>0.40571430000000003</v>
          </cell>
          <cell r="H3166">
            <v>0.2357977</v>
          </cell>
          <cell r="I3166">
            <v>0.17722679999999999</v>
          </cell>
          <cell r="J3166">
            <v>0.1209903</v>
          </cell>
          <cell r="K3166">
            <v>9.76712E-2</v>
          </cell>
          <cell r="L3166">
            <v>7.3946399999999995E-2</v>
          </cell>
          <cell r="M3166">
            <v>5.17771E-2</v>
          </cell>
          <cell r="N3166">
            <v>5.2963400000000001E-2</v>
          </cell>
          <cell r="O3166">
            <v>4.6169399999999999E-2</v>
          </cell>
          <cell r="P3166">
            <v>3.4236099999999998E-2</v>
          </cell>
          <cell r="Q3166">
            <v>3.4408500000000002E-2</v>
          </cell>
          <cell r="R3166">
            <v>4.2484800000000003E-2</v>
          </cell>
        </row>
        <row r="3167">
          <cell r="A3167" t="str">
            <v>uruguay2010oecdindependiente&lt;=12m</v>
          </cell>
          <cell r="B3167" t="str">
            <v>uruguay</v>
          </cell>
          <cell r="C3167">
            <v>2010</v>
          </cell>
          <cell r="D3167" t="str">
            <v>oecd</v>
          </cell>
          <cell r="E3167" t="str">
            <v>independiente</v>
          </cell>
          <cell r="F3167" t="str">
            <v>&lt;=12m</v>
          </cell>
          <cell r="G3167">
            <v>0.71289199999999997</v>
          </cell>
          <cell r="H3167">
            <v>0.50584099999999999</v>
          </cell>
          <cell r="I3167">
            <v>0.39507759999999997</v>
          </cell>
          <cell r="J3167">
            <v>0.28013369999999999</v>
          </cell>
          <cell r="K3167">
            <v>0.2055101</v>
          </cell>
          <cell r="L3167">
            <v>0.18457670000000001</v>
          </cell>
          <cell r="M3167">
            <v>0.1411144</v>
          </cell>
          <cell r="N3167">
            <v>0.1263136</v>
          </cell>
          <cell r="O3167">
            <v>0.1105286</v>
          </cell>
          <cell r="P3167">
            <v>9.9932400000000005E-2</v>
          </cell>
          <cell r="Q3167">
            <v>8.9602100000000004E-2</v>
          </cell>
          <cell r="R3167">
            <v>8.1577999999999998E-2</v>
          </cell>
        </row>
        <row r="3168">
          <cell r="A3168" t="str">
            <v>uruguay2010oecdindependiente&gt;=5a</v>
          </cell>
          <cell r="B3168" t="str">
            <v>uruguay</v>
          </cell>
          <cell r="C3168">
            <v>2010</v>
          </cell>
          <cell r="D3168" t="str">
            <v>oecd</v>
          </cell>
          <cell r="E3168" t="str">
            <v>independiente</v>
          </cell>
          <cell r="F3168" t="str">
            <v>&gt;=5a</v>
          </cell>
          <cell r="G3168">
            <v>3.05226E-2</v>
          </cell>
          <cell r="H3168">
            <v>0.13858219999999999</v>
          </cell>
          <cell r="I3168">
            <v>0.27677390000000002</v>
          </cell>
          <cell r="J3168">
            <v>0.45218710000000001</v>
          </cell>
          <cell r="K3168">
            <v>0.55834850000000003</v>
          </cell>
          <cell r="L3168">
            <v>0.61670650000000005</v>
          </cell>
          <cell r="M3168">
            <v>0.67185930000000005</v>
          </cell>
          <cell r="N3168">
            <v>0.71026579999999995</v>
          </cell>
          <cell r="O3168">
            <v>0.74099930000000003</v>
          </cell>
          <cell r="P3168">
            <v>0.74507990000000002</v>
          </cell>
          <cell r="Q3168">
            <v>0.76253300000000002</v>
          </cell>
          <cell r="R3168">
            <v>0.81033560000000004</v>
          </cell>
        </row>
        <row r="3169">
          <cell r="A3169" t="str">
            <v>uruguay2010lacocupado&lt;6m</v>
          </cell>
          <cell r="B3169" t="str">
            <v>uruguay</v>
          </cell>
          <cell r="C3169">
            <v>2010</v>
          </cell>
          <cell r="D3169" t="str">
            <v>lac</v>
          </cell>
          <cell r="E3169" t="str">
            <v>ocupado</v>
          </cell>
          <cell r="F3169" t="str">
            <v>&lt;6m</v>
          </cell>
          <cell r="G3169">
            <v>0.37319099999999999</v>
          </cell>
          <cell r="H3169">
            <v>0.1149314</v>
          </cell>
          <cell r="I3169">
            <v>6.0393000000000002E-2</v>
          </cell>
        </row>
        <row r="3170">
          <cell r="A3170" t="str">
            <v>uruguay2010lacocupado&lt;=12m</v>
          </cell>
          <cell r="B3170" t="str">
            <v>uruguay</v>
          </cell>
          <cell r="C3170">
            <v>2010</v>
          </cell>
          <cell r="D3170" t="str">
            <v>lac</v>
          </cell>
          <cell r="E3170" t="str">
            <v>ocupado</v>
          </cell>
          <cell r="F3170" t="str">
            <v>&lt;=12m</v>
          </cell>
          <cell r="G3170">
            <v>0.67343770000000003</v>
          </cell>
          <cell r="H3170">
            <v>0.2485504</v>
          </cell>
          <cell r="I3170">
            <v>0.13310269999999999</v>
          </cell>
        </row>
        <row r="3171">
          <cell r="A3171" t="str">
            <v>uruguay2010lacocupado&gt;=5a</v>
          </cell>
          <cell r="B3171" t="str">
            <v>uruguay</v>
          </cell>
          <cell r="C3171">
            <v>2010</v>
          </cell>
          <cell r="D3171" t="str">
            <v>lac</v>
          </cell>
          <cell r="E3171" t="str">
            <v>ocupado</v>
          </cell>
          <cell r="F3171" t="str">
            <v>&gt;=5a</v>
          </cell>
          <cell r="G3171">
            <v>5.02412E-2</v>
          </cell>
          <cell r="H3171">
            <v>0.52006949999999996</v>
          </cell>
          <cell r="I3171">
            <v>0.71775069999999996</v>
          </cell>
        </row>
        <row r="3172">
          <cell r="A3172" t="str">
            <v>uruguay2010lacasalariado&lt;6m</v>
          </cell>
          <cell r="B3172" t="str">
            <v>uruguay</v>
          </cell>
          <cell r="C3172">
            <v>2010</v>
          </cell>
          <cell r="D3172" t="str">
            <v>lac</v>
          </cell>
          <cell r="E3172" t="str">
            <v>asalariado</v>
          </cell>
          <cell r="F3172" t="str">
            <v>&lt;6m</v>
          </cell>
          <cell r="G3172">
            <v>0.3824497</v>
          </cell>
          <cell r="H3172">
            <v>0.1242037</v>
          </cell>
          <cell r="I3172">
            <v>7.0860199999999998E-2</v>
          </cell>
        </row>
        <row r="3173">
          <cell r="A3173" t="str">
            <v>uruguay2010lacasalariado&lt;=12m</v>
          </cell>
          <cell r="B3173" t="str">
            <v>uruguay</v>
          </cell>
          <cell r="C3173">
            <v>2010</v>
          </cell>
          <cell r="D3173" t="str">
            <v>lac</v>
          </cell>
          <cell r="E3173" t="str">
            <v>asalariado</v>
          </cell>
          <cell r="F3173" t="str">
            <v>&lt;=12m</v>
          </cell>
          <cell r="G3173">
            <v>0.68474159999999995</v>
          </cell>
          <cell r="H3173">
            <v>0.26346720000000001</v>
          </cell>
          <cell r="I3173">
            <v>0.1477137</v>
          </cell>
        </row>
        <row r="3174">
          <cell r="A3174" t="str">
            <v>uruguay2010lacasalariado&gt;=5a</v>
          </cell>
          <cell r="B3174" t="str">
            <v>uruguay</v>
          </cell>
          <cell r="C3174">
            <v>2010</v>
          </cell>
          <cell r="D3174" t="str">
            <v>lac</v>
          </cell>
          <cell r="E3174" t="str">
            <v>asalariado</v>
          </cell>
          <cell r="F3174" t="str">
            <v>&gt;=5a</v>
          </cell>
          <cell r="G3174">
            <v>4.4234599999999999E-2</v>
          </cell>
          <cell r="H3174">
            <v>0.50118620000000003</v>
          </cell>
          <cell r="I3174">
            <v>0.70434209999999997</v>
          </cell>
        </row>
        <row r="3175">
          <cell r="A3175" t="str">
            <v>uruguay2010lacindependiente&lt;6m</v>
          </cell>
          <cell r="B3175" t="str">
            <v>uruguay</v>
          </cell>
          <cell r="C3175">
            <v>2010</v>
          </cell>
          <cell r="D3175" t="str">
            <v>lac</v>
          </cell>
          <cell r="E3175" t="str">
            <v>independiente</v>
          </cell>
          <cell r="F3175" t="str">
            <v>&lt;6m</v>
          </cell>
          <cell r="G3175">
            <v>0.29776849999999999</v>
          </cell>
          <cell r="H3175">
            <v>8.7133100000000005E-2</v>
          </cell>
          <cell r="I3175">
            <v>4.0814999999999997E-2</v>
          </cell>
        </row>
        <row r="3176">
          <cell r="A3176" t="str">
            <v>uruguay2010lacindependiente&lt;=12m</v>
          </cell>
          <cell r="B3176" t="str">
            <v>uruguay</v>
          </cell>
          <cell r="C3176">
            <v>2010</v>
          </cell>
          <cell r="D3176" t="str">
            <v>lac</v>
          </cell>
          <cell r="E3176" t="str">
            <v>independiente</v>
          </cell>
          <cell r="F3176" t="str">
            <v>&lt;=12m</v>
          </cell>
          <cell r="G3176">
            <v>0.58135519999999996</v>
          </cell>
          <cell r="H3176">
            <v>0.20382980000000001</v>
          </cell>
          <cell r="I3176">
            <v>0.1057741</v>
          </cell>
        </row>
        <row r="3177">
          <cell r="A3177" t="str">
            <v>uruguay2010lacindependiente&gt;=5a</v>
          </cell>
          <cell r="B3177" t="str">
            <v>uruguay</v>
          </cell>
          <cell r="C3177">
            <v>2010</v>
          </cell>
          <cell r="D3177" t="str">
            <v>lac</v>
          </cell>
          <cell r="E3177" t="str">
            <v>independiente</v>
          </cell>
          <cell r="F3177" t="str">
            <v>&gt;=5a</v>
          </cell>
          <cell r="G3177">
            <v>9.9171499999999996E-2</v>
          </cell>
          <cell r="H3177">
            <v>0.57668169999999996</v>
          </cell>
          <cell r="I3177">
            <v>0.7428302</v>
          </cell>
        </row>
        <row r="3178">
          <cell r="A3178" t="str">
            <v>uruguay2010totalocupado&lt;6m</v>
          </cell>
          <cell r="B3178" t="str">
            <v>uruguay</v>
          </cell>
          <cell r="C3178">
            <v>2010</v>
          </cell>
          <cell r="D3178" t="str">
            <v>total</v>
          </cell>
          <cell r="E3178" t="str">
            <v>ocupado</v>
          </cell>
          <cell r="F3178" t="str">
            <v>&lt;6m</v>
          </cell>
          <cell r="G3178">
            <v>0.144622</v>
          </cell>
        </row>
        <row r="3179">
          <cell r="A3179" t="str">
            <v>uruguay2010totalocupado&lt;=12m</v>
          </cell>
          <cell r="B3179" t="str">
            <v>uruguay</v>
          </cell>
          <cell r="C3179">
            <v>2010</v>
          </cell>
          <cell r="D3179" t="str">
            <v>total</v>
          </cell>
          <cell r="E3179" t="str">
            <v>ocupado</v>
          </cell>
          <cell r="F3179" t="str">
            <v>&lt;=12m</v>
          </cell>
          <cell r="G3179">
            <v>0.2936531</v>
          </cell>
        </row>
        <row r="3180">
          <cell r="A3180" t="str">
            <v>uruguay2010totalocupado&gt;=5a</v>
          </cell>
          <cell r="B3180" t="str">
            <v>uruguay</v>
          </cell>
          <cell r="C3180">
            <v>2010</v>
          </cell>
          <cell r="D3180" t="str">
            <v>total</v>
          </cell>
          <cell r="E3180" t="str">
            <v>ocupado</v>
          </cell>
          <cell r="F3180" t="str">
            <v>&gt;=5a</v>
          </cell>
          <cell r="G3180">
            <v>0.4803886</v>
          </cell>
        </row>
        <row r="3181">
          <cell r="A3181" t="str">
            <v>uruguay2010totalasalariado&lt;6m</v>
          </cell>
          <cell r="B3181" t="str">
            <v>uruguay</v>
          </cell>
          <cell r="C3181">
            <v>2010</v>
          </cell>
          <cell r="D3181" t="str">
            <v>total</v>
          </cell>
          <cell r="E3181" t="str">
            <v>asalariado</v>
          </cell>
          <cell r="F3181" t="str">
            <v>&lt;6m</v>
          </cell>
          <cell r="G3181">
            <v>0.16183649999999999</v>
          </cell>
        </row>
        <row r="3182">
          <cell r="A3182" t="str">
            <v>uruguay2010totalasalariado&lt;=12m</v>
          </cell>
          <cell r="B3182" t="str">
            <v>uruguay</v>
          </cell>
          <cell r="C3182">
            <v>2010</v>
          </cell>
          <cell r="D3182" t="str">
            <v>total</v>
          </cell>
          <cell r="E3182" t="str">
            <v>asalariado</v>
          </cell>
          <cell r="F3182" t="str">
            <v>&lt;=12m</v>
          </cell>
          <cell r="G3182">
            <v>0.3212525</v>
          </cell>
        </row>
        <row r="3183">
          <cell r="A3183" t="str">
            <v>uruguay2010totalasalariado&gt;=5a</v>
          </cell>
          <cell r="B3183" t="str">
            <v>uruguay</v>
          </cell>
          <cell r="C3183">
            <v>2010</v>
          </cell>
          <cell r="D3183" t="str">
            <v>total</v>
          </cell>
          <cell r="E3183" t="str">
            <v>asalariado</v>
          </cell>
          <cell r="F3183" t="str">
            <v>&gt;=5a</v>
          </cell>
          <cell r="G3183">
            <v>0.44824190000000003</v>
          </cell>
        </row>
        <row r="3184">
          <cell r="A3184" t="str">
            <v>uruguay2010totalindependiente&lt;6m</v>
          </cell>
          <cell r="B3184" t="str">
            <v>uruguay</v>
          </cell>
          <cell r="C3184">
            <v>2010</v>
          </cell>
          <cell r="D3184" t="str">
            <v>total</v>
          </cell>
          <cell r="E3184" t="str">
            <v>independiente</v>
          </cell>
          <cell r="F3184" t="str">
            <v>&lt;6m</v>
          </cell>
          <cell r="G3184">
            <v>9.1260400000000005E-2</v>
          </cell>
        </row>
        <row r="3185">
          <cell r="A3185" t="str">
            <v>uruguay2010totalindependiente&lt;=12m</v>
          </cell>
          <cell r="B3185" t="str">
            <v>uruguay</v>
          </cell>
          <cell r="C3185">
            <v>2010</v>
          </cell>
          <cell r="D3185" t="str">
            <v>total</v>
          </cell>
          <cell r="E3185" t="str">
            <v>independiente</v>
          </cell>
          <cell r="F3185" t="str">
            <v>&lt;=12m</v>
          </cell>
          <cell r="G3185">
            <v>0.20810049999999999</v>
          </cell>
        </row>
        <row r="3186">
          <cell r="A3186" t="str">
            <v>uruguay2010totalindependiente&gt;=5a</v>
          </cell>
          <cell r="B3186" t="str">
            <v>uruguay</v>
          </cell>
          <cell r="C3186">
            <v>2010</v>
          </cell>
          <cell r="D3186" t="str">
            <v>total</v>
          </cell>
          <cell r="E3186" t="str">
            <v>independiente</v>
          </cell>
          <cell r="F3186" t="str">
            <v>&gt;=5a</v>
          </cell>
          <cell r="G3186">
            <v>0.58003749999999998</v>
          </cell>
        </row>
        <row r="3187">
          <cell r="A3187" t="str">
            <v>uruguay2011oecdocupado&lt;6m</v>
          </cell>
          <cell r="B3187" t="str">
            <v>uruguay</v>
          </cell>
          <cell r="C3187">
            <v>2011</v>
          </cell>
          <cell r="D3187" t="str">
            <v>oecd</v>
          </cell>
          <cell r="E3187" t="str">
            <v>ocupado</v>
          </cell>
          <cell r="F3187" t="str">
            <v>&lt;6m</v>
          </cell>
          <cell r="G3187">
            <v>0.50987369999999999</v>
          </cell>
          <cell r="H3187">
            <v>0.30500579999999999</v>
          </cell>
          <cell r="I3187">
            <v>0.1883003</v>
          </cell>
          <cell r="J3187">
            <v>0.13619120000000001</v>
          </cell>
          <cell r="K3187">
            <v>0.1168331</v>
          </cell>
          <cell r="L3187">
            <v>9.9288699999999994E-2</v>
          </cell>
          <cell r="M3187">
            <v>8.0525399999999997E-2</v>
          </cell>
          <cell r="N3187">
            <v>6.69656E-2</v>
          </cell>
          <cell r="O3187">
            <v>5.8826499999999997E-2</v>
          </cell>
          <cell r="P3187">
            <v>6.1812699999999998E-2</v>
          </cell>
          <cell r="Q3187">
            <v>5.0746399999999997E-2</v>
          </cell>
          <cell r="R3187">
            <v>5.0579600000000002E-2</v>
          </cell>
        </row>
        <row r="3188">
          <cell r="A3188" t="str">
            <v>uruguay2011oecdocupado&lt;=12m</v>
          </cell>
          <cell r="B3188" t="str">
            <v>uruguay</v>
          </cell>
          <cell r="C3188">
            <v>2011</v>
          </cell>
          <cell r="D3188" t="str">
            <v>oecd</v>
          </cell>
          <cell r="E3188" t="str">
            <v>ocupado</v>
          </cell>
          <cell r="F3188" t="str">
            <v>&lt;=12m</v>
          </cell>
          <cell r="G3188">
            <v>0.84041829999999995</v>
          </cell>
          <cell r="H3188">
            <v>0.61499009999999998</v>
          </cell>
          <cell r="I3188">
            <v>0.4144332</v>
          </cell>
          <cell r="J3188">
            <v>0.290713</v>
          </cell>
          <cell r="K3188">
            <v>0.25256070000000003</v>
          </cell>
          <cell r="L3188">
            <v>0.19835059999999999</v>
          </cell>
          <cell r="M3188">
            <v>0.18474489999999999</v>
          </cell>
          <cell r="N3188">
            <v>0.1555831</v>
          </cell>
          <cell r="O3188">
            <v>0.1327528</v>
          </cell>
          <cell r="P3188">
            <v>0.14124719999999999</v>
          </cell>
          <cell r="Q3188">
            <v>0.1163677</v>
          </cell>
          <cell r="R3188">
            <v>0.1135109</v>
          </cell>
        </row>
        <row r="3189">
          <cell r="A3189" t="str">
            <v>uruguay2011oecdocupado&gt;=5a</v>
          </cell>
          <cell r="B3189" t="str">
            <v>uruguay</v>
          </cell>
          <cell r="C3189">
            <v>2011</v>
          </cell>
          <cell r="D3189" t="str">
            <v>oecd</v>
          </cell>
          <cell r="E3189" t="str">
            <v>ocupado</v>
          </cell>
          <cell r="F3189" t="str">
            <v>&gt;=5a</v>
          </cell>
          <cell r="G3189">
            <v>1.3925E-2</v>
          </cell>
          <cell r="H3189">
            <v>6.0741999999999997E-2</v>
          </cell>
          <cell r="I3189">
            <v>0.21976570000000001</v>
          </cell>
          <cell r="J3189">
            <v>0.40233869999999999</v>
          </cell>
          <cell r="K3189">
            <v>0.50015909999999997</v>
          </cell>
          <cell r="L3189">
            <v>0.6062206</v>
          </cell>
          <cell r="M3189">
            <v>0.65650189999999997</v>
          </cell>
          <cell r="N3189">
            <v>0.69828049999999997</v>
          </cell>
          <cell r="O3189">
            <v>0.72343590000000002</v>
          </cell>
          <cell r="P3189">
            <v>0.71397849999999996</v>
          </cell>
          <cell r="Q3189">
            <v>0.73305770000000003</v>
          </cell>
          <cell r="R3189">
            <v>0.76117860000000004</v>
          </cell>
        </row>
        <row r="3190">
          <cell r="A3190" t="str">
            <v>uruguay2011oecdasalariado&lt;6m</v>
          </cell>
          <cell r="B3190" t="str">
            <v>uruguay</v>
          </cell>
          <cell r="C3190">
            <v>2011</v>
          </cell>
          <cell r="D3190" t="str">
            <v>oecd</v>
          </cell>
          <cell r="E3190" t="str">
            <v>asalariado</v>
          </cell>
          <cell r="F3190" t="str">
            <v>&lt;6m</v>
          </cell>
          <cell r="G3190">
            <v>0.52860669999999998</v>
          </cell>
          <cell r="H3190">
            <v>0.3068109</v>
          </cell>
          <cell r="I3190">
            <v>0.18999830000000001</v>
          </cell>
          <cell r="J3190">
            <v>0.13812569999999999</v>
          </cell>
          <cell r="K3190">
            <v>0.12517600000000001</v>
          </cell>
          <cell r="L3190">
            <v>0.1073138</v>
          </cell>
          <cell r="M3190">
            <v>8.4882299999999994E-2</v>
          </cell>
          <cell r="N3190">
            <v>7.4376800000000007E-2</v>
          </cell>
          <cell r="O3190">
            <v>6.8256600000000001E-2</v>
          </cell>
          <cell r="P3190">
            <v>7.4069599999999999E-2</v>
          </cell>
          <cell r="Q3190">
            <v>7.3446600000000001E-2</v>
          </cell>
          <cell r="R3190">
            <v>8.6751700000000001E-2</v>
          </cell>
        </row>
        <row r="3191">
          <cell r="A3191" t="str">
            <v>uruguay2011oecdasalariado&lt;=12m</v>
          </cell>
          <cell r="B3191" t="str">
            <v>uruguay</v>
          </cell>
          <cell r="C3191">
            <v>2011</v>
          </cell>
          <cell r="D3191" t="str">
            <v>oecd</v>
          </cell>
          <cell r="E3191" t="str">
            <v>asalariado</v>
          </cell>
          <cell r="F3191" t="str">
            <v>&lt;=12m</v>
          </cell>
          <cell r="G3191">
            <v>0.85762099999999997</v>
          </cell>
          <cell r="H3191">
            <v>0.61955360000000004</v>
          </cell>
          <cell r="I3191">
            <v>0.41072439999999999</v>
          </cell>
          <cell r="J3191">
            <v>0.29454770000000002</v>
          </cell>
          <cell r="K3191">
            <v>0.2603529</v>
          </cell>
          <cell r="L3191">
            <v>0.21068990000000001</v>
          </cell>
          <cell r="M3191">
            <v>0.19456090000000001</v>
          </cell>
          <cell r="N3191">
            <v>0.16681979999999999</v>
          </cell>
          <cell r="O3191">
            <v>0.14568890000000001</v>
          </cell>
          <cell r="P3191">
            <v>0.15593609999999999</v>
          </cell>
          <cell r="Q3191">
            <v>0.159189</v>
          </cell>
          <cell r="R3191">
            <v>0.17095189999999999</v>
          </cell>
        </row>
        <row r="3192">
          <cell r="A3192" t="str">
            <v>uruguay2011oecdasalariado&gt;=5a</v>
          </cell>
          <cell r="B3192" t="str">
            <v>uruguay</v>
          </cell>
          <cell r="C3192">
            <v>2011</v>
          </cell>
          <cell r="D3192" t="str">
            <v>oecd</v>
          </cell>
          <cell r="E3192" t="str">
            <v>asalariado</v>
          </cell>
          <cell r="F3192" t="str">
            <v>&gt;=5a</v>
          </cell>
          <cell r="G3192">
            <v>9.1172000000000007E-3</v>
          </cell>
          <cell r="H3192">
            <v>5.50222E-2</v>
          </cell>
          <cell r="I3192">
            <v>0.2181012</v>
          </cell>
          <cell r="J3192">
            <v>0.39119490000000001</v>
          </cell>
          <cell r="K3192">
            <v>0.49407020000000001</v>
          </cell>
          <cell r="L3192">
            <v>0.59811420000000004</v>
          </cell>
          <cell r="M3192">
            <v>0.64724170000000003</v>
          </cell>
          <cell r="N3192">
            <v>0.68592240000000004</v>
          </cell>
          <cell r="O3192">
            <v>0.70081780000000005</v>
          </cell>
          <cell r="P3192">
            <v>0.68157460000000003</v>
          </cell>
          <cell r="Q3192">
            <v>0.68528339999999999</v>
          </cell>
          <cell r="R3192">
            <v>0.62178610000000001</v>
          </cell>
        </row>
        <row r="3193">
          <cell r="A3193" t="str">
            <v>uruguay2011oecdindependiente&lt;6m</v>
          </cell>
          <cell r="B3193" t="str">
            <v>uruguay</v>
          </cell>
          <cell r="C3193">
            <v>2011</v>
          </cell>
          <cell r="D3193" t="str">
            <v>oecd</v>
          </cell>
          <cell r="E3193" t="str">
            <v>independiente</v>
          </cell>
          <cell r="F3193" t="str">
            <v>&lt;6m</v>
          </cell>
          <cell r="G3193">
            <v>0.37459330000000002</v>
          </cell>
          <cell r="H3193">
            <v>0.28927380000000003</v>
          </cell>
          <cell r="I3193">
            <v>0.17869399999999999</v>
          </cell>
          <cell r="J3193">
            <v>0.12894649999999999</v>
          </cell>
          <cell r="K3193">
            <v>9.0725500000000001E-2</v>
          </cell>
          <cell r="L3193">
            <v>7.7168299999999995E-2</v>
          </cell>
          <cell r="M3193">
            <v>6.9790400000000002E-2</v>
          </cell>
          <cell r="N3193">
            <v>4.8912900000000002E-2</v>
          </cell>
          <cell r="O3193">
            <v>3.8956600000000001E-2</v>
          </cell>
          <cell r="P3193">
            <v>4.3464299999999997E-2</v>
          </cell>
          <cell r="Q3193">
            <v>2.88203E-2</v>
          </cell>
          <cell r="R3193">
            <v>3.09673E-2</v>
          </cell>
        </row>
        <row r="3194">
          <cell r="A3194" t="str">
            <v>uruguay2011oecdindependiente&lt;=12m</v>
          </cell>
          <cell r="B3194" t="str">
            <v>uruguay</v>
          </cell>
          <cell r="C3194">
            <v>2011</v>
          </cell>
          <cell r="D3194" t="str">
            <v>oecd</v>
          </cell>
          <cell r="E3194" t="str">
            <v>independiente</v>
          </cell>
          <cell r="F3194" t="str">
            <v>&lt;=12m</v>
          </cell>
          <cell r="G3194">
            <v>0.71618899999999996</v>
          </cell>
          <cell r="H3194">
            <v>0.57521650000000002</v>
          </cell>
          <cell r="I3194">
            <v>0.43541479999999999</v>
          </cell>
          <cell r="J3194">
            <v>0.27635219999999999</v>
          </cell>
          <cell r="K3194">
            <v>0.2281765</v>
          </cell>
          <cell r="L3194">
            <v>0.1643386</v>
          </cell>
          <cell r="M3194">
            <v>0.16055939999999999</v>
          </cell>
          <cell r="N3194">
            <v>0.12821179999999999</v>
          </cell>
          <cell r="O3194">
            <v>0.1054954</v>
          </cell>
          <cell r="P3194">
            <v>0.11925819999999999</v>
          </cell>
          <cell r="Q3194">
            <v>7.5006600000000007E-2</v>
          </cell>
          <cell r="R3194">
            <v>8.2366700000000001E-2</v>
          </cell>
        </row>
        <row r="3195">
          <cell r="A3195" t="str">
            <v>uruguay2011oecdindependiente&gt;=5a</v>
          </cell>
          <cell r="B3195" t="str">
            <v>uruguay</v>
          </cell>
          <cell r="C3195">
            <v>2011</v>
          </cell>
          <cell r="D3195" t="str">
            <v>oecd</v>
          </cell>
          <cell r="E3195" t="str">
            <v>independiente</v>
          </cell>
          <cell r="F3195" t="str">
            <v>&gt;=5a</v>
          </cell>
          <cell r="G3195">
            <v>4.86445E-2</v>
          </cell>
          <cell r="H3195">
            <v>0.11059289999999999</v>
          </cell>
          <cell r="I3195">
            <v>0.22918189999999999</v>
          </cell>
          <cell r="J3195">
            <v>0.4440713</v>
          </cell>
          <cell r="K3195">
            <v>0.51921340000000005</v>
          </cell>
          <cell r="L3195">
            <v>0.62856520000000005</v>
          </cell>
          <cell r="M3195">
            <v>0.67931819999999998</v>
          </cell>
          <cell r="N3195">
            <v>0.72838329999999996</v>
          </cell>
          <cell r="O3195">
            <v>0.77109380000000005</v>
          </cell>
          <cell r="P3195">
            <v>0.76248610000000006</v>
          </cell>
          <cell r="Q3195">
            <v>0.77920290000000003</v>
          </cell>
          <cell r="R3195">
            <v>0.83675639999999996</v>
          </cell>
        </row>
        <row r="3196">
          <cell r="A3196" t="str">
            <v>uruguay2011lacocupado&lt;6m</v>
          </cell>
          <cell r="B3196" t="str">
            <v>uruguay</v>
          </cell>
          <cell r="C3196">
            <v>2011</v>
          </cell>
          <cell r="D3196" t="str">
            <v>lac</v>
          </cell>
          <cell r="E3196" t="str">
            <v>ocupado</v>
          </cell>
          <cell r="F3196" t="str">
            <v>&lt;6m</v>
          </cell>
          <cell r="G3196">
            <v>0.35966819999999999</v>
          </cell>
          <cell r="H3196">
            <v>0.117229</v>
          </cell>
          <cell r="I3196">
            <v>5.99342E-2</v>
          </cell>
        </row>
        <row r="3197">
          <cell r="A3197" t="str">
            <v>uruguay2011lacocupado&lt;=12m</v>
          </cell>
          <cell r="B3197" t="str">
            <v>uruguay</v>
          </cell>
          <cell r="C3197">
            <v>2011</v>
          </cell>
          <cell r="D3197" t="str">
            <v>lac</v>
          </cell>
          <cell r="E3197" t="str">
            <v>ocupado</v>
          </cell>
          <cell r="F3197" t="str">
            <v>&lt;=12m</v>
          </cell>
          <cell r="G3197">
            <v>0.67513820000000002</v>
          </cell>
          <cell r="H3197">
            <v>0.25473479999999998</v>
          </cell>
          <cell r="I3197">
            <v>0.13590360000000001</v>
          </cell>
        </row>
        <row r="3198">
          <cell r="A3198" t="str">
            <v>uruguay2011lacocupado&gt;=5a</v>
          </cell>
          <cell r="B3198" t="str">
            <v>uruguay</v>
          </cell>
          <cell r="C3198">
            <v>2011</v>
          </cell>
          <cell r="D3198" t="str">
            <v>lac</v>
          </cell>
          <cell r="E3198" t="str">
            <v>ocupado</v>
          </cell>
          <cell r="F3198" t="str">
            <v>&gt;=5a</v>
          </cell>
          <cell r="G3198">
            <v>4.8250399999999999E-2</v>
          </cell>
          <cell r="H3198">
            <v>0.50308180000000002</v>
          </cell>
          <cell r="I3198">
            <v>0.71992789999999995</v>
          </cell>
        </row>
        <row r="3199">
          <cell r="A3199" t="str">
            <v>uruguay2011lacasalariado&lt;6m</v>
          </cell>
          <cell r="B3199" t="str">
            <v>uruguay</v>
          </cell>
          <cell r="C3199">
            <v>2011</v>
          </cell>
          <cell r="D3199" t="str">
            <v>lac</v>
          </cell>
          <cell r="E3199" t="str">
            <v>asalariado</v>
          </cell>
          <cell r="F3199" t="str">
            <v>&lt;6m</v>
          </cell>
          <cell r="G3199">
            <v>0.36508020000000002</v>
          </cell>
          <cell r="H3199">
            <v>0.1248739</v>
          </cell>
          <cell r="I3199">
            <v>7.0248500000000005E-2</v>
          </cell>
        </row>
        <row r="3200">
          <cell r="A3200" t="str">
            <v>uruguay2011lacasalariado&lt;=12m</v>
          </cell>
          <cell r="B3200" t="str">
            <v>uruguay</v>
          </cell>
          <cell r="C3200">
            <v>2011</v>
          </cell>
          <cell r="D3200" t="str">
            <v>lac</v>
          </cell>
          <cell r="E3200" t="str">
            <v>asalariado</v>
          </cell>
          <cell r="F3200" t="str">
            <v>&lt;=12m</v>
          </cell>
          <cell r="G3200">
            <v>0.68209770000000003</v>
          </cell>
          <cell r="H3200">
            <v>0.2665671</v>
          </cell>
          <cell r="I3200">
            <v>0.14920020000000001</v>
          </cell>
        </row>
        <row r="3201">
          <cell r="A3201" t="str">
            <v>uruguay2011lacasalariado&gt;=5a</v>
          </cell>
          <cell r="B3201" t="str">
            <v>uruguay</v>
          </cell>
          <cell r="C3201">
            <v>2011</v>
          </cell>
          <cell r="D3201" t="str">
            <v>lac</v>
          </cell>
          <cell r="E3201" t="str">
            <v>asalariado</v>
          </cell>
          <cell r="F3201" t="str">
            <v>&gt;=5a</v>
          </cell>
          <cell r="G3201">
            <v>4.2962199999999999E-2</v>
          </cell>
          <cell r="H3201">
            <v>0.48457620000000001</v>
          </cell>
          <cell r="I3201">
            <v>0.69422410000000001</v>
          </cell>
        </row>
        <row r="3202">
          <cell r="A3202" t="str">
            <v>uruguay2011lacindependiente&lt;6m</v>
          </cell>
          <cell r="B3202" t="str">
            <v>uruguay</v>
          </cell>
          <cell r="C3202">
            <v>2011</v>
          </cell>
          <cell r="D3202" t="str">
            <v>lac</v>
          </cell>
          <cell r="E3202" t="str">
            <v>independiente</v>
          </cell>
          <cell r="F3202" t="str">
            <v>&lt;6m</v>
          </cell>
          <cell r="G3202">
            <v>0.31493130000000003</v>
          </cell>
          <cell r="H3202">
            <v>9.2806100000000002E-2</v>
          </cell>
          <cell r="I3202">
            <v>4.0864299999999999E-2</v>
          </cell>
        </row>
        <row r="3203">
          <cell r="A3203" t="str">
            <v>uruguay2011lacindependiente&lt;=12m</v>
          </cell>
          <cell r="B3203" t="str">
            <v>uruguay</v>
          </cell>
          <cell r="C3203">
            <v>2011</v>
          </cell>
          <cell r="D3203" t="str">
            <v>lac</v>
          </cell>
          <cell r="E3203" t="str">
            <v>independiente</v>
          </cell>
          <cell r="F3203" t="str">
            <v>&lt;=12m</v>
          </cell>
          <cell r="G3203">
            <v>0.61760999999999999</v>
          </cell>
          <cell r="H3203">
            <v>0.21693470000000001</v>
          </cell>
          <cell r="I3203">
            <v>0.1113199</v>
          </cell>
        </row>
        <row r="3204">
          <cell r="A3204" t="str">
            <v>uruguay2011lacindependiente&gt;=5a</v>
          </cell>
          <cell r="B3204" t="str">
            <v>uruguay</v>
          </cell>
          <cell r="C3204">
            <v>2011</v>
          </cell>
          <cell r="D3204" t="str">
            <v>lac</v>
          </cell>
          <cell r="E3204" t="str">
            <v>independiente</v>
          </cell>
          <cell r="F3204" t="str">
            <v>&gt;=5a</v>
          </cell>
          <cell r="G3204">
            <v>9.1963699999999995E-2</v>
          </cell>
          <cell r="H3204">
            <v>0.56220079999999995</v>
          </cell>
          <cell r="I3204">
            <v>0.76745099999999999</v>
          </cell>
        </row>
        <row r="3205">
          <cell r="A3205" t="str">
            <v>uruguay2011totalocupado&lt;6m</v>
          </cell>
          <cell r="B3205" t="str">
            <v>uruguay</v>
          </cell>
          <cell r="C3205">
            <v>2011</v>
          </cell>
          <cell r="D3205" t="str">
            <v>total</v>
          </cell>
          <cell r="E3205" t="str">
            <v>ocupado</v>
          </cell>
          <cell r="F3205" t="str">
            <v>&lt;6m</v>
          </cell>
          <cell r="G3205">
            <v>0.14486579999999999</v>
          </cell>
        </row>
        <row r="3206">
          <cell r="A3206" t="str">
            <v>uruguay2011totalocupado&lt;=12m</v>
          </cell>
          <cell r="B3206" t="str">
            <v>uruguay</v>
          </cell>
          <cell r="C3206">
            <v>2011</v>
          </cell>
          <cell r="D3206" t="str">
            <v>total</v>
          </cell>
          <cell r="E3206" t="str">
            <v>ocupado</v>
          </cell>
          <cell r="F3206" t="str">
            <v>&lt;=12m</v>
          </cell>
          <cell r="G3206">
            <v>0.29995569999999999</v>
          </cell>
        </row>
        <row r="3207">
          <cell r="A3207" t="str">
            <v>uruguay2011totalocupado&gt;=5a</v>
          </cell>
          <cell r="B3207" t="str">
            <v>uruguay</v>
          </cell>
          <cell r="C3207">
            <v>2011</v>
          </cell>
          <cell r="D3207" t="str">
            <v>total</v>
          </cell>
          <cell r="E3207" t="str">
            <v>ocupado</v>
          </cell>
          <cell r="F3207" t="str">
            <v>&gt;=5a</v>
          </cell>
          <cell r="G3207">
            <v>0.46640789999999999</v>
          </cell>
        </row>
        <row r="3208">
          <cell r="A3208" t="str">
            <v>uruguay2011totalasalariado&lt;6m</v>
          </cell>
          <cell r="B3208" t="str">
            <v>uruguay</v>
          </cell>
          <cell r="C3208">
            <v>2011</v>
          </cell>
          <cell r="D3208" t="str">
            <v>total</v>
          </cell>
          <cell r="E3208" t="str">
            <v>asalariado</v>
          </cell>
          <cell r="F3208" t="str">
            <v>&lt;6m</v>
          </cell>
          <cell r="G3208">
            <v>0.15955430000000001</v>
          </cell>
        </row>
        <row r="3209">
          <cell r="A3209" t="str">
            <v>uruguay2011totalasalariado&lt;=12m</v>
          </cell>
          <cell r="B3209" t="str">
            <v>uruguay</v>
          </cell>
          <cell r="C3209">
            <v>2011</v>
          </cell>
          <cell r="D3209" t="str">
            <v>total</v>
          </cell>
          <cell r="E3209" t="str">
            <v>asalariado</v>
          </cell>
          <cell r="F3209" t="str">
            <v>&lt;=12m</v>
          </cell>
          <cell r="G3209">
            <v>0.32386860000000001</v>
          </cell>
        </row>
        <row r="3210">
          <cell r="A3210" t="str">
            <v>uruguay2011totalasalariado&gt;=5a</v>
          </cell>
          <cell r="B3210" t="str">
            <v>uruguay</v>
          </cell>
          <cell r="C3210">
            <v>2011</v>
          </cell>
          <cell r="D3210" t="str">
            <v>total</v>
          </cell>
          <cell r="E3210" t="str">
            <v>asalariado</v>
          </cell>
          <cell r="F3210" t="str">
            <v>&gt;=5a</v>
          </cell>
          <cell r="G3210">
            <v>0.4336719</v>
          </cell>
        </row>
        <row r="3211">
          <cell r="A3211" t="str">
            <v>uruguay2011totalindependiente&lt;6m</v>
          </cell>
          <cell r="B3211" t="str">
            <v>uruguay</v>
          </cell>
          <cell r="C3211">
            <v>2011</v>
          </cell>
          <cell r="D3211" t="str">
            <v>total</v>
          </cell>
          <cell r="E3211" t="str">
            <v>independiente</v>
          </cell>
          <cell r="F3211" t="str">
            <v>&lt;6m</v>
          </cell>
          <cell r="G3211">
            <v>9.7015900000000002E-2</v>
          </cell>
        </row>
        <row r="3212">
          <cell r="A3212" t="str">
            <v>uruguay2011totalindependiente&lt;=12m</v>
          </cell>
          <cell r="B3212" t="str">
            <v>uruguay</v>
          </cell>
          <cell r="C3212">
            <v>2011</v>
          </cell>
          <cell r="D3212" t="str">
            <v>total</v>
          </cell>
          <cell r="E3212" t="str">
            <v>independiente</v>
          </cell>
          <cell r="F3212" t="str">
            <v>&lt;=12m</v>
          </cell>
          <cell r="G3212">
            <v>0.22205639999999999</v>
          </cell>
        </row>
        <row r="3213">
          <cell r="A3213" t="str">
            <v>uruguay2011totalindependiente&gt;=5a</v>
          </cell>
          <cell r="B3213" t="str">
            <v>uruguay</v>
          </cell>
          <cell r="C3213">
            <v>2011</v>
          </cell>
          <cell r="D3213" t="str">
            <v>total</v>
          </cell>
          <cell r="E3213" t="str">
            <v>independiente</v>
          </cell>
          <cell r="F3213" t="str">
            <v>&gt;=5a</v>
          </cell>
          <cell r="G3213">
            <v>0.57304940000000004</v>
          </cell>
        </row>
        <row r="3214">
          <cell r="A3214" t="str">
            <v>uruguay2012oecdocupado&lt;6m</v>
          </cell>
          <cell r="B3214" t="str">
            <v>uruguay</v>
          </cell>
          <cell r="C3214">
            <v>2012</v>
          </cell>
          <cell r="D3214" t="str">
            <v>oecd</v>
          </cell>
          <cell r="E3214" t="str">
            <v>ocupado</v>
          </cell>
          <cell r="F3214" t="str">
            <v>&lt;6m</v>
          </cell>
          <cell r="G3214">
            <v>0.52742900000000004</v>
          </cell>
          <cell r="H3214">
            <v>0.30357309999999998</v>
          </cell>
          <cell r="I3214">
            <v>0.1878129</v>
          </cell>
          <cell r="J3214">
            <v>0.14104230000000001</v>
          </cell>
          <cell r="K3214">
            <v>0.11118359999999999</v>
          </cell>
          <cell r="L3214">
            <v>9.8110900000000001E-2</v>
          </cell>
          <cell r="M3214">
            <v>8.0948800000000001E-2</v>
          </cell>
          <cell r="N3214">
            <v>6.5434800000000001E-2</v>
          </cell>
          <cell r="O3214">
            <v>5.9972699999999997E-2</v>
          </cell>
          <cell r="P3214">
            <v>5.5243E-2</v>
          </cell>
          <cell r="Q3214">
            <v>6.0966899999999997E-2</v>
          </cell>
          <cell r="R3214">
            <v>5.7176200000000003E-2</v>
          </cell>
        </row>
        <row r="3215">
          <cell r="A3215" t="str">
            <v>uruguay2012oecdocupado&lt;=12m</v>
          </cell>
          <cell r="B3215" t="str">
            <v>uruguay</v>
          </cell>
          <cell r="C3215">
            <v>2012</v>
          </cell>
          <cell r="D3215" t="str">
            <v>oecd</v>
          </cell>
          <cell r="E3215" t="str">
            <v>ocupado</v>
          </cell>
          <cell r="F3215" t="str">
            <v>&lt;=12m</v>
          </cell>
          <cell r="G3215">
            <v>0.85896490000000003</v>
          </cell>
          <cell r="H3215">
            <v>0.63500089999999998</v>
          </cell>
          <cell r="I3215">
            <v>0.41555779999999998</v>
          </cell>
          <cell r="J3215">
            <v>0.30410039999999999</v>
          </cell>
          <cell r="K3215">
            <v>0.25016169999999999</v>
          </cell>
          <cell r="L3215">
            <v>0.21629780000000001</v>
          </cell>
          <cell r="M3215">
            <v>0.1652062</v>
          </cell>
          <cell r="N3215">
            <v>0.1501924</v>
          </cell>
          <cell r="O3215">
            <v>0.1358472</v>
          </cell>
          <cell r="P3215">
            <v>0.1237024</v>
          </cell>
          <cell r="Q3215">
            <v>0.13625899999999999</v>
          </cell>
          <cell r="R3215">
            <v>0.1162972</v>
          </cell>
        </row>
        <row r="3216">
          <cell r="A3216" t="str">
            <v>uruguay2012oecdocupado&gt;=5a</v>
          </cell>
          <cell r="B3216" t="str">
            <v>uruguay</v>
          </cell>
          <cell r="C3216">
            <v>2012</v>
          </cell>
          <cell r="D3216" t="str">
            <v>oecd</v>
          </cell>
          <cell r="E3216" t="str">
            <v>ocupado</v>
          </cell>
          <cell r="F3216" t="str">
            <v>&gt;=5a</v>
          </cell>
          <cell r="G3216">
            <v>1.6037599999999999E-2</v>
          </cell>
          <cell r="H3216">
            <v>5.6930500000000002E-2</v>
          </cell>
          <cell r="I3216">
            <v>0.22191369999999999</v>
          </cell>
          <cell r="J3216">
            <v>0.3890825</v>
          </cell>
          <cell r="K3216">
            <v>0.51604969999999994</v>
          </cell>
          <cell r="L3216">
            <v>0.58835740000000003</v>
          </cell>
          <cell r="M3216">
            <v>0.664964</v>
          </cell>
          <cell r="N3216">
            <v>0.69329430000000003</v>
          </cell>
          <cell r="O3216">
            <v>0.72273500000000002</v>
          </cell>
          <cell r="P3216">
            <v>0.73149339999999996</v>
          </cell>
          <cell r="Q3216">
            <v>0.69698439999999995</v>
          </cell>
          <cell r="R3216">
            <v>0.72591729999999999</v>
          </cell>
        </row>
        <row r="3217">
          <cell r="A3217" t="str">
            <v>uruguay2012oecdasalariado&lt;6m</v>
          </cell>
          <cell r="B3217" t="str">
            <v>uruguay</v>
          </cell>
          <cell r="C3217">
            <v>2012</v>
          </cell>
          <cell r="D3217" t="str">
            <v>oecd</v>
          </cell>
          <cell r="E3217" t="str">
            <v>asalariado</v>
          </cell>
          <cell r="F3217" t="str">
            <v>&lt;6m</v>
          </cell>
          <cell r="G3217">
            <v>0.54192649999999998</v>
          </cell>
          <cell r="H3217">
            <v>0.30519220000000002</v>
          </cell>
          <cell r="I3217">
            <v>0.18961520000000001</v>
          </cell>
          <cell r="J3217">
            <v>0.14462630000000001</v>
          </cell>
          <cell r="K3217">
            <v>0.1119836</v>
          </cell>
          <cell r="L3217">
            <v>0.10598249999999999</v>
          </cell>
          <cell r="M3217">
            <v>9.0310199999999993E-2</v>
          </cell>
          <cell r="N3217">
            <v>7.2201500000000002E-2</v>
          </cell>
          <cell r="O3217">
            <v>6.6356999999999999E-2</v>
          </cell>
          <cell r="P3217">
            <v>6.4892000000000005E-2</v>
          </cell>
          <cell r="Q3217">
            <v>8.5440000000000002E-2</v>
          </cell>
          <cell r="R3217">
            <v>9.1357099999999997E-2</v>
          </cell>
        </row>
        <row r="3218">
          <cell r="A3218" t="str">
            <v>uruguay2012oecdasalariado&lt;=12m</v>
          </cell>
          <cell r="B3218" t="str">
            <v>uruguay</v>
          </cell>
          <cell r="C3218">
            <v>2012</v>
          </cell>
          <cell r="D3218" t="str">
            <v>oecd</v>
          </cell>
          <cell r="E3218" t="str">
            <v>asalariado</v>
          </cell>
          <cell r="F3218" t="str">
            <v>&lt;=12m</v>
          </cell>
          <cell r="G3218">
            <v>0.87214910000000001</v>
          </cell>
          <cell r="H3218">
            <v>0.64273080000000005</v>
          </cell>
          <cell r="I3218">
            <v>0.41498859999999999</v>
          </cell>
          <cell r="J3218">
            <v>0.30708429999999998</v>
          </cell>
          <cell r="K3218">
            <v>0.2512105</v>
          </cell>
          <cell r="L3218">
            <v>0.2282419</v>
          </cell>
          <cell r="M3218">
            <v>0.17761560000000001</v>
          </cell>
          <cell r="N3218">
            <v>0.16039020000000001</v>
          </cell>
          <cell r="O3218">
            <v>0.1465987</v>
          </cell>
          <cell r="P3218">
            <v>0.131076</v>
          </cell>
          <cell r="Q3218">
            <v>0.17857139999999999</v>
          </cell>
          <cell r="R3218">
            <v>0.17892340000000001</v>
          </cell>
        </row>
        <row r="3219">
          <cell r="A3219" t="str">
            <v>uruguay2012oecdasalariado&gt;=5a</v>
          </cell>
          <cell r="B3219" t="str">
            <v>uruguay</v>
          </cell>
          <cell r="C3219">
            <v>2012</v>
          </cell>
          <cell r="D3219" t="str">
            <v>oecd</v>
          </cell>
          <cell r="E3219" t="str">
            <v>asalariado</v>
          </cell>
          <cell r="F3219" t="str">
            <v>&gt;=5a</v>
          </cell>
          <cell r="G3219">
            <v>1.54322E-2</v>
          </cell>
          <cell r="H3219">
            <v>5.1837500000000002E-2</v>
          </cell>
          <cell r="I3219">
            <v>0.21927269999999999</v>
          </cell>
          <cell r="J3219">
            <v>0.38580160000000002</v>
          </cell>
          <cell r="K3219">
            <v>0.51566939999999994</v>
          </cell>
          <cell r="L3219">
            <v>0.57669250000000005</v>
          </cell>
          <cell r="M3219">
            <v>0.65726039999999997</v>
          </cell>
          <cell r="N3219">
            <v>0.68180810000000003</v>
          </cell>
          <cell r="O3219">
            <v>0.7066732</v>
          </cell>
          <cell r="P3219">
            <v>0.72024770000000005</v>
          </cell>
          <cell r="Q3219">
            <v>0.64619610000000005</v>
          </cell>
          <cell r="R3219">
            <v>0.62168310000000004</v>
          </cell>
        </row>
        <row r="3220">
          <cell r="A3220" t="str">
            <v>uruguay2012oecdindependiente&lt;6m</v>
          </cell>
          <cell r="B3220" t="str">
            <v>uruguay</v>
          </cell>
          <cell r="C3220">
            <v>2012</v>
          </cell>
          <cell r="D3220" t="str">
            <v>oecd</v>
          </cell>
          <cell r="E3220" t="str">
            <v>independiente</v>
          </cell>
          <cell r="F3220" t="str">
            <v>&lt;6m</v>
          </cell>
          <cell r="G3220">
            <v>0.42669620000000003</v>
          </cell>
          <cell r="H3220">
            <v>0.2864719</v>
          </cell>
          <cell r="I3220">
            <v>0.17683779999999999</v>
          </cell>
          <cell r="J3220">
            <v>0.12768669999999999</v>
          </cell>
          <cell r="K3220">
            <v>0.10859439999999999</v>
          </cell>
          <cell r="L3220">
            <v>7.6693200000000003E-2</v>
          </cell>
          <cell r="M3220">
            <v>5.7033199999999999E-2</v>
          </cell>
          <cell r="N3220">
            <v>4.7750399999999998E-2</v>
          </cell>
          <cell r="O3220">
            <v>4.6402199999999998E-2</v>
          </cell>
          <cell r="P3220">
            <v>4.0416500000000001E-2</v>
          </cell>
          <cell r="Q3220">
            <v>3.8672499999999999E-2</v>
          </cell>
          <cell r="R3220">
            <v>3.9408899999999997E-2</v>
          </cell>
        </row>
        <row r="3221">
          <cell r="A3221" t="str">
            <v>uruguay2012oecdindependiente&lt;=12m</v>
          </cell>
          <cell r="B3221" t="str">
            <v>uruguay</v>
          </cell>
          <cell r="C3221">
            <v>2012</v>
          </cell>
          <cell r="D3221" t="str">
            <v>oecd</v>
          </cell>
          <cell r="E3221" t="str">
            <v>independiente</v>
          </cell>
          <cell r="F3221" t="str">
            <v>&lt;=12m</v>
          </cell>
          <cell r="G3221">
            <v>0.76735730000000002</v>
          </cell>
          <cell r="H3221">
            <v>0.55336160000000001</v>
          </cell>
          <cell r="I3221">
            <v>0.4190239</v>
          </cell>
          <cell r="J3221">
            <v>0.29298059999999998</v>
          </cell>
          <cell r="K3221">
            <v>0.24676680000000001</v>
          </cell>
          <cell r="L3221">
            <v>0.1837995</v>
          </cell>
          <cell r="M3221">
            <v>0.13350390000000001</v>
          </cell>
          <cell r="N3221">
            <v>0.123541</v>
          </cell>
          <cell r="O3221">
            <v>0.1129937</v>
          </cell>
          <cell r="P3221">
            <v>0.11237220000000001</v>
          </cell>
          <cell r="Q3221">
            <v>9.7713300000000003E-2</v>
          </cell>
          <cell r="R3221">
            <v>8.3743799999999993E-2</v>
          </cell>
        </row>
        <row r="3222">
          <cell r="A3222" t="str">
            <v>uruguay2012oecdindependiente&gt;=5a</v>
          </cell>
          <cell r="B3222" t="str">
            <v>uruguay</v>
          </cell>
          <cell r="C3222">
            <v>2012</v>
          </cell>
          <cell r="D3222" t="str">
            <v>oecd</v>
          </cell>
          <cell r="E3222" t="str">
            <v>independiente</v>
          </cell>
          <cell r="F3222" t="str">
            <v>&gt;=5a</v>
          </cell>
          <cell r="G3222">
            <v>2.02436E-2</v>
          </cell>
          <cell r="H3222">
            <v>0.11072129999999999</v>
          </cell>
          <cell r="I3222">
            <v>0.2379955</v>
          </cell>
          <cell r="J3222">
            <v>0.40130900000000003</v>
          </cell>
          <cell r="K3222">
            <v>0.51728090000000004</v>
          </cell>
          <cell r="L3222">
            <v>0.62009610000000004</v>
          </cell>
          <cell r="M3222">
            <v>0.68464429999999998</v>
          </cell>
          <cell r="N3222">
            <v>0.72331279999999998</v>
          </cell>
          <cell r="O3222">
            <v>0.75687649999999995</v>
          </cell>
          <cell r="P3222">
            <v>0.74877329999999998</v>
          </cell>
          <cell r="Q3222">
            <v>0.74325129999999995</v>
          </cell>
          <cell r="R3222">
            <v>0.78009850000000003</v>
          </cell>
        </row>
        <row r="3223">
          <cell r="A3223" t="str">
            <v>uruguay2012lacocupado&lt;6m</v>
          </cell>
          <cell r="B3223" t="str">
            <v>uruguay</v>
          </cell>
          <cell r="C3223">
            <v>2012</v>
          </cell>
          <cell r="D3223" t="str">
            <v>lac</v>
          </cell>
          <cell r="E3223" t="str">
            <v>ocupado</v>
          </cell>
          <cell r="F3223" t="str">
            <v>&lt;6m</v>
          </cell>
          <cell r="G3223">
            <v>0.362182</v>
          </cell>
          <cell r="H3223">
            <v>0.1165225</v>
          </cell>
          <cell r="I3223">
            <v>5.8206599999999997E-2</v>
          </cell>
        </row>
        <row r="3224">
          <cell r="A3224" t="str">
            <v>uruguay2012lacocupado&lt;=12m</v>
          </cell>
          <cell r="B3224" t="str">
            <v>uruguay</v>
          </cell>
          <cell r="C3224">
            <v>2012</v>
          </cell>
          <cell r="D3224" t="str">
            <v>lac</v>
          </cell>
          <cell r="E3224" t="str">
            <v>ocupado</v>
          </cell>
          <cell r="F3224" t="str">
            <v>&lt;=12m</v>
          </cell>
          <cell r="G3224">
            <v>0.69363810000000004</v>
          </cell>
          <cell r="H3224">
            <v>0.25563200000000003</v>
          </cell>
          <cell r="I3224">
            <v>0.13131219999999999</v>
          </cell>
        </row>
        <row r="3225">
          <cell r="A3225" t="str">
            <v>uruguay2012lacocupado&gt;=5a</v>
          </cell>
          <cell r="B3225" t="str">
            <v>uruguay</v>
          </cell>
          <cell r="C3225">
            <v>2012</v>
          </cell>
          <cell r="D3225" t="str">
            <v>lac</v>
          </cell>
          <cell r="E3225" t="str">
            <v>ocupado</v>
          </cell>
          <cell r="F3225" t="str">
            <v>&gt;=5a</v>
          </cell>
          <cell r="G3225">
            <v>4.6224099999999997E-2</v>
          </cell>
          <cell r="H3225">
            <v>0.50217109999999998</v>
          </cell>
          <cell r="I3225">
            <v>0.72600549999999997</v>
          </cell>
        </row>
        <row r="3226">
          <cell r="A3226" t="str">
            <v>uruguay2012lacasalariado&lt;6m</v>
          </cell>
          <cell r="B3226" t="str">
            <v>uruguay</v>
          </cell>
          <cell r="C3226">
            <v>2012</v>
          </cell>
          <cell r="D3226" t="str">
            <v>lac</v>
          </cell>
          <cell r="E3226" t="str">
            <v>asalariado</v>
          </cell>
          <cell r="F3226" t="str">
            <v>&lt;6m</v>
          </cell>
          <cell r="G3226">
            <v>0.36518109999999998</v>
          </cell>
          <cell r="H3226">
            <v>0.1237123</v>
          </cell>
          <cell r="I3226">
            <v>6.5849000000000005E-2</v>
          </cell>
        </row>
        <row r="3227">
          <cell r="A3227" t="str">
            <v>uruguay2012lacasalariado&lt;=12m</v>
          </cell>
          <cell r="B3227" t="str">
            <v>uruguay</v>
          </cell>
          <cell r="C3227">
            <v>2012</v>
          </cell>
          <cell r="D3227" t="str">
            <v>lac</v>
          </cell>
          <cell r="E3227" t="str">
            <v>asalariado</v>
          </cell>
          <cell r="F3227" t="str">
            <v>&lt;=12m</v>
          </cell>
          <cell r="G3227">
            <v>0.70086570000000004</v>
          </cell>
          <cell r="H3227">
            <v>0.2669453</v>
          </cell>
          <cell r="I3227">
            <v>0.14121610000000001</v>
          </cell>
        </row>
        <row r="3228">
          <cell r="A3228" t="str">
            <v>uruguay2012lacasalariado&gt;=5a</v>
          </cell>
          <cell r="B3228" t="str">
            <v>uruguay</v>
          </cell>
          <cell r="C3228">
            <v>2012</v>
          </cell>
          <cell r="D3228" t="str">
            <v>lac</v>
          </cell>
          <cell r="E3228" t="str">
            <v>asalariado</v>
          </cell>
          <cell r="F3228" t="str">
            <v>&gt;=5a</v>
          </cell>
          <cell r="G3228">
            <v>4.2612299999999999E-2</v>
          </cell>
          <cell r="H3228">
            <v>0.4862283</v>
          </cell>
          <cell r="I3228">
            <v>0.71138029999999997</v>
          </cell>
        </row>
        <row r="3229">
          <cell r="A3229" t="str">
            <v>uruguay2012lacindependiente&lt;6m</v>
          </cell>
          <cell r="B3229" t="str">
            <v>uruguay</v>
          </cell>
          <cell r="C3229">
            <v>2012</v>
          </cell>
          <cell r="D3229" t="str">
            <v>lac</v>
          </cell>
          <cell r="E3229" t="str">
            <v>independiente</v>
          </cell>
          <cell r="F3229" t="str">
            <v>&lt;6m</v>
          </cell>
          <cell r="G3229">
            <v>0.33419450000000001</v>
          </cell>
          <cell r="H3229">
            <v>9.2884499999999995E-2</v>
          </cell>
          <cell r="I3229">
            <v>4.3867900000000001E-2</v>
          </cell>
        </row>
        <row r="3230">
          <cell r="A3230" t="str">
            <v>uruguay2012lacindependiente&lt;=12m</v>
          </cell>
          <cell r="B3230" t="str">
            <v>uruguay</v>
          </cell>
          <cell r="C3230">
            <v>2012</v>
          </cell>
          <cell r="D3230" t="str">
            <v>lac</v>
          </cell>
          <cell r="E3230" t="str">
            <v>independiente</v>
          </cell>
          <cell r="F3230" t="str">
            <v>&lt;=12m</v>
          </cell>
          <cell r="G3230">
            <v>0.62619080000000005</v>
          </cell>
          <cell r="H3230">
            <v>0.2184372</v>
          </cell>
          <cell r="I3230">
            <v>0.1127306</v>
          </cell>
        </row>
        <row r="3231">
          <cell r="A3231" t="str">
            <v>uruguay2012lacindependiente&gt;=5a</v>
          </cell>
          <cell r="B3231" t="str">
            <v>uruguay</v>
          </cell>
          <cell r="C3231">
            <v>2012</v>
          </cell>
          <cell r="D3231" t="str">
            <v>lac</v>
          </cell>
          <cell r="E3231" t="str">
            <v>independiente</v>
          </cell>
          <cell r="F3231" t="str">
            <v>&gt;=5a</v>
          </cell>
          <cell r="G3231">
            <v>7.9928899999999997E-2</v>
          </cell>
          <cell r="H3231">
            <v>0.55458629999999998</v>
          </cell>
          <cell r="I3231">
            <v>0.75344549999999999</v>
          </cell>
        </row>
        <row r="3232">
          <cell r="A3232" t="str">
            <v>uruguay2012totalocupado&lt;6m</v>
          </cell>
          <cell r="B3232" t="str">
            <v>uruguay</v>
          </cell>
          <cell r="C3232">
            <v>2012</v>
          </cell>
          <cell r="D3232" t="str">
            <v>total</v>
          </cell>
          <cell r="E3232" t="str">
            <v>ocupado</v>
          </cell>
          <cell r="F3232" t="str">
            <v>&lt;6m</v>
          </cell>
          <cell r="G3232">
            <v>0.14452660000000001</v>
          </cell>
        </row>
        <row r="3233">
          <cell r="A3233" t="str">
            <v>uruguay2012totalocupado&lt;=12m</v>
          </cell>
          <cell r="B3233" t="str">
            <v>uruguay</v>
          </cell>
          <cell r="C3233">
            <v>2012</v>
          </cell>
          <cell r="D3233" t="str">
            <v>total</v>
          </cell>
          <cell r="E3233" t="str">
            <v>ocupado</v>
          </cell>
          <cell r="F3233" t="str">
            <v>&lt;=12m</v>
          </cell>
          <cell r="G3233">
            <v>0.30273830000000002</v>
          </cell>
        </row>
        <row r="3234">
          <cell r="A3234" t="str">
            <v>uruguay2012totalocupado&gt;=5a</v>
          </cell>
          <cell r="B3234" t="str">
            <v>uruguay</v>
          </cell>
          <cell r="C3234">
            <v>2012</v>
          </cell>
          <cell r="D3234" t="str">
            <v>total</v>
          </cell>
          <cell r="E3234" t="str">
            <v>ocupado</v>
          </cell>
          <cell r="F3234" t="str">
            <v>&gt;=5a</v>
          </cell>
          <cell r="G3234">
            <v>0.46624460000000001</v>
          </cell>
        </row>
        <row r="3235">
          <cell r="A3235" t="str">
            <v>uruguay2012totalasalariado&lt;6m</v>
          </cell>
          <cell r="B3235" t="str">
            <v>uruguay</v>
          </cell>
          <cell r="C3235">
            <v>2012</v>
          </cell>
          <cell r="D3235" t="str">
            <v>total</v>
          </cell>
          <cell r="E3235" t="str">
            <v>asalariado</v>
          </cell>
          <cell r="F3235" t="str">
            <v>&lt;6m</v>
          </cell>
          <cell r="G3235">
            <v>0.15848789999999999</v>
          </cell>
        </row>
        <row r="3236">
          <cell r="A3236" t="str">
            <v>uruguay2012totalasalariado&lt;=12m</v>
          </cell>
          <cell r="B3236" t="str">
            <v>uruguay</v>
          </cell>
          <cell r="C3236">
            <v>2012</v>
          </cell>
          <cell r="D3236" t="str">
            <v>total</v>
          </cell>
          <cell r="E3236" t="str">
            <v>asalariado</v>
          </cell>
          <cell r="F3236" t="str">
            <v>&lt;=12m</v>
          </cell>
          <cell r="G3236">
            <v>0.32688230000000001</v>
          </cell>
        </row>
        <row r="3237">
          <cell r="A3237" t="str">
            <v>uruguay2012totalasalariado&gt;=5a</v>
          </cell>
          <cell r="B3237" t="str">
            <v>uruguay</v>
          </cell>
          <cell r="C3237">
            <v>2012</v>
          </cell>
          <cell r="D3237" t="str">
            <v>total</v>
          </cell>
          <cell r="E3237" t="str">
            <v>asalariado</v>
          </cell>
          <cell r="F3237" t="str">
            <v>&gt;=5a</v>
          </cell>
          <cell r="G3237">
            <v>0.43630190000000002</v>
          </cell>
        </row>
        <row r="3238">
          <cell r="A3238" t="str">
            <v>uruguay2012totalindependiente&lt;6m</v>
          </cell>
          <cell r="B3238" t="str">
            <v>uruguay</v>
          </cell>
          <cell r="C3238">
            <v>2012</v>
          </cell>
          <cell r="D3238" t="str">
            <v>total</v>
          </cell>
          <cell r="E3238" t="str">
            <v>independiente</v>
          </cell>
          <cell r="F3238" t="str">
            <v>&lt;6m</v>
          </cell>
          <cell r="G3238">
            <v>9.7538899999999998E-2</v>
          </cell>
        </row>
        <row r="3239">
          <cell r="A3239" t="str">
            <v>uruguay2012totalindependiente&lt;=12m</v>
          </cell>
          <cell r="B3239" t="str">
            <v>uruguay</v>
          </cell>
          <cell r="C3239">
            <v>2012</v>
          </cell>
          <cell r="D3239" t="str">
            <v>total</v>
          </cell>
          <cell r="E3239" t="str">
            <v>independiente</v>
          </cell>
          <cell r="F3239" t="str">
            <v>&lt;=12m</v>
          </cell>
          <cell r="G3239">
            <v>0.22148029999999999</v>
          </cell>
        </row>
        <row r="3240">
          <cell r="A3240" t="str">
            <v>uruguay2012totalindependiente&gt;=5a</v>
          </cell>
          <cell r="B3240" t="str">
            <v>uruguay</v>
          </cell>
          <cell r="C3240">
            <v>2012</v>
          </cell>
          <cell r="D3240" t="str">
            <v>total</v>
          </cell>
          <cell r="E3240" t="str">
            <v>independiente</v>
          </cell>
          <cell r="F3240" t="str">
            <v>&gt;=5a</v>
          </cell>
          <cell r="G3240">
            <v>0.56701889999999999</v>
          </cell>
        </row>
        <row r="3241">
          <cell r="A3241" t="str">
            <v>uruguay2013oecdocupado&lt;6m</v>
          </cell>
          <cell r="B3241" t="str">
            <v>uruguay</v>
          </cell>
          <cell r="C3241">
            <v>2013</v>
          </cell>
          <cell r="D3241" t="str">
            <v>oecd</v>
          </cell>
          <cell r="E3241" t="str">
            <v>ocupado</v>
          </cell>
          <cell r="F3241" t="str">
            <v>&lt;6m</v>
          </cell>
          <cell r="G3241">
            <v>0.50748519999999997</v>
          </cell>
          <cell r="H3241">
            <v>0.29163220000000001</v>
          </cell>
          <cell r="I3241">
            <v>0.17911450000000001</v>
          </cell>
          <cell r="J3241">
            <v>0.1314882</v>
          </cell>
          <cell r="K3241">
            <v>9.6088999999999994E-2</v>
          </cell>
          <cell r="L3241">
            <v>8.6058700000000002E-2</v>
          </cell>
          <cell r="M3241">
            <v>6.3341900000000007E-2</v>
          </cell>
          <cell r="N3241">
            <v>5.92308E-2</v>
          </cell>
          <cell r="O3241">
            <v>5.6377999999999998E-2</v>
          </cell>
          <cell r="P3241">
            <v>5.2372099999999998E-2</v>
          </cell>
          <cell r="Q3241">
            <v>4.7567999999999999E-2</v>
          </cell>
          <cell r="R3241">
            <v>3.6101800000000003E-2</v>
          </cell>
        </row>
        <row r="3242">
          <cell r="A3242" t="str">
            <v>uruguay2013oecdocupado&lt;=12m</v>
          </cell>
          <cell r="B3242" t="str">
            <v>uruguay</v>
          </cell>
          <cell r="C3242">
            <v>2013</v>
          </cell>
          <cell r="D3242" t="str">
            <v>oecd</v>
          </cell>
          <cell r="E3242" t="str">
            <v>ocupado</v>
          </cell>
          <cell r="F3242" t="str">
            <v>&lt;=12m</v>
          </cell>
          <cell r="G3242">
            <v>0.85547260000000003</v>
          </cell>
          <cell r="H3242">
            <v>0.6100911</v>
          </cell>
          <cell r="I3242">
            <v>0.41025450000000002</v>
          </cell>
          <cell r="J3242">
            <v>0.29096729999999998</v>
          </cell>
          <cell r="K3242">
            <v>0.23532</v>
          </cell>
          <cell r="L3242">
            <v>0.19725619999999999</v>
          </cell>
          <cell r="M3242">
            <v>0.15527920000000001</v>
          </cell>
          <cell r="N3242">
            <v>0.14079230000000001</v>
          </cell>
          <cell r="O3242">
            <v>0.12699759999999999</v>
          </cell>
          <cell r="P3242">
            <v>0.1234755</v>
          </cell>
          <cell r="Q3242">
            <v>0.12104719999999999</v>
          </cell>
          <cell r="R3242">
            <v>7.3909799999999998E-2</v>
          </cell>
        </row>
        <row r="3243">
          <cell r="A3243" t="str">
            <v>uruguay2013oecdocupado&gt;=5a</v>
          </cell>
          <cell r="B3243" t="str">
            <v>uruguay</v>
          </cell>
          <cell r="C3243">
            <v>2013</v>
          </cell>
          <cell r="D3243" t="str">
            <v>oecd</v>
          </cell>
          <cell r="E3243" t="str">
            <v>ocupado</v>
          </cell>
          <cell r="F3243" t="str">
            <v>&gt;=5a</v>
          </cell>
          <cell r="G3243">
            <v>1.3503599999999999E-2</v>
          </cell>
          <cell r="H3243">
            <v>6.0228200000000003E-2</v>
          </cell>
          <cell r="I3243">
            <v>0.2344849</v>
          </cell>
          <cell r="J3243">
            <v>0.40247539999999998</v>
          </cell>
          <cell r="K3243">
            <v>0.52396799999999999</v>
          </cell>
          <cell r="L3243">
            <v>0.59787020000000002</v>
          </cell>
          <cell r="M3243">
            <v>0.67394390000000004</v>
          </cell>
          <cell r="N3243">
            <v>0.71205390000000002</v>
          </cell>
          <cell r="O3243">
            <v>0.73883860000000001</v>
          </cell>
          <cell r="P3243">
            <v>0.72107140000000003</v>
          </cell>
          <cell r="Q3243">
            <v>0.73836080000000004</v>
          </cell>
          <cell r="R3243">
            <v>0.77049069999999997</v>
          </cell>
        </row>
        <row r="3244">
          <cell r="A3244" t="str">
            <v>uruguay2013oecdasalariado&lt;6m</v>
          </cell>
          <cell r="B3244" t="str">
            <v>uruguay</v>
          </cell>
          <cell r="C3244">
            <v>2013</v>
          </cell>
          <cell r="D3244" t="str">
            <v>oecd</v>
          </cell>
          <cell r="E3244" t="str">
            <v>asalariado</v>
          </cell>
          <cell r="F3244" t="str">
            <v>&lt;6m</v>
          </cell>
          <cell r="G3244">
            <v>0.52539219999999998</v>
          </cell>
          <cell r="H3244">
            <v>0.2925664</v>
          </cell>
          <cell r="I3244">
            <v>0.17753579999999999</v>
          </cell>
          <cell r="J3244">
            <v>0.12990640000000001</v>
          </cell>
          <cell r="K3244">
            <v>9.8529900000000004E-2</v>
          </cell>
          <cell r="L3244">
            <v>9.2981099999999997E-2</v>
          </cell>
          <cell r="M3244">
            <v>6.9523100000000004E-2</v>
          </cell>
          <cell r="N3244">
            <v>6.6575800000000004E-2</v>
          </cell>
          <cell r="O3244">
            <v>6.1596600000000001E-2</v>
          </cell>
          <cell r="P3244">
            <v>6.1840899999999997E-2</v>
          </cell>
          <cell r="Q3244">
            <v>7.0250900000000005E-2</v>
          </cell>
          <cell r="R3244">
            <v>7.5913599999999998E-2</v>
          </cell>
        </row>
        <row r="3245">
          <cell r="A3245" t="str">
            <v>uruguay2013oecdasalariado&lt;=12m</v>
          </cell>
          <cell r="B3245" t="str">
            <v>uruguay</v>
          </cell>
          <cell r="C3245">
            <v>2013</v>
          </cell>
          <cell r="D3245" t="str">
            <v>oecd</v>
          </cell>
          <cell r="E3245" t="str">
            <v>asalariado</v>
          </cell>
          <cell r="F3245" t="str">
            <v>&lt;=12m</v>
          </cell>
          <cell r="G3245">
            <v>0.87493569999999998</v>
          </cell>
          <cell r="H3245">
            <v>0.61413289999999998</v>
          </cell>
          <cell r="I3245">
            <v>0.40791949999999999</v>
          </cell>
          <cell r="J3245">
            <v>0.28980329999999999</v>
          </cell>
          <cell r="K3245">
            <v>0.24205689999999999</v>
          </cell>
          <cell r="L3245">
            <v>0.20768619999999999</v>
          </cell>
          <cell r="M3245">
            <v>0.16563430000000001</v>
          </cell>
          <cell r="N3245">
            <v>0.1530475</v>
          </cell>
          <cell r="O3245">
            <v>0.13852890000000001</v>
          </cell>
          <cell r="P3245">
            <v>0.1427359</v>
          </cell>
          <cell r="Q3245">
            <v>0.17067450000000001</v>
          </cell>
          <cell r="R3245">
            <v>0.1209368</v>
          </cell>
        </row>
        <row r="3246">
          <cell r="A3246" t="str">
            <v>uruguay2013oecdasalariado&gt;=5a</v>
          </cell>
          <cell r="B3246" t="str">
            <v>uruguay</v>
          </cell>
          <cell r="C3246">
            <v>2013</v>
          </cell>
          <cell r="D3246" t="str">
            <v>oecd</v>
          </cell>
          <cell r="E3246" t="str">
            <v>asalariado</v>
          </cell>
          <cell r="F3246" t="str">
            <v>&gt;=5a</v>
          </cell>
          <cell r="G3246">
            <v>1.16498E-2</v>
          </cell>
          <cell r="H3246">
            <v>5.5005499999999999E-2</v>
          </cell>
          <cell r="I3246">
            <v>0.2316175</v>
          </cell>
          <cell r="J3246">
            <v>0.40236949999999999</v>
          </cell>
          <cell r="K3246">
            <v>0.51655930000000005</v>
          </cell>
          <cell r="L3246">
            <v>0.58738029999999997</v>
          </cell>
          <cell r="M3246">
            <v>0.65554559999999995</v>
          </cell>
          <cell r="N3246">
            <v>0.69947990000000004</v>
          </cell>
          <cell r="O3246">
            <v>0.72294219999999998</v>
          </cell>
          <cell r="P3246">
            <v>0.69930429999999999</v>
          </cell>
          <cell r="Q3246">
            <v>0.68113389999999996</v>
          </cell>
          <cell r="R3246">
            <v>0.64163130000000002</v>
          </cell>
        </row>
        <row r="3247">
          <cell r="A3247" t="str">
            <v>uruguay2013oecdindependiente&lt;6m</v>
          </cell>
          <cell r="B3247" t="str">
            <v>uruguay</v>
          </cell>
          <cell r="C3247">
            <v>2013</v>
          </cell>
          <cell r="D3247" t="str">
            <v>oecd</v>
          </cell>
          <cell r="E3247" t="str">
            <v>independiente</v>
          </cell>
          <cell r="F3247" t="str">
            <v>&lt;6m</v>
          </cell>
          <cell r="G3247">
            <v>0.37443169999999998</v>
          </cell>
          <cell r="H3247">
            <v>0.28356160000000002</v>
          </cell>
          <cell r="I3247">
            <v>0.1893079</v>
          </cell>
          <cell r="J3247">
            <v>0.13766100000000001</v>
          </cell>
          <cell r="K3247">
            <v>8.8087100000000002E-2</v>
          </cell>
          <cell r="L3247">
            <v>6.8130099999999999E-2</v>
          </cell>
          <cell r="M3247">
            <v>4.7857499999999997E-2</v>
          </cell>
          <cell r="N3247">
            <v>4.0879199999999997E-2</v>
          </cell>
          <cell r="O3247">
            <v>4.5350700000000001E-2</v>
          </cell>
          <cell r="P3247">
            <v>3.8062800000000001E-2</v>
          </cell>
          <cell r="Q3247">
            <v>2.8516699999999999E-2</v>
          </cell>
          <cell r="R3247">
            <v>1.5773200000000001E-2</v>
          </cell>
        </row>
        <row r="3248">
          <cell r="A3248" t="str">
            <v>uruguay2013oecdindependiente&lt;=12m</v>
          </cell>
          <cell r="B3248" t="str">
            <v>uruguay</v>
          </cell>
          <cell r="C3248">
            <v>2013</v>
          </cell>
          <cell r="D3248" t="str">
            <v>oecd</v>
          </cell>
          <cell r="E3248" t="str">
            <v>independiente</v>
          </cell>
          <cell r="F3248" t="str">
            <v>&lt;=12m</v>
          </cell>
          <cell r="G3248">
            <v>0.7108565</v>
          </cell>
          <cell r="H3248">
            <v>0.57517370000000001</v>
          </cell>
          <cell r="I3248">
            <v>0.42533159999999998</v>
          </cell>
          <cell r="J3248">
            <v>0.29550989999999999</v>
          </cell>
          <cell r="K3248">
            <v>0.21323439999999999</v>
          </cell>
          <cell r="L3248">
            <v>0.17024320000000001</v>
          </cell>
          <cell r="M3248">
            <v>0.1293386</v>
          </cell>
          <cell r="N3248">
            <v>0.1101718</v>
          </cell>
          <cell r="O3248">
            <v>0.1026314</v>
          </cell>
          <cell r="P3248">
            <v>9.4369300000000003E-2</v>
          </cell>
          <cell r="Q3248">
            <v>7.9365099999999994E-2</v>
          </cell>
          <cell r="R3248">
            <v>4.9896900000000001E-2</v>
          </cell>
        </row>
        <row r="3249">
          <cell r="A3249" t="str">
            <v>uruguay2013oecdindependiente&gt;=5a</v>
          </cell>
          <cell r="B3249" t="str">
            <v>uruguay</v>
          </cell>
          <cell r="C3249">
            <v>2013</v>
          </cell>
          <cell r="D3249" t="str">
            <v>oecd</v>
          </cell>
          <cell r="E3249" t="str">
            <v>independiente</v>
          </cell>
          <cell r="F3249" t="str">
            <v>&gt;=5a</v>
          </cell>
          <cell r="G3249">
            <v>2.7277699999999998E-2</v>
          </cell>
          <cell r="H3249">
            <v>0.1053465</v>
          </cell>
          <cell r="I3249">
            <v>0.25299890000000003</v>
          </cell>
          <cell r="J3249">
            <v>0.402889</v>
          </cell>
          <cell r="K3249">
            <v>0.54825599999999997</v>
          </cell>
          <cell r="L3249">
            <v>0.62503810000000004</v>
          </cell>
          <cell r="M3249">
            <v>0.72003349999999999</v>
          </cell>
          <cell r="N3249">
            <v>0.74347070000000004</v>
          </cell>
          <cell r="O3249">
            <v>0.77242860000000002</v>
          </cell>
          <cell r="P3249">
            <v>0.75396560000000001</v>
          </cell>
          <cell r="Q3249">
            <v>0.78642579999999995</v>
          </cell>
          <cell r="R3249">
            <v>0.83628860000000005</v>
          </cell>
        </row>
        <row r="3250">
          <cell r="A3250" t="str">
            <v>uruguay2013lacocupado&lt;6m</v>
          </cell>
          <cell r="B3250" t="str">
            <v>uruguay</v>
          </cell>
          <cell r="C3250">
            <v>2013</v>
          </cell>
          <cell r="D3250" t="str">
            <v>lac</v>
          </cell>
          <cell r="E3250" t="str">
            <v>ocupado</v>
          </cell>
          <cell r="F3250" t="str">
            <v>&lt;6m</v>
          </cell>
          <cell r="G3250">
            <v>0.34530309999999997</v>
          </cell>
          <cell r="H3250">
            <v>0.10500130000000001</v>
          </cell>
          <cell r="I3250">
            <v>5.4843299999999998E-2</v>
          </cell>
        </row>
        <row r="3251">
          <cell r="A3251" t="str">
            <v>uruguay2013lacocupado&lt;=12m</v>
          </cell>
          <cell r="B3251" t="str">
            <v>uruguay</v>
          </cell>
          <cell r="C3251">
            <v>2013</v>
          </cell>
          <cell r="D3251" t="str">
            <v>lac</v>
          </cell>
          <cell r="E3251" t="str">
            <v>ocupado</v>
          </cell>
          <cell r="F3251" t="str">
            <v>&lt;=12m</v>
          </cell>
          <cell r="G3251">
            <v>0.67110409999999998</v>
          </cell>
          <cell r="H3251">
            <v>0.2437589</v>
          </cell>
          <cell r="I3251">
            <v>0.12564829999999999</v>
          </cell>
        </row>
        <row r="3252">
          <cell r="A3252" t="str">
            <v>uruguay2013lacocupado&gt;=5a</v>
          </cell>
          <cell r="B3252" t="str">
            <v>uruguay</v>
          </cell>
          <cell r="C3252">
            <v>2013</v>
          </cell>
          <cell r="D3252" t="str">
            <v>lac</v>
          </cell>
          <cell r="E3252" t="str">
            <v>ocupado</v>
          </cell>
          <cell r="F3252" t="str">
            <v>&gt;=5a</v>
          </cell>
          <cell r="G3252">
            <v>4.8610300000000002E-2</v>
          </cell>
          <cell r="H3252">
            <v>0.51381889999999997</v>
          </cell>
          <cell r="I3252">
            <v>0.73203189999999996</v>
          </cell>
        </row>
        <row r="3253">
          <cell r="A3253" t="str">
            <v>uruguay2013lacasalariado&lt;6m</v>
          </cell>
          <cell r="B3253" t="str">
            <v>uruguay</v>
          </cell>
          <cell r="C3253">
            <v>2013</v>
          </cell>
          <cell r="D3253" t="str">
            <v>lac</v>
          </cell>
          <cell r="E3253" t="str">
            <v>asalariado</v>
          </cell>
          <cell r="F3253" t="str">
            <v>&lt;6m</v>
          </cell>
          <cell r="G3253">
            <v>0.3497326</v>
          </cell>
          <cell r="H3253">
            <v>0.1107264</v>
          </cell>
          <cell r="I3253">
            <v>6.1683300000000003E-2</v>
          </cell>
        </row>
        <row r="3254">
          <cell r="A3254" t="str">
            <v>uruguay2013lacasalariado&lt;=12m</v>
          </cell>
          <cell r="B3254" t="str">
            <v>uruguay</v>
          </cell>
          <cell r="C3254">
            <v>2013</v>
          </cell>
          <cell r="D3254" t="str">
            <v>lac</v>
          </cell>
          <cell r="E3254" t="str">
            <v>asalariado</v>
          </cell>
          <cell r="F3254" t="str">
            <v>&lt;=12m</v>
          </cell>
          <cell r="G3254">
            <v>0.6781684</v>
          </cell>
          <cell r="H3254">
            <v>0.25556669999999998</v>
          </cell>
          <cell r="I3254">
            <v>0.1400227</v>
          </cell>
        </row>
        <row r="3255">
          <cell r="A3255" t="str">
            <v>uruguay2013lacasalariado&gt;=5a</v>
          </cell>
          <cell r="B3255" t="str">
            <v>uruguay</v>
          </cell>
          <cell r="C3255">
            <v>2013</v>
          </cell>
          <cell r="D3255" t="str">
            <v>lac</v>
          </cell>
          <cell r="E3255" t="str">
            <v>asalariado</v>
          </cell>
          <cell r="F3255" t="str">
            <v>&gt;=5a</v>
          </cell>
          <cell r="G3255">
            <v>4.4360299999999998E-2</v>
          </cell>
          <cell r="H3255">
            <v>0.49435960000000001</v>
          </cell>
          <cell r="I3255">
            <v>0.71454890000000004</v>
          </cell>
        </row>
        <row r="3256">
          <cell r="A3256" t="str">
            <v>uruguay2013lacindependiente&lt;6m</v>
          </cell>
          <cell r="B3256" t="str">
            <v>uruguay</v>
          </cell>
          <cell r="C3256">
            <v>2013</v>
          </cell>
          <cell r="D3256" t="str">
            <v>lac</v>
          </cell>
          <cell r="E3256" t="str">
            <v>independiente</v>
          </cell>
          <cell r="F3256" t="str">
            <v>&lt;6m</v>
          </cell>
          <cell r="G3256">
            <v>0.30850640000000001</v>
          </cell>
          <cell r="H3256">
            <v>8.6229200000000006E-2</v>
          </cell>
          <cell r="I3256">
            <v>4.2180599999999999E-2</v>
          </cell>
        </row>
        <row r="3257">
          <cell r="A3257" t="str">
            <v>uruguay2013lacindependiente&lt;=12m</v>
          </cell>
          <cell r="B3257" t="str">
            <v>uruguay</v>
          </cell>
          <cell r="C3257">
            <v>2013</v>
          </cell>
          <cell r="D3257" t="str">
            <v>lac</v>
          </cell>
          <cell r="E3257" t="str">
            <v>independiente</v>
          </cell>
          <cell r="F3257" t="str">
            <v>&lt;=12m</v>
          </cell>
          <cell r="G3257">
            <v>0.61242010000000002</v>
          </cell>
          <cell r="H3257">
            <v>0.20504169999999999</v>
          </cell>
          <cell r="I3257">
            <v>9.9037500000000001E-2</v>
          </cell>
        </row>
        <row r="3258">
          <cell r="A3258" t="str">
            <v>uruguay2013lacindependiente&gt;=5a</v>
          </cell>
          <cell r="B3258" t="str">
            <v>uruguay</v>
          </cell>
          <cell r="C3258">
            <v>2013</v>
          </cell>
          <cell r="D3258" t="str">
            <v>lac</v>
          </cell>
          <cell r="E3258" t="str">
            <v>independiente</v>
          </cell>
          <cell r="F3258" t="str">
            <v>&gt;=5a</v>
          </cell>
          <cell r="G3258">
            <v>8.3915699999999996E-2</v>
          </cell>
          <cell r="H3258">
            <v>0.5776249</v>
          </cell>
          <cell r="I3258">
            <v>0.76439749999999995</v>
          </cell>
        </row>
        <row r="3259">
          <cell r="A3259" t="str">
            <v>uruguay2013totalocupado&lt;6m</v>
          </cell>
          <cell r="B3259" t="str">
            <v>uruguay</v>
          </cell>
          <cell r="C3259">
            <v>2013</v>
          </cell>
          <cell r="D3259" t="str">
            <v>total</v>
          </cell>
          <cell r="E3259" t="str">
            <v>ocupado</v>
          </cell>
          <cell r="F3259" t="str">
            <v>&lt;6m</v>
          </cell>
          <cell r="G3259">
            <v>0.1324863</v>
          </cell>
        </row>
        <row r="3260">
          <cell r="A3260" t="str">
            <v>uruguay2013totalocupado&lt;=12m</v>
          </cell>
          <cell r="B3260" t="str">
            <v>uruguay</v>
          </cell>
          <cell r="C3260">
            <v>2013</v>
          </cell>
          <cell r="D3260" t="str">
            <v>total</v>
          </cell>
          <cell r="E3260" t="str">
            <v>ocupado</v>
          </cell>
          <cell r="F3260" t="str">
            <v>&lt;=12m</v>
          </cell>
          <cell r="G3260">
            <v>0.2886688</v>
          </cell>
        </row>
        <row r="3261">
          <cell r="A3261" t="str">
            <v>uruguay2013totalocupado&gt;=5a</v>
          </cell>
          <cell r="B3261" t="str">
            <v>uruguay</v>
          </cell>
          <cell r="C3261">
            <v>2013</v>
          </cell>
          <cell r="D3261" t="str">
            <v>total</v>
          </cell>
          <cell r="E3261" t="str">
            <v>ocupado</v>
          </cell>
          <cell r="F3261" t="str">
            <v>&gt;=5a</v>
          </cell>
          <cell r="G3261">
            <v>0.47723389999999999</v>
          </cell>
        </row>
        <row r="3262">
          <cell r="A3262" t="str">
            <v>uruguay2013totalasalariado&lt;6m</v>
          </cell>
          <cell r="B3262" t="str">
            <v>uruguay</v>
          </cell>
          <cell r="C3262">
            <v>2013</v>
          </cell>
          <cell r="D3262" t="str">
            <v>total</v>
          </cell>
          <cell r="E3262" t="str">
            <v>asalariado</v>
          </cell>
          <cell r="F3262" t="str">
            <v>&lt;6m</v>
          </cell>
          <cell r="G3262">
            <v>0.14475089999999999</v>
          </cell>
        </row>
        <row r="3263">
          <cell r="A3263" t="str">
            <v>uruguay2013totalasalariado&lt;=12m</v>
          </cell>
          <cell r="B3263" t="str">
            <v>uruguay</v>
          </cell>
          <cell r="C3263">
            <v>2013</v>
          </cell>
          <cell r="D3263" t="str">
            <v>total</v>
          </cell>
          <cell r="E3263" t="str">
            <v>asalariado</v>
          </cell>
          <cell r="F3263" t="str">
            <v>&lt;=12m</v>
          </cell>
          <cell r="G3263">
            <v>0.31238339999999998</v>
          </cell>
        </row>
        <row r="3264">
          <cell r="A3264" t="str">
            <v>uruguay2013totalasalariado&gt;=5a</v>
          </cell>
          <cell r="B3264" t="str">
            <v>uruguay</v>
          </cell>
          <cell r="C3264">
            <v>2013</v>
          </cell>
          <cell r="D3264" t="str">
            <v>total</v>
          </cell>
          <cell r="E3264" t="str">
            <v>asalariado</v>
          </cell>
          <cell r="F3264" t="str">
            <v>&gt;=5a</v>
          </cell>
          <cell r="G3264">
            <v>0.44512930000000001</v>
          </cell>
        </row>
        <row r="3265">
          <cell r="A3265" t="str">
            <v>uruguay2013totalindependiente&lt;6m</v>
          </cell>
          <cell r="B3265" t="str">
            <v>uruguay</v>
          </cell>
          <cell r="C3265">
            <v>2013</v>
          </cell>
          <cell r="D3265" t="str">
            <v>total</v>
          </cell>
          <cell r="E3265" t="str">
            <v>independiente</v>
          </cell>
          <cell r="F3265" t="str">
            <v>&lt;6m</v>
          </cell>
          <cell r="G3265">
            <v>9.1819300000000006E-2</v>
          </cell>
        </row>
        <row r="3266">
          <cell r="A3266" t="str">
            <v>uruguay2013totalindependiente&lt;=12m</v>
          </cell>
          <cell r="B3266" t="str">
            <v>uruguay</v>
          </cell>
          <cell r="C3266">
            <v>2013</v>
          </cell>
          <cell r="D3266" t="str">
            <v>total</v>
          </cell>
          <cell r="E3266" t="str">
            <v>independiente</v>
          </cell>
          <cell r="F3266" t="str">
            <v>&lt;=12m</v>
          </cell>
          <cell r="G3266">
            <v>0.21003579999999999</v>
          </cell>
        </row>
        <row r="3267">
          <cell r="A3267" t="str">
            <v>uruguay2013totalindependiente&gt;=5a</v>
          </cell>
          <cell r="B3267" t="str">
            <v>uruguay</v>
          </cell>
          <cell r="C3267">
            <v>2013</v>
          </cell>
          <cell r="D3267" t="str">
            <v>total</v>
          </cell>
          <cell r="E3267" t="str">
            <v>independiente</v>
          </cell>
          <cell r="F3267" t="str">
            <v>&gt;=5a</v>
          </cell>
          <cell r="G3267">
            <v>0.58368620000000004</v>
          </cell>
        </row>
        <row r="3268">
          <cell r="A3268" t="str">
            <v>dominican republic2005oecdasalariado&lt;6m</v>
          </cell>
          <cell r="B3268" t="str">
            <v>dominican republic</v>
          </cell>
          <cell r="C3268">
            <v>2005</v>
          </cell>
          <cell r="D3268" t="str">
            <v>oecd</v>
          </cell>
          <cell r="E3268" t="str">
            <v>asalariado</v>
          </cell>
          <cell r="F3268" t="str">
            <v>&lt;6m</v>
          </cell>
          <cell r="G3268">
            <v>0.59939819999999999</v>
          </cell>
          <cell r="H3268">
            <v>0.31705559999999999</v>
          </cell>
          <cell r="I3268">
            <v>0.20940610000000001</v>
          </cell>
          <cell r="J3268">
            <v>0.2121633</v>
          </cell>
          <cell r="K3268">
            <v>0.21771399999999999</v>
          </cell>
          <cell r="L3268">
            <v>0.1767415</v>
          </cell>
          <cell r="M3268">
            <v>0.22171859999999999</v>
          </cell>
          <cell r="N3268">
            <v>0.24228959999999999</v>
          </cell>
          <cell r="O3268">
            <v>0.13586219999999999</v>
          </cell>
          <cell r="P3268">
            <v>0.26528119999999999</v>
          </cell>
          <cell r="Q3268">
            <v>0.22308120000000001</v>
          </cell>
          <cell r="R3268">
            <v>0.2444595</v>
          </cell>
        </row>
        <row r="3269">
          <cell r="A3269" t="str">
            <v>dominican republic2005oecdasalariado&lt;=12m</v>
          </cell>
          <cell r="B3269" t="str">
            <v>dominican republic</v>
          </cell>
          <cell r="C3269">
            <v>2005</v>
          </cell>
          <cell r="D3269" t="str">
            <v>oecd</v>
          </cell>
          <cell r="E3269" t="str">
            <v>asalariado</v>
          </cell>
          <cell r="F3269" t="str">
            <v>&lt;=12m</v>
          </cell>
          <cell r="G3269">
            <v>0.84196029999999999</v>
          </cell>
          <cell r="H3269">
            <v>0.57953189999999999</v>
          </cell>
          <cell r="I3269">
            <v>0.40048099999999998</v>
          </cell>
          <cell r="J3269">
            <v>0.37831880000000001</v>
          </cell>
          <cell r="K3269">
            <v>0.36644929999999998</v>
          </cell>
          <cell r="L3269">
            <v>0.30060680000000001</v>
          </cell>
          <cell r="M3269">
            <v>0.32641779999999998</v>
          </cell>
          <cell r="N3269">
            <v>0.39257599999999998</v>
          </cell>
          <cell r="O3269">
            <v>0.23553740000000001</v>
          </cell>
          <cell r="P3269">
            <v>0.31865179999999999</v>
          </cell>
          <cell r="Q3269">
            <v>0.245783</v>
          </cell>
          <cell r="R3269">
            <v>0.2444595</v>
          </cell>
        </row>
        <row r="3270">
          <cell r="A3270" t="str">
            <v>dominican republic2005oecdasalariado&gt;=5a</v>
          </cell>
          <cell r="B3270" t="str">
            <v>dominican republic</v>
          </cell>
          <cell r="C3270">
            <v>2005</v>
          </cell>
          <cell r="D3270" t="str">
            <v>oecd</v>
          </cell>
          <cell r="E3270" t="str">
            <v>asalariado</v>
          </cell>
          <cell r="F3270" t="str">
            <v>&gt;=5a</v>
          </cell>
          <cell r="G3270">
            <v>2.33873E-2</v>
          </cell>
          <cell r="H3270">
            <v>7.8980700000000001E-2</v>
          </cell>
          <cell r="I3270">
            <v>0.22410379999999999</v>
          </cell>
          <cell r="J3270">
            <v>0.26698939999999999</v>
          </cell>
          <cell r="K3270">
            <v>0.37360409999999999</v>
          </cell>
          <cell r="L3270">
            <v>0.42684169999999999</v>
          </cell>
          <cell r="M3270">
            <v>0.51794229999999997</v>
          </cell>
          <cell r="N3270">
            <v>0.44674979999999997</v>
          </cell>
          <cell r="O3270">
            <v>0.53790300000000002</v>
          </cell>
          <cell r="P3270">
            <v>0.51453020000000005</v>
          </cell>
          <cell r="Q3270">
            <v>0.60247399999999995</v>
          </cell>
          <cell r="R3270">
            <v>0.64303840000000001</v>
          </cell>
        </row>
        <row r="3271">
          <cell r="A3271" t="str">
            <v>dominican republic2005lacasalariado&lt;6m</v>
          </cell>
          <cell r="B3271" t="str">
            <v>dominican republic</v>
          </cell>
          <cell r="C3271">
            <v>2005</v>
          </cell>
          <cell r="D3271" t="str">
            <v>lac</v>
          </cell>
          <cell r="E3271" t="str">
            <v>asalariado</v>
          </cell>
          <cell r="F3271" t="str">
            <v>&lt;6m</v>
          </cell>
          <cell r="G3271">
            <v>0.42305290000000001</v>
          </cell>
          <cell r="H3271">
            <v>0.2108245</v>
          </cell>
          <cell r="I3271">
            <v>0.1963405</v>
          </cell>
        </row>
        <row r="3272">
          <cell r="A3272" t="str">
            <v>dominican republic2005lacasalariado&lt;=12m</v>
          </cell>
          <cell r="B3272" t="str">
            <v>dominican republic</v>
          </cell>
          <cell r="C3272">
            <v>2005</v>
          </cell>
          <cell r="D3272" t="str">
            <v>lac</v>
          </cell>
          <cell r="E3272" t="str">
            <v>asalariado</v>
          </cell>
          <cell r="F3272" t="str">
            <v>&lt;=12m</v>
          </cell>
          <cell r="G3272">
            <v>0.67805300000000002</v>
          </cell>
          <cell r="H3272">
            <v>0.36374469999999998</v>
          </cell>
          <cell r="I3272">
            <v>0.27437729999999999</v>
          </cell>
        </row>
        <row r="3273">
          <cell r="A3273" t="str">
            <v>dominican republic2005lacasalariado&gt;=5a</v>
          </cell>
          <cell r="B3273" t="str">
            <v>dominican republic</v>
          </cell>
          <cell r="C3273">
            <v>2005</v>
          </cell>
          <cell r="D3273" t="str">
            <v>lac</v>
          </cell>
          <cell r="E3273" t="str">
            <v>asalariado</v>
          </cell>
          <cell r="F3273" t="str">
            <v>&gt;=5a</v>
          </cell>
          <cell r="G3273">
            <v>5.8109800000000003E-2</v>
          </cell>
          <cell r="H3273">
            <v>0.34931050000000002</v>
          </cell>
          <cell r="I3273">
            <v>0.52698069999999997</v>
          </cell>
        </row>
        <row r="3274">
          <cell r="A3274" t="str">
            <v>dominican republic2005totalasalariado&lt;6m</v>
          </cell>
          <cell r="B3274" t="str">
            <v>dominican republic</v>
          </cell>
          <cell r="C3274">
            <v>2005</v>
          </cell>
          <cell r="D3274" t="str">
            <v>total</v>
          </cell>
          <cell r="E3274" t="str">
            <v>asalariado</v>
          </cell>
          <cell r="F3274" t="str">
            <v>&lt;6m</v>
          </cell>
          <cell r="G3274">
            <v>0.26180540000000002</v>
          </cell>
        </row>
        <row r="3275">
          <cell r="A3275" t="str">
            <v>dominican republic2005totalasalariado&lt;=12m</v>
          </cell>
          <cell r="B3275" t="str">
            <v>dominican republic</v>
          </cell>
          <cell r="C3275">
            <v>2005</v>
          </cell>
          <cell r="D3275" t="str">
            <v>total</v>
          </cell>
          <cell r="E3275" t="str">
            <v>asalariado</v>
          </cell>
          <cell r="F3275" t="str">
            <v>&lt;=12m</v>
          </cell>
          <cell r="G3275">
            <v>0.43603259999999999</v>
          </cell>
        </row>
        <row r="3276">
          <cell r="A3276" t="str">
            <v>dominican republic2005totalasalariado&gt;=5a</v>
          </cell>
          <cell r="B3276" t="str">
            <v>dominican republic</v>
          </cell>
          <cell r="C3276">
            <v>2005</v>
          </cell>
          <cell r="D3276" t="str">
            <v>total</v>
          </cell>
          <cell r="E3276" t="str">
            <v>asalariado</v>
          </cell>
          <cell r="F3276" t="str">
            <v>&gt;=5a</v>
          </cell>
          <cell r="G3276">
            <v>0.2868272</v>
          </cell>
        </row>
        <row r="3277">
          <cell r="A3277" t="str">
            <v>dominican republic2006oecdasalariado&lt;6m</v>
          </cell>
          <cell r="B3277" t="str">
            <v>dominican republic</v>
          </cell>
          <cell r="C3277">
            <v>2006</v>
          </cell>
          <cell r="D3277" t="str">
            <v>oecd</v>
          </cell>
          <cell r="E3277" t="str">
            <v>asalariado</v>
          </cell>
          <cell r="F3277" t="str">
            <v>&lt;6m</v>
          </cell>
          <cell r="G3277">
            <v>0.4118831</v>
          </cell>
          <cell r="H3277">
            <v>0.2449993</v>
          </cell>
          <cell r="I3277">
            <v>0.17991509999999999</v>
          </cell>
          <cell r="J3277">
            <v>0.13909550000000001</v>
          </cell>
          <cell r="K3277">
            <v>0.1186334</v>
          </cell>
          <cell r="L3277">
            <v>7.5666899999999995E-2</v>
          </cell>
          <cell r="M3277">
            <v>6.99293E-2</v>
          </cell>
          <cell r="N3277">
            <v>7.1597300000000003E-2</v>
          </cell>
          <cell r="O3277">
            <v>7.9882099999999998E-2</v>
          </cell>
          <cell r="P3277">
            <v>3.6613100000000003E-2</v>
          </cell>
          <cell r="Q3277">
            <v>6.45289E-2</v>
          </cell>
          <cell r="R3277">
            <v>8.8990299999999994E-2</v>
          </cell>
        </row>
        <row r="3278">
          <cell r="A3278" t="str">
            <v>dominican republic2006oecdasalariado&lt;=12m</v>
          </cell>
          <cell r="B3278" t="str">
            <v>dominican republic</v>
          </cell>
          <cell r="C3278">
            <v>2006</v>
          </cell>
          <cell r="D3278" t="str">
            <v>oecd</v>
          </cell>
          <cell r="E3278" t="str">
            <v>asalariado</v>
          </cell>
          <cell r="F3278" t="str">
            <v>&lt;=12m</v>
          </cell>
          <cell r="G3278">
            <v>0.73508430000000002</v>
          </cell>
          <cell r="H3278">
            <v>0.51855530000000005</v>
          </cell>
          <cell r="I3278">
            <v>0.38275870000000001</v>
          </cell>
          <cell r="J3278">
            <v>0.3286018</v>
          </cell>
          <cell r="K3278">
            <v>0.21336930000000001</v>
          </cell>
          <cell r="L3278">
            <v>0.17701800000000001</v>
          </cell>
          <cell r="M3278">
            <v>0.1800445</v>
          </cell>
          <cell r="N3278">
            <v>0.14083290000000001</v>
          </cell>
          <cell r="O3278">
            <v>0.124499</v>
          </cell>
          <cell r="P3278">
            <v>0.1045885</v>
          </cell>
          <cell r="Q3278">
            <v>0.16998350000000001</v>
          </cell>
          <cell r="R3278">
            <v>0.1788363</v>
          </cell>
        </row>
        <row r="3279">
          <cell r="A3279" t="str">
            <v>dominican republic2006oecdasalariado&gt;=5a</v>
          </cell>
          <cell r="B3279" t="str">
            <v>dominican republic</v>
          </cell>
          <cell r="C3279">
            <v>2006</v>
          </cell>
          <cell r="D3279" t="str">
            <v>oecd</v>
          </cell>
          <cell r="E3279" t="str">
            <v>asalariado</v>
          </cell>
          <cell r="F3279" t="str">
            <v>&gt;=5a</v>
          </cell>
          <cell r="G3279">
            <v>2.4478400000000001E-2</v>
          </cell>
          <cell r="H3279">
            <v>6.63546E-2</v>
          </cell>
          <cell r="I3279">
            <v>0.2248087</v>
          </cell>
          <cell r="J3279">
            <v>0.31443989999999999</v>
          </cell>
          <cell r="K3279">
            <v>0.4403495</v>
          </cell>
          <cell r="L3279">
            <v>0.53444550000000002</v>
          </cell>
          <cell r="M3279">
            <v>0.57396570000000002</v>
          </cell>
          <cell r="N3279">
            <v>0.53289430000000004</v>
          </cell>
          <cell r="O3279">
            <v>0.63091370000000002</v>
          </cell>
          <cell r="P3279">
            <v>0.55089880000000002</v>
          </cell>
          <cell r="Q3279">
            <v>0.61950419999999995</v>
          </cell>
          <cell r="R3279">
            <v>0.71548769999999995</v>
          </cell>
        </row>
        <row r="3280">
          <cell r="A3280" t="str">
            <v>dominican republic2006lacasalariado&lt;6m</v>
          </cell>
          <cell r="B3280" t="str">
            <v>dominican republic</v>
          </cell>
          <cell r="C3280">
            <v>2006</v>
          </cell>
          <cell r="D3280" t="str">
            <v>lac</v>
          </cell>
          <cell r="E3280" t="str">
            <v>asalariado</v>
          </cell>
          <cell r="F3280" t="str">
            <v>&lt;6m</v>
          </cell>
          <cell r="G3280">
            <v>0.29941790000000001</v>
          </cell>
          <cell r="H3280">
            <v>0.1215326</v>
          </cell>
          <cell r="I3280">
            <v>6.6489000000000006E-2</v>
          </cell>
        </row>
        <row r="3281">
          <cell r="A3281" t="str">
            <v>dominican republic2006lacasalariado&lt;=12m</v>
          </cell>
          <cell r="B3281" t="str">
            <v>dominican republic</v>
          </cell>
          <cell r="C3281">
            <v>2006</v>
          </cell>
          <cell r="D3281" t="str">
            <v>lac</v>
          </cell>
          <cell r="E3281" t="str">
            <v>asalariado</v>
          </cell>
          <cell r="F3281" t="str">
            <v>&lt;=12m</v>
          </cell>
          <cell r="G3281">
            <v>0.58916259999999998</v>
          </cell>
          <cell r="H3281">
            <v>0.2640788</v>
          </cell>
          <cell r="I3281">
            <v>0.1183361</v>
          </cell>
        </row>
        <row r="3282">
          <cell r="A3282" t="str">
            <v>dominican republic2006lacasalariado&gt;=5a</v>
          </cell>
          <cell r="B3282" t="str">
            <v>dominican republic</v>
          </cell>
          <cell r="C3282">
            <v>2006</v>
          </cell>
          <cell r="D3282" t="str">
            <v>lac</v>
          </cell>
          <cell r="E3282" t="str">
            <v>asalariado</v>
          </cell>
          <cell r="F3282" t="str">
            <v>&gt;=5a</v>
          </cell>
          <cell r="G3282">
            <v>5.2699299999999998E-2</v>
          </cell>
          <cell r="H3282">
            <v>0.39870030000000001</v>
          </cell>
          <cell r="I3282">
            <v>0.60614670000000004</v>
          </cell>
        </row>
        <row r="3283">
          <cell r="A3283" t="str">
            <v>dominican republic2006totalasalariado&lt;6m</v>
          </cell>
          <cell r="B3283" t="str">
            <v>dominican republic</v>
          </cell>
          <cell r="C3283">
            <v>2006</v>
          </cell>
          <cell r="D3283" t="str">
            <v>total</v>
          </cell>
          <cell r="E3283" t="str">
            <v>asalariado</v>
          </cell>
          <cell r="F3283" t="str">
            <v>&lt;6m</v>
          </cell>
          <cell r="G3283">
            <v>0.16050110000000001</v>
          </cell>
        </row>
        <row r="3284">
          <cell r="A3284" t="str">
            <v>dominican republic2006totalasalariado&lt;=12m</v>
          </cell>
          <cell r="B3284" t="str">
            <v>dominican republic</v>
          </cell>
          <cell r="C3284">
            <v>2006</v>
          </cell>
          <cell r="D3284" t="str">
            <v>total</v>
          </cell>
          <cell r="E3284" t="str">
            <v>asalariado</v>
          </cell>
          <cell r="F3284" t="str">
            <v>&lt;=12m</v>
          </cell>
          <cell r="G3284">
            <v>0.33273340000000001</v>
          </cell>
        </row>
        <row r="3285">
          <cell r="A3285" t="str">
            <v>dominican republic2006totalasalariado&gt;=5a</v>
          </cell>
          <cell r="B3285" t="str">
            <v>dominican republic</v>
          </cell>
          <cell r="C3285">
            <v>2006</v>
          </cell>
          <cell r="D3285" t="str">
            <v>total</v>
          </cell>
          <cell r="E3285" t="str">
            <v>asalariado</v>
          </cell>
          <cell r="F3285" t="str">
            <v>&gt;=5a</v>
          </cell>
          <cell r="G3285">
            <v>0.32859500000000003</v>
          </cell>
        </row>
        <row r="3286">
          <cell r="A3286" t="str">
            <v>dominican republic2007oecdasalariado&lt;6m</v>
          </cell>
          <cell r="B3286" t="str">
            <v>dominican republic</v>
          </cell>
          <cell r="C3286">
            <v>2007</v>
          </cell>
          <cell r="D3286" t="str">
            <v>oecd</v>
          </cell>
          <cell r="E3286" t="str">
            <v>asalariado</v>
          </cell>
          <cell r="F3286" t="str">
            <v>&lt;6m</v>
          </cell>
          <cell r="G3286">
            <v>0.43319540000000001</v>
          </cell>
          <cell r="H3286">
            <v>0.2537971</v>
          </cell>
          <cell r="I3286">
            <v>0.1656725</v>
          </cell>
          <cell r="J3286">
            <v>0.15950149999999999</v>
          </cell>
          <cell r="K3286">
            <v>0.1063418</v>
          </cell>
          <cell r="L3286">
            <v>7.9009300000000005E-2</v>
          </cell>
          <cell r="M3286">
            <v>7.18612E-2</v>
          </cell>
          <cell r="N3286">
            <v>0.1234746</v>
          </cell>
          <cell r="O3286">
            <v>6.2691499999999997E-2</v>
          </cell>
          <cell r="P3286">
            <v>6.1132400000000003E-2</v>
          </cell>
          <cell r="Q3286">
            <v>1.2749399999999999E-2</v>
          </cell>
          <cell r="R3286">
            <v>6.1221699999999997E-2</v>
          </cell>
        </row>
        <row r="3287">
          <cell r="A3287" t="str">
            <v>dominican republic2007oecdasalariado&lt;=12m</v>
          </cell>
          <cell r="B3287" t="str">
            <v>dominican republic</v>
          </cell>
          <cell r="C3287">
            <v>2007</v>
          </cell>
          <cell r="D3287" t="str">
            <v>oecd</v>
          </cell>
          <cell r="E3287" t="str">
            <v>asalariado</v>
          </cell>
          <cell r="F3287" t="str">
            <v>&lt;=12m</v>
          </cell>
          <cell r="G3287">
            <v>0.72273779999999999</v>
          </cell>
          <cell r="H3287">
            <v>0.51119300000000001</v>
          </cell>
          <cell r="I3287">
            <v>0.3470007</v>
          </cell>
          <cell r="J3287">
            <v>0.32538129999999998</v>
          </cell>
          <cell r="K3287">
            <v>0.2596581</v>
          </cell>
          <cell r="L3287">
            <v>0.19020809999999999</v>
          </cell>
          <cell r="M3287">
            <v>0.14578540000000001</v>
          </cell>
          <cell r="N3287">
            <v>0.19716110000000001</v>
          </cell>
          <cell r="O3287">
            <v>0.10903839999999999</v>
          </cell>
          <cell r="P3287">
            <v>0.1468651</v>
          </cell>
          <cell r="Q3287">
            <v>0.10455929999999999</v>
          </cell>
          <cell r="R3287">
            <v>0.1131091</v>
          </cell>
        </row>
        <row r="3288">
          <cell r="A3288" t="str">
            <v>dominican republic2007oecdasalariado&gt;=5a</v>
          </cell>
          <cell r="B3288" t="str">
            <v>dominican republic</v>
          </cell>
          <cell r="C3288">
            <v>2007</v>
          </cell>
          <cell r="D3288" t="str">
            <v>oecd</v>
          </cell>
          <cell r="E3288" t="str">
            <v>asalariado</v>
          </cell>
          <cell r="F3288" t="str">
            <v>&gt;=5a</v>
          </cell>
          <cell r="G3288">
            <v>4.6458100000000002E-2</v>
          </cell>
          <cell r="H3288">
            <v>8.4956599999999993E-2</v>
          </cell>
          <cell r="I3288">
            <v>0.17952280000000001</v>
          </cell>
          <cell r="J3288">
            <v>0.30826890000000001</v>
          </cell>
          <cell r="K3288">
            <v>0.39995320000000001</v>
          </cell>
          <cell r="L3288">
            <v>0.45794679999999999</v>
          </cell>
          <cell r="M3288">
            <v>0.5777253</v>
          </cell>
          <cell r="N3288">
            <v>0.4711362</v>
          </cell>
          <cell r="O3288">
            <v>0.61596720000000005</v>
          </cell>
          <cell r="P3288">
            <v>0.55770030000000004</v>
          </cell>
          <cell r="Q3288">
            <v>0.70870290000000002</v>
          </cell>
          <cell r="R3288">
            <v>0.59560740000000001</v>
          </cell>
        </row>
        <row r="3289">
          <cell r="A3289" t="str">
            <v>dominican republic2007lacasalariado&lt;6m</v>
          </cell>
          <cell r="B3289" t="str">
            <v>dominican republic</v>
          </cell>
          <cell r="C3289">
            <v>2007</v>
          </cell>
          <cell r="D3289" t="str">
            <v>lac</v>
          </cell>
          <cell r="E3289" t="str">
            <v>asalariado</v>
          </cell>
          <cell r="F3289" t="str">
            <v>&lt;6m</v>
          </cell>
          <cell r="G3289">
            <v>0.30585630000000003</v>
          </cell>
          <cell r="H3289">
            <v>0.1248368</v>
          </cell>
          <cell r="I3289">
            <v>6.2184400000000001E-2</v>
          </cell>
        </row>
        <row r="3290">
          <cell r="A3290" t="str">
            <v>dominican republic2007lacasalariado&lt;=12m</v>
          </cell>
          <cell r="B3290" t="str">
            <v>dominican republic</v>
          </cell>
          <cell r="C3290">
            <v>2007</v>
          </cell>
          <cell r="D3290" t="str">
            <v>lac</v>
          </cell>
          <cell r="E3290" t="str">
            <v>asalariado</v>
          </cell>
          <cell r="F3290" t="str">
            <v>&lt;=12m</v>
          </cell>
          <cell r="G3290">
            <v>0.57258070000000005</v>
          </cell>
          <cell r="H3290">
            <v>0.2645151</v>
          </cell>
          <cell r="I3290">
            <v>0.12134200000000001</v>
          </cell>
        </row>
        <row r="3291">
          <cell r="A3291" t="str">
            <v>dominican republic2007lacasalariado&gt;=5a</v>
          </cell>
          <cell r="B3291" t="str">
            <v>dominican republic</v>
          </cell>
          <cell r="C3291">
            <v>2007</v>
          </cell>
          <cell r="D3291" t="str">
            <v>lac</v>
          </cell>
          <cell r="E3291" t="str">
            <v>asalariado</v>
          </cell>
          <cell r="F3291" t="str">
            <v>&gt;=5a</v>
          </cell>
          <cell r="G3291">
            <v>7.3784799999999998E-2</v>
          </cell>
          <cell r="H3291">
            <v>0.3634501</v>
          </cell>
          <cell r="I3291">
            <v>0.59701510000000002</v>
          </cell>
        </row>
        <row r="3292">
          <cell r="A3292" t="str">
            <v>dominican republic2007totalasalariado&lt;6m</v>
          </cell>
          <cell r="B3292" t="str">
            <v>dominican republic</v>
          </cell>
          <cell r="C3292">
            <v>2007</v>
          </cell>
          <cell r="D3292" t="str">
            <v>total</v>
          </cell>
          <cell r="E3292" t="str">
            <v>asalariado</v>
          </cell>
          <cell r="F3292" t="str">
            <v>&lt;6m</v>
          </cell>
          <cell r="G3292">
            <v>0.16053819999999999</v>
          </cell>
        </row>
        <row r="3293">
          <cell r="A3293" t="str">
            <v>dominican republic2007totalasalariado&lt;=12m</v>
          </cell>
          <cell r="B3293" t="str">
            <v>dominican republic</v>
          </cell>
          <cell r="C3293">
            <v>2007</v>
          </cell>
          <cell r="D3293" t="str">
            <v>total</v>
          </cell>
          <cell r="E3293" t="str">
            <v>asalariado</v>
          </cell>
          <cell r="F3293" t="str">
            <v>&lt;=12m</v>
          </cell>
          <cell r="G3293">
            <v>0.32329750000000002</v>
          </cell>
        </row>
        <row r="3294">
          <cell r="A3294" t="str">
            <v>dominican republic2007totalasalariado&gt;=5a</v>
          </cell>
          <cell r="B3294" t="str">
            <v>dominican republic</v>
          </cell>
          <cell r="C3294">
            <v>2007</v>
          </cell>
          <cell r="D3294" t="str">
            <v>total</v>
          </cell>
          <cell r="E3294" t="str">
            <v>asalariado</v>
          </cell>
          <cell r="F3294" t="str">
            <v>&gt;=5a</v>
          </cell>
          <cell r="G3294">
            <v>0.31352730000000001</v>
          </cell>
        </row>
        <row r="3295">
          <cell r="A3295" t="str">
            <v>dominican republic2008oecdasalariado&lt;6m</v>
          </cell>
          <cell r="B3295" t="str">
            <v>dominican republic</v>
          </cell>
          <cell r="C3295">
            <v>2008</v>
          </cell>
          <cell r="D3295" t="str">
            <v>oecd</v>
          </cell>
          <cell r="E3295" t="str">
            <v>asalariado</v>
          </cell>
          <cell r="F3295" t="str">
            <v>&lt;6m</v>
          </cell>
          <cell r="G3295">
            <v>0.4403068</v>
          </cell>
          <cell r="H3295">
            <v>0.22875180000000001</v>
          </cell>
          <cell r="I3295">
            <v>0.1578396</v>
          </cell>
          <cell r="J3295">
            <v>0.1072403</v>
          </cell>
          <cell r="K3295">
            <v>0.1106374</v>
          </cell>
          <cell r="L3295">
            <v>6.5687899999999994E-2</v>
          </cell>
          <cell r="M3295">
            <v>6.2575500000000006E-2</v>
          </cell>
          <cell r="N3295">
            <v>6.7136899999999999E-2</v>
          </cell>
          <cell r="O3295">
            <v>1.76101E-2</v>
          </cell>
          <cell r="P3295">
            <v>0</v>
          </cell>
          <cell r="Q3295">
            <v>2.95003E-2</v>
          </cell>
          <cell r="R3295">
            <v>0</v>
          </cell>
        </row>
        <row r="3296">
          <cell r="A3296" t="str">
            <v>dominican republic2008oecdasalariado&lt;=12m</v>
          </cell>
          <cell r="B3296" t="str">
            <v>dominican republic</v>
          </cell>
          <cell r="C3296">
            <v>2008</v>
          </cell>
          <cell r="D3296" t="str">
            <v>oecd</v>
          </cell>
          <cell r="E3296" t="str">
            <v>asalariado</v>
          </cell>
          <cell r="F3296" t="str">
            <v>&lt;=12m</v>
          </cell>
          <cell r="G3296">
            <v>0.73609420000000003</v>
          </cell>
          <cell r="H3296">
            <v>0.48086620000000002</v>
          </cell>
          <cell r="I3296">
            <v>0.38100299999999998</v>
          </cell>
          <cell r="J3296">
            <v>0.27889259999999999</v>
          </cell>
          <cell r="K3296">
            <v>0.19758539999999999</v>
          </cell>
          <cell r="L3296">
            <v>0.1365219</v>
          </cell>
          <cell r="M3296">
            <v>0.1361908</v>
          </cell>
          <cell r="N3296">
            <v>0.1050632</v>
          </cell>
          <cell r="O3296">
            <v>5.3905500000000002E-2</v>
          </cell>
          <cell r="P3296">
            <v>9.4531699999999996E-2</v>
          </cell>
          <cell r="Q3296">
            <v>0.14984120000000001</v>
          </cell>
          <cell r="R3296">
            <v>5.02762E-2</v>
          </cell>
        </row>
        <row r="3297">
          <cell r="A3297" t="str">
            <v>dominican republic2008oecdasalariado&gt;=5a</v>
          </cell>
          <cell r="B3297" t="str">
            <v>dominican republic</v>
          </cell>
          <cell r="C3297">
            <v>2008</v>
          </cell>
          <cell r="D3297" t="str">
            <v>oecd</v>
          </cell>
          <cell r="E3297" t="str">
            <v>asalariado</v>
          </cell>
          <cell r="F3297" t="str">
            <v>&gt;=5a</v>
          </cell>
          <cell r="G3297">
            <v>3.5480200000000003E-2</v>
          </cell>
          <cell r="H3297">
            <v>7.8022800000000003E-2</v>
          </cell>
          <cell r="I3297">
            <v>0.18363769999999999</v>
          </cell>
          <cell r="J3297">
            <v>0.29673080000000002</v>
          </cell>
          <cell r="K3297">
            <v>0.4176241</v>
          </cell>
          <cell r="L3297">
            <v>0.52624789999999999</v>
          </cell>
          <cell r="M3297">
            <v>0.51871319999999999</v>
          </cell>
          <cell r="N3297">
            <v>0.61010969999999998</v>
          </cell>
          <cell r="O3297">
            <v>0.64380780000000004</v>
          </cell>
          <cell r="P3297">
            <v>0.52896520000000002</v>
          </cell>
          <cell r="Q3297">
            <v>0.67867290000000002</v>
          </cell>
          <cell r="R3297">
            <v>0.50704419999999994</v>
          </cell>
        </row>
        <row r="3298">
          <cell r="A3298" t="str">
            <v>dominican republic2008lacasalariado&lt;6m</v>
          </cell>
          <cell r="B3298" t="str">
            <v>dominican republic</v>
          </cell>
          <cell r="C3298">
            <v>2008</v>
          </cell>
          <cell r="D3298" t="str">
            <v>lac</v>
          </cell>
          <cell r="E3298" t="str">
            <v>asalariado</v>
          </cell>
          <cell r="F3298" t="str">
            <v>&lt;6m</v>
          </cell>
          <cell r="G3298">
            <v>0.29309619999999997</v>
          </cell>
          <cell r="H3298">
            <v>0.10397380000000001</v>
          </cell>
          <cell r="I3298">
            <v>1.14021E-2</v>
          </cell>
        </row>
        <row r="3299">
          <cell r="A3299" t="str">
            <v>dominican republic2008lacasalariado&lt;=12m</v>
          </cell>
          <cell r="B3299" t="str">
            <v>dominican republic</v>
          </cell>
          <cell r="C3299">
            <v>2008</v>
          </cell>
          <cell r="D3299" t="str">
            <v>lac</v>
          </cell>
          <cell r="E3299" t="str">
            <v>asalariado</v>
          </cell>
          <cell r="F3299" t="str">
            <v>&lt;=12m</v>
          </cell>
          <cell r="G3299">
            <v>0.55849369999999998</v>
          </cell>
          <cell r="H3299">
            <v>0.2310981</v>
          </cell>
          <cell r="I3299">
            <v>6.8227200000000002E-2</v>
          </cell>
        </row>
        <row r="3300">
          <cell r="A3300" t="str">
            <v>dominican republic2008lacasalariado&gt;=5a</v>
          </cell>
          <cell r="B3300" t="str">
            <v>dominican republic</v>
          </cell>
          <cell r="C3300">
            <v>2008</v>
          </cell>
          <cell r="D3300" t="str">
            <v>lac</v>
          </cell>
          <cell r="E3300" t="str">
            <v>asalariado</v>
          </cell>
          <cell r="F3300" t="str">
            <v>&gt;=5a</v>
          </cell>
          <cell r="G3300">
            <v>6.5083500000000002E-2</v>
          </cell>
          <cell r="H3300">
            <v>0.38629829999999998</v>
          </cell>
          <cell r="I3300">
            <v>0.60332319999999995</v>
          </cell>
        </row>
        <row r="3301">
          <cell r="A3301" t="str">
            <v>dominican republic2008totalasalariado&lt;6m</v>
          </cell>
          <cell r="B3301" t="str">
            <v>dominican republic</v>
          </cell>
          <cell r="C3301">
            <v>2008</v>
          </cell>
          <cell r="D3301" t="str">
            <v>total</v>
          </cell>
          <cell r="E3301" t="str">
            <v>asalariado</v>
          </cell>
          <cell r="F3301" t="str">
            <v>&lt;6m</v>
          </cell>
          <cell r="G3301">
            <v>0.1417185</v>
          </cell>
        </row>
        <row r="3302">
          <cell r="A3302" t="str">
            <v>dominican republic2008totalasalariado&lt;=12m</v>
          </cell>
          <cell r="B3302" t="str">
            <v>dominican republic</v>
          </cell>
          <cell r="C3302">
            <v>2008</v>
          </cell>
          <cell r="D3302" t="str">
            <v>total</v>
          </cell>
          <cell r="E3302" t="str">
            <v>asalariado</v>
          </cell>
          <cell r="F3302" t="str">
            <v>&lt;=12m</v>
          </cell>
          <cell r="G3302">
            <v>0.29630630000000002</v>
          </cell>
        </row>
        <row r="3303">
          <cell r="A3303" t="str">
            <v>dominican republic2008totalasalariado&gt;=5a</v>
          </cell>
          <cell r="B3303" t="str">
            <v>dominican republic</v>
          </cell>
          <cell r="C3303">
            <v>2008</v>
          </cell>
          <cell r="D3303" t="str">
            <v>total</v>
          </cell>
          <cell r="E3303" t="str">
            <v>asalariado</v>
          </cell>
          <cell r="F3303" t="str">
            <v>&gt;=5a</v>
          </cell>
          <cell r="G3303">
            <v>0.32522380000000001</v>
          </cell>
        </row>
        <row r="3304">
          <cell r="A3304" t="str">
            <v>dominican republic2009oecdasalariado&lt;6m</v>
          </cell>
          <cell r="B3304" t="str">
            <v>dominican republic</v>
          </cell>
          <cell r="C3304">
            <v>2009</v>
          </cell>
          <cell r="D3304" t="str">
            <v>oecd</v>
          </cell>
          <cell r="E3304" t="str">
            <v>asalariado</v>
          </cell>
          <cell r="F3304" t="str">
            <v>&lt;6m</v>
          </cell>
          <cell r="G3304">
            <v>0.31814540000000002</v>
          </cell>
          <cell r="H3304">
            <v>0.23075950000000001</v>
          </cell>
          <cell r="I3304">
            <v>0.14690880000000001</v>
          </cell>
          <cell r="J3304">
            <v>9.3145800000000001E-2</v>
          </cell>
          <cell r="K3304">
            <v>7.8861899999999999E-2</v>
          </cell>
          <cell r="L3304">
            <v>5.0444999999999997E-2</v>
          </cell>
          <cell r="M3304">
            <v>5.2472199999999997E-2</v>
          </cell>
          <cell r="N3304">
            <v>4.5136099999999998E-2</v>
          </cell>
          <cell r="O3304">
            <v>3.4570200000000002E-2</v>
          </cell>
          <cell r="P3304">
            <v>7.77611E-2</v>
          </cell>
          <cell r="Q3304">
            <v>0</v>
          </cell>
          <cell r="R3304">
            <v>0</v>
          </cell>
        </row>
        <row r="3305">
          <cell r="A3305" t="str">
            <v>dominican republic2009oecdasalariado&lt;=12m</v>
          </cell>
          <cell r="B3305" t="str">
            <v>dominican republic</v>
          </cell>
          <cell r="C3305">
            <v>2009</v>
          </cell>
          <cell r="D3305" t="str">
            <v>oecd</v>
          </cell>
          <cell r="E3305" t="str">
            <v>asalariado</v>
          </cell>
          <cell r="F3305" t="str">
            <v>&lt;=12m</v>
          </cell>
          <cell r="G3305">
            <v>0.59393490000000004</v>
          </cell>
          <cell r="H3305">
            <v>0.48740090000000003</v>
          </cell>
          <cell r="I3305">
            <v>0.34173759999999997</v>
          </cell>
          <cell r="J3305">
            <v>0.2360689</v>
          </cell>
          <cell r="K3305">
            <v>0.17402090000000001</v>
          </cell>
          <cell r="L3305">
            <v>0.1426134</v>
          </cell>
          <cell r="M3305">
            <v>9.9780300000000002E-2</v>
          </cell>
          <cell r="N3305">
            <v>0.12286320000000001</v>
          </cell>
          <cell r="O3305">
            <v>7.79696E-2</v>
          </cell>
          <cell r="P3305">
            <v>8.2907599999999998E-2</v>
          </cell>
          <cell r="Q3305">
            <v>3.0173800000000001E-2</v>
          </cell>
          <cell r="R3305">
            <v>0</v>
          </cell>
        </row>
        <row r="3306">
          <cell r="A3306" t="str">
            <v>dominican republic2009oecdasalariado&gt;=5a</v>
          </cell>
          <cell r="B3306" t="str">
            <v>dominican republic</v>
          </cell>
          <cell r="C3306">
            <v>2009</v>
          </cell>
          <cell r="D3306" t="str">
            <v>oecd</v>
          </cell>
          <cell r="E3306" t="str">
            <v>asalariado</v>
          </cell>
          <cell r="F3306" t="str">
            <v>&gt;=5a</v>
          </cell>
          <cell r="G3306">
            <v>7.3241200000000006E-2</v>
          </cell>
          <cell r="H3306">
            <v>8.2856399999999997E-2</v>
          </cell>
          <cell r="I3306">
            <v>0.17809069999999999</v>
          </cell>
          <cell r="J3306">
            <v>0.36762319999999998</v>
          </cell>
          <cell r="K3306">
            <v>0.40855770000000002</v>
          </cell>
          <cell r="L3306">
            <v>0.58371130000000004</v>
          </cell>
          <cell r="M3306">
            <v>0.62618580000000001</v>
          </cell>
          <cell r="N3306">
            <v>0.62374439999999998</v>
          </cell>
          <cell r="O3306">
            <v>0.69841819999999999</v>
          </cell>
          <cell r="P3306">
            <v>0.79440270000000002</v>
          </cell>
          <cell r="Q3306">
            <v>0.64101770000000002</v>
          </cell>
          <cell r="R3306">
            <v>0.70658399999999999</v>
          </cell>
        </row>
        <row r="3307">
          <cell r="A3307" t="str">
            <v>dominican republic2009lacasalariado&lt;6m</v>
          </cell>
          <cell r="B3307" t="str">
            <v>dominican republic</v>
          </cell>
          <cell r="C3307">
            <v>2009</v>
          </cell>
          <cell r="D3307" t="str">
            <v>lac</v>
          </cell>
          <cell r="E3307" t="str">
            <v>asalariado</v>
          </cell>
          <cell r="F3307" t="str">
            <v>&lt;6m</v>
          </cell>
          <cell r="G3307">
            <v>0.25207950000000001</v>
          </cell>
          <cell r="H3307">
            <v>8.6393999999999999E-2</v>
          </cell>
          <cell r="I3307">
            <v>5.17747E-2</v>
          </cell>
        </row>
        <row r="3308">
          <cell r="A3308" t="str">
            <v>dominican republic2009lacasalariado&lt;=12m</v>
          </cell>
          <cell r="B3308" t="str">
            <v>dominican republic</v>
          </cell>
          <cell r="C3308">
            <v>2009</v>
          </cell>
          <cell r="D3308" t="str">
            <v>lac</v>
          </cell>
          <cell r="E3308" t="str">
            <v>asalariado</v>
          </cell>
          <cell r="F3308" t="str">
            <v>&lt;=12m</v>
          </cell>
          <cell r="G3308">
            <v>0.51339259999999998</v>
          </cell>
          <cell r="H3308">
            <v>0.20727039999999999</v>
          </cell>
          <cell r="I3308">
            <v>7.9936599999999997E-2</v>
          </cell>
        </row>
        <row r="3309">
          <cell r="A3309" t="str">
            <v>dominican republic2009lacasalariado&gt;=5a</v>
          </cell>
          <cell r="B3309" t="str">
            <v>dominican republic</v>
          </cell>
          <cell r="C3309">
            <v>2009</v>
          </cell>
          <cell r="D3309" t="str">
            <v>lac</v>
          </cell>
          <cell r="E3309" t="str">
            <v>asalariado</v>
          </cell>
          <cell r="F3309" t="str">
            <v>&gt;=5a</v>
          </cell>
          <cell r="G3309">
            <v>8.0510499999999999E-2</v>
          </cell>
          <cell r="H3309">
            <v>0.42176809999999998</v>
          </cell>
          <cell r="I3309">
            <v>0.73665230000000004</v>
          </cell>
        </row>
        <row r="3310">
          <cell r="A3310" t="str">
            <v>dominican republic2009totalasalariado&lt;6m</v>
          </cell>
          <cell r="B3310" t="str">
            <v>dominican republic</v>
          </cell>
          <cell r="C3310">
            <v>2009</v>
          </cell>
          <cell r="D3310" t="str">
            <v>total</v>
          </cell>
          <cell r="E3310" t="str">
            <v>asalariado</v>
          </cell>
          <cell r="F3310" t="str">
            <v>&lt;6m</v>
          </cell>
          <cell r="G3310">
            <v>0.12059880000000001</v>
          </cell>
        </row>
        <row r="3311">
          <cell r="A3311" t="str">
            <v>dominican republic2009totalasalariado&lt;=12m</v>
          </cell>
          <cell r="B3311" t="str">
            <v>dominican republic</v>
          </cell>
          <cell r="C3311">
            <v>2009</v>
          </cell>
          <cell r="D3311" t="str">
            <v>total</v>
          </cell>
          <cell r="E3311" t="str">
            <v>asalariado</v>
          </cell>
          <cell r="F3311" t="str">
            <v>&lt;=12m</v>
          </cell>
          <cell r="G3311">
            <v>0.26706429999999998</v>
          </cell>
        </row>
        <row r="3312">
          <cell r="A3312" t="str">
            <v>dominican republic2009totalasalariado&gt;=5a</v>
          </cell>
          <cell r="B3312" t="str">
            <v>dominican republic</v>
          </cell>
          <cell r="C3312">
            <v>2009</v>
          </cell>
          <cell r="D3312" t="str">
            <v>total</v>
          </cell>
          <cell r="E3312" t="str">
            <v>asalariado</v>
          </cell>
          <cell r="F3312" t="str">
            <v>&gt;=5a</v>
          </cell>
          <cell r="G3312">
            <v>0.36439850000000001</v>
          </cell>
        </row>
        <row r="3313">
          <cell r="A3313" t="str">
            <v>dominican republic2010oecdasalariado&lt;6m</v>
          </cell>
          <cell r="B3313" t="str">
            <v>dominican republic</v>
          </cell>
          <cell r="C3313">
            <v>2010</v>
          </cell>
          <cell r="D3313" t="str">
            <v>oecd</v>
          </cell>
          <cell r="E3313" t="str">
            <v>asalariado</v>
          </cell>
          <cell r="F3313" t="str">
            <v>&lt;6m</v>
          </cell>
          <cell r="G3313">
            <v>0.39543519999999999</v>
          </cell>
          <cell r="H3313">
            <v>0.2837248</v>
          </cell>
          <cell r="I3313">
            <v>0.2076443</v>
          </cell>
          <cell r="J3313">
            <v>0.13541739999999999</v>
          </cell>
          <cell r="K3313">
            <v>0.14581140000000001</v>
          </cell>
          <cell r="L3313">
            <v>9.8562200000000003E-2</v>
          </cell>
          <cell r="M3313">
            <v>7.7812800000000001E-2</v>
          </cell>
          <cell r="N3313">
            <v>6.53141E-2</v>
          </cell>
          <cell r="O3313">
            <v>8.25013E-2</v>
          </cell>
          <cell r="P3313">
            <v>7.5835299999999994E-2</v>
          </cell>
          <cell r="Q3313">
            <v>0.134354</v>
          </cell>
          <cell r="R3313">
            <v>0.1222702</v>
          </cell>
        </row>
        <row r="3314">
          <cell r="A3314" t="str">
            <v>dominican republic2010oecdasalariado&lt;=12m</v>
          </cell>
          <cell r="B3314" t="str">
            <v>dominican republic</v>
          </cell>
          <cell r="C3314">
            <v>2010</v>
          </cell>
          <cell r="D3314" t="str">
            <v>oecd</v>
          </cell>
          <cell r="E3314" t="str">
            <v>asalariado</v>
          </cell>
          <cell r="F3314" t="str">
            <v>&lt;=12m</v>
          </cell>
          <cell r="G3314">
            <v>0.75629170000000001</v>
          </cell>
          <cell r="H3314">
            <v>0.51835819999999999</v>
          </cell>
          <cell r="I3314">
            <v>0.38969320000000002</v>
          </cell>
          <cell r="J3314">
            <v>0.25818360000000001</v>
          </cell>
          <cell r="K3314">
            <v>0.27319019999999999</v>
          </cell>
          <cell r="L3314">
            <v>0.16885330000000001</v>
          </cell>
          <cell r="M3314">
            <v>0.1368722</v>
          </cell>
          <cell r="N3314">
            <v>0.13053919999999999</v>
          </cell>
          <cell r="O3314">
            <v>0.11986810000000001</v>
          </cell>
          <cell r="P3314">
            <v>0.18453359999999999</v>
          </cell>
          <cell r="Q3314">
            <v>0.22552900000000001</v>
          </cell>
          <cell r="R3314">
            <v>0.15964030000000001</v>
          </cell>
        </row>
        <row r="3315">
          <cell r="A3315" t="str">
            <v>dominican republic2010oecdasalariado&gt;=5a</v>
          </cell>
          <cell r="B3315" t="str">
            <v>dominican republic</v>
          </cell>
          <cell r="C3315">
            <v>2010</v>
          </cell>
          <cell r="D3315" t="str">
            <v>oecd</v>
          </cell>
          <cell r="E3315" t="str">
            <v>asalariado</v>
          </cell>
          <cell r="F3315" t="str">
            <v>&gt;=5a</v>
          </cell>
          <cell r="G3315">
            <v>1.2013899999999999E-2</v>
          </cell>
          <cell r="H3315">
            <v>7.7450199999999997E-2</v>
          </cell>
          <cell r="I3315">
            <v>0.20694750000000001</v>
          </cell>
          <cell r="J3315">
            <v>0.32530249999999999</v>
          </cell>
          <cell r="K3315">
            <v>0.43920340000000002</v>
          </cell>
          <cell r="L3315">
            <v>0.54690879999999997</v>
          </cell>
          <cell r="M3315">
            <v>0.64034919999999995</v>
          </cell>
          <cell r="N3315">
            <v>0.66671480000000005</v>
          </cell>
          <cell r="O3315">
            <v>0.71858759999999999</v>
          </cell>
          <cell r="P3315">
            <v>0.72133650000000005</v>
          </cell>
          <cell r="Q3315">
            <v>0.57560639999999996</v>
          </cell>
          <cell r="R3315">
            <v>0.72369499999999998</v>
          </cell>
        </row>
        <row r="3316">
          <cell r="A3316" t="str">
            <v>dominican republic2010lacasalariado&lt;6m</v>
          </cell>
          <cell r="B3316" t="str">
            <v>dominican republic</v>
          </cell>
          <cell r="C3316">
            <v>2010</v>
          </cell>
          <cell r="D3316" t="str">
            <v>lac</v>
          </cell>
          <cell r="E3316" t="str">
            <v>asalariado</v>
          </cell>
          <cell r="F3316" t="str">
            <v>&lt;6m</v>
          </cell>
          <cell r="G3316">
            <v>0.31537520000000002</v>
          </cell>
          <cell r="H3316">
            <v>0.1331368</v>
          </cell>
          <cell r="I3316">
            <v>8.0052499999999999E-2</v>
          </cell>
        </row>
        <row r="3317">
          <cell r="A3317" t="str">
            <v>dominican republic2010lacasalariado&lt;=12m</v>
          </cell>
          <cell r="B3317" t="str">
            <v>dominican republic</v>
          </cell>
          <cell r="C3317">
            <v>2010</v>
          </cell>
          <cell r="D3317" t="str">
            <v>lac</v>
          </cell>
          <cell r="E3317" t="str">
            <v>asalariado</v>
          </cell>
          <cell r="F3317" t="str">
            <v>&lt;=12m</v>
          </cell>
          <cell r="G3317">
            <v>0.58577069999999998</v>
          </cell>
          <cell r="H3317">
            <v>0.24764069999999999</v>
          </cell>
          <cell r="I3317">
            <v>0.14362330000000001</v>
          </cell>
        </row>
        <row r="3318">
          <cell r="A3318" t="str">
            <v>dominican republic2010lacasalariado&gt;=5a</v>
          </cell>
          <cell r="B3318" t="str">
            <v>dominican republic</v>
          </cell>
          <cell r="C3318">
            <v>2010</v>
          </cell>
          <cell r="D3318" t="str">
            <v>lac</v>
          </cell>
          <cell r="E3318" t="str">
            <v>asalariado</v>
          </cell>
          <cell r="F3318" t="str">
            <v>&gt;=5a</v>
          </cell>
          <cell r="G3318">
            <v>5.8910499999999998E-2</v>
          </cell>
          <cell r="H3318">
            <v>0.42849389999999998</v>
          </cell>
          <cell r="I3318">
            <v>0.7195975</v>
          </cell>
        </row>
        <row r="3319">
          <cell r="A3319" t="str">
            <v>dominican republic2010totalasalariado&lt;6m</v>
          </cell>
          <cell r="B3319" t="str">
            <v>dominican republic</v>
          </cell>
          <cell r="C3319">
            <v>2010</v>
          </cell>
          <cell r="D3319" t="str">
            <v>total</v>
          </cell>
          <cell r="E3319" t="str">
            <v>asalariado</v>
          </cell>
          <cell r="F3319" t="str">
            <v>&lt;6m</v>
          </cell>
          <cell r="G3319">
            <v>0.16821439999999999</v>
          </cell>
        </row>
        <row r="3320">
          <cell r="A3320" t="str">
            <v>dominican republic2010totalasalariado&lt;=12m</v>
          </cell>
          <cell r="B3320" t="str">
            <v>dominican republic</v>
          </cell>
          <cell r="C3320">
            <v>2010</v>
          </cell>
          <cell r="D3320" t="str">
            <v>total</v>
          </cell>
          <cell r="E3320" t="str">
            <v>asalariado</v>
          </cell>
          <cell r="F3320" t="str">
            <v>&lt;=12m</v>
          </cell>
          <cell r="G3320">
            <v>0.31234050000000002</v>
          </cell>
        </row>
        <row r="3321">
          <cell r="A3321" t="str">
            <v>dominican republic2010totalasalariado&gt;=5a</v>
          </cell>
          <cell r="B3321" t="str">
            <v>dominican republic</v>
          </cell>
          <cell r="C3321">
            <v>2010</v>
          </cell>
          <cell r="D3321" t="str">
            <v>total</v>
          </cell>
          <cell r="E3321" t="str">
            <v>asalariado</v>
          </cell>
          <cell r="F3321" t="str">
            <v>&gt;=5a</v>
          </cell>
          <cell r="G3321">
            <v>0.37011430000000001</v>
          </cell>
        </row>
        <row r="3322">
          <cell r="A3322" t="str">
            <v>dominican republic2011oecdasalariado&lt;6m</v>
          </cell>
          <cell r="B3322" t="str">
            <v>dominican republic</v>
          </cell>
          <cell r="C3322">
            <v>2011</v>
          </cell>
          <cell r="D3322" t="str">
            <v>oecd</v>
          </cell>
          <cell r="E3322" t="str">
            <v>asalariado</v>
          </cell>
          <cell r="F3322" t="str">
            <v>&lt;6m</v>
          </cell>
          <cell r="G3322">
            <v>0.45744649999999998</v>
          </cell>
          <cell r="H3322">
            <v>0.26313379999999997</v>
          </cell>
          <cell r="I3322">
            <v>0.15790509999999999</v>
          </cell>
          <cell r="J3322">
            <v>0.14216400000000001</v>
          </cell>
          <cell r="K3322">
            <v>0.1280577</v>
          </cell>
          <cell r="L3322">
            <v>5.4954599999999999E-2</v>
          </cell>
          <cell r="M3322">
            <v>7.1573600000000001E-2</v>
          </cell>
          <cell r="N3322">
            <v>2.95867E-2</v>
          </cell>
          <cell r="O3322">
            <v>3.3244700000000002E-2</v>
          </cell>
          <cell r="P3322">
            <v>2.39563E-2</v>
          </cell>
          <cell r="Q3322">
            <v>1.4571300000000001E-2</v>
          </cell>
          <cell r="R3322">
            <v>0</v>
          </cell>
        </row>
        <row r="3323">
          <cell r="A3323" t="str">
            <v>dominican republic2011oecdasalariado&lt;=12m</v>
          </cell>
          <cell r="B3323" t="str">
            <v>dominican republic</v>
          </cell>
          <cell r="C3323">
            <v>2011</v>
          </cell>
          <cell r="D3323" t="str">
            <v>oecd</v>
          </cell>
          <cell r="E3323" t="str">
            <v>asalariado</v>
          </cell>
          <cell r="F3323" t="str">
            <v>&lt;=12m</v>
          </cell>
          <cell r="G3323">
            <v>0.72939160000000003</v>
          </cell>
          <cell r="H3323">
            <v>0.52463789999999999</v>
          </cell>
          <cell r="I3323">
            <v>0.36871409999999999</v>
          </cell>
          <cell r="J3323">
            <v>0.30426249999999999</v>
          </cell>
          <cell r="K3323">
            <v>0.26882600000000001</v>
          </cell>
          <cell r="L3323">
            <v>0.18546170000000001</v>
          </cell>
          <cell r="M3323">
            <v>0.14981620000000001</v>
          </cell>
          <cell r="N3323">
            <v>0.13331000000000001</v>
          </cell>
          <cell r="O3323">
            <v>9.0170899999999998E-2</v>
          </cell>
          <cell r="P3323">
            <v>4.43133E-2</v>
          </cell>
          <cell r="Q3323">
            <v>0.1721462</v>
          </cell>
          <cell r="R3323">
            <v>4.65116E-2</v>
          </cell>
        </row>
        <row r="3324">
          <cell r="A3324" t="str">
            <v>dominican republic2011oecdasalariado&gt;=5a</v>
          </cell>
          <cell r="B3324" t="str">
            <v>dominican republic</v>
          </cell>
          <cell r="C3324">
            <v>2011</v>
          </cell>
          <cell r="D3324" t="str">
            <v>oecd</v>
          </cell>
          <cell r="E3324" t="str">
            <v>asalariado</v>
          </cell>
          <cell r="F3324" t="str">
            <v>&gt;=5a</v>
          </cell>
          <cell r="G3324">
            <v>5.5790800000000002E-2</v>
          </cell>
          <cell r="H3324">
            <v>7.7637800000000007E-2</v>
          </cell>
          <cell r="I3324">
            <v>0.20796580000000001</v>
          </cell>
          <cell r="J3324">
            <v>0.33436830000000001</v>
          </cell>
          <cell r="K3324">
            <v>0.39763140000000002</v>
          </cell>
          <cell r="L3324">
            <v>0.53061150000000001</v>
          </cell>
          <cell r="M3324">
            <v>0.59251739999999997</v>
          </cell>
          <cell r="N3324">
            <v>0.67723520000000004</v>
          </cell>
          <cell r="O3324">
            <v>0.70353880000000002</v>
          </cell>
          <cell r="P3324">
            <v>0.81422039999999996</v>
          </cell>
          <cell r="Q3324">
            <v>0.69612649999999998</v>
          </cell>
          <cell r="R3324">
            <v>0.62987009999999999</v>
          </cell>
        </row>
        <row r="3325">
          <cell r="A3325" t="str">
            <v>dominican republic2011lacasalariado&lt;6m</v>
          </cell>
          <cell r="B3325" t="str">
            <v>dominican republic</v>
          </cell>
          <cell r="C3325">
            <v>2011</v>
          </cell>
          <cell r="D3325" t="str">
            <v>lac</v>
          </cell>
          <cell r="E3325" t="str">
            <v>asalariado</v>
          </cell>
          <cell r="F3325" t="str">
            <v>&lt;6m</v>
          </cell>
          <cell r="G3325">
            <v>0.32185849999999999</v>
          </cell>
          <cell r="H3325">
            <v>0.1067203</v>
          </cell>
          <cell r="I3325">
            <v>2.9424599999999999E-2</v>
          </cell>
        </row>
        <row r="3326">
          <cell r="A3326" t="str">
            <v>dominican republic2011lacasalariado&lt;=12m</v>
          </cell>
          <cell r="B3326" t="str">
            <v>dominican republic</v>
          </cell>
          <cell r="C3326">
            <v>2011</v>
          </cell>
          <cell r="D3326" t="str">
            <v>lac</v>
          </cell>
          <cell r="E3326" t="str">
            <v>asalariado</v>
          </cell>
          <cell r="F3326" t="str">
            <v>&lt;=12m</v>
          </cell>
          <cell r="G3326">
            <v>0.58651799999999998</v>
          </cell>
          <cell r="H3326">
            <v>0.2530462</v>
          </cell>
          <cell r="I3326">
            <v>7.1310700000000005E-2</v>
          </cell>
        </row>
        <row r="3327">
          <cell r="A3327" t="str">
            <v>dominican republic2011lacasalariado&gt;=5a</v>
          </cell>
          <cell r="B3327" t="str">
            <v>dominican republic</v>
          </cell>
          <cell r="C3327">
            <v>2011</v>
          </cell>
          <cell r="D3327" t="str">
            <v>lac</v>
          </cell>
          <cell r="E3327" t="str">
            <v>asalariado</v>
          </cell>
          <cell r="F3327" t="str">
            <v>&gt;=5a</v>
          </cell>
          <cell r="G3327">
            <v>7.1035299999999996E-2</v>
          </cell>
          <cell r="H3327">
            <v>0.42222330000000002</v>
          </cell>
          <cell r="I3327">
            <v>0.74905960000000005</v>
          </cell>
        </row>
        <row r="3328">
          <cell r="A3328" t="str">
            <v>dominican republic2011totalasalariado&lt;6m</v>
          </cell>
          <cell r="B3328" t="str">
            <v>dominican republic</v>
          </cell>
          <cell r="C3328">
            <v>2011</v>
          </cell>
          <cell r="D3328" t="str">
            <v>total</v>
          </cell>
          <cell r="E3328" t="str">
            <v>asalariado</v>
          </cell>
          <cell r="F3328" t="str">
            <v>&lt;6m</v>
          </cell>
          <cell r="G3328">
            <v>0.1500446</v>
          </cell>
        </row>
        <row r="3329">
          <cell r="A3329" t="str">
            <v>dominican republic2011totalasalariado&lt;=12m</v>
          </cell>
          <cell r="B3329" t="str">
            <v>dominican republic</v>
          </cell>
          <cell r="C3329">
            <v>2011</v>
          </cell>
          <cell r="D3329" t="str">
            <v>total</v>
          </cell>
          <cell r="E3329" t="str">
            <v>asalariado</v>
          </cell>
          <cell r="F3329" t="str">
            <v>&lt;=12m</v>
          </cell>
          <cell r="G3329">
            <v>0.31632179999999999</v>
          </cell>
        </row>
        <row r="3330">
          <cell r="A3330" t="str">
            <v>dominican republic2011totalasalariado&gt;=5a</v>
          </cell>
          <cell r="B3330" t="str">
            <v>dominican republic</v>
          </cell>
          <cell r="C3330">
            <v>2011</v>
          </cell>
          <cell r="D3330" t="str">
            <v>total</v>
          </cell>
          <cell r="E3330" t="str">
            <v>asalariado</v>
          </cell>
          <cell r="F3330" t="str">
            <v>&gt;=5a</v>
          </cell>
          <cell r="G3330">
            <v>0.36406959999999999</v>
          </cell>
        </row>
        <row r="3331">
          <cell r="A3331" t="str">
            <v>dominican republic2012oecdasalariado&lt;6m</v>
          </cell>
          <cell r="B3331" t="str">
            <v>dominican republic</v>
          </cell>
          <cell r="C3331">
            <v>2012</v>
          </cell>
          <cell r="D3331" t="str">
            <v>oecd</v>
          </cell>
          <cell r="E3331" t="str">
            <v>asalariado</v>
          </cell>
          <cell r="F3331" t="str">
            <v>&lt;6m</v>
          </cell>
          <cell r="G3331">
            <v>0.41897210000000001</v>
          </cell>
          <cell r="H3331">
            <v>0.2884158</v>
          </cell>
          <cell r="I3331">
            <v>0.18407519999999999</v>
          </cell>
          <cell r="J3331">
            <v>0.1023184</v>
          </cell>
          <cell r="K3331">
            <v>7.5306899999999996E-2</v>
          </cell>
          <cell r="L3331">
            <v>8.8172200000000006E-2</v>
          </cell>
          <cell r="M3331">
            <v>7.13477E-2</v>
          </cell>
          <cell r="N3331">
            <v>4.45044E-2</v>
          </cell>
          <cell r="O3331">
            <v>1.29289E-2</v>
          </cell>
          <cell r="P3331">
            <v>2.7741999999999999E-2</v>
          </cell>
          <cell r="Q3331">
            <v>1.94083E-2</v>
          </cell>
          <cell r="R3331">
            <v>3.22116E-2</v>
          </cell>
        </row>
        <row r="3332">
          <cell r="A3332" t="str">
            <v>dominican republic2012oecdasalariado&lt;=12m</v>
          </cell>
          <cell r="B3332" t="str">
            <v>dominican republic</v>
          </cell>
          <cell r="C3332">
            <v>2012</v>
          </cell>
          <cell r="D3332" t="str">
            <v>oecd</v>
          </cell>
          <cell r="E3332" t="str">
            <v>asalariado</v>
          </cell>
          <cell r="F3332" t="str">
            <v>&lt;=12m</v>
          </cell>
          <cell r="G3332">
            <v>0.76760139999999999</v>
          </cell>
          <cell r="H3332">
            <v>0.55438580000000004</v>
          </cell>
          <cell r="I3332">
            <v>0.3755482</v>
          </cell>
          <cell r="J3332">
            <v>0.2834834</v>
          </cell>
          <cell r="K3332">
            <v>0.1664805</v>
          </cell>
          <cell r="L3332">
            <v>0.15243899999999999</v>
          </cell>
          <cell r="M3332">
            <v>0.17204439999999999</v>
          </cell>
          <cell r="N3332">
            <v>0.1264575</v>
          </cell>
          <cell r="O3332">
            <v>6.3045400000000001E-2</v>
          </cell>
          <cell r="P3332">
            <v>9.3520599999999995E-2</v>
          </cell>
          <cell r="Q3332">
            <v>6.31187E-2</v>
          </cell>
          <cell r="R3332">
            <v>3.22116E-2</v>
          </cell>
        </row>
        <row r="3333">
          <cell r="A3333" t="str">
            <v>dominican republic2012oecdasalariado&gt;=5a</v>
          </cell>
          <cell r="B3333" t="str">
            <v>dominican republic</v>
          </cell>
          <cell r="C3333">
            <v>2012</v>
          </cell>
          <cell r="D3333" t="str">
            <v>oecd</v>
          </cell>
          <cell r="E3333" t="str">
            <v>asalariado</v>
          </cell>
          <cell r="F3333" t="str">
            <v>&gt;=5a</v>
          </cell>
          <cell r="G3333">
            <v>1.24791E-2</v>
          </cell>
          <cell r="H3333">
            <v>7.9347399999999998E-2</v>
          </cell>
          <cell r="I3333">
            <v>0.20279249999999999</v>
          </cell>
          <cell r="J3333">
            <v>0.35211569999999998</v>
          </cell>
          <cell r="K3333">
            <v>0.46550419999999998</v>
          </cell>
          <cell r="L3333">
            <v>0.56533889999999998</v>
          </cell>
          <cell r="M3333">
            <v>0.57191360000000002</v>
          </cell>
          <cell r="N3333">
            <v>0.68732610000000005</v>
          </cell>
          <cell r="O3333">
            <v>0.6296889</v>
          </cell>
          <cell r="P3333">
            <v>0.79867739999999998</v>
          </cell>
          <cell r="Q3333">
            <v>0.80814149999999996</v>
          </cell>
          <cell r="R3333">
            <v>0.82709770000000005</v>
          </cell>
        </row>
        <row r="3334">
          <cell r="A3334" t="str">
            <v>dominican republic2012lacasalariado&lt;6m</v>
          </cell>
          <cell r="B3334" t="str">
            <v>dominican republic</v>
          </cell>
          <cell r="C3334">
            <v>2012</v>
          </cell>
          <cell r="D3334" t="str">
            <v>lac</v>
          </cell>
          <cell r="E3334" t="str">
            <v>asalariado</v>
          </cell>
          <cell r="F3334" t="str">
            <v>&lt;6m</v>
          </cell>
          <cell r="G3334">
            <v>0.31913809999999998</v>
          </cell>
          <cell r="H3334">
            <v>0.101937</v>
          </cell>
          <cell r="I3334">
            <v>1.9156800000000002E-2</v>
          </cell>
        </row>
        <row r="3335">
          <cell r="A3335" t="str">
            <v>dominican republic2012lacasalariado&lt;=12m</v>
          </cell>
          <cell r="B3335" t="str">
            <v>dominican republic</v>
          </cell>
          <cell r="C3335">
            <v>2012</v>
          </cell>
          <cell r="D3335" t="str">
            <v>lac</v>
          </cell>
          <cell r="E3335" t="str">
            <v>asalariado</v>
          </cell>
          <cell r="F3335" t="str">
            <v>&lt;=12m</v>
          </cell>
          <cell r="G3335">
            <v>0.60455930000000002</v>
          </cell>
          <cell r="H3335">
            <v>0.23006750000000001</v>
          </cell>
          <cell r="I3335">
            <v>7.5858300000000004E-2</v>
          </cell>
        </row>
        <row r="3336">
          <cell r="A3336" t="str">
            <v>dominican republic2012lacasalariado&gt;=5a</v>
          </cell>
          <cell r="B3336" t="str">
            <v>dominican republic</v>
          </cell>
          <cell r="C3336">
            <v>2012</v>
          </cell>
          <cell r="D3336" t="str">
            <v>lac</v>
          </cell>
          <cell r="E3336" t="str">
            <v>asalariado</v>
          </cell>
          <cell r="F3336" t="str">
            <v>&gt;=5a</v>
          </cell>
          <cell r="G3336">
            <v>6.3612100000000005E-2</v>
          </cell>
          <cell r="H3336">
            <v>0.44058120000000001</v>
          </cell>
          <cell r="I3336">
            <v>0.70073750000000001</v>
          </cell>
        </row>
        <row r="3337">
          <cell r="A3337" t="str">
            <v>dominican republic2012totalasalariado&lt;6m</v>
          </cell>
          <cell r="B3337" t="str">
            <v>dominican republic</v>
          </cell>
          <cell r="C3337">
            <v>2012</v>
          </cell>
          <cell r="D3337" t="str">
            <v>total</v>
          </cell>
          <cell r="E3337" t="str">
            <v>asalariado</v>
          </cell>
          <cell r="F3337" t="str">
            <v>&lt;6m</v>
          </cell>
          <cell r="G3337">
            <v>0.13839270000000001</v>
          </cell>
        </row>
        <row r="3338">
          <cell r="A3338" t="str">
            <v>dominican republic2012totalasalariado&lt;=12m</v>
          </cell>
          <cell r="B3338" t="str">
            <v>dominican republic</v>
          </cell>
          <cell r="C3338">
            <v>2012</v>
          </cell>
          <cell r="D3338" t="str">
            <v>total</v>
          </cell>
          <cell r="E3338" t="str">
            <v>asalariado</v>
          </cell>
          <cell r="F3338" t="str">
            <v>&lt;=12m</v>
          </cell>
          <cell r="G3338">
            <v>0.29207860000000002</v>
          </cell>
        </row>
        <row r="3339">
          <cell r="A3339" t="str">
            <v>dominican republic2012totalasalariado&gt;=5a</v>
          </cell>
          <cell r="B3339" t="str">
            <v>dominican republic</v>
          </cell>
          <cell r="C3339">
            <v>2012</v>
          </cell>
          <cell r="D3339" t="str">
            <v>total</v>
          </cell>
          <cell r="E3339" t="str">
            <v>asalariado</v>
          </cell>
          <cell r="F3339" t="str">
            <v>&gt;=5a</v>
          </cell>
          <cell r="G3339">
            <v>0.38587949999999999</v>
          </cell>
        </row>
      </sheetData>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rabajo.gob.ar/derechos/" TargetMode="External"/><Relationship Id="rId1" Type="http://schemas.openxmlformats.org/officeDocument/2006/relationships/hyperlink" Target="http://www.trabajo.gob.ar/derecho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nunezdubonyasociados.com/sitio/index.php/noticias/347-principales-obligaciones-laborales-en-guatemal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poderjudicial.gob.hn/juris/Leyes/Ley%20del%20Fondo%20Social%20para%20la%20Vivienda%20(actualizada-07).pdf" TargetMode="External"/><Relationship Id="rId2" Type="http://schemas.openxmlformats.org/officeDocument/2006/relationships/hyperlink" Target="http://www.ahm-honduras.com/wp-content/uploads/LEY-DEL-INFOP-1972.pdf" TargetMode="External"/><Relationship Id="rId1" Type="http://schemas.openxmlformats.org/officeDocument/2006/relationships/hyperlink" Target="http://www.poderjudicial.gob.hn/juris/Leyes/Ley%20del%20Fondo%20Social%20para%20la%20Vivienda%20(actualizada-07).pdf"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heart-nta.org/Portals/0/heart%20act.pdf" TargetMode="External"/><Relationship Id="rId7" Type="http://schemas.openxmlformats.org/officeDocument/2006/relationships/printerSettings" Target="../printerSettings/printerSettings12.bin"/><Relationship Id="rId2" Type="http://schemas.openxmlformats.org/officeDocument/2006/relationships/hyperlink" Target="http://www.nht.gov.jm/contribution-payments/employer/requirements" TargetMode="External"/><Relationship Id="rId1" Type="http://schemas.openxmlformats.org/officeDocument/2006/relationships/hyperlink" Target="http://www.mlss.gov.jm/pub/index.php?artid=91" TargetMode="External"/><Relationship Id="rId6" Type="http://schemas.openxmlformats.org/officeDocument/2006/relationships/hyperlink" Target="http://www.mlss.gov.jm/pub/index.php?artid=91" TargetMode="External"/><Relationship Id="rId5" Type="http://schemas.openxmlformats.org/officeDocument/2006/relationships/hyperlink" Target="http://www.mlss.gov.jm/pub/index.php?artid=91" TargetMode="External"/><Relationship Id="rId4" Type="http://schemas.openxmlformats.org/officeDocument/2006/relationships/hyperlink" Target="https://www.jamaicatax-online.gov.jm/tax_types/tax_types_detail_education.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tramitesnicaragua.gob.ni/media/decreto%2095-2009.pdf" TargetMode="External"/><Relationship Id="rId2" Type="http://schemas.openxmlformats.org/officeDocument/2006/relationships/hyperlink" Target="https://www.inss.gob.ni/images/stories/39-2013.pdf" TargetMode="External"/><Relationship Id="rId1" Type="http://schemas.openxmlformats.org/officeDocument/2006/relationships/hyperlink" Target="http://www.inatec.edu.ni/files/leyorganica.pdf" TargetMode="External"/><Relationship Id="rId5" Type="http://schemas.openxmlformats.org/officeDocument/2006/relationships/printerSettings" Target="../printerSettings/printerSettings14.bin"/><Relationship Id="rId4" Type="http://schemas.openxmlformats.org/officeDocument/2006/relationships/hyperlink" Target="http://www.tramitesnicaragua.gob.ni/media/decreto%2095-2009.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css.gob.pa/Ley%2051%20de%2027%20de%20diciembre%20de%202005.pdf" TargetMode="External"/><Relationship Id="rId3" Type="http://schemas.openxmlformats.org/officeDocument/2006/relationships/hyperlink" Target="http://www.css.gob.pa/pmf-afiliacion.html" TargetMode="External"/><Relationship Id="rId7" Type="http://schemas.openxmlformats.org/officeDocument/2006/relationships/hyperlink" Target="https://d3knll484g0y63.cloudfront.net/ACUERDO%20N%C2%B0%202.pdf" TargetMode="External"/><Relationship Id="rId2" Type="http://schemas.openxmlformats.org/officeDocument/2006/relationships/hyperlink" Target="http://www.organojudicial.gob.pa/cendoj/wp-content/blogs.dir/cendoj/ADMINISTRATIVO/ley_8_de_2008_inadeh.pdf" TargetMode="External"/><Relationship Id="rId1" Type="http://schemas.openxmlformats.org/officeDocument/2006/relationships/hyperlink" Target="http://www.css.gob.pa/Ley%20riesgos%20profesionales.pdf" TargetMode="External"/><Relationship Id="rId6" Type="http://schemas.openxmlformats.org/officeDocument/2006/relationships/hyperlink" Target="http://docs.panama.justia.com/federales/leyes/13-de-1987-aug-5-1987.pdf" TargetMode="External"/><Relationship Id="rId5" Type="http://schemas.openxmlformats.org/officeDocument/2006/relationships/hyperlink" Target="http://www.css.gob.pa/seguridadsocial/caracteristicas.html" TargetMode="External"/><Relationship Id="rId4" Type="http://schemas.openxmlformats.org/officeDocument/2006/relationships/hyperlink" Target="http://www.css.gob.pa/seguridadsocial/caracteristicas.html"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sinafocal.gov.py/index.php/marco-legal" TargetMode="External"/><Relationship Id="rId2" Type="http://schemas.openxmlformats.org/officeDocument/2006/relationships/hyperlink" Target="http://portal.ips.gov.py/portal/rest/jcr/repository/collaboration/sites%20content/live/IpsWeb/web%20contents/normativas/Carta%20Org%C3%A1nica%20actualizada%202013.pdf" TargetMode="External"/><Relationship Id="rId1" Type="http://schemas.openxmlformats.org/officeDocument/2006/relationships/hyperlink" Target="http://www.ilo.org/dyn/natlex/docs/WEBTEXT/35443/64905/S93PRY01.htm" TargetMode="External"/><Relationship Id="rId6" Type="http://schemas.openxmlformats.org/officeDocument/2006/relationships/printerSettings" Target="../printerSettings/printerSettings16.bin"/><Relationship Id="rId5" Type="http://schemas.openxmlformats.org/officeDocument/2006/relationships/hyperlink" Target="http://portal.ips.gov.py/portal/rest/jcr/repository/collaboration/sites%20content/live/IpsWeb/web%20contents/normativas/Carta%20Org%C3%A1nica%20actualizada%202013.pdf" TargetMode="External"/><Relationship Id="rId4" Type="http://schemas.openxmlformats.org/officeDocument/2006/relationships/hyperlink" Target="http://portal.ips.gov.py/portal/rest/jcr/repository/collaboration/sites%20content/live/IpsWeb/web%20contents/normativas/Carta%20Org%C3%A1nica%20actualizada%202013.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onp.gob.pe/Servicios/estoy_aportando_snp/montos_aportes_trabajadores_tipo_regimen/inf/monto_aporte_19990" TargetMode="External"/><Relationship Id="rId2" Type="http://schemas.openxmlformats.org/officeDocument/2006/relationships/hyperlink" Target="http://www.mintra.gob.pe/contenidos/archivos/prodlab/legislacion/LEY_28791_SA.pdf" TargetMode="External"/><Relationship Id="rId1" Type="http://schemas.openxmlformats.org/officeDocument/2006/relationships/hyperlink" Target="http://www.mintra.gob.pe/contenidos/archivos/prodlab/legislacion/LEY_25129.pdf" TargetMode="External"/><Relationship Id="rId5" Type="http://schemas.openxmlformats.org/officeDocument/2006/relationships/printerSettings" Target="../printerSettings/printerSettings17.bin"/><Relationship Id="rId4" Type="http://schemas.openxmlformats.org/officeDocument/2006/relationships/hyperlink" Target="https://www.onp.gob.pe/seccion/centro_de_documentos/Documentos/793.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blue.lim.ilo.org/cariblex/tt_act5.shtml"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www.inefop.org.uy/uc_39_1.html" TargetMode="External"/><Relationship Id="rId7" Type="http://schemas.openxmlformats.org/officeDocument/2006/relationships/hyperlink" Target="http://www.parlamento.gub.uy/leyes/AccesoTextoLey.asp?Ley=15180&amp;Anchor=" TargetMode="External"/><Relationship Id="rId2" Type="http://schemas.openxmlformats.org/officeDocument/2006/relationships/hyperlink" Target="http://www.bps.gub.uy/835/regimen-general.html" TargetMode="External"/><Relationship Id="rId1" Type="http://schemas.openxmlformats.org/officeDocument/2006/relationships/hyperlink" Target="http://www.bps.gub.uy/5470/asignacion-familiar.html" TargetMode="External"/><Relationship Id="rId6" Type="http://schemas.openxmlformats.org/officeDocument/2006/relationships/hyperlink" Target="http://www.bps.gub.uy/835/regimen-general.html" TargetMode="External"/><Relationship Id="rId5" Type="http://schemas.openxmlformats.org/officeDocument/2006/relationships/hyperlink" Target="http://www.inefop.org.uy/uc_39_1.html" TargetMode="External"/><Relationship Id="rId4" Type="http://schemas.openxmlformats.org/officeDocument/2006/relationships/hyperlink" Target="http://www.bps.gub.uy/835/regimen_general.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prevision.com.bo/suspaportes.htm" TargetMode="External"/><Relationship Id="rId2" Type="http://schemas.openxmlformats.org/officeDocument/2006/relationships/hyperlink" Target="http://www.cns.gob.bo/Cotizaciones.aspx" TargetMode="External"/><Relationship Id="rId1" Type="http://schemas.openxmlformats.org/officeDocument/2006/relationships/hyperlink" Target="http://www.prevision.com.bo/pagocontradepenSIP.htm"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visionsocial.gob.cl/subprev/?page_id=9595"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olpensiones.gov.co/publicaciones/703/CartillaPILA-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css.sa.cr/faq?cat=9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ilo.org/dyn/natlex/docs/ELECTRONIC/62015/61888/F-1497992340/DOM62015.pdf" TargetMode="External"/><Relationship Id="rId2" Type="http://schemas.openxmlformats.org/officeDocument/2006/relationships/hyperlink" Target="http://www.ilo.org/dyn/natlex/docs/ELECTRONIC/62015/61888/F-1497992340/DOM62015.pdf" TargetMode="External"/><Relationship Id="rId1" Type="http://schemas.openxmlformats.org/officeDocument/2006/relationships/hyperlink" Target="http://www.infotep.gov.do/art.php?id=5"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ess.gob.ec/documents/13718/54965/Tasasdeaportacion.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insaforp.org.sv/index.php/84-articulos-de-interes/241-preguntas-frecuentes" TargetMode="External"/><Relationship Id="rId2" Type="http://schemas.openxmlformats.org/officeDocument/2006/relationships/hyperlink" Target="http://www.isss.gob.sv/index.php?option=com_phocadownload&amp;view=category&amp;id=6:escritorio&amp;Itemid=115" TargetMode="External"/><Relationship Id="rId1" Type="http://schemas.openxmlformats.org/officeDocument/2006/relationships/hyperlink" Target="http://www.ssf.gob.sv/index.php/temas/preg-frecu?id=417"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tabSelected="1" view="pageLayout" zoomScale="80" zoomScaleNormal="70" zoomScalePageLayoutView="80" workbookViewId="0">
      <selection activeCell="B15" sqref="B15"/>
    </sheetView>
  </sheetViews>
  <sheetFormatPr defaultColWidth="9.140625" defaultRowHeight="15"/>
  <cols>
    <col min="1" max="1" width="17.42578125" style="2" customWidth="1"/>
    <col min="2" max="2" width="54.140625" style="2" bestFit="1" customWidth="1"/>
    <col min="3" max="3" width="24.85546875" style="2" customWidth="1"/>
    <col min="4" max="4" width="15.85546875" style="2" customWidth="1"/>
    <col min="5" max="5" width="23.28515625" style="2" customWidth="1"/>
    <col min="6" max="6" width="15.85546875" style="2" customWidth="1"/>
    <col min="7" max="7" width="12.5703125" style="2" customWidth="1"/>
    <col min="8" max="8" width="11.7109375" style="2" customWidth="1"/>
    <col min="9" max="16384" width="9.140625" style="2"/>
  </cols>
  <sheetData>
    <row r="1" spans="1:7" ht="28.5">
      <c r="A1" s="417" t="s">
        <v>99</v>
      </c>
      <c r="B1" s="417"/>
      <c r="C1" s="417"/>
    </row>
    <row r="2" spans="1:7" ht="18.75">
      <c r="A2" s="60">
        <v>2013</v>
      </c>
    </row>
    <row r="4" spans="1:7">
      <c r="B4" s="68"/>
      <c r="G4" s="69"/>
    </row>
    <row r="5" spans="1:7" ht="18.75">
      <c r="A5" s="418" t="s">
        <v>420</v>
      </c>
      <c r="B5" s="418"/>
      <c r="C5" s="418"/>
      <c r="D5" s="418"/>
      <c r="E5" s="418"/>
      <c r="F5" s="418"/>
      <c r="G5" s="69"/>
    </row>
    <row r="6" spans="1:7" ht="15.75" thickBot="1">
      <c r="C6" s="310"/>
      <c r="G6" s="69"/>
    </row>
    <row r="7" spans="1:7" ht="15.75" thickBot="1">
      <c r="A7" s="13"/>
      <c r="B7" s="14"/>
      <c r="C7" s="15">
        <v>2013</v>
      </c>
      <c r="D7" s="15" t="s">
        <v>380</v>
      </c>
      <c r="E7" s="16" t="s">
        <v>381</v>
      </c>
      <c r="F7" s="325"/>
      <c r="G7" s="69"/>
    </row>
    <row r="8" spans="1:7">
      <c r="A8" s="419" t="s">
        <v>378</v>
      </c>
      <c r="B8" s="61" t="s">
        <v>409</v>
      </c>
      <c r="C8" s="344">
        <v>3406.2649999999999</v>
      </c>
      <c r="D8" s="12" t="s">
        <v>408</v>
      </c>
      <c r="E8" s="24" t="s">
        <v>406</v>
      </c>
      <c r="F8" s="326"/>
      <c r="G8" s="69"/>
    </row>
    <row r="9" spans="1:7">
      <c r="A9" s="420"/>
      <c r="B9" s="62" t="s">
        <v>4</v>
      </c>
      <c r="C9" s="345">
        <v>3.6579999999999999</v>
      </c>
      <c r="D9" s="28"/>
      <c r="E9" s="29" t="s">
        <v>406</v>
      </c>
      <c r="F9" s="326"/>
    </row>
    <row r="10" spans="1:7" ht="25.5">
      <c r="A10" s="420"/>
      <c r="B10" s="62" t="s">
        <v>376</v>
      </c>
      <c r="C10" s="346">
        <v>17913669.09</v>
      </c>
      <c r="D10" s="28" t="s">
        <v>370</v>
      </c>
      <c r="E10" s="328" t="s">
        <v>406</v>
      </c>
      <c r="F10" s="327"/>
    </row>
    <row r="11" spans="1:7" ht="15.75" thickBot="1">
      <c r="A11" s="421"/>
      <c r="B11" s="63" t="s">
        <v>407</v>
      </c>
      <c r="C11" s="347">
        <f>+(C8/C9*1000000000)/C10</f>
        <v>51981.664694049818</v>
      </c>
      <c r="D11" s="26" t="s">
        <v>377</v>
      </c>
      <c r="E11" s="329" t="s">
        <v>410</v>
      </c>
      <c r="F11" s="326"/>
    </row>
    <row r="12" spans="1:7">
      <c r="A12" s="422"/>
      <c r="B12" s="422"/>
      <c r="C12" s="423"/>
      <c r="D12" s="423"/>
      <c r="E12" s="423"/>
      <c r="F12" s="423"/>
    </row>
    <row r="13" spans="1:7" ht="15.75" thickBot="1">
      <c r="C13" s="4"/>
      <c r="D13" s="1"/>
      <c r="E13" s="1"/>
      <c r="F13" s="326"/>
    </row>
    <row r="14" spans="1:7" ht="15.75" thickBot="1">
      <c r="A14" s="13"/>
      <c r="B14" s="311"/>
      <c r="C14" s="312">
        <v>2013</v>
      </c>
      <c r="D14" s="15" t="s">
        <v>380</v>
      </c>
      <c r="E14" s="16" t="s">
        <v>381</v>
      </c>
      <c r="F14" s="325"/>
    </row>
    <row r="15" spans="1:7" ht="25.5">
      <c r="A15" s="414" t="s">
        <v>379</v>
      </c>
      <c r="B15" s="332" t="s">
        <v>371</v>
      </c>
      <c r="C15" s="335">
        <v>3229.17</v>
      </c>
      <c r="D15" s="314" t="s">
        <v>6</v>
      </c>
      <c r="E15" s="315" t="s">
        <v>100</v>
      </c>
      <c r="F15" s="330"/>
    </row>
    <row r="16" spans="1:7">
      <c r="A16" s="415"/>
      <c r="B16" s="333" t="s">
        <v>372</v>
      </c>
      <c r="C16" s="336">
        <f>+C15/C9</f>
        <v>882.76927282668123</v>
      </c>
      <c r="D16" s="313" t="s">
        <v>377</v>
      </c>
      <c r="E16" s="318" t="s">
        <v>410</v>
      </c>
      <c r="F16" s="331"/>
    </row>
    <row r="17" spans="1:8">
      <c r="A17" s="415"/>
      <c r="B17" s="333" t="s">
        <v>373</v>
      </c>
      <c r="C17" s="336">
        <f>+C16*12</f>
        <v>10593.231273920175</v>
      </c>
      <c r="D17" s="313" t="s">
        <v>377</v>
      </c>
      <c r="E17" s="318" t="s">
        <v>410</v>
      </c>
      <c r="F17" s="331"/>
    </row>
    <row r="18" spans="1:8" ht="30">
      <c r="A18" s="415"/>
      <c r="B18" s="333" t="s">
        <v>374</v>
      </c>
      <c r="C18" s="336">
        <v>1643.9622114628894</v>
      </c>
      <c r="D18" s="313" t="s">
        <v>377</v>
      </c>
      <c r="E18" s="318" t="s">
        <v>410</v>
      </c>
      <c r="F18" s="331"/>
    </row>
    <row r="19" spans="1:8" ht="30.75" customHeight="1" thickBot="1">
      <c r="A19" s="416"/>
      <c r="B19" s="334" t="s">
        <v>375</v>
      </c>
      <c r="C19" s="337">
        <f>+C18*12</f>
        <v>19727.546537554674</v>
      </c>
      <c r="D19" s="316" t="s">
        <v>377</v>
      </c>
      <c r="E19" s="317" t="s">
        <v>410</v>
      </c>
      <c r="F19" s="331"/>
    </row>
    <row r="20" spans="1:8">
      <c r="D20" s="1"/>
      <c r="E20" s="1"/>
      <c r="F20" s="1"/>
    </row>
    <row r="21" spans="1:8" ht="15.75" thickBot="1"/>
    <row r="22" spans="1:8" ht="29.25"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8.5" customHeight="1">
      <c r="A24" s="419" t="s">
        <v>382</v>
      </c>
      <c r="B24" s="286" t="s">
        <v>383</v>
      </c>
      <c r="C24" s="66" t="s">
        <v>385</v>
      </c>
      <c r="D24" s="85">
        <v>0.11</v>
      </c>
      <c r="E24" s="320">
        <v>0.1017</v>
      </c>
      <c r="F24" s="444" t="s">
        <v>394</v>
      </c>
      <c r="G24" s="430">
        <v>0.44500000000000001</v>
      </c>
      <c r="H24" s="433">
        <v>0.44500000000000001</v>
      </c>
    </row>
    <row r="25" spans="1:8">
      <c r="A25" s="420"/>
      <c r="B25" s="442" t="s">
        <v>384</v>
      </c>
      <c r="C25" s="287" t="s">
        <v>106</v>
      </c>
      <c r="D25" s="288" t="s">
        <v>398</v>
      </c>
      <c r="E25" s="71" t="s">
        <v>396</v>
      </c>
      <c r="F25" s="445"/>
      <c r="G25" s="431"/>
      <c r="H25" s="434"/>
    </row>
    <row r="26" spans="1:8">
      <c r="A26" s="420"/>
      <c r="B26" s="443"/>
      <c r="C26" s="30" t="s">
        <v>102</v>
      </c>
      <c r="D26" s="19">
        <v>0.03</v>
      </c>
      <c r="E26" s="301">
        <v>1.4999999999999999E-2</v>
      </c>
      <c r="F26" s="445"/>
      <c r="G26" s="431"/>
      <c r="H26" s="434"/>
    </row>
    <row r="27" spans="1:8">
      <c r="A27" s="420"/>
      <c r="B27" s="447" t="s">
        <v>386</v>
      </c>
      <c r="C27" s="289" t="s">
        <v>397</v>
      </c>
      <c r="D27" s="290"/>
      <c r="E27" s="96">
        <v>8.8999999999999999E-3</v>
      </c>
      <c r="F27" s="445"/>
      <c r="G27" s="431"/>
      <c r="H27" s="434"/>
    </row>
    <row r="28" spans="1:8" ht="15.75" thickBot="1">
      <c r="A28" s="421"/>
      <c r="B28" s="448"/>
      <c r="C28" s="127" t="s">
        <v>391</v>
      </c>
      <c r="D28" s="128"/>
      <c r="E28" s="128">
        <v>4.4400000000000002E-2</v>
      </c>
      <c r="F28" s="446"/>
      <c r="G28" s="432"/>
      <c r="H28" s="435"/>
    </row>
    <row r="29" spans="1:8">
      <c r="A29" s="319" t="s">
        <v>383</v>
      </c>
      <c r="B29" s="249" t="s">
        <v>272</v>
      </c>
      <c r="C29" s="117"/>
      <c r="D29" s="117"/>
      <c r="E29" s="117"/>
      <c r="F29" s="117"/>
      <c r="G29" s="99"/>
      <c r="H29" s="99"/>
    </row>
    <row r="30" spans="1:8">
      <c r="A30" s="319" t="s">
        <v>391</v>
      </c>
      <c r="B30" s="249" t="s">
        <v>272</v>
      </c>
      <c r="C30" s="122"/>
      <c r="D30" s="122"/>
      <c r="E30" s="122"/>
      <c r="F30" s="122"/>
      <c r="G30" s="113"/>
      <c r="H30" s="113"/>
    </row>
    <row r="31" spans="1:8" ht="15.75" thickBot="1">
      <c r="A31" s="124"/>
      <c r="B31" s="98"/>
      <c r="C31" s="122"/>
      <c r="D31" s="122"/>
      <c r="E31" s="122"/>
      <c r="F31" s="122"/>
      <c r="G31" s="7"/>
    </row>
    <row r="32" spans="1:8" ht="26.25" thickBot="1">
      <c r="A32" s="123"/>
      <c r="B32" s="44" t="s">
        <v>388</v>
      </c>
      <c r="C32" s="44" t="s">
        <v>404</v>
      </c>
      <c r="D32" s="48" t="s">
        <v>393</v>
      </c>
      <c r="E32" s="45" t="s">
        <v>3</v>
      </c>
    </row>
    <row r="33" spans="1:6" ht="25.5">
      <c r="A33" s="424" t="s">
        <v>399</v>
      </c>
      <c r="B33" s="64" t="s">
        <v>400</v>
      </c>
      <c r="C33" s="121">
        <v>30</v>
      </c>
      <c r="D33" s="323">
        <v>8.2191780821917804E-2</v>
      </c>
      <c r="E33" s="24" t="s">
        <v>103</v>
      </c>
    </row>
    <row r="34" spans="1:6" ht="63.75">
      <c r="A34" s="425"/>
      <c r="B34" s="42" t="s">
        <v>401</v>
      </c>
      <c r="C34" s="88">
        <v>14</v>
      </c>
      <c r="D34" s="324">
        <v>3.8356164383561646E-2</v>
      </c>
      <c r="E34" s="59" t="s">
        <v>104</v>
      </c>
    </row>
    <row r="35" spans="1:6" ht="27" customHeight="1">
      <c r="A35" s="425"/>
      <c r="B35" s="41" t="s">
        <v>402</v>
      </c>
      <c r="C35" s="89">
        <v>60</v>
      </c>
      <c r="D35" s="47">
        <v>0.16438356164383561</v>
      </c>
      <c r="E35" s="126"/>
    </row>
    <row r="36" spans="1:6" ht="64.5" thickBot="1">
      <c r="A36" s="426"/>
      <c r="B36" s="43" t="s">
        <v>403</v>
      </c>
      <c r="C36" s="92">
        <v>150</v>
      </c>
      <c r="D36" s="57">
        <v>0.41095890410958902</v>
      </c>
      <c r="E36" s="94" t="s">
        <v>105</v>
      </c>
    </row>
    <row r="37" spans="1:6">
      <c r="A37" s="427" t="s">
        <v>405</v>
      </c>
      <c r="B37" s="427"/>
      <c r="C37" s="427"/>
      <c r="D37" s="427"/>
      <c r="E37" s="427"/>
      <c r="F37" s="427"/>
    </row>
    <row r="38" spans="1:6">
      <c r="E38" s="7"/>
      <c r="F38" s="8"/>
    </row>
    <row r="39" spans="1:6">
      <c r="E39" s="69"/>
      <c r="F39" s="8"/>
    </row>
    <row r="40" spans="1:6">
      <c r="B40" s="1"/>
      <c r="C40" s="1"/>
      <c r="F40" s="8"/>
    </row>
    <row r="41" spans="1:6">
      <c r="B41" s="1"/>
      <c r="C41" s="9"/>
    </row>
    <row r="42" spans="1:6">
      <c r="C42" s="3"/>
    </row>
    <row r="43" spans="1:6">
      <c r="C43" s="3"/>
    </row>
    <row r="44" spans="1:6">
      <c r="C44" s="3"/>
    </row>
    <row r="45" spans="1:6">
      <c r="C45" s="3"/>
    </row>
    <row r="46" spans="1:6">
      <c r="C46" s="3"/>
    </row>
    <row r="47" spans="1:6">
      <c r="C47" s="3"/>
    </row>
    <row r="48" spans="1:6">
      <c r="C48" s="3"/>
    </row>
    <row r="49" spans="3:3">
      <c r="C49" s="3"/>
    </row>
  </sheetData>
  <mergeCells count="20">
    <mergeCell ref="A33:A36"/>
    <mergeCell ref="A37:F37"/>
    <mergeCell ref="G22:H22"/>
    <mergeCell ref="A24:A28"/>
    <mergeCell ref="G24:G28"/>
    <mergeCell ref="H24:H28"/>
    <mergeCell ref="A22:A23"/>
    <mergeCell ref="B22:B23"/>
    <mergeCell ref="C22:C23"/>
    <mergeCell ref="D22:D23"/>
    <mergeCell ref="E22:E23"/>
    <mergeCell ref="F22:F23"/>
    <mergeCell ref="B25:B26"/>
    <mergeCell ref="F24:F28"/>
    <mergeCell ref="B27:B28"/>
    <mergeCell ref="A15:A19"/>
    <mergeCell ref="A1:C1"/>
    <mergeCell ref="A5:F5"/>
    <mergeCell ref="A8:A11"/>
    <mergeCell ref="A12:F12"/>
  </mergeCells>
  <hyperlinks>
    <hyperlink ref="B29" r:id="rId1" location="ancla12"/>
    <hyperlink ref="B30" r:id="rId2" location="ancla12"/>
  </hyperlinks>
  <pageMargins left="0.25" right="0.25" top="0.75" bottom="0.75" header="0.3" footer="0.3"/>
  <pageSetup scale="45"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view="pageLayout" zoomScale="80" zoomScaleNormal="80" zoomScalePageLayoutView="80" workbookViewId="0">
      <selection activeCell="D9" sqref="D9"/>
    </sheetView>
  </sheetViews>
  <sheetFormatPr defaultColWidth="9.140625" defaultRowHeight="15"/>
  <cols>
    <col min="1" max="1" width="15.7109375" style="2" customWidth="1"/>
    <col min="2" max="2" width="45.42578125" style="2" customWidth="1"/>
    <col min="3" max="3" width="23.42578125" style="2" customWidth="1"/>
    <col min="4" max="4" width="22.140625" style="2" customWidth="1"/>
    <col min="5" max="5" width="40.140625" style="2" customWidth="1"/>
    <col min="6" max="6" width="16.28515625" style="2" bestFit="1" customWidth="1"/>
    <col min="7" max="7" width="15" style="2" customWidth="1"/>
    <col min="8" max="8" width="11.7109375" style="2" customWidth="1"/>
    <col min="9" max="16384" width="9.140625" style="2"/>
  </cols>
  <sheetData>
    <row r="1" spans="1:7" ht="28.5">
      <c r="A1" s="417" t="s">
        <v>81</v>
      </c>
      <c r="B1" s="417"/>
      <c r="C1" s="417"/>
    </row>
    <row r="2" spans="1:7" ht="18.75">
      <c r="A2" s="60">
        <v>2013</v>
      </c>
    </row>
    <row r="4" spans="1:7">
      <c r="B4" s="68"/>
      <c r="G4" s="69"/>
    </row>
    <row r="5" spans="1:7" ht="18.75" customHeight="1">
      <c r="A5" s="418" t="s">
        <v>420</v>
      </c>
      <c r="B5" s="418"/>
      <c r="C5" s="418"/>
      <c r="D5" s="418"/>
      <c r="E5" s="418"/>
      <c r="F5" s="418"/>
      <c r="G5" s="69"/>
    </row>
    <row r="6" spans="1:7" ht="15.75" thickBot="1">
      <c r="G6" s="69"/>
    </row>
    <row r="7" spans="1:7" ht="15.75" thickBot="1">
      <c r="A7" s="342"/>
      <c r="B7" s="343"/>
      <c r="C7" s="15">
        <v>2013</v>
      </c>
      <c r="D7" s="15" t="s">
        <v>380</v>
      </c>
      <c r="E7" s="16" t="s">
        <v>381</v>
      </c>
      <c r="F7" s="325"/>
      <c r="G7" s="69"/>
    </row>
    <row r="8" spans="1:7" ht="15" customHeight="1">
      <c r="A8" s="449" t="s">
        <v>378</v>
      </c>
      <c r="B8" s="61" t="s">
        <v>409</v>
      </c>
      <c r="C8" s="382">
        <v>423097.70299999998</v>
      </c>
      <c r="D8" s="12" t="s">
        <v>416</v>
      </c>
      <c r="E8" s="24" t="s">
        <v>406</v>
      </c>
      <c r="F8" s="326"/>
      <c r="G8" s="69"/>
    </row>
    <row r="9" spans="1:7">
      <c r="A9" s="450"/>
      <c r="B9" s="62" t="s">
        <v>4</v>
      </c>
      <c r="C9" s="386">
        <v>3.742</v>
      </c>
      <c r="D9" s="28"/>
      <c r="E9" s="29" t="s">
        <v>406</v>
      </c>
      <c r="F9" s="326"/>
    </row>
    <row r="10" spans="1:7">
      <c r="A10" s="450"/>
      <c r="B10" s="62" t="s">
        <v>376</v>
      </c>
      <c r="C10" s="27">
        <v>6431957.4299999997</v>
      </c>
      <c r="D10" s="28" t="s">
        <v>370</v>
      </c>
      <c r="E10" s="328" t="s">
        <v>406</v>
      </c>
      <c r="F10" s="326"/>
    </row>
    <row r="11" spans="1:7" ht="15.75" thickBot="1">
      <c r="A11" s="451"/>
      <c r="B11" s="63" t="s">
        <v>407</v>
      </c>
      <c r="C11" s="25">
        <f>+((C8*1000000/C10)/C9)</f>
        <v>17578.982063811218</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25.5" customHeight="1">
      <c r="A15" s="414" t="s">
        <v>379</v>
      </c>
      <c r="B15" s="350" t="s">
        <v>371</v>
      </c>
      <c r="C15" s="351">
        <v>2363.25</v>
      </c>
      <c r="D15" s="314" t="s">
        <v>72</v>
      </c>
      <c r="E15" s="315" t="s">
        <v>82</v>
      </c>
      <c r="F15" s="338"/>
    </row>
    <row r="16" spans="1:7" ht="12.75" customHeight="1">
      <c r="A16" s="415"/>
      <c r="B16" s="348" t="s">
        <v>372</v>
      </c>
      <c r="C16" s="349">
        <f>+C15/C9</f>
        <v>631.54730090860505</v>
      </c>
      <c r="D16" s="313" t="s">
        <v>377</v>
      </c>
      <c r="E16" s="318" t="s">
        <v>410</v>
      </c>
      <c r="F16" s="331"/>
    </row>
    <row r="17" spans="1:8" ht="15.75" customHeight="1">
      <c r="A17" s="415"/>
      <c r="B17" s="348" t="s">
        <v>373</v>
      </c>
      <c r="C17" s="349">
        <f>+C16*12</f>
        <v>7578.5676109032611</v>
      </c>
      <c r="D17" s="313" t="s">
        <v>377</v>
      </c>
      <c r="E17" s="318" t="s">
        <v>410</v>
      </c>
      <c r="F17" s="331"/>
    </row>
    <row r="18" spans="1:8" ht="12.75" customHeight="1">
      <c r="A18" s="415"/>
      <c r="B18" s="348" t="s">
        <v>374</v>
      </c>
      <c r="C18" s="349">
        <f>+C19/12</f>
        <v>1036.9447660216795</v>
      </c>
      <c r="D18" s="313" t="s">
        <v>377</v>
      </c>
      <c r="E18" s="318" t="s">
        <v>410</v>
      </c>
      <c r="F18" s="331"/>
    </row>
    <row r="19" spans="1:8" ht="30.75" thickBot="1">
      <c r="A19" s="416"/>
      <c r="B19" s="353" t="s">
        <v>375</v>
      </c>
      <c r="C19" s="374">
        <v>12443.337192260155</v>
      </c>
      <c r="D19" s="316" t="s">
        <v>377</v>
      </c>
      <c r="E19" s="317" t="s">
        <v>410</v>
      </c>
      <c r="F19" s="331"/>
    </row>
    <row r="20" spans="1:8">
      <c r="D20" s="1"/>
      <c r="E20" s="1"/>
      <c r="F20" s="1"/>
    </row>
    <row r="21" spans="1:8" ht="15.75" thickBot="1"/>
    <row r="22" spans="1:8" ht="29.25"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8.5" customHeight="1">
      <c r="A24" s="419" t="s">
        <v>382</v>
      </c>
      <c r="B24" s="5" t="s">
        <v>383</v>
      </c>
      <c r="C24" s="375" t="s">
        <v>385</v>
      </c>
      <c r="D24" s="85">
        <v>1.83E-2</v>
      </c>
      <c r="E24" s="85">
        <v>3.6700000000000003E-2</v>
      </c>
      <c r="F24" s="467" t="s">
        <v>424</v>
      </c>
      <c r="G24" s="496">
        <v>0.17499999999999999</v>
      </c>
      <c r="H24" s="455">
        <v>0.17499999999999999</v>
      </c>
    </row>
    <row r="25" spans="1:8">
      <c r="A25" s="420"/>
      <c r="B25" s="17" t="s">
        <v>384</v>
      </c>
      <c r="C25" s="376" t="s">
        <v>414</v>
      </c>
      <c r="D25" s="20">
        <v>0.02</v>
      </c>
      <c r="E25" s="20">
        <v>0.04</v>
      </c>
      <c r="F25" s="468"/>
      <c r="G25" s="490"/>
      <c r="H25" s="456"/>
    </row>
    <row r="26" spans="1:8">
      <c r="A26" s="420"/>
      <c r="B26" s="487" t="s">
        <v>386</v>
      </c>
      <c r="C26" s="33" t="s">
        <v>415</v>
      </c>
      <c r="D26" s="290">
        <v>0.01</v>
      </c>
      <c r="E26" s="22">
        <v>0.03</v>
      </c>
      <c r="F26" s="468"/>
      <c r="G26" s="490"/>
      <c r="H26" s="456"/>
    </row>
    <row r="27" spans="1:8" ht="38.25">
      <c r="A27" s="420"/>
      <c r="B27" s="488"/>
      <c r="C27" s="33" t="s">
        <v>83</v>
      </c>
      <c r="D27" s="96"/>
      <c r="E27" s="22">
        <v>0.01</v>
      </c>
      <c r="F27" s="468"/>
      <c r="G27" s="490"/>
      <c r="H27" s="456"/>
    </row>
    <row r="28" spans="1:8" ht="39" thickBot="1">
      <c r="A28" s="421"/>
      <c r="B28" s="489"/>
      <c r="C28" s="127" t="s">
        <v>84</v>
      </c>
      <c r="D28" s="128"/>
      <c r="E28" s="387">
        <v>0.01</v>
      </c>
      <c r="F28" s="469"/>
      <c r="G28" s="491"/>
      <c r="H28" s="457"/>
    </row>
    <row r="29" spans="1:8">
      <c r="A29" s="251" t="s">
        <v>9</v>
      </c>
      <c r="B29" s="252" t="s">
        <v>289</v>
      </c>
      <c r="C29" s="275"/>
      <c r="D29" s="275"/>
      <c r="E29" s="275"/>
      <c r="F29" s="275"/>
      <c r="G29" s="113"/>
    </row>
    <row r="30" spans="1:8" ht="15.75" thickBot="1">
      <c r="A30" s="118"/>
      <c r="B30" s="118"/>
      <c r="C30" s="118"/>
      <c r="D30" s="118"/>
      <c r="E30" s="118"/>
      <c r="F30" s="118"/>
    </row>
    <row r="31" spans="1:8" ht="15.75" thickBot="1">
      <c r="A31" s="304"/>
      <c r="B31" s="44" t="s">
        <v>388</v>
      </c>
      <c r="C31" s="44" t="s">
        <v>404</v>
      </c>
      <c r="D31" s="48" t="s">
        <v>393</v>
      </c>
      <c r="E31" s="321" t="s">
        <v>3</v>
      </c>
    </row>
    <row r="32" spans="1:8" ht="25.5" customHeight="1">
      <c r="A32" s="424" t="s">
        <v>399</v>
      </c>
      <c r="B32" s="64" t="s">
        <v>400</v>
      </c>
      <c r="C32" s="121">
        <v>60</v>
      </c>
      <c r="D32" s="50">
        <v>0.16666666666666666</v>
      </c>
      <c r="E32" s="24" t="s">
        <v>85</v>
      </c>
    </row>
    <row r="33" spans="1:6" ht="25.5">
      <c r="A33" s="425"/>
      <c r="B33" s="42" t="s">
        <v>401</v>
      </c>
      <c r="C33" s="88">
        <v>15</v>
      </c>
      <c r="D33" s="54">
        <v>4.1666666666666664E-2</v>
      </c>
      <c r="E33" s="59" t="s">
        <v>86</v>
      </c>
    </row>
    <row r="34" spans="1:6">
      <c r="A34" s="425"/>
      <c r="B34" s="41" t="s">
        <v>402</v>
      </c>
      <c r="C34" s="89"/>
      <c r="D34" s="47"/>
      <c r="E34" s="91"/>
    </row>
    <row r="35" spans="1:6" ht="15.75" thickBot="1">
      <c r="A35" s="426"/>
      <c r="B35" s="43" t="s">
        <v>403</v>
      </c>
      <c r="C35" s="92">
        <v>150</v>
      </c>
      <c r="D35" s="57">
        <f>150/360/5</f>
        <v>8.3333333333333343E-2</v>
      </c>
      <c r="E35" s="94" t="s">
        <v>87</v>
      </c>
    </row>
    <row r="36" spans="1:6" ht="15" customHeight="1">
      <c r="A36" s="427" t="s">
        <v>405</v>
      </c>
      <c r="B36" s="427"/>
      <c r="C36" s="427"/>
      <c r="D36" s="427"/>
      <c r="E36" s="427"/>
      <c r="F36" s="427"/>
    </row>
    <row r="37" spans="1:6">
      <c r="E37" s="7"/>
      <c r="F37" s="8"/>
    </row>
    <row r="38" spans="1:6">
      <c r="E38" s="69"/>
      <c r="F38" s="8"/>
    </row>
    <row r="39" spans="1:6">
      <c r="B39" s="1"/>
      <c r="C39" s="1"/>
      <c r="F39" s="8"/>
    </row>
    <row r="40" spans="1:6">
      <c r="B40" s="1"/>
      <c r="C40" s="9"/>
    </row>
    <row r="41" spans="1:6">
      <c r="C41" s="3"/>
    </row>
    <row r="42" spans="1:6">
      <c r="C42" s="3"/>
    </row>
    <row r="43" spans="1:6">
      <c r="C43" s="3"/>
    </row>
    <row r="44" spans="1:6">
      <c r="C44" s="3"/>
    </row>
    <row r="45" spans="1:6">
      <c r="C45" s="3"/>
    </row>
    <row r="46" spans="1:6">
      <c r="C46" s="3"/>
    </row>
    <row r="47" spans="1:6">
      <c r="C47" s="3"/>
    </row>
    <row r="48" spans="1:6">
      <c r="C48" s="3"/>
    </row>
  </sheetData>
  <mergeCells count="19">
    <mergeCell ref="A32:A35"/>
    <mergeCell ref="A36:F36"/>
    <mergeCell ref="G22:H22"/>
    <mergeCell ref="A24:A28"/>
    <mergeCell ref="G24:G28"/>
    <mergeCell ref="H24:H28"/>
    <mergeCell ref="A22:A23"/>
    <mergeCell ref="B22:B23"/>
    <mergeCell ref="C22:C23"/>
    <mergeCell ref="D22:D23"/>
    <mergeCell ref="E22:E23"/>
    <mergeCell ref="F22:F23"/>
    <mergeCell ref="F24:F28"/>
    <mergeCell ref="B26:B28"/>
    <mergeCell ref="A15:A19"/>
    <mergeCell ref="A1:C1"/>
    <mergeCell ref="A5:F5"/>
    <mergeCell ref="A8:A11"/>
    <mergeCell ref="A12:F12"/>
  </mergeCells>
  <hyperlinks>
    <hyperlink ref="B29" r:id="rId1"/>
  </hyperlinks>
  <pageMargins left="0.37916666666666665" right="0.7" top="0.75" bottom="0.75" header="0.3" footer="0.3"/>
  <pageSetup scale="5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view="pageLayout" topLeftCell="A4" zoomScale="80" zoomScaleNormal="80" zoomScalePageLayoutView="80" workbookViewId="0">
      <selection activeCell="D9" sqref="D9"/>
    </sheetView>
  </sheetViews>
  <sheetFormatPr defaultColWidth="9.140625" defaultRowHeight="15"/>
  <cols>
    <col min="1" max="1" width="16.140625" style="2" customWidth="1"/>
    <col min="2" max="2" width="45.42578125" style="2" customWidth="1"/>
    <col min="3" max="3" width="23.42578125" style="2" customWidth="1"/>
    <col min="4" max="4" width="22.140625" style="2" customWidth="1"/>
    <col min="5" max="5" width="40.140625" style="2" customWidth="1"/>
    <col min="6" max="6" width="16.28515625" style="2" bestFit="1" customWidth="1"/>
    <col min="7" max="7" width="15" style="2" customWidth="1"/>
    <col min="8" max="8" width="11.7109375" style="2" customWidth="1"/>
    <col min="9" max="16384" width="9.140625" style="2"/>
  </cols>
  <sheetData>
    <row r="1" spans="1:7" ht="28.5">
      <c r="A1" s="417" t="s">
        <v>88</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ht="15" customHeight="1">
      <c r="A8" s="449" t="s">
        <v>378</v>
      </c>
      <c r="B8" s="61" t="s">
        <v>409</v>
      </c>
      <c r="C8" s="388">
        <v>376539.4</v>
      </c>
      <c r="D8" s="12" t="s">
        <v>25</v>
      </c>
      <c r="E8" s="24" t="s">
        <v>406</v>
      </c>
      <c r="F8" s="326"/>
      <c r="G8" s="69"/>
    </row>
    <row r="9" spans="1:7">
      <c r="A9" s="450"/>
      <c r="B9" s="62" t="s">
        <v>4</v>
      </c>
      <c r="C9" s="386">
        <v>10.058</v>
      </c>
      <c r="D9" s="28"/>
      <c r="E9" s="29" t="s">
        <v>406</v>
      </c>
      <c r="F9" s="326"/>
    </row>
    <row r="10" spans="1:7">
      <c r="A10" s="450"/>
      <c r="B10" s="62" t="s">
        <v>376</v>
      </c>
      <c r="C10" s="27">
        <v>3149308.86</v>
      </c>
      <c r="D10" s="28" t="s">
        <v>370</v>
      </c>
      <c r="E10" s="328" t="s">
        <v>406</v>
      </c>
      <c r="F10" s="326"/>
    </row>
    <row r="11" spans="1:7" ht="15.75" thickBot="1">
      <c r="A11" s="451"/>
      <c r="B11" s="63" t="s">
        <v>407</v>
      </c>
      <c r="C11" s="25">
        <f>+((C8*1000000/C10)/C9)</f>
        <v>11887.308671964112</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15" customHeight="1">
      <c r="A15" s="414" t="s">
        <v>379</v>
      </c>
      <c r="B15" s="350" t="s">
        <v>371</v>
      </c>
      <c r="C15" s="351">
        <v>6770</v>
      </c>
      <c r="D15" s="314" t="s">
        <v>72</v>
      </c>
      <c r="E15" s="315" t="s">
        <v>89</v>
      </c>
      <c r="F15" s="338"/>
    </row>
    <row r="16" spans="1:7">
      <c r="A16" s="415"/>
      <c r="B16" s="348" t="s">
        <v>372</v>
      </c>
      <c r="C16" s="349">
        <f>+C15/C9</f>
        <v>673.09604295088491</v>
      </c>
      <c r="D16" s="313" t="s">
        <v>377</v>
      </c>
      <c r="E16" s="318" t="s">
        <v>410</v>
      </c>
      <c r="F16" s="331"/>
    </row>
    <row r="17" spans="1:8">
      <c r="A17" s="415"/>
      <c r="B17" s="348" t="s">
        <v>373</v>
      </c>
      <c r="C17" s="349">
        <v>8077.1525154106184</v>
      </c>
      <c r="D17" s="313" t="s">
        <v>377</v>
      </c>
      <c r="E17" s="318" t="s">
        <v>410</v>
      </c>
      <c r="F17" s="331"/>
    </row>
    <row r="18" spans="1:8" ht="30">
      <c r="A18" s="415"/>
      <c r="B18" s="348" t="s">
        <v>374</v>
      </c>
      <c r="C18" s="349">
        <f>+C19/12</f>
        <v>953.12266976536091</v>
      </c>
      <c r="D18" s="313" t="s">
        <v>377</v>
      </c>
      <c r="E18" s="318" t="s">
        <v>410</v>
      </c>
      <c r="F18" s="331"/>
    </row>
    <row r="19" spans="1:8" ht="30.75" thickBot="1">
      <c r="A19" s="416"/>
      <c r="B19" s="353" t="s">
        <v>375</v>
      </c>
      <c r="C19" s="374">
        <v>11437.47203718433</v>
      </c>
      <c r="D19" s="316" t="s">
        <v>377</v>
      </c>
      <c r="E19" s="317" t="s">
        <v>410</v>
      </c>
      <c r="F19" s="331"/>
    </row>
    <row r="20" spans="1:8">
      <c r="D20" s="1"/>
      <c r="E20" s="1"/>
      <c r="F20" s="1"/>
    </row>
    <row r="21" spans="1:8" ht="15.75" thickBot="1"/>
    <row r="22" spans="1:8" ht="29.25"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8.5" customHeight="1">
      <c r="A24" s="419" t="s">
        <v>382</v>
      </c>
      <c r="B24" s="5" t="s">
        <v>383</v>
      </c>
      <c r="C24" s="375" t="s">
        <v>385</v>
      </c>
      <c r="D24" s="85">
        <v>0.01</v>
      </c>
      <c r="E24" s="85">
        <v>0.02</v>
      </c>
      <c r="F24" s="467" t="s">
        <v>411</v>
      </c>
      <c r="G24" s="496">
        <v>0.10730000000000001</v>
      </c>
      <c r="H24" s="455">
        <v>7.4999999999999997E-2</v>
      </c>
    </row>
    <row r="25" spans="1:8">
      <c r="A25" s="420"/>
      <c r="B25" s="17" t="s">
        <v>384</v>
      </c>
      <c r="C25" s="376" t="s">
        <v>414</v>
      </c>
      <c r="D25" s="70">
        <v>2.5000000000000001E-2</v>
      </c>
      <c r="E25" s="20">
        <v>0.05</v>
      </c>
      <c r="F25" s="468"/>
      <c r="G25" s="490"/>
      <c r="H25" s="456"/>
    </row>
    <row r="26" spans="1:8">
      <c r="A26" s="420"/>
      <c r="B26" s="487" t="s">
        <v>386</v>
      </c>
      <c r="C26" s="33" t="s">
        <v>415</v>
      </c>
      <c r="D26" s="290"/>
      <c r="E26" s="96">
        <v>2E-3</v>
      </c>
      <c r="F26" s="468"/>
      <c r="G26" s="490"/>
      <c r="H26" s="456"/>
    </row>
    <row r="27" spans="1:8" ht="38.25">
      <c r="A27" s="420"/>
      <c r="B27" s="488"/>
      <c r="C27" s="289" t="s">
        <v>90</v>
      </c>
      <c r="D27" s="96"/>
      <c r="E27" s="22">
        <v>0.01</v>
      </c>
      <c r="F27" s="468"/>
      <c r="G27" s="490"/>
      <c r="H27" s="456"/>
    </row>
    <row r="28" spans="1:8" ht="26.25" thickBot="1">
      <c r="A28" s="421"/>
      <c r="B28" s="489"/>
      <c r="C28" s="127" t="s">
        <v>91</v>
      </c>
      <c r="D28" s="128">
        <v>1.4999999999999999E-2</v>
      </c>
      <c r="E28" s="387">
        <v>1.4999999999999999E-2</v>
      </c>
      <c r="F28" s="469"/>
      <c r="G28" s="491"/>
      <c r="H28" s="457"/>
    </row>
    <row r="29" spans="1:8">
      <c r="A29" s="95" t="s">
        <v>9</v>
      </c>
      <c r="B29" s="253" t="s">
        <v>9</v>
      </c>
      <c r="C29" s="98" t="s">
        <v>290</v>
      </c>
      <c r="D29" s="117"/>
      <c r="E29" s="117"/>
      <c r="F29" s="117"/>
      <c r="G29" s="99"/>
      <c r="H29" s="99"/>
    </row>
    <row r="30" spans="1:8">
      <c r="A30" s="124" t="s">
        <v>38</v>
      </c>
      <c r="B30" s="253" t="s">
        <v>10</v>
      </c>
      <c r="C30" s="98" t="s">
        <v>290</v>
      </c>
      <c r="D30" s="120"/>
      <c r="E30" s="120"/>
      <c r="F30" s="120"/>
      <c r="G30" s="113"/>
      <c r="H30" s="113"/>
    </row>
    <row r="31" spans="1:8">
      <c r="A31" s="124" t="s">
        <v>97</v>
      </c>
      <c r="B31" s="253" t="s">
        <v>291</v>
      </c>
      <c r="C31" s="98" t="s">
        <v>290</v>
      </c>
      <c r="D31" s="120"/>
      <c r="E31" s="120"/>
      <c r="F31" s="120"/>
    </row>
    <row r="32" spans="1:8">
      <c r="A32" s="124"/>
      <c r="B32" s="124" t="s">
        <v>38</v>
      </c>
      <c r="C32" s="98" t="s">
        <v>96</v>
      </c>
      <c r="D32" s="120"/>
      <c r="E32" s="120"/>
      <c r="F32" s="120"/>
    </row>
    <row r="33" spans="1:6">
      <c r="A33" s="124"/>
      <c r="B33" s="254" t="s">
        <v>97</v>
      </c>
      <c r="C33" s="255" t="s">
        <v>98</v>
      </c>
      <c r="D33" s="243"/>
      <c r="E33" s="243"/>
      <c r="F33" s="243"/>
    </row>
    <row r="34" spans="1:6">
      <c r="A34" s="124"/>
      <c r="B34" s="98"/>
      <c r="C34" s="243"/>
      <c r="D34" s="243"/>
      <c r="E34" s="243"/>
      <c r="F34" s="243"/>
    </row>
    <row r="35" spans="1:6" ht="15.75" thickBot="1">
      <c r="A35" s="124"/>
      <c r="B35" s="98"/>
      <c r="C35" s="120"/>
      <c r="D35" s="120"/>
      <c r="E35" s="120"/>
      <c r="F35" s="120"/>
    </row>
    <row r="36" spans="1:6" ht="15.75" thickBot="1">
      <c r="A36" s="304"/>
      <c r="B36" s="44" t="s">
        <v>388</v>
      </c>
      <c r="C36" s="44" t="s">
        <v>404</v>
      </c>
      <c r="D36" s="48" t="s">
        <v>393</v>
      </c>
      <c r="E36" s="321" t="s">
        <v>3</v>
      </c>
    </row>
    <row r="37" spans="1:6" ht="89.25">
      <c r="A37" s="424" t="s">
        <v>399</v>
      </c>
      <c r="B37" s="64" t="s">
        <v>400</v>
      </c>
      <c r="C37" s="121">
        <v>60</v>
      </c>
      <c r="D37" s="50">
        <v>0.16666666666666666</v>
      </c>
      <c r="E37" s="24" t="s">
        <v>92</v>
      </c>
    </row>
    <row r="38" spans="1:6" ht="25.5">
      <c r="A38" s="425"/>
      <c r="B38" s="42" t="s">
        <v>401</v>
      </c>
      <c r="C38" s="88">
        <v>20</v>
      </c>
      <c r="D38" s="54">
        <v>5.5555555555555552E-2</v>
      </c>
      <c r="E38" s="59" t="s">
        <v>93</v>
      </c>
    </row>
    <row r="39" spans="1:6">
      <c r="A39" s="425"/>
      <c r="B39" s="41" t="s">
        <v>402</v>
      </c>
      <c r="C39" s="89">
        <v>30</v>
      </c>
      <c r="D39" s="47">
        <f>0.0833333333333333/5</f>
        <v>1.6666666666666659E-2</v>
      </c>
      <c r="E39" s="59" t="s">
        <v>94</v>
      </c>
    </row>
    <row r="40" spans="1:6" ht="26.25" thickBot="1">
      <c r="A40" s="426"/>
      <c r="B40" s="43" t="s">
        <v>403</v>
      </c>
      <c r="C40" s="92">
        <v>150</v>
      </c>
      <c r="D40" s="57">
        <f>150/360/5</f>
        <v>8.3333333333333343E-2</v>
      </c>
      <c r="E40" s="94" t="s">
        <v>95</v>
      </c>
    </row>
    <row r="41" spans="1:6" ht="15" customHeight="1">
      <c r="A41" s="427" t="s">
        <v>405</v>
      </c>
      <c r="B41" s="427"/>
      <c r="C41" s="427"/>
      <c r="D41" s="427"/>
      <c r="E41" s="427"/>
      <c r="F41" s="427"/>
    </row>
    <row r="42" spans="1:6">
      <c r="E42" s="7"/>
      <c r="F42" s="8"/>
    </row>
    <row r="43" spans="1:6">
      <c r="E43" s="69"/>
      <c r="F43" s="8"/>
    </row>
    <row r="44" spans="1:6">
      <c r="B44" s="1"/>
      <c r="C44" s="1"/>
      <c r="F44" s="8"/>
    </row>
    <row r="45" spans="1:6">
      <c r="B45" s="1"/>
      <c r="C45" s="9"/>
    </row>
    <row r="46" spans="1:6">
      <c r="C46" s="3"/>
    </row>
    <row r="47" spans="1:6">
      <c r="C47" s="3"/>
    </row>
    <row r="48" spans="1:6">
      <c r="C48" s="3"/>
    </row>
    <row r="49" spans="3:3">
      <c r="C49" s="3"/>
    </row>
    <row r="50" spans="3:3">
      <c r="C50" s="3"/>
    </row>
    <row r="51" spans="3:3">
      <c r="C51" s="3"/>
    </row>
    <row r="52" spans="3:3">
      <c r="C52" s="3"/>
    </row>
    <row r="53" spans="3:3">
      <c r="C53" s="3"/>
    </row>
  </sheetData>
  <mergeCells count="19">
    <mergeCell ref="A15:A19"/>
    <mergeCell ref="A1:C1"/>
    <mergeCell ref="A5:F5"/>
    <mergeCell ref="A8:A11"/>
    <mergeCell ref="A12:F12"/>
    <mergeCell ref="A37:A40"/>
    <mergeCell ref="A41:F41"/>
    <mergeCell ref="G22:H22"/>
    <mergeCell ref="A24:A28"/>
    <mergeCell ref="G24:G28"/>
    <mergeCell ref="H24:H28"/>
    <mergeCell ref="A22:A23"/>
    <mergeCell ref="B22:B23"/>
    <mergeCell ref="C22:C23"/>
    <mergeCell ref="D22:D23"/>
    <mergeCell ref="E22:E23"/>
    <mergeCell ref="F22:F23"/>
    <mergeCell ref="F24:F28"/>
    <mergeCell ref="B26:B28"/>
  </mergeCells>
  <hyperlinks>
    <hyperlink ref="A30:B30" r:id="rId1" display="http://www.poderjudicial.gob.hn/juris/Leyes/Ley%20del%20Fondo%20Social%20para%20la%20Vivienda%20(actualizada-07).pdf"/>
    <hyperlink ref="A31:B31" r:id="rId2" display="http://www.ahm-honduras.com/wp-content/uploads/LEY-DEL-INFOP-1972.pdf"/>
    <hyperlink ref="C32" r:id="rId3"/>
  </hyperlinks>
  <pageMargins left="0.37643229166666664" right="0.7" top="0.75" bottom="0.75" header="0.3" footer="0.3"/>
  <pageSetup scale="4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Layout" zoomScale="80" zoomScaleNormal="80" zoomScalePageLayoutView="80" workbookViewId="0">
      <selection activeCell="G23" sqref="G23:H23"/>
    </sheetView>
  </sheetViews>
  <sheetFormatPr defaultColWidth="9.140625" defaultRowHeight="15"/>
  <cols>
    <col min="1" max="1" width="15.85546875" style="2" customWidth="1"/>
    <col min="2" max="2" width="45.42578125" style="2" customWidth="1"/>
    <col min="3" max="3" width="23.42578125" style="2" customWidth="1"/>
    <col min="4" max="4" width="22.140625" style="2" customWidth="1"/>
    <col min="5" max="5" width="40.140625" style="2" customWidth="1"/>
    <col min="6" max="6" width="16.28515625" style="2" bestFit="1" customWidth="1"/>
    <col min="7" max="7" width="15" style="2" customWidth="1"/>
    <col min="8" max="8" width="11.7109375" style="2" customWidth="1"/>
    <col min="9" max="16384" width="9.140625" style="2"/>
  </cols>
  <sheetData>
    <row r="1" spans="1:7" ht="28.5">
      <c r="A1" s="417" t="s">
        <v>172</v>
      </c>
      <c r="B1" s="417"/>
      <c r="C1" s="417"/>
    </row>
    <row r="2" spans="1:7" ht="18.75">
      <c r="A2" s="60">
        <v>2012</v>
      </c>
    </row>
    <row r="4" spans="1:7">
      <c r="B4" s="68"/>
      <c r="G4" s="69"/>
    </row>
    <row r="5" spans="1:7" ht="18.75" customHeight="1">
      <c r="A5" s="418" t="s">
        <v>420</v>
      </c>
      <c r="B5" s="418"/>
      <c r="C5" s="418"/>
      <c r="D5" s="418"/>
      <c r="E5" s="418"/>
      <c r="F5" s="418"/>
      <c r="G5" s="69"/>
    </row>
    <row r="6" spans="1:7" ht="15.75" thickBot="1">
      <c r="G6" s="69"/>
    </row>
    <row r="7" spans="1:7" ht="15.75" thickBot="1">
      <c r="A7" s="342"/>
      <c r="B7" s="343"/>
      <c r="C7" s="15">
        <v>2012</v>
      </c>
      <c r="D7" s="15" t="s">
        <v>380</v>
      </c>
      <c r="E7" s="16" t="s">
        <v>381</v>
      </c>
      <c r="F7" s="325"/>
      <c r="G7" s="69"/>
    </row>
    <row r="8" spans="1:7" ht="15" customHeight="1">
      <c r="A8" s="449" t="s">
        <v>378</v>
      </c>
      <c r="B8" s="61" t="s">
        <v>409</v>
      </c>
      <c r="C8" s="389">
        <v>1312.2840000000001</v>
      </c>
      <c r="D8" s="12" t="s">
        <v>5</v>
      </c>
      <c r="E8" s="24" t="s">
        <v>406</v>
      </c>
      <c r="F8" s="326"/>
      <c r="G8" s="69"/>
    </row>
    <row r="9" spans="1:7">
      <c r="A9" s="450"/>
      <c r="B9" s="62" t="s">
        <v>4</v>
      </c>
      <c r="C9" s="386">
        <v>56.567</v>
      </c>
      <c r="D9" s="28"/>
      <c r="E9" s="29" t="s">
        <v>406</v>
      </c>
      <c r="F9" s="326"/>
    </row>
    <row r="10" spans="1:7">
      <c r="A10" s="450"/>
      <c r="B10" s="62" t="s">
        <v>376</v>
      </c>
      <c r="C10" s="390">
        <v>1100581.2</v>
      </c>
      <c r="D10" s="28" t="s">
        <v>370</v>
      </c>
      <c r="E10" s="328" t="s">
        <v>406</v>
      </c>
      <c r="F10" s="340"/>
    </row>
    <row r="11" spans="1:7" ht="15.75" thickBot="1">
      <c r="A11" s="451"/>
      <c r="B11" s="63" t="s">
        <v>407</v>
      </c>
      <c r="C11" s="25">
        <f>+((C8*1000000000/C10)/C9)</f>
        <v>21078.640502063179</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2012</v>
      </c>
      <c r="D14" s="312" t="s">
        <v>380</v>
      </c>
      <c r="E14" s="368" t="s">
        <v>381</v>
      </c>
      <c r="F14" s="325"/>
    </row>
    <row r="15" spans="1:7" ht="15" customHeight="1">
      <c r="A15" s="414" t="s">
        <v>379</v>
      </c>
      <c r="B15" s="350" t="s">
        <v>371</v>
      </c>
      <c r="C15" s="351">
        <v>21500</v>
      </c>
      <c r="D15" s="314" t="s">
        <v>145</v>
      </c>
      <c r="E15" s="315" t="s">
        <v>359</v>
      </c>
      <c r="F15" s="338"/>
    </row>
    <row r="16" spans="1:7">
      <c r="A16" s="415"/>
      <c r="B16" s="348" t="s">
        <v>372</v>
      </c>
      <c r="C16" s="349">
        <f>+C15/C9</f>
        <v>380.08025880813904</v>
      </c>
      <c r="D16" s="313" t="s">
        <v>377</v>
      </c>
      <c r="E16" s="318" t="s">
        <v>410</v>
      </c>
      <c r="F16" s="331"/>
    </row>
    <row r="17" spans="1:8">
      <c r="A17" s="415"/>
      <c r="B17" s="348" t="s">
        <v>373</v>
      </c>
      <c r="C17" s="349">
        <v>4560.9631056976687</v>
      </c>
      <c r="D17" s="313" t="s">
        <v>377</v>
      </c>
      <c r="E17" s="318" t="s">
        <v>410</v>
      </c>
      <c r="F17" s="331"/>
    </row>
    <row r="18" spans="1:8" ht="30">
      <c r="A18" s="415"/>
      <c r="B18" s="348" t="s">
        <v>374</v>
      </c>
      <c r="C18" s="349">
        <f>+C19/12</f>
        <v>528.86137787932887</v>
      </c>
      <c r="D18" s="313" t="s">
        <v>377</v>
      </c>
      <c r="E18" s="318" t="s">
        <v>410</v>
      </c>
      <c r="F18" s="331"/>
    </row>
    <row r="19" spans="1:8" ht="30.75" thickBot="1">
      <c r="A19" s="416"/>
      <c r="B19" s="353" t="s">
        <v>375</v>
      </c>
      <c r="C19" s="374">
        <v>6346.3365345519469</v>
      </c>
      <c r="D19" s="316" t="s">
        <v>377</v>
      </c>
      <c r="E19" s="317" t="s">
        <v>410</v>
      </c>
      <c r="F19" s="331"/>
    </row>
    <row r="20" spans="1:8">
      <c r="D20" s="1"/>
      <c r="E20" s="1"/>
      <c r="F20" s="1"/>
    </row>
    <row r="21" spans="1:8" ht="15.75" thickBot="1"/>
    <row r="22" spans="1:8" ht="30.75"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8.5" customHeight="1">
      <c r="A24" s="419" t="s">
        <v>382</v>
      </c>
      <c r="B24" s="5" t="s">
        <v>383</v>
      </c>
      <c r="C24" s="375" t="s">
        <v>385</v>
      </c>
      <c r="D24" s="85">
        <v>2.5000000000000001E-2</v>
      </c>
      <c r="E24" s="85">
        <v>2.5000000000000001E-2</v>
      </c>
      <c r="F24" s="467" t="s">
        <v>394</v>
      </c>
      <c r="G24" s="479">
        <v>0.188</v>
      </c>
      <c r="H24" s="479">
        <v>0.188</v>
      </c>
    </row>
    <row r="25" spans="1:8" ht="15" customHeight="1">
      <c r="A25" s="420"/>
      <c r="B25" s="17" t="s">
        <v>384</v>
      </c>
      <c r="C25" s="376" t="s">
        <v>414</v>
      </c>
      <c r="D25" s="70"/>
      <c r="E25" s="20"/>
      <c r="F25" s="468"/>
      <c r="G25" s="480"/>
      <c r="H25" s="480"/>
    </row>
    <row r="26" spans="1:8" ht="15" customHeight="1">
      <c r="A26" s="420"/>
      <c r="B26" s="470" t="s">
        <v>386</v>
      </c>
      <c r="C26" s="33" t="s">
        <v>415</v>
      </c>
      <c r="D26" s="290"/>
      <c r="E26" s="96"/>
      <c r="F26" s="468"/>
      <c r="G26" s="480"/>
      <c r="H26" s="480"/>
    </row>
    <row r="27" spans="1:8" ht="25.5">
      <c r="A27" s="420"/>
      <c r="B27" s="471"/>
      <c r="C27" s="108" t="s">
        <v>173</v>
      </c>
      <c r="D27" s="413">
        <v>0.02</v>
      </c>
      <c r="E27" s="413">
        <v>0.03</v>
      </c>
      <c r="F27" s="468"/>
      <c r="G27" s="480"/>
      <c r="H27" s="480"/>
    </row>
    <row r="28" spans="1:8">
      <c r="A28" s="420"/>
      <c r="B28" s="471"/>
      <c r="C28" s="33" t="s">
        <v>174</v>
      </c>
      <c r="D28" s="96">
        <v>2.2499999999999999E-2</v>
      </c>
      <c r="E28" s="22">
        <v>3.5000000000000003E-2</v>
      </c>
      <c r="F28" s="468"/>
      <c r="G28" s="480"/>
      <c r="H28" s="480"/>
    </row>
    <row r="29" spans="1:8" ht="39" thickBot="1">
      <c r="A29" s="421"/>
      <c r="B29" s="472"/>
      <c r="C29" s="127" t="s">
        <v>175</v>
      </c>
      <c r="D29" s="128"/>
      <c r="E29" s="387">
        <v>0.03</v>
      </c>
      <c r="F29" s="469"/>
      <c r="G29" s="481"/>
      <c r="H29" s="481"/>
    </row>
    <row r="30" spans="1:8">
      <c r="A30" t="s">
        <v>9</v>
      </c>
      <c r="B30" s="98" t="s">
        <v>292</v>
      </c>
      <c r="C30" s="117"/>
      <c r="D30" s="117"/>
      <c r="E30" s="117"/>
      <c r="F30" s="117"/>
      <c r="G30" s="99"/>
      <c r="H30" s="99"/>
    </row>
    <row r="31" spans="1:8">
      <c r="A31" t="s">
        <v>10</v>
      </c>
      <c r="B31" s="98" t="s">
        <v>292</v>
      </c>
      <c r="C31" s="117"/>
      <c r="D31" s="117"/>
      <c r="E31" s="117"/>
      <c r="F31" s="117"/>
      <c r="G31" s="99"/>
      <c r="H31" s="99"/>
    </row>
    <row r="32" spans="1:8">
      <c r="A32" t="s">
        <v>11</v>
      </c>
      <c r="B32" s="98" t="s">
        <v>292</v>
      </c>
      <c r="C32" s="117"/>
      <c r="D32" s="117"/>
      <c r="E32" s="117"/>
      <c r="F32" s="117"/>
      <c r="G32" s="99"/>
      <c r="H32" s="99"/>
    </row>
    <row r="33" spans="1:8">
      <c r="A33" t="s">
        <v>38</v>
      </c>
      <c r="B33" s="98" t="s">
        <v>293</v>
      </c>
      <c r="C33" s="117"/>
      <c r="D33" s="117"/>
      <c r="E33" s="117"/>
      <c r="F33" s="117"/>
      <c r="G33" s="99"/>
      <c r="H33" s="99"/>
    </row>
    <row r="34" spans="1:8">
      <c r="A34" t="s">
        <v>294</v>
      </c>
      <c r="B34" s="98" t="s">
        <v>295</v>
      </c>
      <c r="C34" s="141"/>
      <c r="D34" s="141"/>
      <c r="E34" s="141"/>
      <c r="F34" s="141"/>
      <c r="G34" s="113"/>
      <c r="H34" s="113"/>
    </row>
    <row r="35" spans="1:8">
      <c r="A35" t="s">
        <v>296</v>
      </c>
      <c r="B35" s="98" t="s">
        <v>297</v>
      </c>
      <c r="C35" s="141"/>
      <c r="D35" s="141"/>
      <c r="E35" s="141"/>
      <c r="F35" s="141"/>
    </row>
    <row r="36" spans="1:8">
      <c r="A36" s="137"/>
      <c r="B36" s="119"/>
      <c r="C36" s="141"/>
      <c r="D36" s="141"/>
      <c r="E36" s="141"/>
      <c r="F36" s="141"/>
    </row>
    <row r="37" spans="1:8" ht="15.75" thickBot="1">
      <c r="A37" s="137"/>
      <c r="B37" s="119"/>
      <c r="C37" s="141"/>
      <c r="D37" s="141"/>
      <c r="E37" s="141"/>
      <c r="F37" s="141"/>
      <c r="G37" s="69"/>
    </row>
    <row r="38" spans="1:8" ht="15.75" thickBot="1">
      <c r="A38" s="304"/>
      <c r="B38" s="44" t="s">
        <v>388</v>
      </c>
      <c r="C38" s="44" t="s">
        <v>404</v>
      </c>
      <c r="D38" s="48" t="s">
        <v>393</v>
      </c>
      <c r="E38" s="321" t="s">
        <v>3</v>
      </c>
      <c r="G38" s="69"/>
    </row>
    <row r="39" spans="1:8" ht="15" customHeight="1">
      <c r="A39" s="424" t="s">
        <v>399</v>
      </c>
      <c r="B39" s="64" t="s">
        <v>400</v>
      </c>
      <c r="C39" s="121"/>
      <c r="D39" s="50"/>
      <c r="E39" s="24"/>
    </row>
    <row r="40" spans="1:8">
      <c r="A40" s="425"/>
      <c r="B40" s="42" t="s">
        <v>401</v>
      </c>
      <c r="C40" s="132">
        <v>14</v>
      </c>
      <c r="D40" s="54">
        <v>3.888888888888889E-2</v>
      </c>
      <c r="E40" s="59"/>
    </row>
    <row r="41" spans="1:8" ht="27.75" customHeight="1">
      <c r="A41" s="425"/>
      <c r="B41" s="41" t="s">
        <v>402</v>
      </c>
      <c r="C41" s="89">
        <v>28</v>
      </c>
      <c r="D41" s="47">
        <f>0.0777777777777778/5</f>
        <v>1.5555555555555562E-2</v>
      </c>
      <c r="E41" s="91" t="s">
        <v>298</v>
      </c>
    </row>
    <row r="42" spans="1:8" ht="39" thickBot="1">
      <c r="A42" s="426"/>
      <c r="B42" s="43" t="s">
        <v>403</v>
      </c>
      <c r="C42" s="92">
        <v>70</v>
      </c>
      <c r="D42" s="57">
        <f>70/360/5</f>
        <v>3.888888888888889E-2</v>
      </c>
      <c r="E42" s="94" t="s">
        <v>176</v>
      </c>
    </row>
    <row r="43" spans="1:8" ht="15" customHeight="1">
      <c r="A43" s="427" t="s">
        <v>405</v>
      </c>
      <c r="B43" s="427"/>
      <c r="C43" s="427"/>
      <c r="D43" s="427"/>
      <c r="E43" s="427"/>
      <c r="F43" s="427"/>
    </row>
    <row r="44" spans="1:8">
      <c r="E44" s="7"/>
      <c r="F44" s="8"/>
    </row>
    <row r="45" spans="1:8">
      <c r="E45" s="69"/>
      <c r="F45" s="8"/>
    </row>
    <row r="46" spans="1:8">
      <c r="B46" s="1"/>
      <c r="C46" s="1"/>
      <c r="F46" s="8"/>
    </row>
    <row r="47" spans="1:8">
      <c r="B47" s="1"/>
      <c r="C47" s="9"/>
    </row>
    <row r="48" spans="1:8">
      <c r="C48" s="3"/>
    </row>
    <row r="49" spans="3:3">
      <c r="C49" s="3"/>
    </row>
    <row r="50" spans="3:3">
      <c r="C50" s="3"/>
    </row>
    <row r="51" spans="3:3">
      <c r="C51" s="3"/>
    </row>
    <row r="52" spans="3:3">
      <c r="C52" s="3"/>
    </row>
    <row r="53" spans="3:3">
      <c r="C53" s="3"/>
    </row>
    <row r="54" spans="3:3">
      <c r="C54" s="3"/>
    </row>
    <row r="55" spans="3:3">
      <c r="C55" s="3"/>
    </row>
  </sheetData>
  <mergeCells count="19">
    <mergeCell ref="A39:A42"/>
    <mergeCell ref="A43:F43"/>
    <mergeCell ref="G22:H22"/>
    <mergeCell ref="A24:A29"/>
    <mergeCell ref="G24:G29"/>
    <mergeCell ref="H24:H29"/>
    <mergeCell ref="A22:A23"/>
    <mergeCell ref="B22:B23"/>
    <mergeCell ref="C22:C23"/>
    <mergeCell ref="D22:D23"/>
    <mergeCell ref="E22:E23"/>
    <mergeCell ref="F22:F23"/>
    <mergeCell ref="F24:F29"/>
    <mergeCell ref="B26:B29"/>
    <mergeCell ref="A15:A19"/>
    <mergeCell ref="A1:C1"/>
    <mergeCell ref="A5:F5"/>
    <mergeCell ref="A8:A11"/>
    <mergeCell ref="A12:F12"/>
  </mergeCells>
  <hyperlinks>
    <hyperlink ref="B30" r:id="rId1"/>
    <hyperlink ref="B33" r:id="rId2"/>
    <hyperlink ref="B34" r:id="rId3"/>
    <hyperlink ref="B35" r:id="rId4" location="pays_contrib"/>
    <hyperlink ref="B31" r:id="rId5"/>
    <hyperlink ref="B32" r:id="rId6"/>
  </hyperlinks>
  <pageMargins left="0.38411458333333331" right="0.7" top="0.75" bottom="0.75" header="0.3" footer="0.3"/>
  <pageSetup scale="50" orientation="landscape"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view="pageLayout" zoomScale="80" zoomScaleNormal="80" zoomScalePageLayoutView="80" workbookViewId="0">
      <selection activeCell="G22" sqref="G22:H22"/>
    </sheetView>
  </sheetViews>
  <sheetFormatPr defaultColWidth="9.140625" defaultRowHeight="15"/>
  <cols>
    <col min="1" max="1" width="15.7109375" style="2" customWidth="1"/>
    <col min="2" max="2" width="45.42578125" style="2" customWidth="1"/>
    <col min="3" max="3" width="23.42578125" style="2" customWidth="1"/>
    <col min="4" max="4" width="22.140625" style="2" customWidth="1"/>
    <col min="5" max="5" width="40.140625" style="2" customWidth="1"/>
    <col min="6" max="6" width="35" style="2" customWidth="1"/>
    <col min="7" max="7" width="15" style="2" customWidth="1"/>
    <col min="8" max="8" width="11.7109375" style="2" customWidth="1"/>
    <col min="9" max="16384" width="9.140625" style="2"/>
  </cols>
  <sheetData>
    <row r="1" spans="1:7" ht="28.5">
      <c r="A1" s="417" t="s">
        <v>63</v>
      </c>
      <c r="B1" s="417"/>
      <c r="C1" s="417"/>
    </row>
    <row r="2" spans="1:7" ht="18.75">
      <c r="A2" s="60">
        <v>2013</v>
      </c>
    </row>
    <row r="4" spans="1:7" ht="18.75" customHeight="1">
      <c r="A4" s="418" t="s">
        <v>420</v>
      </c>
      <c r="B4" s="418"/>
      <c r="C4" s="418"/>
      <c r="D4" s="418"/>
      <c r="E4" s="418"/>
      <c r="F4" s="418"/>
      <c r="G4" s="69"/>
    </row>
    <row r="5" spans="1:7" ht="15.75" thickBot="1">
      <c r="G5" s="69"/>
    </row>
    <row r="6" spans="1:7" ht="15.75" thickBot="1">
      <c r="A6" s="342"/>
      <c r="B6" s="343"/>
      <c r="C6" s="15">
        <v>2013</v>
      </c>
      <c r="D6" s="15" t="s">
        <v>380</v>
      </c>
      <c r="E6" s="16" t="s">
        <v>381</v>
      </c>
      <c r="F6" s="325"/>
      <c r="G6" s="69"/>
    </row>
    <row r="7" spans="1:7" ht="15" customHeight="1">
      <c r="A7" s="449" t="s">
        <v>378</v>
      </c>
      <c r="B7" s="61" t="s">
        <v>409</v>
      </c>
      <c r="C7" s="391">
        <v>16077.06</v>
      </c>
      <c r="D7" s="12" t="s">
        <v>5</v>
      </c>
      <c r="E7" s="24" t="s">
        <v>406</v>
      </c>
      <c r="F7" s="326"/>
      <c r="G7" s="69"/>
    </row>
    <row r="8" spans="1:7">
      <c r="A8" s="450"/>
      <c r="B8" s="62" t="s">
        <v>4</v>
      </c>
      <c r="C8" s="386">
        <v>7.7889999999999997</v>
      </c>
      <c r="D8" s="28"/>
      <c r="E8" s="29" t="s">
        <v>406</v>
      </c>
      <c r="F8" s="326"/>
    </row>
    <row r="9" spans="1:7">
      <c r="A9" s="450"/>
      <c r="B9" s="62" t="s">
        <v>376</v>
      </c>
      <c r="C9" s="27">
        <v>51734496.649999999</v>
      </c>
      <c r="D9" s="28" t="s">
        <v>370</v>
      </c>
      <c r="E9" s="328" t="s">
        <v>406</v>
      </c>
      <c r="F9" s="326"/>
    </row>
    <row r="10" spans="1:7" ht="15.75" thickBot="1">
      <c r="A10" s="451"/>
      <c r="B10" s="63" t="s">
        <v>407</v>
      </c>
      <c r="C10" s="25">
        <f>+((C7*1000000000)/C9)/C8</f>
        <v>39897.409725908772</v>
      </c>
      <c r="D10" s="26" t="s">
        <v>377</v>
      </c>
      <c r="E10" s="329" t="s">
        <v>410</v>
      </c>
      <c r="F10" s="326"/>
    </row>
    <row r="11" spans="1:7">
      <c r="A11" s="422" t="s">
        <v>26</v>
      </c>
      <c r="B11" s="422"/>
      <c r="C11" s="422"/>
      <c r="D11" s="422"/>
      <c r="E11" s="422"/>
      <c r="F11" s="423"/>
    </row>
    <row r="12" spans="1:7" ht="15.75" thickBot="1">
      <c r="C12" s="4"/>
      <c r="D12" s="1"/>
      <c r="E12" s="1"/>
      <c r="F12" s="1"/>
    </row>
    <row r="13" spans="1:7" ht="15.75" thickBot="1">
      <c r="A13" s="366"/>
      <c r="B13" s="367"/>
      <c r="C13" s="312">
        <v>2013</v>
      </c>
      <c r="D13" s="312" t="s">
        <v>380</v>
      </c>
      <c r="E13" s="368" t="s">
        <v>381</v>
      </c>
      <c r="F13" s="325"/>
    </row>
    <row r="14" spans="1:7" ht="30">
      <c r="A14" s="414" t="s">
        <v>379</v>
      </c>
      <c r="B14" s="350" t="s">
        <v>371</v>
      </c>
      <c r="C14" s="351">
        <v>1970</v>
      </c>
      <c r="D14" s="314" t="s">
        <v>6</v>
      </c>
      <c r="E14" s="392" t="s">
        <v>69</v>
      </c>
      <c r="F14" s="339"/>
    </row>
    <row r="15" spans="1:7">
      <c r="A15" s="415"/>
      <c r="B15" s="348" t="s">
        <v>372</v>
      </c>
      <c r="C15" s="349">
        <f>+C14/C8</f>
        <v>252.92078572345616</v>
      </c>
      <c r="D15" s="313" t="s">
        <v>377</v>
      </c>
      <c r="E15" s="318" t="s">
        <v>410</v>
      </c>
      <c r="F15" s="331"/>
    </row>
    <row r="16" spans="1:7">
      <c r="A16" s="415"/>
      <c r="B16" s="348" t="s">
        <v>373</v>
      </c>
      <c r="C16" s="349">
        <v>3035.0494286814737</v>
      </c>
      <c r="D16" s="313" t="s">
        <v>377</v>
      </c>
      <c r="E16" s="318" t="s">
        <v>410</v>
      </c>
      <c r="F16" s="331"/>
    </row>
    <row r="17" spans="1:8" ht="30">
      <c r="A17" s="415"/>
      <c r="B17" s="348" t="s">
        <v>374</v>
      </c>
      <c r="C17" s="349">
        <f>+C18/12</f>
        <v>1033.6361149337206</v>
      </c>
      <c r="D17" s="313" t="s">
        <v>377</v>
      </c>
      <c r="E17" s="318" t="s">
        <v>410</v>
      </c>
      <c r="F17" s="331"/>
    </row>
    <row r="18" spans="1:8" ht="30.75" thickBot="1">
      <c r="A18" s="416"/>
      <c r="B18" s="353" t="s">
        <v>375</v>
      </c>
      <c r="C18" s="374">
        <v>12403.633379204648</v>
      </c>
      <c r="D18" s="316" t="s">
        <v>377</v>
      </c>
      <c r="E18" s="317" t="s">
        <v>410</v>
      </c>
      <c r="F18" s="331"/>
    </row>
    <row r="19" spans="1:8">
      <c r="D19" s="1"/>
      <c r="E19" s="1"/>
      <c r="F19" s="1"/>
    </row>
    <row r="20" spans="1:8" ht="15.75" thickBot="1"/>
    <row r="21" spans="1:8" ht="27.75" customHeight="1" thickBot="1">
      <c r="A21" s="436"/>
      <c r="B21" s="438" t="s">
        <v>387</v>
      </c>
      <c r="C21" s="440" t="s">
        <v>388</v>
      </c>
      <c r="D21" s="438" t="s">
        <v>389</v>
      </c>
      <c r="E21" s="438" t="s">
        <v>390</v>
      </c>
      <c r="F21" s="440" t="s">
        <v>392</v>
      </c>
      <c r="G21" s="428" t="s">
        <v>395</v>
      </c>
      <c r="H21" s="429"/>
    </row>
    <row r="22" spans="1:8" ht="15.75" customHeight="1" thickBot="1">
      <c r="A22" s="437"/>
      <c r="B22" s="439"/>
      <c r="C22" s="441"/>
      <c r="D22" s="439"/>
      <c r="E22" s="439"/>
      <c r="F22" s="441"/>
      <c r="G22" s="322" t="s">
        <v>432</v>
      </c>
      <c r="H22" s="322" t="s">
        <v>433</v>
      </c>
    </row>
    <row r="23" spans="1:8" ht="24">
      <c r="A23" s="419" t="s">
        <v>382</v>
      </c>
      <c r="B23" s="293" t="s">
        <v>383</v>
      </c>
      <c r="C23" s="375" t="s">
        <v>385</v>
      </c>
      <c r="D23" s="85">
        <v>1.7500000000000002E-2</v>
      </c>
      <c r="E23" s="85">
        <v>6.9000000000000006E-2</v>
      </c>
      <c r="F23" s="467" t="s">
        <v>427</v>
      </c>
      <c r="G23" s="496">
        <v>0.255</v>
      </c>
      <c r="H23" s="455">
        <v>0.39400000000000002</v>
      </c>
    </row>
    <row r="24" spans="1:8">
      <c r="A24" s="420"/>
      <c r="B24" s="497" t="s">
        <v>384</v>
      </c>
      <c r="C24" s="30" t="s">
        <v>384</v>
      </c>
      <c r="D24" s="296">
        <v>6.2500000000000003E-3</v>
      </c>
      <c r="E24" s="20">
        <v>1.7500000000000002E-2</v>
      </c>
      <c r="F24" s="462"/>
      <c r="G24" s="490"/>
      <c r="H24" s="456"/>
    </row>
    <row r="25" spans="1:8" ht="25.5">
      <c r="A25" s="420"/>
      <c r="B25" s="498"/>
      <c r="C25" s="67" t="s">
        <v>425</v>
      </c>
      <c r="D25" s="284"/>
      <c r="E25" s="20">
        <v>0.20399999999999999</v>
      </c>
      <c r="F25" s="462"/>
      <c r="G25" s="490"/>
      <c r="H25" s="456"/>
    </row>
    <row r="26" spans="1:8">
      <c r="A26" s="420"/>
      <c r="B26" s="499"/>
      <c r="C26" s="105" t="s">
        <v>426</v>
      </c>
      <c r="D26" s="107">
        <v>4.0000000000000001E-3</v>
      </c>
      <c r="E26" s="107">
        <v>1.0999999999999999E-2</v>
      </c>
      <c r="F26" s="462"/>
      <c r="G26" s="490"/>
      <c r="H26" s="456"/>
    </row>
    <row r="27" spans="1:8">
      <c r="A27" s="420"/>
      <c r="B27" s="470" t="s">
        <v>386</v>
      </c>
      <c r="C27" s="33" t="s">
        <v>415</v>
      </c>
      <c r="D27" s="18"/>
      <c r="E27" s="96">
        <v>1.9800000000000002E-2</v>
      </c>
      <c r="F27" s="462"/>
      <c r="G27" s="490"/>
      <c r="H27" s="456"/>
    </row>
    <row r="28" spans="1:8" ht="25.5">
      <c r="A28" s="420"/>
      <c r="B28" s="471"/>
      <c r="C28" s="289" t="s">
        <v>64</v>
      </c>
      <c r="D28" s="18"/>
      <c r="E28" s="22">
        <v>0.01</v>
      </c>
      <c r="F28" s="462"/>
      <c r="G28" s="490"/>
      <c r="H28" s="456"/>
    </row>
    <row r="29" spans="1:8" ht="15.75" thickBot="1">
      <c r="A29" s="421"/>
      <c r="B29" s="472"/>
      <c r="C29" s="127" t="s">
        <v>65</v>
      </c>
      <c r="D29" s="128"/>
      <c r="E29" s="387">
        <v>0.05</v>
      </c>
      <c r="F29" s="463"/>
      <c r="G29" s="491"/>
      <c r="H29" s="457"/>
    </row>
    <row r="30" spans="1:8">
      <c r="A30" s="103"/>
      <c r="B30" s="103"/>
      <c r="C30" s="103"/>
      <c r="D30" s="103"/>
      <c r="E30" s="103"/>
      <c r="F30" s="103"/>
      <c r="G30" s="113"/>
      <c r="H30" s="113"/>
    </row>
    <row r="31" spans="1:8" ht="15.75" thickBot="1">
      <c r="A31" s="103"/>
      <c r="B31" s="103"/>
      <c r="C31" s="103"/>
      <c r="D31" s="103"/>
      <c r="E31" s="103"/>
      <c r="F31" s="103"/>
    </row>
    <row r="32" spans="1:8" ht="15.75" thickBot="1">
      <c r="A32" s="304"/>
      <c r="B32" s="44" t="s">
        <v>388</v>
      </c>
      <c r="C32" s="44" t="s">
        <v>404</v>
      </c>
      <c r="D32" s="48" t="s">
        <v>393</v>
      </c>
      <c r="E32" s="321" t="s">
        <v>3</v>
      </c>
    </row>
    <row r="33" spans="1:6" ht="15" customHeight="1">
      <c r="A33" s="424" t="s">
        <v>399</v>
      </c>
      <c r="B33" s="64" t="s">
        <v>400</v>
      </c>
      <c r="C33" s="72">
        <v>15</v>
      </c>
      <c r="D33" s="50">
        <f>15/360</f>
        <v>4.1666666666666664E-2</v>
      </c>
      <c r="E33" s="24" t="s">
        <v>66</v>
      </c>
    </row>
    <row r="34" spans="1:6">
      <c r="A34" s="425"/>
      <c r="B34" s="42" t="s">
        <v>401</v>
      </c>
      <c r="C34" s="88">
        <v>14</v>
      </c>
      <c r="D34" s="54">
        <v>3.888888888888889E-2</v>
      </c>
      <c r="E34" s="59" t="s">
        <v>67</v>
      </c>
    </row>
    <row r="35" spans="1:6">
      <c r="A35" s="425"/>
      <c r="B35" s="41" t="s">
        <v>402</v>
      </c>
      <c r="C35" s="89"/>
      <c r="D35" s="47"/>
      <c r="E35" s="91"/>
    </row>
    <row r="36" spans="1:6" ht="39" thickBot="1">
      <c r="A36" s="426"/>
      <c r="B36" s="43" t="s">
        <v>403</v>
      </c>
      <c r="C36" s="92">
        <v>190</v>
      </c>
      <c r="D36" s="57">
        <f>190/360/5</f>
        <v>0.10555555555555556</v>
      </c>
      <c r="E36" s="94" t="s">
        <v>68</v>
      </c>
    </row>
    <row r="37" spans="1:6" ht="15" customHeight="1">
      <c r="A37" s="427" t="s">
        <v>405</v>
      </c>
      <c r="B37" s="427"/>
      <c r="C37" s="427"/>
      <c r="D37" s="427"/>
      <c r="E37" s="427"/>
      <c r="F37" s="427"/>
    </row>
    <row r="38" spans="1:6">
      <c r="E38" s="7"/>
      <c r="F38" s="8"/>
    </row>
    <row r="39" spans="1:6">
      <c r="E39" s="69"/>
      <c r="F39" s="8"/>
    </row>
    <row r="40" spans="1:6">
      <c r="B40" s="1"/>
      <c r="C40" s="1"/>
      <c r="F40" s="8"/>
    </row>
    <row r="41" spans="1:6">
      <c r="B41" s="1"/>
      <c r="C41" s="9"/>
    </row>
    <row r="42" spans="1:6">
      <c r="C42" s="3"/>
    </row>
    <row r="43" spans="1:6">
      <c r="C43" s="3"/>
    </row>
    <row r="44" spans="1:6">
      <c r="C44" s="3"/>
    </row>
    <row r="45" spans="1:6">
      <c r="C45" s="3"/>
    </row>
    <row r="46" spans="1:6">
      <c r="C46" s="3"/>
    </row>
    <row r="47" spans="1:6">
      <c r="C47" s="3"/>
    </row>
    <row r="48" spans="1:6">
      <c r="C48" s="3"/>
    </row>
    <row r="49" spans="3:3">
      <c r="C49" s="3"/>
    </row>
  </sheetData>
  <mergeCells count="20">
    <mergeCell ref="B27:B29"/>
    <mergeCell ref="F23:F29"/>
    <mergeCell ref="A33:A36"/>
    <mergeCell ref="A37:F37"/>
    <mergeCell ref="G21:H21"/>
    <mergeCell ref="A23:A29"/>
    <mergeCell ref="G23:G29"/>
    <mergeCell ref="H23:H29"/>
    <mergeCell ref="B24:B26"/>
    <mergeCell ref="A21:A22"/>
    <mergeCell ref="B21:B22"/>
    <mergeCell ref="C21:C22"/>
    <mergeCell ref="D21:D22"/>
    <mergeCell ref="E21:E22"/>
    <mergeCell ref="F21:F22"/>
    <mergeCell ref="A14:A18"/>
    <mergeCell ref="A1:C1"/>
    <mergeCell ref="A4:F4"/>
    <mergeCell ref="A7:A10"/>
    <mergeCell ref="A11:F11"/>
  </mergeCells>
  <pageMargins left="0.40507812500000001" right="0.7" top="0.75" bottom="0.75" header="0.3" footer="0.3"/>
  <pageSetup scale="5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view="pageLayout" zoomScale="80" zoomScaleNormal="80" zoomScalePageLayoutView="80" workbookViewId="0">
      <selection activeCell="G22" sqref="G22:H22"/>
    </sheetView>
  </sheetViews>
  <sheetFormatPr defaultColWidth="9.140625" defaultRowHeight="15"/>
  <cols>
    <col min="1" max="1" width="14.28515625" style="2" customWidth="1"/>
    <col min="2" max="2" width="45.42578125" style="2" customWidth="1"/>
    <col min="3" max="3" width="23.42578125" style="2" customWidth="1"/>
    <col min="4" max="4" width="22.140625" style="2" customWidth="1"/>
    <col min="5" max="5" width="34.42578125" style="2" customWidth="1"/>
    <col min="6" max="6" width="37" style="2" customWidth="1"/>
    <col min="7" max="7" width="15" style="2" customWidth="1"/>
    <col min="8" max="8" width="11.7109375" style="2" customWidth="1"/>
    <col min="9" max="9" width="1.42578125" style="2" customWidth="1"/>
    <col min="10" max="16384" width="9.140625" style="2"/>
  </cols>
  <sheetData>
    <row r="1" spans="1:7" ht="28.5">
      <c r="A1" s="417" t="s">
        <v>22</v>
      </c>
      <c r="B1" s="417"/>
      <c r="C1" s="417"/>
    </row>
    <row r="2" spans="1:7" ht="18.75">
      <c r="A2" s="60" t="s">
        <v>23</v>
      </c>
    </row>
    <row r="4" spans="1:7" ht="18.75" customHeight="1">
      <c r="A4" s="418" t="s">
        <v>420</v>
      </c>
      <c r="B4" s="418"/>
      <c r="C4" s="418"/>
      <c r="D4" s="418"/>
      <c r="E4" s="418"/>
      <c r="F4" s="418"/>
      <c r="G4" s="69"/>
    </row>
    <row r="5" spans="1:7" ht="15.75" thickBot="1">
      <c r="G5" s="69"/>
    </row>
    <row r="6" spans="1:7" ht="15.75" thickBot="1">
      <c r="A6" s="342"/>
      <c r="B6" s="343"/>
      <c r="C6" s="15">
        <v>2012</v>
      </c>
      <c r="D6" s="15" t="s">
        <v>380</v>
      </c>
      <c r="E6" s="16" t="s">
        <v>381</v>
      </c>
      <c r="F6" s="325"/>
      <c r="G6" s="69"/>
    </row>
    <row r="7" spans="1:7">
      <c r="A7" s="449" t="s">
        <v>378</v>
      </c>
      <c r="B7" s="61" t="s">
        <v>409</v>
      </c>
      <c r="C7" s="388">
        <v>246306.473</v>
      </c>
      <c r="D7" s="12" t="s">
        <v>25</v>
      </c>
      <c r="E7" s="24" t="s">
        <v>406</v>
      </c>
      <c r="F7" s="326"/>
      <c r="G7" s="69"/>
    </row>
    <row r="8" spans="1:7">
      <c r="A8" s="450"/>
      <c r="B8" s="62" t="s">
        <v>4</v>
      </c>
      <c r="C8" s="386">
        <v>9.3789999999999996</v>
      </c>
      <c r="D8" s="28"/>
      <c r="E8" s="29" t="s">
        <v>406</v>
      </c>
      <c r="F8" s="326"/>
    </row>
    <row r="9" spans="1:7">
      <c r="A9" s="450"/>
      <c r="B9" s="62" t="s">
        <v>376</v>
      </c>
      <c r="C9" s="27">
        <v>2354543.25</v>
      </c>
      <c r="D9" s="28" t="s">
        <v>370</v>
      </c>
      <c r="E9" s="328" t="s">
        <v>406</v>
      </c>
      <c r="F9" s="326"/>
    </row>
    <row r="10" spans="1:7" ht="15.75" thickBot="1">
      <c r="A10" s="451"/>
      <c r="B10" s="63" t="s">
        <v>407</v>
      </c>
      <c r="C10" s="25">
        <f>+((C7*1000000)/C9)/C8</f>
        <v>11153.537125653051</v>
      </c>
      <c r="D10" s="26" t="s">
        <v>377</v>
      </c>
      <c r="E10" s="329" t="s">
        <v>410</v>
      </c>
      <c r="F10" s="326"/>
    </row>
    <row r="11" spans="1:7">
      <c r="A11" s="500"/>
      <c r="B11" s="500"/>
      <c r="C11" s="500"/>
      <c r="D11" s="500"/>
      <c r="E11" s="500"/>
      <c r="F11" s="427"/>
    </row>
    <row r="12" spans="1:7" ht="15.75" thickBot="1">
      <c r="C12" s="4"/>
      <c r="D12" s="1"/>
      <c r="E12" s="1"/>
      <c r="F12" s="1"/>
    </row>
    <row r="13" spans="1:7" ht="15.75" thickBot="1">
      <c r="A13" s="366"/>
      <c r="B13" s="367"/>
      <c r="C13" s="312">
        <v>2012</v>
      </c>
      <c r="D13" s="312" t="s">
        <v>380</v>
      </c>
      <c r="E13" s="368" t="s">
        <v>381</v>
      </c>
      <c r="F13" s="325"/>
    </row>
    <row r="14" spans="1:7" ht="15" customHeight="1">
      <c r="A14" s="414" t="s">
        <v>379</v>
      </c>
      <c r="B14" s="350" t="s">
        <v>371</v>
      </c>
      <c r="C14" s="351">
        <v>3802</v>
      </c>
      <c r="D14" s="314" t="s">
        <v>27</v>
      </c>
      <c r="E14" s="352" t="s">
        <v>34</v>
      </c>
      <c r="F14" s="326"/>
    </row>
    <row r="15" spans="1:7">
      <c r="A15" s="415"/>
      <c r="B15" s="348" t="s">
        <v>372</v>
      </c>
      <c r="C15" s="349">
        <f>+C14/C8</f>
        <v>405.37370721825357</v>
      </c>
      <c r="D15" s="313" t="s">
        <v>377</v>
      </c>
      <c r="E15" s="318" t="s">
        <v>410</v>
      </c>
      <c r="F15" s="331"/>
    </row>
    <row r="16" spans="1:7">
      <c r="A16" s="415"/>
      <c r="B16" s="348" t="s">
        <v>373</v>
      </c>
      <c r="C16" s="349">
        <v>4864.4844866190433</v>
      </c>
      <c r="D16" s="313" t="s">
        <v>377</v>
      </c>
      <c r="E16" s="318" t="s">
        <v>410</v>
      </c>
      <c r="F16" s="331"/>
    </row>
    <row r="17" spans="1:8" ht="30">
      <c r="A17" s="415"/>
      <c r="B17" s="348" t="s">
        <v>374</v>
      </c>
      <c r="C17" s="349">
        <f>+C18/12</f>
        <v>704.19345037783887</v>
      </c>
      <c r="D17" s="313" t="s">
        <v>377</v>
      </c>
      <c r="E17" s="318" t="s">
        <v>410</v>
      </c>
      <c r="F17" s="331"/>
    </row>
    <row r="18" spans="1:8" ht="30.75" thickBot="1">
      <c r="A18" s="416"/>
      <c r="B18" s="353" t="s">
        <v>375</v>
      </c>
      <c r="C18" s="374">
        <v>8450.3214045340665</v>
      </c>
      <c r="D18" s="316" t="s">
        <v>377</v>
      </c>
      <c r="E18" s="317" t="s">
        <v>410</v>
      </c>
      <c r="F18" s="326"/>
    </row>
    <row r="19" spans="1:8">
      <c r="D19" s="1"/>
      <c r="E19" s="1"/>
      <c r="F19" s="1"/>
    </row>
    <row r="20" spans="1:8" ht="15.75" thickBot="1"/>
    <row r="21" spans="1:8" ht="31.5" customHeight="1" thickBot="1">
      <c r="A21" s="436"/>
      <c r="B21" s="438" t="s">
        <v>387</v>
      </c>
      <c r="C21" s="440" t="s">
        <v>388</v>
      </c>
      <c r="D21" s="438" t="s">
        <v>389</v>
      </c>
      <c r="E21" s="438" t="s">
        <v>390</v>
      </c>
      <c r="F21" s="440" t="s">
        <v>392</v>
      </c>
      <c r="G21" s="428" t="s">
        <v>395</v>
      </c>
      <c r="H21" s="429"/>
    </row>
    <row r="22" spans="1:8" ht="15.75" customHeight="1" thickBot="1">
      <c r="A22" s="437"/>
      <c r="B22" s="439"/>
      <c r="C22" s="441"/>
      <c r="D22" s="439"/>
      <c r="E22" s="439"/>
      <c r="F22" s="441"/>
      <c r="G22" s="322" t="s">
        <v>432</v>
      </c>
      <c r="H22" s="322" t="s">
        <v>433</v>
      </c>
    </row>
    <row r="23" spans="1:8" ht="24">
      <c r="A23" s="419" t="s">
        <v>382</v>
      </c>
      <c r="B23" s="309" t="s">
        <v>383</v>
      </c>
      <c r="C23" s="375" t="s">
        <v>385</v>
      </c>
      <c r="D23" s="85">
        <v>0.04</v>
      </c>
      <c r="E23" s="85">
        <v>7.0000000000000007E-2</v>
      </c>
      <c r="F23" s="467" t="s">
        <v>428</v>
      </c>
      <c r="G23" s="479">
        <v>0.24299999999999999</v>
      </c>
      <c r="H23" s="482">
        <v>0.24299999999999999</v>
      </c>
    </row>
    <row r="24" spans="1:8">
      <c r="A24" s="420"/>
      <c r="B24" s="295" t="s">
        <v>384</v>
      </c>
      <c r="C24" s="376" t="s">
        <v>414</v>
      </c>
      <c r="D24" s="20">
        <v>2.2499999999999999E-2</v>
      </c>
      <c r="E24" s="20">
        <v>0.06</v>
      </c>
      <c r="F24" s="462"/>
      <c r="G24" s="480"/>
      <c r="H24" s="483"/>
    </row>
    <row r="25" spans="1:8">
      <c r="A25" s="420"/>
      <c r="B25" s="470" t="s">
        <v>386</v>
      </c>
      <c r="C25" s="33" t="s">
        <v>415</v>
      </c>
      <c r="D25" s="393"/>
      <c r="E25" s="87">
        <v>1.4999999999999999E-2</v>
      </c>
      <c r="F25" s="462"/>
      <c r="G25" s="480"/>
      <c r="H25" s="483"/>
    </row>
    <row r="26" spans="1:8">
      <c r="A26" s="420"/>
      <c r="B26" s="471"/>
      <c r="C26" s="37" t="s">
        <v>28</v>
      </c>
      <c r="D26" s="393"/>
      <c r="E26" s="87">
        <v>1.4999999999999999E-2</v>
      </c>
      <c r="F26" s="462"/>
      <c r="G26" s="480"/>
      <c r="H26" s="483"/>
    </row>
    <row r="27" spans="1:8" ht="26.25" thickBot="1">
      <c r="A27" s="421"/>
      <c r="B27" s="472"/>
      <c r="C27" s="38" t="s">
        <v>29</v>
      </c>
      <c r="D27" s="394"/>
      <c r="E27" s="394">
        <v>0.02</v>
      </c>
      <c r="F27" s="463"/>
      <c r="G27" s="481"/>
      <c r="H27" s="484"/>
    </row>
    <row r="28" spans="1:8">
      <c r="A28" s="427" t="s">
        <v>299</v>
      </c>
      <c r="B28" s="256" t="s">
        <v>300</v>
      </c>
      <c r="C28" s="99"/>
      <c r="D28" s="99"/>
      <c r="E28" s="99"/>
      <c r="F28" s="99"/>
      <c r="G28" s="99"/>
      <c r="H28" s="99"/>
    </row>
    <row r="29" spans="1:8">
      <c r="A29" s="427"/>
      <c r="B29" s="256" t="s">
        <v>301</v>
      </c>
      <c r="C29" s="274"/>
      <c r="D29" s="274"/>
      <c r="E29" s="274"/>
      <c r="F29" s="274"/>
      <c r="G29" s="274"/>
      <c r="H29" s="274"/>
    </row>
    <row r="30" spans="1:8">
      <c r="A30" s="501" t="s">
        <v>302</v>
      </c>
      <c r="B30" s="256" t="s">
        <v>300</v>
      </c>
      <c r="C30" s="274"/>
      <c r="D30" s="274"/>
      <c r="E30" s="274"/>
      <c r="F30" s="274"/>
      <c r="G30" s="274"/>
      <c r="H30" s="274"/>
    </row>
    <row r="31" spans="1:8">
      <c r="A31" s="501"/>
      <c r="B31" s="256" t="s">
        <v>301</v>
      </c>
      <c r="C31" s="274"/>
      <c r="D31" s="274"/>
      <c r="E31" s="274"/>
      <c r="F31" s="274"/>
      <c r="G31" s="274"/>
      <c r="H31" s="274"/>
    </row>
    <row r="32" spans="1:8">
      <c r="A32" s="102" t="s">
        <v>303</v>
      </c>
      <c r="B32" s="98" t="s">
        <v>304</v>
      </c>
      <c r="G32" s="69"/>
    </row>
    <row r="33" spans="1:7" ht="30">
      <c r="A33" s="2" t="s">
        <v>305</v>
      </c>
      <c r="B33" s="98" t="s">
        <v>306</v>
      </c>
      <c r="C33" s="243"/>
      <c r="D33" s="243"/>
      <c r="E33" s="243"/>
      <c r="F33" s="243"/>
      <c r="G33" s="69"/>
    </row>
    <row r="34" spans="1:7" ht="15.75" thickBot="1">
      <c r="A34" s="65"/>
      <c r="B34" s="65"/>
      <c r="C34" s="65"/>
      <c r="D34" s="65"/>
      <c r="E34" s="65"/>
      <c r="F34" s="65"/>
      <c r="G34" s="69"/>
    </row>
    <row r="35" spans="1:7" ht="15.75" thickBot="1">
      <c r="A35" s="304"/>
      <c r="B35" s="44" t="s">
        <v>388</v>
      </c>
      <c r="C35" s="44" t="s">
        <v>404</v>
      </c>
      <c r="D35" s="48" t="s">
        <v>393</v>
      </c>
      <c r="E35" s="321" t="s">
        <v>3</v>
      </c>
    </row>
    <row r="36" spans="1:7" ht="25.5" customHeight="1">
      <c r="A36" s="424" t="s">
        <v>399</v>
      </c>
      <c r="B36" s="64" t="s">
        <v>400</v>
      </c>
      <c r="C36" s="49">
        <v>30</v>
      </c>
      <c r="D36" s="50">
        <f>30/360</f>
        <v>8.3333333333333329E-2</v>
      </c>
      <c r="E36" s="24" t="s">
        <v>30</v>
      </c>
    </row>
    <row r="37" spans="1:7" ht="25.5">
      <c r="A37" s="425"/>
      <c r="B37" s="42" t="s">
        <v>401</v>
      </c>
      <c r="C37" s="299">
        <v>30</v>
      </c>
      <c r="D37" s="73">
        <v>8.3333333333333329E-2</v>
      </c>
      <c r="E37" s="76" t="s">
        <v>31</v>
      </c>
    </row>
    <row r="38" spans="1:7">
      <c r="A38" s="425"/>
      <c r="B38" s="41" t="s">
        <v>402</v>
      </c>
      <c r="C38" s="21">
        <v>0</v>
      </c>
      <c r="D38" s="75">
        <v>0</v>
      </c>
      <c r="E38" s="77" t="s">
        <v>32</v>
      </c>
    </row>
    <row r="39" spans="1:7" ht="51.75" thickBot="1">
      <c r="A39" s="426"/>
      <c r="B39" s="43" t="s">
        <v>403</v>
      </c>
      <c r="C39" s="300">
        <v>130</v>
      </c>
      <c r="D39" s="74">
        <f>130/360/5</f>
        <v>7.2222222222222215E-2</v>
      </c>
      <c r="E39" s="78" t="s">
        <v>33</v>
      </c>
    </row>
    <row r="40" spans="1:7" ht="15" customHeight="1">
      <c r="A40" s="427" t="s">
        <v>405</v>
      </c>
      <c r="B40" s="427"/>
      <c r="C40" s="427"/>
      <c r="D40" s="427"/>
      <c r="E40" s="427"/>
      <c r="F40" s="427"/>
    </row>
    <row r="41" spans="1:7">
      <c r="E41" s="7"/>
      <c r="F41" s="8"/>
    </row>
    <row r="42" spans="1:7">
      <c r="E42" s="7"/>
      <c r="F42" s="8"/>
    </row>
    <row r="43" spans="1:7">
      <c r="B43" s="1"/>
      <c r="C43" s="1"/>
      <c r="F43" s="8"/>
    </row>
    <row r="44" spans="1:7">
      <c r="B44" s="1"/>
      <c r="C44" s="9"/>
    </row>
    <row r="45" spans="1:7">
      <c r="C45" s="3"/>
    </row>
    <row r="46" spans="1:7">
      <c r="C46" s="3"/>
    </row>
    <row r="47" spans="1:7">
      <c r="C47" s="3"/>
    </row>
    <row r="48" spans="1:7">
      <c r="C48" s="3"/>
    </row>
    <row r="49" spans="3:3">
      <c r="C49" s="3"/>
    </row>
    <row r="50" spans="3:3">
      <c r="C50" s="3"/>
    </row>
    <row r="51" spans="3:3">
      <c r="C51" s="3"/>
    </row>
    <row r="52" spans="3:3">
      <c r="C52" s="3"/>
    </row>
  </sheetData>
  <mergeCells count="21">
    <mergeCell ref="A30:A31"/>
    <mergeCell ref="A36:A39"/>
    <mergeCell ref="A40:F40"/>
    <mergeCell ref="A14:A18"/>
    <mergeCell ref="G21:H21"/>
    <mergeCell ref="A23:A27"/>
    <mergeCell ref="G23:G27"/>
    <mergeCell ref="H23:H27"/>
    <mergeCell ref="A21:A22"/>
    <mergeCell ref="B21:B22"/>
    <mergeCell ref="C21:C22"/>
    <mergeCell ref="D21:D22"/>
    <mergeCell ref="E21:E22"/>
    <mergeCell ref="F23:F27"/>
    <mergeCell ref="F21:F22"/>
    <mergeCell ref="B25:B27"/>
    <mergeCell ref="A1:C1"/>
    <mergeCell ref="A4:F4"/>
    <mergeCell ref="A7:A10"/>
    <mergeCell ref="A11:F11"/>
    <mergeCell ref="A28:A29"/>
  </mergeCells>
  <hyperlinks>
    <hyperlink ref="B32" r:id="rId1"/>
    <hyperlink ref="B33" r:id="rId2"/>
    <hyperlink ref="B29" r:id="rId3"/>
    <hyperlink ref="B31" r:id="rId4"/>
  </hyperlinks>
  <pageMargins left="0.34739583333333335" right="0.7" top="0.75" bottom="0.75" header="0.3" footer="0.3"/>
  <pageSetup scale="46" orientation="landscape"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view="pageLayout" zoomScale="80" zoomScaleNormal="80" zoomScalePageLayoutView="80" workbookViewId="0">
      <selection activeCell="G23" sqref="G23:H23"/>
    </sheetView>
  </sheetViews>
  <sheetFormatPr defaultColWidth="9.140625" defaultRowHeight="15"/>
  <cols>
    <col min="1" max="1" width="15.7109375" style="2" customWidth="1"/>
    <col min="2" max="2" width="45.42578125" style="2" customWidth="1"/>
    <col min="3" max="3" width="23.42578125" style="2" customWidth="1"/>
    <col min="4" max="4" width="22.140625" style="2" customWidth="1"/>
    <col min="5" max="5" width="34.5703125" style="2" customWidth="1"/>
    <col min="6" max="6" width="32" style="2" customWidth="1"/>
    <col min="7" max="7" width="15" style="2" customWidth="1"/>
    <col min="8" max="8" width="11.7109375" style="2" customWidth="1"/>
    <col min="9" max="16384" width="9.140625" style="2"/>
  </cols>
  <sheetData>
    <row r="1" spans="1:7" ht="28.5">
      <c r="A1" s="417" t="s">
        <v>128</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ht="15" customHeight="1">
      <c r="A8" s="449" t="s">
        <v>378</v>
      </c>
      <c r="B8" s="61" t="s">
        <v>409</v>
      </c>
      <c r="C8" s="382">
        <v>42648.1</v>
      </c>
      <c r="D8" s="12" t="s">
        <v>25</v>
      </c>
      <c r="E8" s="24" t="s">
        <v>406</v>
      </c>
      <c r="F8" s="326"/>
      <c r="G8" s="69"/>
    </row>
    <row r="9" spans="1:7">
      <c r="A9" s="450"/>
      <c r="B9" s="62" t="s">
        <v>4</v>
      </c>
      <c r="C9" s="386">
        <v>0.59199999999999997</v>
      </c>
      <c r="D9" s="28"/>
      <c r="E9" s="29" t="s">
        <v>406</v>
      </c>
      <c r="F9" s="326"/>
    </row>
    <row r="10" spans="1:7">
      <c r="A10" s="450"/>
      <c r="B10" s="62" t="s">
        <v>376</v>
      </c>
      <c r="C10" s="27">
        <v>1725181.92</v>
      </c>
      <c r="D10" s="28" t="s">
        <v>370</v>
      </c>
      <c r="E10" s="328" t="s">
        <v>406</v>
      </c>
      <c r="F10" s="326"/>
    </row>
    <row r="11" spans="1:7" ht="15.75" thickBot="1">
      <c r="A11" s="451"/>
      <c r="B11" s="63" t="s">
        <v>407</v>
      </c>
      <c r="C11" s="25">
        <f>+((C8*1000000)/C10)/C9</f>
        <v>41758.326252027655</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57" customHeight="1">
      <c r="A15" s="414" t="s">
        <v>379</v>
      </c>
      <c r="B15" s="350" t="s">
        <v>371</v>
      </c>
      <c r="C15" s="351">
        <v>460</v>
      </c>
      <c r="D15" s="314" t="s">
        <v>129</v>
      </c>
      <c r="E15" s="352" t="s">
        <v>130</v>
      </c>
      <c r="F15" s="326"/>
    </row>
    <row r="16" spans="1:7">
      <c r="A16" s="415"/>
      <c r="B16" s="348" t="s">
        <v>372</v>
      </c>
      <c r="C16" s="349">
        <f>+C15/C9</f>
        <v>777.02702702702709</v>
      </c>
      <c r="D16" s="313" t="s">
        <v>377</v>
      </c>
      <c r="E16" s="318" t="s">
        <v>410</v>
      </c>
      <c r="F16" s="331"/>
    </row>
    <row r="17" spans="1:8">
      <c r="A17" s="415"/>
      <c r="B17" s="348" t="s">
        <v>373</v>
      </c>
      <c r="C17" s="349">
        <v>9324.3243243243251</v>
      </c>
      <c r="D17" s="313" t="s">
        <v>377</v>
      </c>
      <c r="E17" s="318" t="s">
        <v>410</v>
      </c>
      <c r="F17" s="331"/>
    </row>
    <row r="18" spans="1:8" ht="30">
      <c r="A18" s="415"/>
      <c r="B18" s="348" t="s">
        <v>374</v>
      </c>
      <c r="C18" s="349">
        <f>+C19/12</f>
        <v>1295.3955160604942</v>
      </c>
      <c r="D18" s="313" t="s">
        <v>377</v>
      </c>
      <c r="E18" s="318" t="s">
        <v>410</v>
      </c>
      <c r="F18" s="331"/>
    </row>
    <row r="19" spans="1:8" ht="30.75" thickBot="1">
      <c r="A19" s="416"/>
      <c r="B19" s="353" t="s">
        <v>375</v>
      </c>
      <c r="C19" s="374">
        <v>15544.74619272593</v>
      </c>
      <c r="D19" s="316" t="s">
        <v>377</v>
      </c>
      <c r="E19" s="317" t="s">
        <v>410</v>
      </c>
      <c r="F19" s="326"/>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4" t="s">
        <v>382</v>
      </c>
      <c r="B24" s="5" t="s">
        <v>383</v>
      </c>
      <c r="C24" s="375" t="s">
        <v>385</v>
      </c>
      <c r="D24" s="85">
        <v>9.2499999999999999E-2</v>
      </c>
      <c r="E24" s="85">
        <v>4.2500000000000003E-2</v>
      </c>
      <c r="F24" s="467" t="s">
        <v>429</v>
      </c>
      <c r="G24" s="455">
        <v>0.252</v>
      </c>
      <c r="H24" s="458">
        <v>0.252</v>
      </c>
    </row>
    <row r="25" spans="1:8">
      <c r="A25" s="415"/>
      <c r="B25" s="17" t="s">
        <v>384</v>
      </c>
      <c r="C25" s="376" t="s">
        <v>414</v>
      </c>
      <c r="D25" s="70">
        <v>5.0000000000000001E-3</v>
      </c>
      <c r="E25" s="20">
        <v>0.08</v>
      </c>
      <c r="F25" s="462"/>
      <c r="G25" s="456"/>
      <c r="H25" s="459"/>
    </row>
    <row r="26" spans="1:8">
      <c r="A26" s="415"/>
      <c r="B26" s="470" t="s">
        <v>386</v>
      </c>
      <c r="C26" s="33" t="s">
        <v>415</v>
      </c>
      <c r="D26" s="31">
        <v>0</v>
      </c>
      <c r="E26" s="32">
        <v>4.1999999999999997E-3</v>
      </c>
      <c r="F26" s="462"/>
      <c r="G26" s="456"/>
      <c r="H26" s="459"/>
    </row>
    <row r="27" spans="1:8" ht="15.75" thickBot="1">
      <c r="A27" s="416"/>
      <c r="B27" s="472"/>
      <c r="C27" s="395" t="s">
        <v>270</v>
      </c>
      <c r="D27" s="277">
        <v>1.2500000000000001E-2</v>
      </c>
      <c r="E27" s="380">
        <v>1.4999999999999999E-2</v>
      </c>
      <c r="F27" s="463"/>
      <c r="G27" s="457"/>
      <c r="H27" s="460"/>
    </row>
    <row r="28" spans="1:8" s="259" customFormat="1">
      <c r="A28" t="s">
        <v>9</v>
      </c>
      <c r="B28" s="252" t="s">
        <v>307</v>
      </c>
    </row>
    <row r="29" spans="1:8" s="259" customFormat="1">
      <c r="A29"/>
      <c r="B29" s="252" t="s">
        <v>131</v>
      </c>
    </row>
    <row r="30" spans="1:8" s="259" customFormat="1">
      <c r="A30" t="s">
        <v>10</v>
      </c>
      <c r="B30" s="252" t="s">
        <v>307</v>
      </c>
    </row>
    <row r="31" spans="1:8" s="259" customFormat="1">
      <c r="A31" t="s">
        <v>12</v>
      </c>
      <c r="B31" s="98" t="s">
        <v>132</v>
      </c>
    </row>
    <row r="32" spans="1:8" s="259" customFormat="1">
      <c r="A32"/>
      <c r="B32" s="98" t="s">
        <v>308</v>
      </c>
    </row>
    <row r="33" spans="1:6" s="259" customFormat="1">
      <c r="A33" s="502" t="s">
        <v>309</v>
      </c>
      <c r="B33" s="98" t="s">
        <v>310</v>
      </c>
    </row>
    <row r="34" spans="1:6" s="259" customFormat="1">
      <c r="A34" s="502"/>
      <c r="B34" s="98" t="s">
        <v>311</v>
      </c>
    </row>
    <row r="35" spans="1:6" s="259" customFormat="1">
      <c r="A35" t="s">
        <v>312</v>
      </c>
      <c r="B35" s="98" t="s">
        <v>313</v>
      </c>
    </row>
    <row r="36" spans="1:6" s="259" customFormat="1" ht="15.75" thickBot="1">
      <c r="A36"/>
      <c r="B36" s="98"/>
    </row>
    <row r="37" spans="1:6" ht="15.75" thickBot="1">
      <c r="A37" s="304"/>
      <c r="B37" s="44" t="s">
        <v>388</v>
      </c>
      <c r="C37" s="44" t="s">
        <v>404</v>
      </c>
      <c r="D37" s="48" t="s">
        <v>393</v>
      </c>
      <c r="E37" s="321" t="s">
        <v>3</v>
      </c>
    </row>
    <row r="38" spans="1:6" ht="38.25" customHeight="1">
      <c r="A38" s="424" t="s">
        <v>399</v>
      </c>
      <c r="B38" s="64" t="s">
        <v>400</v>
      </c>
      <c r="C38" s="72">
        <v>30</v>
      </c>
      <c r="D38" s="50">
        <v>8.3333333333333329E-2</v>
      </c>
      <c r="E38" s="24" t="s">
        <v>133</v>
      </c>
    </row>
    <row r="39" spans="1:6">
      <c r="A39" s="425"/>
      <c r="B39" s="42" t="s">
        <v>401</v>
      </c>
      <c r="C39" s="88">
        <v>30</v>
      </c>
      <c r="D39" s="54">
        <v>8.3333333333333329E-2</v>
      </c>
      <c r="E39" s="59" t="s">
        <v>134</v>
      </c>
    </row>
    <row r="40" spans="1:6">
      <c r="A40" s="425"/>
      <c r="B40" s="41" t="s">
        <v>402</v>
      </c>
      <c r="C40" s="89"/>
      <c r="D40" s="47"/>
      <c r="E40" s="91"/>
    </row>
    <row r="41" spans="1:6" ht="51.75" thickBot="1">
      <c r="A41" s="426"/>
      <c r="B41" s="43" t="s">
        <v>403</v>
      </c>
      <c r="C41" s="92">
        <v>119</v>
      </c>
      <c r="D41" s="57">
        <f>0.330555555555556/5</f>
        <v>6.6111111111111204E-2</v>
      </c>
      <c r="E41" s="94" t="s">
        <v>135</v>
      </c>
    </row>
    <row r="42" spans="1:6" ht="15" customHeight="1">
      <c r="A42" s="427" t="s">
        <v>405</v>
      </c>
      <c r="B42" s="427"/>
      <c r="C42" s="427"/>
      <c r="D42" s="427"/>
      <c r="E42" s="427"/>
      <c r="F42" s="427"/>
    </row>
    <row r="43" spans="1:6">
      <c r="E43" s="7"/>
      <c r="F43" s="8"/>
    </row>
    <row r="44" spans="1:6">
      <c r="E44" s="69"/>
      <c r="F44" s="8"/>
    </row>
    <row r="45" spans="1:6">
      <c r="B45" s="1"/>
      <c r="C45" s="1"/>
      <c r="F45" s="8"/>
    </row>
    <row r="46" spans="1:6">
      <c r="B46" s="1"/>
      <c r="C46" s="9"/>
    </row>
    <row r="47" spans="1:6">
      <c r="C47" s="3"/>
    </row>
    <row r="48" spans="1:6">
      <c r="C48" s="3"/>
    </row>
    <row r="49" spans="3:3">
      <c r="C49" s="3"/>
    </row>
    <row r="50" spans="3:3">
      <c r="C50" s="3"/>
    </row>
    <row r="51" spans="3:3">
      <c r="C51" s="3"/>
    </row>
    <row r="52" spans="3:3">
      <c r="C52" s="3"/>
    </row>
    <row r="53" spans="3:3">
      <c r="C53" s="3"/>
    </row>
    <row r="54" spans="3:3">
      <c r="C54" s="3"/>
    </row>
  </sheetData>
  <mergeCells count="20">
    <mergeCell ref="A15:A19"/>
    <mergeCell ref="A1:C1"/>
    <mergeCell ref="A5:F5"/>
    <mergeCell ref="A8:A11"/>
    <mergeCell ref="A12:F12"/>
    <mergeCell ref="A42:F42"/>
    <mergeCell ref="G22:H22"/>
    <mergeCell ref="A24:A27"/>
    <mergeCell ref="G24:G27"/>
    <mergeCell ref="H24:H27"/>
    <mergeCell ref="A38:A41"/>
    <mergeCell ref="A22:A23"/>
    <mergeCell ref="B22:B23"/>
    <mergeCell ref="C22:C23"/>
    <mergeCell ref="D22:D23"/>
    <mergeCell ref="E22:E23"/>
    <mergeCell ref="F22:F23"/>
    <mergeCell ref="A33:A34"/>
    <mergeCell ref="F24:F27"/>
    <mergeCell ref="B26:B27"/>
  </mergeCells>
  <hyperlinks>
    <hyperlink ref="B31" r:id="rId1"/>
    <hyperlink ref="B35" r:id="rId2"/>
    <hyperlink ref="B33" r:id="rId3"/>
    <hyperlink ref="B30" r:id="rId4"/>
    <hyperlink ref="B28" r:id="rId5"/>
    <hyperlink ref="B34" r:id="rId6"/>
    <hyperlink ref="B32" r:id="rId7"/>
    <hyperlink ref="B29" r:id="rId8"/>
  </hyperlinks>
  <pageMargins left="0.38958333333333334" right="0.7" top="0.75" bottom="0.75" header="0.3" footer="0.3"/>
  <pageSetup scale="44" orientation="landscape"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Layout" zoomScale="80" zoomScaleNormal="80" zoomScalePageLayoutView="80" workbookViewId="0">
      <selection activeCell="G22" sqref="G22:H22"/>
    </sheetView>
  </sheetViews>
  <sheetFormatPr defaultColWidth="9.140625" defaultRowHeight="15"/>
  <cols>
    <col min="1" max="1" width="15" style="2" customWidth="1"/>
    <col min="2" max="2" width="45.42578125" style="2" customWidth="1"/>
    <col min="3" max="3" width="23.42578125" style="2" customWidth="1"/>
    <col min="4" max="4" width="22.140625" style="2" customWidth="1"/>
    <col min="5" max="5" width="40.140625" style="2" customWidth="1"/>
    <col min="6" max="6" width="29.85546875" style="2" bestFit="1" customWidth="1"/>
    <col min="7" max="7" width="13.7109375" style="2" customWidth="1"/>
    <col min="8" max="8" width="14.140625" style="2" bestFit="1" customWidth="1"/>
    <col min="9" max="16384" width="9.140625" style="2"/>
  </cols>
  <sheetData>
    <row r="1" spans="1:7" ht="28.5">
      <c r="A1" s="417" t="s">
        <v>136</v>
      </c>
      <c r="B1" s="417"/>
      <c r="C1" s="417"/>
    </row>
    <row r="2" spans="1:7" ht="18.75">
      <c r="A2" s="60">
        <v>2013</v>
      </c>
    </row>
    <row r="4" spans="1:7" ht="30" customHeight="1">
      <c r="A4" s="418" t="s">
        <v>420</v>
      </c>
      <c r="B4" s="418"/>
      <c r="C4" s="418"/>
      <c r="D4" s="418"/>
      <c r="E4" s="418"/>
      <c r="F4" s="418"/>
      <c r="G4" s="69"/>
    </row>
    <row r="5" spans="1:7" ht="15.75" thickBot="1">
      <c r="F5" s="8"/>
      <c r="G5" s="69"/>
    </row>
    <row r="6" spans="1:7" ht="15.75" thickBot="1">
      <c r="A6" s="342"/>
      <c r="B6" s="343"/>
      <c r="C6" s="15">
        <v>2013</v>
      </c>
      <c r="D6" s="15" t="s">
        <v>380</v>
      </c>
      <c r="E6" s="16" t="s">
        <v>381</v>
      </c>
      <c r="F6" s="325"/>
      <c r="G6" s="69"/>
    </row>
    <row r="7" spans="1:7" ht="15" customHeight="1">
      <c r="A7" s="449" t="s">
        <v>378</v>
      </c>
      <c r="B7" s="61" t="s">
        <v>409</v>
      </c>
      <c r="C7" s="382">
        <v>125152.24400000001</v>
      </c>
      <c r="D7" s="12" t="s">
        <v>5</v>
      </c>
      <c r="E7" s="24" t="s">
        <v>406</v>
      </c>
      <c r="F7" s="326"/>
      <c r="G7" s="69"/>
    </row>
    <row r="8" spans="1:7">
      <c r="A8" s="450"/>
      <c r="B8" s="62" t="s">
        <v>4</v>
      </c>
      <c r="C8" s="386">
        <v>2273.1</v>
      </c>
      <c r="D8" s="28"/>
      <c r="E8" s="29" t="s">
        <v>406</v>
      </c>
      <c r="F8" s="326"/>
    </row>
    <row r="9" spans="1:7" ht="27.75" customHeight="1">
      <c r="A9" s="450"/>
      <c r="B9" s="62" t="s">
        <v>376</v>
      </c>
      <c r="C9" s="27">
        <v>2976045.68</v>
      </c>
      <c r="D9" s="28" t="s">
        <v>370</v>
      </c>
      <c r="E9" s="328" t="s">
        <v>406</v>
      </c>
      <c r="F9" s="326"/>
    </row>
    <row r="10" spans="1:7" ht="15.75" thickBot="1">
      <c r="A10" s="451"/>
      <c r="B10" s="63" t="s">
        <v>407</v>
      </c>
      <c r="C10" s="25">
        <f>+((C7*1000000000)/C9)/C8</f>
        <v>18500.373910561681</v>
      </c>
      <c r="D10" s="26" t="s">
        <v>377</v>
      </c>
      <c r="E10" s="329" t="s">
        <v>410</v>
      </c>
      <c r="F10" s="326"/>
    </row>
    <row r="11" spans="1:7">
      <c r="A11" s="422"/>
      <c r="B11" s="422"/>
      <c r="C11" s="422"/>
      <c r="D11" s="422"/>
      <c r="E11" s="422"/>
      <c r="F11" s="423"/>
    </row>
    <row r="12" spans="1:7" ht="15.75" thickBot="1">
      <c r="C12" s="4"/>
      <c r="D12" s="1"/>
      <c r="E12" s="1"/>
      <c r="F12" s="1"/>
    </row>
    <row r="13" spans="1:7" ht="15.75" thickBot="1">
      <c r="A13" s="366"/>
      <c r="B13" s="367"/>
      <c r="C13" s="312">
        <v>2013</v>
      </c>
      <c r="D13" s="312" t="s">
        <v>380</v>
      </c>
      <c r="E13" s="368" t="s">
        <v>381</v>
      </c>
      <c r="F13" s="325"/>
    </row>
    <row r="14" spans="1:7" ht="40.5" customHeight="1">
      <c r="A14" s="414" t="s">
        <v>379</v>
      </c>
      <c r="B14" s="350" t="s">
        <v>371</v>
      </c>
      <c r="C14" s="351">
        <v>1658232</v>
      </c>
      <c r="D14" s="314" t="s">
        <v>137</v>
      </c>
      <c r="E14" s="315" t="s">
        <v>138</v>
      </c>
      <c r="F14" s="338"/>
    </row>
    <row r="15" spans="1:7">
      <c r="A15" s="415"/>
      <c r="B15" s="348" t="s">
        <v>372</v>
      </c>
      <c r="C15" s="349">
        <f>+C14/C8</f>
        <v>729.50244159957765</v>
      </c>
      <c r="D15" s="313" t="s">
        <v>377</v>
      </c>
      <c r="E15" s="318" t="s">
        <v>410</v>
      </c>
      <c r="F15" s="331"/>
    </row>
    <row r="16" spans="1:7">
      <c r="A16" s="415"/>
      <c r="B16" s="348" t="s">
        <v>373</v>
      </c>
      <c r="C16" s="349">
        <v>8754.0292991949318</v>
      </c>
      <c r="D16" s="313" t="s">
        <v>377</v>
      </c>
      <c r="E16" s="318" t="s">
        <v>410</v>
      </c>
      <c r="F16" s="331"/>
    </row>
    <row r="17" spans="1:8" ht="30">
      <c r="A17" s="415"/>
      <c r="B17" s="348" t="s">
        <v>430</v>
      </c>
      <c r="C17" s="349">
        <f>+C18/12</f>
        <v>1284.145940162668</v>
      </c>
      <c r="D17" s="313" t="s">
        <v>377</v>
      </c>
      <c r="E17" s="318" t="s">
        <v>410</v>
      </c>
      <c r="F17" s="331"/>
    </row>
    <row r="18" spans="1:8" ht="30.75" thickBot="1">
      <c r="A18" s="416"/>
      <c r="B18" s="353" t="s">
        <v>375</v>
      </c>
      <c r="C18" s="374">
        <v>15409.751281952016</v>
      </c>
      <c r="D18" s="316" t="s">
        <v>377</v>
      </c>
      <c r="E18" s="317" t="s">
        <v>410</v>
      </c>
      <c r="F18" s="326"/>
    </row>
    <row r="19" spans="1:8">
      <c r="D19" s="1"/>
      <c r="E19" s="1"/>
      <c r="F19" s="326"/>
    </row>
    <row r="20" spans="1:8" ht="15.75" thickBot="1"/>
    <row r="21" spans="1:8" ht="33" customHeight="1" thickBot="1">
      <c r="A21" s="436"/>
      <c r="B21" s="438" t="s">
        <v>387</v>
      </c>
      <c r="C21" s="440" t="s">
        <v>388</v>
      </c>
      <c r="D21" s="438" t="s">
        <v>389</v>
      </c>
      <c r="E21" s="438" t="s">
        <v>390</v>
      </c>
      <c r="F21" s="440" t="s">
        <v>392</v>
      </c>
      <c r="G21" s="428" t="s">
        <v>395</v>
      </c>
      <c r="H21" s="429"/>
    </row>
    <row r="22" spans="1:8" ht="15.75" customHeight="1" thickBot="1">
      <c r="A22" s="437"/>
      <c r="B22" s="439"/>
      <c r="C22" s="441"/>
      <c r="D22" s="439"/>
      <c r="E22" s="439"/>
      <c r="F22" s="441"/>
      <c r="G22" s="322" t="s">
        <v>432</v>
      </c>
      <c r="H22" s="322" t="s">
        <v>433</v>
      </c>
    </row>
    <row r="23" spans="1:8" ht="25.5" customHeight="1">
      <c r="A23" s="414" t="s">
        <v>382</v>
      </c>
      <c r="B23" s="5" t="s">
        <v>9</v>
      </c>
      <c r="C23" s="375" t="s">
        <v>385</v>
      </c>
      <c r="D23" s="85">
        <v>0.09</v>
      </c>
      <c r="E23" s="85">
        <v>0.14000000000000001</v>
      </c>
      <c r="F23" s="461" t="s">
        <v>394</v>
      </c>
      <c r="G23" s="503">
        <v>0.24</v>
      </c>
      <c r="H23" s="479">
        <v>0.24</v>
      </c>
    </row>
    <row r="24" spans="1:8">
      <c r="A24" s="415"/>
      <c r="B24" s="17" t="s">
        <v>10</v>
      </c>
      <c r="C24" s="376" t="s">
        <v>414</v>
      </c>
      <c r="D24" s="297"/>
      <c r="E24" s="297"/>
      <c r="F24" s="462"/>
      <c r="G24" s="504"/>
      <c r="H24" s="480"/>
    </row>
    <row r="25" spans="1:8">
      <c r="A25" s="415"/>
      <c r="B25" s="470" t="s">
        <v>386</v>
      </c>
      <c r="C25" s="33" t="s">
        <v>415</v>
      </c>
      <c r="D25" s="298"/>
      <c r="E25" s="298"/>
      <c r="F25" s="462"/>
      <c r="G25" s="504"/>
      <c r="H25" s="480"/>
    </row>
    <row r="26" spans="1:8" ht="39" thickBot="1">
      <c r="A26" s="416"/>
      <c r="B26" s="472"/>
      <c r="C26" s="127" t="s">
        <v>271</v>
      </c>
      <c r="D26" s="396"/>
      <c r="E26" s="397">
        <v>0.01</v>
      </c>
      <c r="F26" s="463"/>
      <c r="G26" s="505"/>
      <c r="H26" s="481"/>
    </row>
    <row r="27" spans="1:8" ht="18.75">
      <c r="A27" t="s">
        <v>9</v>
      </c>
      <c r="B27" s="98" t="s">
        <v>139</v>
      </c>
      <c r="C27" s="105"/>
      <c r="D27" s="115"/>
      <c r="E27" s="260"/>
      <c r="F27" s="116"/>
      <c r="G27" s="245"/>
      <c r="H27" s="245"/>
    </row>
    <row r="28" spans="1:8" ht="18.75">
      <c r="A28" t="s">
        <v>10</v>
      </c>
      <c r="B28" s="98" t="s">
        <v>139</v>
      </c>
      <c r="C28" s="105"/>
      <c r="D28" s="115"/>
      <c r="E28" s="260"/>
      <c r="F28" s="116"/>
      <c r="G28" s="245"/>
      <c r="H28" s="245"/>
    </row>
    <row r="29" spans="1:8" ht="18.75">
      <c r="A29" t="s">
        <v>291</v>
      </c>
      <c r="B29" s="98" t="s">
        <v>139</v>
      </c>
      <c r="C29" s="105"/>
      <c r="D29" s="115"/>
      <c r="E29" s="260"/>
      <c r="F29" s="116"/>
      <c r="G29" s="245"/>
      <c r="H29" s="245"/>
    </row>
    <row r="30" spans="1:8" ht="18.75">
      <c r="A30" t="s">
        <v>314</v>
      </c>
      <c r="B30" s="98" t="s">
        <v>315</v>
      </c>
      <c r="C30" s="105"/>
      <c r="D30" s="115"/>
      <c r="E30" s="260"/>
      <c r="F30" s="116"/>
      <c r="G30" s="245"/>
      <c r="H30" s="245"/>
    </row>
    <row r="31" spans="1:8" ht="18.75">
      <c r="A31" s="248" t="s">
        <v>316</v>
      </c>
      <c r="B31" s="98" t="s">
        <v>317</v>
      </c>
      <c r="C31" s="105"/>
      <c r="D31" s="115"/>
      <c r="E31" s="260"/>
      <c r="F31" s="116"/>
      <c r="G31" s="245"/>
      <c r="H31" s="245"/>
    </row>
    <row r="32" spans="1:8" ht="19.5" thickBot="1">
      <c r="A32" s="257"/>
      <c r="B32" s="104"/>
      <c r="C32" s="105"/>
      <c r="D32" s="115"/>
      <c r="E32" s="260"/>
      <c r="F32" s="116"/>
      <c r="G32" s="245"/>
      <c r="H32" s="245"/>
    </row>
    <row r="33" spans="1:7" ht="15.75" thickBot="1">
      <c r="A33" s="304"/>
      <c r="B33" s="44" t="s">
        <v>388</v>
      </c>
      <c r="C33" s="44" t="s">
        <v>404</v>
      </c>
      <c r="D33" s="48" t="s">
        <v>393</v>
      </c>
      <c r="E33" s="321" t="s">
        <v>3</v>
      </c>
      <c r="G33" s="69"/>
    </row>
    <row r="34" spans="1:7" ht="25.5" customHeight="1">
      <c r="A34" s="424" t="s">
        <v>399</v>
      </c>
      <c r="B34" s="64" t="s">
        <v>400</v>
      </c>
      <c r="C34" s="72">
        <v>30</v>
      </c>
      <c r="D34" s="50">
        <f>30/360</f>
        <v>8.3333333333333329E-2</v>
      </c>
      <c r="E34" s="24" t="s">
        <v>140</v>
      </c>
    </row>
    <row r="35" spans="1:7" ht="38.25">
      <c r="A35" s="425"/>
      <c r="B35" s="42" t="s">
        <v>401</v>
      </c>
      <c r="C35" s="88">
        <v>12</v>
      </c>
      <c r="D35" s="54">
        <v>3.3333333333333333E-2</v>
      </c>
      <c r="E35" s="59" t="s">
        <v>141</v>
      </c>
    </row>
    <row r="36" spans="1:7">
      <c r="A36" s="425"/>
      <c r="B36" s="41" t="s">
        <v>402</v>
      </c>
      <c r="C36" s="89">
        <v>45</v>
      </c>
      <c r="D36" s="47">
        <f>0.125/5</f>
        <v>2.5000000000000001E-2</v>
      </c>
      <c r="E36" s="91" t="s">
        <v>142</v>
      </c>
    </row>
    <row r="37" spans="1:7" ht="26.25" thickBot="1">
      <c r="A37" s="426"/>
      <c r="B37" s="43" t="s">
        <v>403</v>
      </c>
      <c r="C37" s="92">
        <v>75</v>
      </c>
      <c r="D37" s="57">
        <f>0.208333333333333/5</f>
        <v>4.1666666666666602E-2</v>
      </c>
      <c r="E37" s="94" t="s">
        <v>143</v>
      </c>
    </row>
    <row r="38" spans="1:7" ht="15" customHeight="1">
      <c r="A38" s="427" t="s">
        <v>405</v>
      </c>
      <c r="B38" s="427"/>
      <c r="C38" s="427"/>
      <c r="D38" s="427"/>
      <c r="E38" s="427"/>
      <c r="F38" s="427"/>
    </row>
    <row r="39" spans="1:7">
      <c r="E39" s="7"/>
      <c r="F39" s="8"/>
    </row>
    <row r="40" spans="1:7">
      <c r="E40" s="69"/>
      <c r="F40" s="8"/>
    </row>
    <row r="41" spans="1:7">
      <c r="B41" s="1"/>
      <c r="C41" s="1"/>
      <c r="F41" s="8"/>
    </row>
    <row r="42" spans="1:7">
      <c r="B42" s="1"/>
      <c r="C42" s="9"/>
    </row>
    <row r="43" spans="1:7">
      <c r="C43" s="3"/>
    </row>
    <row r="44" spans="1:7">
      <c r="C44" s="3"/>
    </row>
    <row r="45" spans="1:7">
      <c r="C45" s="3"/>
    </row>
    <row r="46" spans="1:7">
      <c r="C46" s="3"/>
    </row>
    <row r="47" spans="1:7">
      <c r="C47" s="3"/>
    </row>
    <row r="48" spans="1:7">
      <c r="C48" s="3"/>
    </row>
    <row r="49" spans="3:3">
      <c r="C49" s="3"/>
    </row>
    <row r="50" spans="3:3">
      <c r="C50" s="3"/>
    </row>
  </sheetData>
  <mergeCells count="19">
    <mergeCell ref="A34:A37"/>
    <mergeCell ref="A38:F38"/>
    <mergeCell ref="G21:H21"/>
    <mergeCell ref="A23:A26"/>
    <mergeCell ref="G23:G26"/>
    <mergeCell ref="H23:H26"/>
    <mergeCell ref="A21:A22"/>
    <mergeCell ref="B21:B22"/>
    <mergeCell ref="C21:C22"/>
    <mergeCell ref="D21:D22"/>
    <mergeCell ref="E21:E22"/>
    <mergeCell ref="F21:F22"/>
    <mergeCell ref="F23:F26"/>
    <mergeCell ref="B25:B26"/>
    <mergeCell ref="A14:A18"/>
    <mergeCell ref="A1:C1"/>
    <mergeCell ref="A4:F4"/>
    <mergeCell ref="A7:A10"/>
    <mergeCell ref="A11:F11"/>
  </mergeCells>
  <hyperlinks>
    <hyperlink ref="B30" r:id="rId1"/>
    <hyperlink ref="B27" r:id="rId2"/>
    <hyperlink ref="B31" r:id="rId3"/>
    <hyperlink ref="B28" r:id="rId4"/>
    <hyperlink ref="B29" r:id="rId5"/>
  </hyperlinks>
  <pageMargins left="0.3515625" right="0.7" top="0.75" bottom="0.75" header="0.3" footer="0.3"/>
  <pageSetup scale="45" orientation="landscape"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Layout" topLeftCell="A13" zoomScale="80" zoomScaleNormal="80" zoomScalePageLayoutView="80" workbookViewId="0">
      <selection activeCell="G23" sqref="G23:H23"/>
    </sheetView>
  </sheetViews>
  <sheetFormatPr defaultColWidth="9.140625" defaultRowHeight="15"/>
  <cols>
    <col min="1" max="1" width="14.7109375" style="2" customWidth="1"/>
    <col min="2" max="2" width="45.42578125" style="2" customWidth="1"/>
    <col min="3" max="3" width="23.42578125" style="2" customWidth="1"/>
    <col min="4" max="4" width="22.140625" style="2" customWidth="1"/>
    <col min="5" max="5" width="34.5703125" style="2" customWidth="1"/>
    <col min="6" max="6" width="16.28515625" style="2" bestFit="1" customWidth="1"/>
    <col min="7" max="7" width="15" style="2" customWidth="1"/>
    <col min="8" max="8" width="11.7109375" style="2" customWidth="1"/>
    <col min="9" max="16384" width="9.140625" style="2"/>
  </cols>
  <sheetData>
    <row r="1" spans="1:7" ht="28.5">
      <c r="A1" s="417" t="s">
        <v>49</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ht="15" customHeight="1">
      <c r="A8" s="449" t="s">
        <v>378</v>
      </c>
      <c r="B8" s="61" t="s">
        <v>409</v>
      </c>
      <c r="C8" s="382">
        <v>545552.44799999997</v>
      </c>
      <c r="D8" s="12" t="s">
        <v>25</v>
      </c>
      <c r="E8" s="24" t="s">
        <v>406</v>
      </c>
      <c r="F8" s="326"/>
      <c r="G8" s="69"/>
    </row>
    <row r="9" spans="1:7">
      <c r="A9" s="450"/>
      <c r="B9" s="62" t="s">
        <v>4</v>
      </c>
      <c r="C9" s="386">
        <v>1.5229999999999999</v>
      </c>
      <c r="D9" s="28"/>
      <c r="E9" s="29" t="s">
        <v>406</v>
      </c>
      <c r="F9" s="326"/>
    </row>
    <row r="10" spans="1:7" ht="27.75" customHeight="1">
      <c r="A10" s="450"/>
      <c r="B10" s="62" t="s">
        <v>376</v>
      </c>
      <c r="C10" s="27">
        <v>16009845.1</v>
      </c>
      <c r="D10" s="28" t="s">
        <v>370</v>
      </c>
      <c r="E10" s="328" t="s">
        <v>406</v>
      </c>
      <c r="F10" s="326"/>
    </row>
    <row r="11" spans="1:7" ht="15.75" thickBot="1">
      <c r="A11" s="451"/>
      <c r="B11" s="63" t="s">
        <v>407</v>
      </c>
      <c r="C11" s="25">
        <f>+((C8*1000000)/C10)/C9</f>
        <v>22374.300959378637</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40.5" customHeight="1">
      <c r="A15" s="414" t="s">
        <v>379</v>
      </c>
      <c r="B15" s="350" t="s">
        <v>371</v>
      </c>
      <c r="C15" s="351">
        <v>750</v>
      </c>
      <c r="D15" s="314" t="s">
        <v>50</v>
      </c>
      <c r="E15" s="352" t="s">
        <v>51</v>
      </c>
      <c r="F15" s="326"/>
    </row>
    <row r="16" spans="1:7">
      <c r="A16" s="415"/>
      <c r="B16" s="348" t="s">
        <v>372</v>
      </c>
      <c r="C16" s="349">
        <f>+C15/C9</f>
        <v>492.44911359159556</v>
      </c>
      <c r="D16" s="313" t="s">
        <v>377</v>
      </c>
      <c r="E16" s="318" t="s">
        <v>410</v>
      </c>
      <c r="F16" s="331"/>
    </row>
    <row r="17" spans="1:8">
      <c r="A17" s="415"/>
      <c r="B17" s="348" t="s">
        <v>373</v>
      </c>
      <c r="C17" s="349">
        <v>5909.389363099147</v>
      </c>
      <c r="D17" s="313" t="s">
        <v>377</v>
      </c>
      <c r="E17" s="318" t="s">
        <v>410</v>
      </c>
      <c r="F17" s="331"/>
    </row>
    <row r="18" spans="1:8" ht="30">
      <c r="A18" s="415"/>
      <c r="B18" s="348" t="s">
        <v>374</v>
      </c>
      <c r="C18" s="349">
        <f>+C19/12</f>
        <v>1100.3302550989004</v>
      </c>
      <c r="D18" s="313" t="s">
        <v>377</v>
      </c>
      <c r="E18" s="318" t="s">
        <v>410</v>
      </c>
      <c r="F18" s="331"/>
    </row>
    <row r="19" spans="1:8" ht="30.75" thickBot="1">
      <c r="A19" s="416"/>
      <c r="B19" s="353" t="s">
        <v>375</v>
      </c>
      <c r="C19" s="374">
        <v>13203.963061186803</v>
      </c>
      <c r="D19" s="316" t="s">
        <v>377</v>
      </c>
      <c r="E19" s="317" t="s">
        <v>410</v>
      </c>
      <c r="F19" s="326"/>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4" t="s">
        <v>382</v>
      </c>
      <c r="B24" s="406" t="s">
        <v>9</v>
      </c>
      <c r="C24" s="408" t="s">
        <v>385</v>
      </c>
      <c r="D24" s="401">
        <v>0.13</v>
      </c>
      <c r="E24" s="402">
        <v>0</v>
      </c>
      <c r="F24" s="506" t="s">
        <v>424</v>
      </c>
      <c r="G24" s="455">
        <v>0.309</v>
      </c>
      <c r="H24" s="458">
        <v>0.309</v>
      </c>
    </row>
    <row r="25" spans="1:8" ht="33" customHeight="1">
      <c r="A25" s="415"/>
      <c r="B25" s="407" t="s">
        <v>10</v>
      </c>
      <c r="C25" s="409" t="s">
        <v>414</v>
      </c>
      <c r="D25" s="400"/>
      <c r="E25" s="403">
        <v>0.09</v>
      </c>
      <c r="F25" s="507"/>
      <c r="G25" s="456"/>
      <c r="H25" s="459"/>
    </row>
    <row r="26" spans="1:8" ht="33" customHeight="1">
      <c r="A26" s="415"/>
      <c r="B26" s="509" t="s">
        <v>386</v>
      </c>
      <c r="C26" s="410" t="s">
        <v>415</v>
      </c>
      <c r="D26" s="398">
        <v>0</v>
      </c>
      <c r="E26" s="404">
        <v>6.3E-3</v>
      </c>
      <c r="F26" s="507"/>
      <c r="G26" s="456"/>
      <c r="H26" s="459"/>
    </row>
    <row r="27" spans="1:8" ht="27" customHeight="1" thickBot="1">
      <c r="A27" s="416"/>
      <c r="B27" s="510"/>
      <c r="C27" s="411" t="s">
        <v>364</v>
      </c>
      <c r="D27" s="399">
        <v>0</v>
      </c>
      <c r="E27" s="405">
        <v>8.3000000000000004E-2</v>
      </c>
      <c r="F27" s="508"/>
      <c r="G27" s="457"/>
      <c r="H27" s="460"/>
    </row>
    <row r="28" spans="1:8">
      <c r="A28" t="s">
        <v>9</v>
      </c>
      <c r="B28" s="98" t="s">
        <v>318</v>
      </c>
      <c r="C28" s="276"/>
      <c r="D28" s="276"/>
      <c r="E28" s="276"/>
      <c r="F28" s="276"/>
      <c r="G28" s="99"/>
      <c r="H28" s="99"/>
    </row>
    <row r="29" spans="1:8" ht="15.75" customHeight="1">
      <c r="A29"/>
      <c r="B29" s="98" t="s">
        <v>319</v>
      </c>
      <c r="C29" s="102"/>
      <c r="D29" s="102"/>
      <c r="E29" s="102"/>
      <c r="F29" s="102"/>
    </row>
    <row r="30" spans="1:8" ht="15.75" customHeight="1">
      <c r="A30" t="s">
        <v>10</v>
      </c>
      <c r="B30" s="98" t="s">
        <v>320</v>
      </c>
      <c r="C30" s="102"/>
      <c r="D30" s="102"/>
      <c r="E30" s="102"/>
      <c r="F30" s="102"/>
      <c r="G30" s="244"/>
    </row>
    <row r="31" spans="1:8" ht="15.75" customHeight="1">
      <c r="A31" t="s">
        <v>101</v>
      </c>
      <c r="B31" s="98" t="s">
        <v>321</v>
      </c>
      <c r="C31" s="102"/>
      <c r="D31" s="102"/>
      <c r="E31" s="102"/>
      <c r="F31" s="102"/>
      <c r="G31" s="244"/>
    </row>
    <row r="32" spans="1:8" ht="15.75" customHeight="1" thickBot="1">
      <c r="A32"/>
      <c r="B32" s="98"/>
      <c r="C32" s="102"/>
      <c r="D32" s="102"/>
      <c r="E32" s="102"/>
      <c r="F32" s="102"/>
      <c r="G32" s="244"/>
    </row>
    <row r="33" spans="1:6" ht="15.75" thickBot="1">
      <c r="A33" s="304"/>
      <c r="B33" s="44" t="s">
        <v>388</v>
      </c>
      <c r="C33" s="44" t="s">
        <v>404</v>
      </c>
      <c r="D33" s="48" t="s">
        <v>393</v>
      </c>
      <c r="E33" s="321" t="s">
        <v>3</v>
      </c>
    </row>
    <row r="34" spans="1:6" ht="15" customHeight="1">
      <c r="A34" s="424" t="s">
        <v>399</v>
      </c>
      <c r="B34" s="64" t="s">
        <v>400</v>
      </c>
      <c r="C34" s="72">
        <v>60</v>
      </c>
      <c r="D34" s="50">
        <f>60/360</f>
        <v>0.16666666666666666</v>
      </c>
      <c r="E34" s="24" t="s">
        <v>52</v>
      </c>
    </row>
    <row r="35" spans="1:6" ht="25.5">
      <c r="A35" s="425"/>
      <c r="B35" s="42" t="s">
        <v>401</v>
      </c>
      <c r="C35" s="88">
        <v>30</v>
      </c>
      <c r="D35" s="54">
        <v>8.3333333333333329E-2</v>
      </c>
      <c r="E35" s="59" t="s">
        <v>53</v>
      </c>
    </row>
    <row r="36" spans="1:6" ht="25.5">
      <c r="A36" s="425"/>
      <c r="B36" s="41" t="s">
        <v>402</v>
      </c>
      <c r="C36" s="89"/>
      <c r="D36" s="47"/>
      <c r="E36" s="91" t="s">
        <v>54</v>
      </c>
    </row>
    <row r="37" spans="1:6" ht="64.5" thickBot="1">
      <c r="A37" s="426"/>
      <c r="B37" s="43" t="s">
        <v>403</v>
      </c>
      <c r="C37" s="92">
        <v>225</v>
      </c>
      <c r="D37" s="57">
        <f>225/360/5</f>
        <v>0.125</v>
      </c>
      <c r="E37" s="94" t="s">
        <v>55</v>
      </c>
    </row>
    <row r="38" spans="1:6" ht="15" customHeight="1">
      <c r="A38" s="427" t="s">
        <v>405</v>
      </c>
      <c r="B38" s="427"/>
      <c r="C38" s="427"/>
      <c r="D38" s="427"/>
      <c r="E38" s="427"/>
      <c r="F38" s="427"/>
    </row>
    <row r="39" spans="1:6">
      <c r="E39" s="7"/>
      <c r="F39" s="8"/>
    </row>
    <row r="40" spans="1:6">
      <c r="E40" s="69"/>
      <c r="F40" s="8"/>
    </row>
    <row r="41" spans="1:6">
      <c r="B41" s="1"/>
      <c r="C41" s="1"/>
      <c r="F41" s="8"/>
    </row>
    <row r="42" spans="1:6">
      <c r="B42" s="1"/>
      <c r="C42" s="9"/>
    </row>
    <row r="43" spans="1:6">
      <c r="C43" s="3"/>
    </row>
    <row r="44" spans="1:6">
      <c r="C44" s="3"/>
    </row>
    <row r="45" spans="1:6">
      <c r="C45" s="3"/>
    </row>
    <row r="46" spans="1:6">
      <c r="C46" s="3"/>
    </row>
    <row r="47" spans="1:6">
      <c r="C47" s="3"/>
    </row>
    <row r="48" spans="1:6">
      <c r="C48" s="3"/>
    </row>
    <row r="49" spans="3:3">
      <c r="C49" s="3"/>
    </row>
    <row r="50" spans="3:3">
      <c r="C50" s="3"/>
    </row>
  </sheetData>
  <mergeCells count="19">
    <mergeCell ref="A34:A37"/>
    <mergeCell ref="A38:F38"/>
    <mergeCell ref="G22:H22"/>
    <mergeCell ref="A24:A27"/>
    <mergeCell ref="G24:G27"/>
    <mergeCell ref="H24:H27"/>
    <mergeCell ref="A22:A23"/>
    <mergeCell ref="B22:B23"/>
    <mergeCell ref="C22:C23"/>
    <mergeCell ref="D22:D23"/>
    <mergeCell ref="E22:E23"/>
    <mergeCell ref="F22:F23"/>
    <mergeCell ref="F24:F27"/>
    <mergeCell ref="B26:B27"/>
    <mergeCell ref="A15:A19"/>
    <mergeCell ref="A1:C1"/>
    <mergeCell ref="A5:F5"/>
    <mergeCell ref="A8:A11"/>
    <mergeCell ref="A12:F12"/>
  </mergeCells>
  <hyperlinks>
    <hyperlink ref="B31" r:id="rId1"/>
    <hyperlink ref="B30" r:id="rId2"/>
    <hyperlink ref="B28" r:id="rId3"/>
    <hyperlink ref="B29" r:id="rId4"/>
  </hyperlinks>
  <pageMargins left="0.45299479166666667" right="0.7" top="0.75" bottom="0.75" header="0.3" footer="0.3"/>
  <pageSetup scale="49" orientation="landscap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view="pageLayout" zoomScale="80" zoomScaleNormal="80" zoomScalePageLayoutView="80" workbookViewId="0">
      <selection activeCell="G23" sqref="G23:H23"/>
    </sheetView>
  </sheetViews>
  <sheetFormatPr defaultColWidth="9.140625" defaultRowHeight="15"/>
  <cols>
    <col min="1" max="1" width="16" style="2" customWidth="1"/>
    <col min="2" max="2" width="45.42578125" style="2" customWidth="1"/>
    <col min="3" max="3" width="23.42578125" style="2" customWidth="1"/>
    <col min="4" max="4" width="22.140625" style="2" customWidth="1"/>
    <col min="5" max="5" width="46.140625" style="2" customWidth="1"/>
    <col min="6" max="6" width="16.28515625" style="2" bestFit="1" customWidth="1"/>
    <col min="7" max="7" width="15" style="2" customWidth="1"/>
    <col min="8" max="8" width="11.7109375" style="2" customWidth="1"/>
    <col min="9" max="16384" width="9.140625" style="2"/>
  </cols>
  <sheetData>
    <row r="1" spans="1:7" ht="28.5">
      <c r="A1" s="417" t="s">
        <v>365</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c r="A8" s="449" t="s">
        <v>378</v>
      </c>
      <c r="B8" s="61" t="s">
        <v>409</v>
      </c>
      <c r="C8" s="412">
        <v>175.60900000000001</v>
      </c>
      <c r="D8" s="12" t="s">
        <v>5</v>
      </c>
      <c r="E8" s="24" t="s">
        <v>406</v>
      </c>
      <c r="F8" s="326"/>
      <c r="G8" s="69"/>
    </row>
    <row r="9" spans="1:7">
      <c r="A9" s="450"/>
      <c r="B9" s="62" t="s">
        <v>4</v>
      </c>
      <c r="C9" s="386">
        <v>3.839</v>
      </c>
      <c r="D9" s="28"/>
      <c r="E9" s="29" t="s">
        <v>406</v>
      </c>
      <c r="F9" s="326"/>
    </row>
    <row r="10" spans="1:7">
      <c r="A10" s="450"/>
      <c r="B10" s="62" t="s">
        <v>376</v>
      </c>
      <c r="C10" s="27">
        <v>660274.28184871655</v>
      </c>
      <c r="D10" s="28" t="s">
        <v>370</v>
      </c>
      <c r="E10" s="328" t="s">
        <v>406</v>
      </c>
      <c r="F10" s="326"/>
    </row>
    <row r="11" spans="1:7" ht="15.75" thickBot="1">
      <c r="A11" s="451"/>
      <c r="B11" s="63" t="s">
        <v>407</v>
      </c>
      <c r="C11" s="25">
        <f>+((C8*1000000000)/C10)/C9</f>
        <v>69279.42526894639</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c r="A15" s="414" t="s">
        <v>379</v>
      </c>
      <c r="B15" s="350" t="s">
        <v>371</v>
      </c>
      <c r="C15" s="351">
        <v>2166.67</v>
      </c>
      <c r="D15" s="314" t="s">
        <v>366</v>
      </c>
      <c r="E15" s="392"/>
      <c r="F15" s="341"/>
    </row>
    <row r="16" spans="1:7">
      <c r="A16" s="415"/>
      <c r="B16" s="348" t="s">
        <v>372</v>
      </c>
      <c r="C16" s="349">
        <f>+C15/C9</f>
        <v>564.3839541547278</v>
      </c>
      <c r="D16" s="313" t="s">
        <v>377</v>
      </c>
      <c r="E16" s="318" t="s">
        <v>410</v>
      </c>
      <c r="F16" s="331"/>
    </row>
    <row r="17" spans="1:8">
      <c r="A17" s="415"/>
      <c r="B17" s="348" t="s">
        <v>373</v>
      </c>
      <c r="C17" s="349">
        <v>6772.6074498567341</v>
      </c>
      <c r="D17" s="313" t="s">
        <v>377</v>
      </c>
      <c r="E17" s="318" t="s">
        <v>410</v>
      </c>
      <c r="F17" s="331"/>
    </row>
    <row r="18" spans="1:8" ht="30">
      <c r="A18" s="415"/>
      <c r="B18" s="348" t="s">
        <v>374</v>
      </c>
      <c r="C18" s="349">
        <f>+C19/12</f>
        <v>1070.2602240166709</v>
      </c>
      <c r="D18" s="313" t="s">
        <v>377</v>
      </c>
      <c r="E18" s="318" t="s">
        <v>410</v>
      </c>
      <c r="F18" s="331"/>
    </row>
    <row r="19" spans="1:8" ht="30.75" thickBot="1">
      <c r="A19" s="416"/>
      <c r="B19" s="353" t="s">
        <v>375</v>
      </c>
      <c r="C19" s="374">
        <v>12843.122688200052</v>
      </c>
      <c r="D19" s="316" t="s">
        <v>377</v>
      </c>
      <c r="E19" s="317" t="s">
        <v>410</v>
      </c>
      <c r="F19" s="326"/>
    </row>
    <row r="20" spans="1:8">
      <c r="D20" s="1"/>
      <c r="E20" s="1"/>
      <c r="F20" s="1"/>
    </row>
    <row r="21" spans="1:8" ht="15.75" thickBot="1"/>
    <row r="22" spans="1:8" ht="27"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5" t="s">
        <v>9</v>
      </c>
      <c r="C24" s="375" t="s">
        <v>385</v>
      </c>
      <c r="D24" s="85" t="s">
        <v>431</v>
      </c>
      <c r="E24" s="85" t="s">
        <v>431</v>
      </c>
      <c r="F24" s="461" t="s">
        <v>424</v>
      </c>
      <c r="G24" s="511"/>
      <c r="H24" s="514"/>
    </row>
    <row r="25" spans="1:8">
      <c r="A25" s="420"/>
      <c r="B25" s="17" t="s">
        <v>10</v>
      </c>
      <c r="C25" s="376" t="s">
        <v>414</v>
      </c>
      <c r="D25" s="70" t="s">
        <v>431</v>
      </c>
      <c r="E25" s="20"/>
      <c r="F25" s="462"/>
      <c r="G25" s="512"/>
      <c r="H25" s="515"/>
    </row>
    <row r="26" spans="1:8">
      <c r="A26" s="420"/>
      <c r="B26" s="470" t="s">
        <v>386</v>
      </c>
      <c r="C26" s="33" t="s">
        <v>415</v>
      </c>
      <c r="D26" s="18"/>
      <c r="E26" s="96"/>
      <c r="F26" s="462"/>
      <c r="G26" s="512"/>
      <c r="H26" s="515"/>
    </row>
    <row r="27" spans="1:8" ht="15.75" thickBot="1">
      <c r="A27" s="421"/>
      <c r="B27" s="472"/>
      <c r="C27" s="127" t="s">
        <v>15</v>
      </c>
      <c r="D27" s="128"/>
      <c r="E27" s="128"/>
      <c r="F27" s="463"/>
      <c r="G27" s="513"/>
      <c r="H27" s="516"/>
    </row>
    <row r="28" spans="1:8" ht="18.75">
      <c r="A28" t="s">
        <v>368</v>
      </c>
      <c r="B28" s="98"/>
      <c r="C28" s="105"/>
      <c r="D28" s="106"/>
      <c r="E28" s="106"/>
      <c r="F28" s="116"/>
      <c r="G28" s="261"/>
      <c r="H28" s="258"/>
    </row>
    <row r="29" spans="1:8" ht="15.75" thickBot="1">
      <c r="A29" s="305"/>
      <c r="B29" s="305"/>
      <c r="C29" s="305"/>
      <c r="D29" s="305"/>
      <c r="E29" s="305"/>
      <c r="F29" s="305"/>
    </row>
    <row r="30" spans="1:8" ht="26.25" thickBot="1">
      <c r="A30" s="304"/>
      <c r="B30" s="44" t="s">
        <v>8</v>
      </c>
      <c r="C30" s="44" t="s">
        <v>363</v>
      </c>
      <c r="D30" s="48" t="s">
        <v>18</v>
      </c>
      <c r="E30" s="45" t="s">
        <v>3</v>
      </c>
    </row>
    <row r="31" spans="1:8" ht="15" customHeight="1">
      <c r="A31" s="424" t="s">
        <v>399</v>
      </c>
      <c r="B31" s="64" t="s">
        <v>400</v>
      </c>
      <c r="C31" s="72"/>
      <c r="D31" s="50"/>
      <c r="E31" s="24"/>
    </row>
    <row r="32" spans="1:8">
      <c r="A32" s="425"/>
      <c r="B32" s="42" t="s">
        <v>401</v>
      </c>
      <c r="C32" s="88">
        <v>14</v>
      </c>
      <c r="D32" s="54">
        <v>3.8399999999999997E-2</v>
      </c>
      <c r="E32" s="59"/>
    </row>
    <row r="33" spans="1:6">
      <c r="A33" s="425"/>
      <c r="B33" s="41" t="s">
        <v>402</v>
      </c>
      <c r="C33" s="89"/>
      <c r="D33" s="47"/>
      <c r="E33" s="91"/>
    </row>
    <row r="34" spans="1:6" ht="30.75" thickBot="1">
      <c r="A34" s="426"/>
      <c r="B34" s="43" t="s">
        <v>403</v>
      </c>
      <c r="C34" s="92">
        <v>82.5</v>
      </c>
      <c r="D34" s="57">
        <v>0.22739999999999999</v>
      </c>
      <c r="E34" s="306" t="s">
        <v>367</v>
      </c>
    </row>
    <row r="35" spans="1:6" ht="15" customHeight="1">
      <c r="A35" s="427" t="s">
        <v>405</v>
      </c>
      <c r="B35" s="427"/>
      <c r="C35" s="427"/>
      <c r="D35" s="427"/>
      <c r="E35" s="427"/>
      <c r="F35" s="427"/>
    </row>
    <row r="36" spans="1:6">
      <c r="E36" s="7"/>
      <c r="F36" s="8"/>
    </row>
    <row r="37" spans="1:6">
      <c r="E37" s="69"/>
      <c r="F37" s="8"/>
    </row>
    <row r="38" spans="1:6">
      <c r="B38" s="1"/>
      <c r="C38" s="1"/>
      <c r="F38" s="8"/>
    </row>
    <row r="39" spans="1:6">
      <c r="B39" s="1"/>
      <c r="C39" s="9"/>
    </row>
    <row r="40" spans="1:6">
      <c r="C40" s="3"/>
    </row>
    <row r="41" spans="1:6">
      <c r="C41" s="3"/>
    </row>
    <row r="42" spans="1:6">
      <c r="C42" s="3"/>
    </row>
    <row r="43" spans="1:6">
      <c r="C43" s="3"/>
    </row>
    <row r="44" spans="1:6">
      <c r="C44" s="3"/>
    </row>
    <row r="45" spans="1:6">
      <c r="C45" s="3"/>
    </row>
    <row r="46" spans="1:6">
      <c r="C46" s="3"/>
    </row>
    <row r="47" spans="1:6">
      <c r="C47" s="3"/>
    </row>
  </sheetData>
  <mergeCells count="19">
    <mergeCell ref="A31:A34"/>
    <mergeCell ref="A35:F35"/>
    <mergeCell ref="G22:H22"/>
    <mergeCell ref="A24:A27"/>
    <mergeCell ref="F24:F27"/>
    <mergeCell ref="G24:G27"/>
    <mergeCell ref="H24:H27"/>
    <mergeCell ref="A22:A23"/>
    <mergeCell ref="B22:B23"/>
    <mergeCell ref="C22:C23"/>
    <mergeCell ref="D22:D23"/>
    <mergeCell ref="E22:E23"/>
    <mergeCell ref="F22:F23"/>
    <mergeCell ref="B26:B27"/>
    <mergeCell ref="A15:A19"/>
    <mergeCell ref="A1:C1"/>
    <mergeCell ref="A5:F5"/>
    <mergeCell ref="A8:A11"/>
    <mergeCell ref="A12:F12"/>
  </mergeCells>
  <hyperlinks>
    <hyperlink ref="E34" r:id="rId1" location="Severance_benefits.__"/>
  </hyperlinks>
  <pageMargins left="0.30625000000000002" right="0.7" top="0.75" bottom="0.75" header="0.3" footer="0.3"/>
  <pageSetup scale="4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view="pageLayout" zoomScale="80" zoomScaleNormal="80" zoomScalePageLayoutView="80" workbookViewId="0">
      <selection activeCell="G23" sqref="G23:H23"/>
    </sheetView>
  </sheetViews>
  <sheetFormatPr defaultColWidth="9.140625" defaultRowHeight="15"/>
  <cols>
    <col min="1" max="1" width="18.85546875" style="2" customWidth="1"/>
    <col min="2" max="2" width="45.42578125" style="2" customWidth="1"/>
    <col min="3" max="3" width="23.42578125" style="2" customWidth="1"/>
    <col min="4" max="4" width="22.140625" style="2" customWidth="1"/>
    <col min="5" max="5" width="40.140625" style="2" customWidth="1"/>
    <col min="6" max="6" width="16.28515625" style="2" bestFit="1" customWidth="1"/>
    <col min="7" max="7" width="15" style="2" customWidth="1"/>
    <col min="8" max="8" width="11.7109375" style="2" customWidth="1"/>
    <col min="9" max="16384" width="9.140625" style="2"/>
  </cols>
  <sheetData>
    <row r="1" spans="1:7" ht="28.5">
      <c r="A1" s="417" t="s">
        <v>56</v>
      </c>
      <c r="B1" s="417"/>
      <c r="C1" s="417"/>
    </row>
    <row r="2" spans="1:7" ht="18.75">
      <c r="A2" s="60">
        <v>2013</v>
      </c>
    </row>
    <row r="4" spans="1:7">
      <c r="B4" s="68"/>
      <c r="G4" s="69"/>
    </row>
    <row r="5" spans="1:7" ht="18.75" customHeight="1">
      <c r="A5" s="418" t="s">
        <v>420</v>
      </c>
      <c r="B5" s="418"/>
      <c r="C5" s="418"/>
      <c r="D5" s="418"/>
      <c r="E5" s="418"/>
      <c r="F5" s="418"/>
      <c r="G5" s="69"/>
    </row>
    <row r="6" spans="1:7" ht="15.75" thickBot="1">
      <c r="G6" s="69"/>
    </row>
    <row r="7" spans="1:7" ht="15.75" thickBot="1">
      <c r="A7" s="342"/>
      <c r="B7" s="343"/>
      <c r="C7" s="15">
        <v>2013</v>
      </c>
      <c r="D7" s="15" t="s">
        <v>380</v>
      </c>
      <c r="E7" s="16" t="s">
        <v>381</v>
      </c>
      <c r="F7" s="325"/>
      <c r="G7" s="69"/>
    </row>
    <row r="8" spans="1:7">
      <c r="A8" s="449" t="s">
        <v>378</v>
      </c>
      <c r="B8" s="61" t="s">
        <v>409</v>
      </c>
      <c r="C8" s="382">
        <v>1178.1969999999999</v>
      </c>
      <c r="D8" s="12" t="s">
        <v>5</v>
      </c>
      <c r="E8" s="24" t="s">
        <v>406</v>
      </c>
      <c r="F8" s="326"/>
      <c r="G8" s="69"/>
    </row>
    <row r="9" spans="1:7">
      <c r="A9" s="450"/>
      <c r="B9" s="62" t="s">
        <v>4</v>
      </c>
      <c r="C9" s="386">
        <v>17.292999999999999</v>
      </c>
      <c r="D9" s="28"/>
      <c r="E9" s="29" t="s">
        <v>406</v>
      </c>
      <c r="F9" s="326"/>
    </row>
    <row r="10" spans="1:7">
      <c r="A10" s="450"/>
      <c r="B10" s="62" t="s">
        <v>376</v>
      </c>
      <c r="C10" s="27">
        <v>1633161.32</v>
      </c>
      <c r="D10" s="28" t="s">
        <v>370</v>
      </c>
      <c r="E10" s="328" t="s">
        <v>406</v>
      </c>
      <c r="F10" s="326"/>
    </row>
    <row r="11" spans="1:7" ht="15.75" thickBot="1">
      <c r="A11" s="451"/>
      <c r="B11" s="63" t="s">
        <v>407</v>
      </c>
      <c r="C11" s="25">
        <f>+((C8*1000000000)/C10)/C9</f>
        <v>41717.520267526961</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c r="A15" s="414" t="s">
        <v>379</v>
      </c>
      <c r="B15" s="350" t="s">
        <v>371</v>
      </c>
      <c r="C15" s="351">
        <v>7920</v>
      </c>
      <c r="D15" s="314" t="s">
        <v>6</v>
      </c>
      <c r="E15" s="392" t="s">
        <v>57</v>
      </c>
      <c r="F15" s="341"/>
    </row>
    <row r="16" spans="1:7">
      <c r="A16" s="415"/>
      <c r="B16" s="348" t="s">
        <v>372</v>
      </c>
      <c r="C16" s="349">
        <f>+C15/C9</f>
        <v>457.98878158792576</v>
      </c>
      <c r="D16" s="313" t="s">
        <v>377</v>
      </c>
      <c r="E16" s="318" t="s">
        <v>410</v>
      </c>
      <c r="F16" s="331"/>
    </row>
    <row r="17" spans="1:8">
      <c r="A17" s="415"/>
      <c r="B17" s="348" t="s">
        <v>373</v>
      </c>
      <c r="C17" s="349">
        <v>5495.8653790551089</v>
      </c>
      <c r="D17" s="313" t="s">
        <v>377</v>
      </c>
      <c r="E17" s="318" t="s">
        <v>410</v>
      </c>
      <c r="F17" s="331"/>
    </row>
    <row r="18" spans="1:8" ht="30">
      <c r="A18" s="415"/>
      <c r="B18" s="348" t="s">
        <v>374</v>
      </c>
      <c r="C18" s="349">
        <f>+C19/12</f>
        <v>1146.1510799167293</v>
      </c>
      <c r="D18" s="313" t="s">
        <v>377</v>
      </c>
      <c r="E18" s="318" t="s">
        <v>410</v>
      </c>
      <c r="F18" s="331"/>
    </row>
    <row r="19" spans="1:8" ht="30.75" thickBot="1">
      <c r="A19" s="416"/>
      <c r="B19" s="353" t="s">
        <v>375</v>
      </c>
      <c r="C19" s="374">
        <v>13753.812959000752</v>
      </c>
      <c r="D19" s="316" t="s">
        <v>377</v>
      </c>
      <c r="E19" s="317" t="s">
        <v>410</v>
      </c>
      <c r="F19" s="326"/>
    </row>
    <row r="20" spans="1:8">
      <c r="D20" s="1"/>
      <c r="E20" s="1"/>
      <c r="F20" s="1"/>
    </row>
    <row r="21" spans="1:8" ht="15.75" thickBot="1"/>
    <row r="22" spans="1:8" ht="27"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5" t="s">
        <v>9</v>
      </c>
      <c r="C24" s="375" t="s">
        <v>385</v>
      </c>
      <c r="D24" s="85">
        <v>0.15</v>
      </c>
      <c r="E24" s="85">
        <v>7.4999999999999997E-2</v>
      </c>
      <c r="F24" s="461" t="s">
        <v>424</v>
      </c>
      <c r="G24" s="517">
        <v>0.39150000000000001</v>
      </c>
      <c r="H24" s="455">
        <v>0.39150000000000001</v>
      </c>
    </row>
    <row r="25" spans="1:8">
      <c r="A25" s="420"/>
      <c r="B25" s="17" t="s">
        <v>10</v>
      </c>
      <c r="C25" s="376" t="s">
        <v>414</v>
      </c>
      <c r="D25" s="70">
        <v>4.4999999999999998E-2</v>
      </c>
      <c r="E25" s="20">
        <v>0.05</v>
      </c>
      <c r="F25" s="462"/>
      <c r="G25" s="518"/>
      <c r="H25" s="456"/>
    </row>
    <row r="26" spans="1:8">
      <c r="A26" s="420"/>
      <c r="B26" s="470" t="s">
        <v>386</v>
      </c>
      <c r="C26" s="33" t="s">
        <v>415</v>
      </c>
      <c r="D26" s="18">
        <v>0</v>
      </c>
      <c r="E26" s="96">
        <v>6.9000000000000006E-2</v>
      </c>
      <c r="F26" s="462"/>
      <c r="G26" s="518"/>
      <c r="H26" s="456"/>
    </row>
    <row r="27" spans="1:8" ht="26.25" thickBot="1">
      <c r="A27" s="421"/>
      <c r="B27" s="472"/>
      <c r="C27" s="111" t="s">
        <v>58</v>
      </c>
      <c r="D27" s="112">
        <v>1.25E-3</v>
      </c>
      <c r="E27" s="112">
        <v>1.25E-3</v>
      </c>
      <c r="F27" s="463"/>
      <c r="G27" s="519"/>
      <c r="H27" s="457"/>
    </row>
    <row r="28" spans="1:8" ht="18.75">
      <c r="A28" t="s">
        <v>9</v>
      </c>
      <c r="B28" s="98" t="s">
        <v>59</v>
      </c>
      <c r="C28" s="105"/>
      <c r="D28" s="106"/>
      <c r="E28" s="106"/>
      <c r="F28" s="116"/>
      <c r="G28" s="261"/>
      <c r="H28" s="258"/>
    </row>
    <row r="29" spans="1:8" ht="18.75">
      <c r="A29" t="s">
        <v>10</v>
      </c>
      <c r="B29" s="98" t="s">
        <v>59</v>
      </c>
      <c r="C29" s="105"/>
      <c r="D29" s="106"/>
      <c r="E29" s="106"/>
      <c r="F29" s="116"/>
      <c r="G29" s="261"/>
      <c r="H29" s="258"/>
    </row>
    <row r="30" spans="1:8" ht="26.25" customHeight="1">
      <c r="A30" s="68" t="s">
        <v>13</v>
      </c>
      <c r="B30" s="98" t="s">
        <v>322</v>
      </c>
      <c r="C30" s="105"/>
      <c r="D30" s="106"/>
      <c r="E30" s="106"/>
      <c r="F30" s="116"/>
      <c r="G30" s="261"/>
      <c r="H30" s="258"/>
    </row>
    <row r="31" spans="1:8" ht="18.75">
      <c r="A31" s="520" t="s">
        <v>323</v>
      </c>
      <c r="B31" s="98" t="s">
        <v>324</v>
      </c>
      <c r="C31" s="105"/>
      <c r="D31" s="106"/>
      <c r="E31" s="106"/>
      <c r="F31" s="116"/>
      <c r="G31" s="261"/>
      <c r="H31" s="258"/>
    </row>
    <row r="32" spans="1:8">
      <c r="A32" s="520"/>
      <c r="B32" s="98" t="s">
        <v>325</v>
      </c>
      <c r="C32" s="99"/>
      <c r="D32" s="99"/>
      <c r="E32" s="99"/>
      <c r="F32" s="99"/>
      <c r="G32" s="99"/>
      <c r="H32" s="99"/>
    </row>
    <row r="33" spans="1:8">
      <c r="A33" t="s">
        <v>326</v>
      </c>
      <c r="B33" s="98" t="s">
        <v>322</v>
      </c>
    </row>
    <row r="34" spans="1:8">
      <c r="A34" t="s">
        <v>327</v>
      </c>
      <c r="B34" s="98" t="s">
        <v>328</v>
      </c>
      <c r="C34" s="101"/>
      <c r="D34" s="101"/>
      <c r="E34" s="101"/>
      <c r="F34" s="101"/>
      <c r="G34" s="113"/>
      <c r="H34" s="113"/>
    </row>
    <row r="35" spans="1:8" ht="15.75" thickBot="1">
      <c r="A35" s="101"/>
      <c r="B35" s="101"/>
      <c r="C35" s="101"/>
      <c r="D35" s="101"/>
      <c r="E35" s="101"/>
      <c r="F35" s="101"/>
    </row>
    <row r="36" spans="1:8" ht="15.75" thickBot="1">
      <c r="A36" s="304"/>
      <c r="B36" s="44" t="s">
        <v>388</v>
      </c>
      <c r="C36" s="44" t="s">
        <v>404</v>
      </c>
      <c r="D36" s="48" t="s">
        <v>393</v>
      </c>
      <c r="E36" s="321" t="s">
        <v>3</v>
      </c>
    </row>
    <row r="37" spans="1:8">
      <c r="A37" s="424" t="s">
        <v>399</v>
      </c>
      <c r="B37" s="64" t="s">
        <v>400</v>
      </c>
      <c r="C37" s="72">
        <v>30</v>
      </c>
      <c r="D37" s="50">
        <f>30/360</f>
        <v>8.3333333333333329E-2</v>
      </c>
      <c r="E37" s="24" t="s">
        <v>60</v>
      </c>
    </row>
    <row r="38" spans="1:8">
      <c r="A38" s="425"/>
      <c r="B38" s="42" t="s">
        <v>401</v>
      </c>
      <c r="C38" s="88">
        <v>21</v>
      </c>
      <c r="D38" s="54">
        <v>5.8333333333333334E-2</v>
      </c>
      <c r="E38" s="59" t="s">
        <v>61</v>
      </c>
    </row>
    <row r="39" spans="1:8">
      <c r="A39" s="425"/>
      <c r="B39" s="41" t="s">
        <v>402</v>
      </c>
      <c r="C39" s="89"/>
      <c r="D39" s="47"/>
      <c r="E39" s="91"/>
    </row>
    <row r="40" spans="1:8" ht="15.75" thickBot="1">
      <c r="A40" s="426"/>
      <c r="B40" s="43" t="s">
        <v>403</v>
      </c>
      <c r="C40" s="92">
        <v>179</v>
      </c>
      <c r="D40" s="57">
        <f>179/360/5</f>
        <v>9.9444444444444446E-2</v>
      </c>
      <c r="E40" s="94" t="s">
        <v>62</v>
      </c>
    </row>
    <row r="41" spans="1:8" ht="15" customHeight="1">
      <c r="A41" s="427" t="s">
        <v>405</v>
      </c>
      <c r="B41" s="427"/>
      <c r="C41" s="427"/>
      <c r="D41" s="427"/>
      <c r="E41" s="427"/>
      <c r="F41" s="427"/>
    </row>
    <row r="42" spans="1:8">
      <c r="E42" s="7"/>
      <c r="F42" s="8"/>
    </row>
    <row r="43" spans="1:8">
      <c r="E43" s="69"/>
      <c r="F43" s="8"/>
    </row>
    <row r="44" spans="1:8">
      <c r="B44" s="1"/>
      <c r="C44" s="1"/>
      <c r="F44" s="8"/>
    </row>
    <row r="45" spans="1:8">
      <c r="B45" s="1"/>
      <c r="C45" s="9"/>
    </row>
    <row r="46" spans="1:8">
      <c r="C46" s="3"/>
    </row>
    <row r="47" spans="1:8">
      <c r="C47" s="3"/>
    </row>
    <row r="48" spans="1:8">
      <c r="C48" s="3"/>
    </row>
    <row r="49" spans="3:3">
      <c r="C49" s="3"/>
    </row>
    <row r="50" spans="3:3">
      <c r="C50" s="3"/>
    </row>
    <row r="51" spans="3:3">
      <c r="C51" s="3"/>
    </row>
    <row r="52" spans="3:3">
      <c r="C52" s="3"/>
    </row>
    <row r="53" spans="3:3">
      <c r="C53" s="3"/>
    </row>
  </sheetData>
  <mergeCells count="20">
    <mergeCell ref="A15:A19"/>
    <mergeCell ref="A1:C1"/>
    <mergeCell ref="A5:F5"/>
    <mergeCell ref="A8:A11"/>
    <mergeCell ref="A12:F12"/>
    <mergeCell ref="A37:A40"/>
    <mergeCell ref="A41:F41"/>
    <mergeCell ref="G22:H22"/>
    <mergeCell ref="A24:A27"/>
    <mergeCell ref="G24:G27"/>
    <mergeCell ref="H24:H27"/>
    <mergeCell ref="A22:A23"/>
    <mergeCell ref="B22:B23"/>
    <mergeCell ref="C22:C23"/>
    <mergeCell ref="D22:D23"/>
    <mergeCell ref="E22:E23"/>
    <mergeCell ref="F22:F23"/>
    <mergeCell ref="A31:A32"/>
    <mergeCell ref="F24:F27"/>
    <mergeCell ref="B26:B27"/>
  </mergeCells>
  <hyperlinks>
    <hyperlink ref="B31" r:id="rId1"/>
    <hyperlink ref="B28" r:id="rId2"/>
    <hyperlink ref="B33" r:id="rId3"/>
    <hyperlink ref="B34" r:id="rId4"/>
    <hyperlink ref="B30" r:id="rId5"/>
    <hyperlink ref="B29" r:id="rId6"/>
    <hyperlink ref="B32" r:id="rId7" location="art2"/>
  </hyperlinks>
  <pageMargins left="0.30625000000000002" right="0.7" top="0.75" bottom="0.75" header="0.3" footer="0.3"/>
  <pageSetup scale="42"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view="pageLayout" topLeftCell="A10" zoomScale="80" zoomScaleNormal="80" zoomScalePageLayoutView="80" workbookViewId="0">
      <selection activeCell="G22" sqref="G22:H22"/>
    </sheetView>
  </sheetViews>
  <sheetFormatPr defaultColWidth="9.140625" defaultRowHeight="15"/>
  <cols>
    <col min="1" max="1" width="14" style="2" customWidth="1"/>
    <col min="2" max="2" width="45.42578125" style="2" customWidth="1"/>
    <col min="3" max="3" width="26.42578125" style="2" customWidth="1"/>
    <col min="4" max="4" width="22.140625" style="2" customWidth="1"/>
    <col min="5" max="5" width="24.28515625" style="2" customWidth="1"/>
    <col min="6" max="6" width="16.28515625" style="2" bestFit="1" customWidth="1"/>
    <col min="7" max="7" width="15" style="2" customWidth="1"/>
    <col min="8" max="8" width="11.7109375" style="2" customWidth="1"/>
    <col min="9" max="16384" width="9.140625" style="2"/>
  </cols>
  <sheetData>
    <row r="1" spans="1:14" ht="28.5">
      <c r="A1" s="417" t="s">
        <v>35</v>
      </c>
      <c r="B1" s="417"/>
      <c r="C1" s="417"/>
      <c r="G1" s="8"/>
      <c r="H1" s="8"/>
      <c r="I1" s="8"/>
      <c r="J1" s="8"/>
      <c r="K1" s="8"/>
      <c r="L1" s="8"/>
      <c r="M1" s="8"/>
      <c r="N1" s="8"/>
    </row>
    <row r="2" spans="1:14" ht="18.75">
      <c r="A2" s="60">
        <v>2013</v>
      </c>
      <c r="G2" s="8"/>
      <c r="H2" s="8"/>
      <c r="I2" s="8"/>
      <c r="J2" s="8"/>
      <c r="K2" s="8"/>
      <c r="L2" s="8"/>
      <c r="M2" s="8"/>
      <c r="N2" s="8"/>
    </row>
    <row r="3" spans="1:14">
      <c r="G3" s="8"/>
      <c r="H3" s="8"/>
      <c r="I3" s="8"/>
      <c r="J3" s="8"/>
      <c r="K3" s="8"/>
      <c r="L3" s="8"/>
      <c r="M3" s="8"/>
      <c r="N3" s="8"/>
    </row>
    <row r="4" spans="1:14" ht="30" customHeight="1">
      <c r="A4" s="418" t="s">
        <v>420</v>
      </c>
      <c r="B4" s="418"/>
      <c r="C4" s="418"/>
      <c r="D4" s="418"/>
      <c r="E4" s="418"/>
      <c r="F4" s="418"/>
    </row>
    <row r="5" spans="1:14" ht="15.75" thickBot="1">
      <c r="F5" s="8"/>
    </row>
    <row r="6" spans="1:14" ht="15.75" thickBot="1">
      <c r="A6" s="342"/>
      <c r="B6" s="343"/>
      <c r="C6" s="15">
        <v>2013</v>
      </c>
      <c r="D6" s="15" t="s">
        <v>380</v>
      </c>
      <c r="E6" s="16" t="s">
        <v>381</v>
      </c>
      <c r="F6" s="325"/>
    </row>
    <row r="7" spans="1:14" ht="15" customHeight="1">
      <c r="A7" s="449" t="s">
        <v>378</v>
      </c>
      <c r="B7" s="61" t="s">
        <v>409</v>
      </c>
      <c r="C7" s="83">
        <v>211856</v>
      </c>
      <c r="D7" s="12" t="s">
        <v>416</v>
      </c>
      <c r="E7" s="24" t="s">
        <v>406</v>
      </c>
      <c r="F7" s="326"/>
    </row>
    <row r="8" spans="1:14">
      <c r="A8" s="450"/>
      <c r="B8" s="62" t="s">
        <v>4</v>
      </c>
      <c r="C8" s="357">
        <v>3.2309999999999999</v>
      </c>
      <c r="D8" s="28"/>
      <c r="E8" s="29" t="s">
        <v>406</v>
      </c>
      <c r="F8" s="326"/>
    </row>
    <row r="9" spans="1:14">
      <c r="A9" s="450"/>
      <c r="B9" s="62" t="s">
        <v>376</v>
      </c>
      <c r="C9" s="84">
        <v>4893429.92</v>
      </c>
      <c r="D9" s="28" t="s">
        <v>370</v>
      </c>
      <c r="E9" s="328" t="s">
        <v>406</v>
      </c>
      <c r="F9" s="326"/>
    </row>
    <row r="10" spans="1:14" ht="15.75" thickBot="1">
      <c r="A10" s="451"/>
      <c r="B10" s="63" t="s">
        <v>407</v>
      </c>
      <c r="C10" s="358">
        <f>+((C7*1000000)/C9)/C8</f>
        <v>13399.55689686458</v>
      </c>
      <c r="D10" s="26" t="s">
        <v>377</v>
      </c>
      <c r="E10" s="329" t="s">
        <v>410</v>
      </c>
      <c r="F10" s="326"/>
    </row>
    <row r="11" spans="1:14">
      <c r="C11" s="4"/>
      <c r="D11" s="1"/>
      <c r="E11" s="1"/>
      <c r="F11" s="326"/>
    </row>
    <row r="12" spans="1:14" ht="15.75" thickBot="1">
      <c r="C12" s="4"/>
      <c r="D12" s="1"/>
      <c r="E12" s="1"/>
      <c r="F12" s="326"/>
    </row>
    <row r="13" spans="1:14" ht="15.75" thickBot="1">
      <c r="A13" s="342"/>
      <c r="B13" s="343"/>
      <c r="C13" s="15">
        <v>2013</v>
      </c>
      <c r="D13" s="15" t="s">
        <v>380</v>
      </c>
      <c r="E13" s="16" t="s">
        <v>381</v>
      </c>
      <c r="F13" s="325"/>
    </row>
    <row r="14" spans="1:14" ht="30" customHeight="1">
      <c r="A14" s="414" t="s">
        <v>379</v>
      </c>
      <c r="B14" s="355" t="s">
        <v>371</v>
      </c>
      <c r="C14" s="354">
        <v>1200</v>
      </c>
      <c r="D14" s="314" t="s">
        <v>36</v>
      </c>
      <c r="E14" s="352" t="s">
        <v>37</v>
      </c>
      <c r="F14" s="326"/>
    </row>
    <row r="15" spans="1:14">
      <c r="A15" s="415"/>
      <c r="B15" s="62" t="s">
        <v>372</v>
      </c>
      <c r="C15" s="359">
        <f>+C14/C8</f>
        <v>371.40204271123491</v>
      </c>
      <c r="D15" s="313" t="s">
        <v>377</v>
      </c>
      <c r="E15" s="318" t="s">
        <v>410</v>
      </c>
      <c r="F15" s="326"/>
    </row>
    <row r="16" spans="1:14">
      <c r="A16" s="415"/>
      <c r="B16" s="62" t="s">
        <v>373</v>
      </c>
      <c r="C16" s="359">
        <v>4456.8245125348185</v>
      </c>
      <c r="D16" s="313" t="s">
        <v>377</v>
      </c>
      <c r="E16" s="318" t="s">
        <v>410</v>
      </c>
      <c r="F16" s="326"/>
    </row>
    <row r="17" spans="1:8" ht="30">
      <c r="A17" s="415"/>
      <c r="B17" s="62" t="s">
        <v>374</v>
      </c>
      <c r="C17" s="359">
        <v>1221.1224937616064</v>
      </c>
      <c r="D17" s="313" t="s">
        <v>377</v>
      </c>
      <c r="E17" s="318" t="s">
        <v>410</v>
      </c>
      <c r="F17" s="326"/>
    </row>
    <row r="18" spans="1:8" ht="30.75" thickBot="1">
      <c r="A18" s="416"/>
      <c r="B18" s="356" t="s">
        <v>375</v>
      </c>
      <c r="C18" s="360">
        <v>14653.469925139276</v>
      </c>
      <c r="D18" s="316" t="s">
        <v>377</v>
      </c>
      <c r="E18" s="317" t="s">
        <v>410</v>
      </c>
      <c r="F18" s="326"/>
    </row>
    <row r="19" spans="1:8">
      <c r="D19" s="1"/>
      <c r="E19" s="1"/>
      <c r="F19" s="1"/>
    </row>
    <row r="20" spans="1:8" ht="15.75" thickBot="1"/>
    <row r="21" spans="1:8" ht="33" customHeight="1" thickBot="1">
      <c r="A21" s="436"/>
      <c r="B21" s="438" t="s">
        <v>387</v>
      </c>
      <c r="C21" s="440" t="s">
        <v>388</v>
      </c>
      <c r="D21" s="438" t="s">
        <v>389</v>
      </c>
      <c r="E21" s="438" t="s">
        <v>390</v>
      </c>
      <c r="F21" s="440" t="s">
        <v>392</v>
      </c>
      <c r="G21" s="428" t="s">
        <v>395</v>
      </c>
      <c r="H21" s="429"/>
    </row>
    <row r="22" spans="1:8" ht="15.75" customHeight="1" thickBot="1">
      <c r="A22" s="437"/>
      <c r="B22" s="439"/>
      <c r="C22" s="441"/>
      <c r="D22" s="439"/>
      <c r="E22" s="439"/>
      <c r="F22" s="441"/>
      <c r="G22" s="322" t="s">
        <v>432</v>
      </c>
      <c r="H22" s="322" t="s">
        <v>433</v>
      </c>
    </row>
    <row r="23" spans="1:8" ht="26.25" customHeight="1">
      <c r="A23" s="419" t="s">
        <v>382</v>
      </c>
      <c r="B23" s="452" t="s">
        <v>383</v>
      </c>
      <c r="C23" s="66" t="s">
        <v>385</v>
      </c>
      <c r="D23" s="85">
        <v>0.1221</v>
      </c>
      <c r="E23" s="86">
        <v>0</v>
      </c>
      <c r="F23" s="461" t="s">
        <v>411</v>
      </c>
      <c r="G23" s="455">
        <v>0.27400000000000002</v>
      </c>
      <c r="H23" s="458">
        <v>0.24399999999999999</v>
      </c>
    </row>
    <row r="24" spans="1:8" ht="25.5">
      <c r="A24" s="420"/>
      <c r="B24" s="453"/>
      <c r="C24" s="363" t="s">
        <v>412</v>
      </c>
      <c r="D24" s="364">
        <v>5.0000000000000001E-3</v>
      </c>
      <c r="E24" s="365">
        <v>0.03</v>
      </c>
      <c r="F24" s="462"/>
      <c r="G24" s="456"/>
      <c r="H24" s="459"/>
    </row>
    <row r="25" spans="1:8" ht="38.25">
      <c r="A25" s="420"/>
      <c r="B25" s="454"/>
      <c r="C25" s="362" t="s">
        <v>413</v>
      </c>
      <c r="D25" s="279" t="s">
        <v>360</v>
      </c>
      <c r="E25" s="280"/>
      <c r="F25" s="462"/>
      <c r="G25" s="456"/>
      <c r="H25" s="459"/>
    </row>
    <row r="26" spans="1:8" ht="27" customHeight="1">
      <c r="A26" s="420"/>
      <c r="B26" s="285" t="s">
        <v>384</v>
      </c>
      <c r="C26" s="281" t="s">
        <v>414</v>
      </c>
      <c r="D26" s="282">
        <v>0</v>
      </c>
      <c r="E26" s="283">
        <v>0.1</v>
      </c>
      <c r="F26" s="462"/>
      <c r="G26" s="456"/>
      <c r="H26" s="459"/>
    </row>
    <row r="27" spans="1:8" ht="15" customHeight="1" thickBot="1">
      <c r="A27" s="421"/>
      <c r="B27" s="361" t="s">
        <v>386</v>
      </c>
      <c r="C27" s="38" t="s">
        <v>415</v>
      </c>
      <c r="D27" s="39">
        <v>0</v>
      </c>
      <c r="E27" s="277">
        <v>1.7100000000000001E-2</v>
      </c>
      <c r="F27" s="463"/>
      <c r="G27" s="457"/>
      <c r="H27" s="460"/>
    </row>
    <row r="28" spans="1:8" ht="15" customHeight="1">
      <c r="A28" s="97" t="s">
        <v>9</v>
      </c>
      <c r="B28" s="98" t="s">
        <v>273</v>
      </c>
      <c r="C28" s="99"/>
      <c r="D28" s="99"/>
      <c r="E28" s="99"/>
      <c r="F28" s="99"/>
      <c r="G28" s="99"/>
      <c r="H28" s="99"/>
    </row>
    <row r="29" spans="1:8" ht="15.75" customHeight="1">
      <c r="A29" s="97" t="s">
        <v>10</v>
      </c>
      <c r="B29" s="98" t="s">
        <v>274</v>
      </c>
    </row>
    <row r="30" spans="1:8" ht="15.75" customHeight="1">
      <c r="A30" s="97" t="s">
        <v>38</v>
      </c>
      <c r="B30" s="98" t="s">
        <v>275</v>
      </c>
      <c r="C30" s="243"/>
      <c r="D30" s="243"/>
      <c r="E30" s="243"/>
      <c r="F30" s="243"/>
    </row>
    <row r="31" spans="1:8" ht="15.75" customHeight="1" thickBot="1">
      <c r="A31" s="79"/>
      <c r="B31" s="79"/>
      <c r="C31" s="79"/>
      <c r="D31" s="79"/>
      <c r="E31" s="79"/>
      <c r="F31" s="79"/>
    </row>
    <row r="32" spans="1:8" ht="15.75" thickBot="1">
      <c r="A32" s="304"/>
      <c r="B32" s="44" t="s">
        <v>388</v>
      </c>
      <c r="C32" s="44" t="s">
        <v>404</v>
      </c>
      <c r="D32" s="48" t="s">
        <v>393</v>
      </c>
      <c r="E32" s="321" t="s">
        <v>3</v>
      </c>
    </row>
    <row r="33" spans="1:6" ht="75" customHeight="1">
      <c r="A33" s="424" t="s">
        <v>399</v>
      </c>
      <c r="B33" s="64" t="s">
        <v>400</v>
      </c>
      <c r="C33" s="72">
        <v>60</v>
      </c>
      <c r="D33" s="50">
        <v>0.16666666666666666</v>
      </c>
      <c r="E33" s="51" t="s">
        <v>39</v>
      </c>
    </row>
    <row r="34" spans="1:6" ht="51">
      <c r="A34" s="425"/>
      <c r="B34" s="42" t="s">
        <v>401</v>
      </c>
      <c r="C34" s="88">
        <v>20</v>
      </c>
      <c r="D34" s="54">
        <v>5.5555555555555552E-2</v>
      </c>
      <c r="E34" s="59" t="s">
        <v>40</v>
      </c>
    </row>
    <row r="35" spans="1:6" ht="30.75" customHeight="1">
      <c r="A35" s="425"/>
      <c r="B35" s="41" t="s">
        <v>402</v>
      </c>
      <c r="C35" s="89">
        <v>90</v>
      </c>
      <c r="D35" s="90">
        <f>0.25/5</f>
        <v>0.05</v>
      </c>
      <c r="E35" s="91" t="s">
        <v>41</v>
      </c>
    </row>
    <row r="36" spans="1:6" ht="64.5" thickBot="1">
      <c r="A36" s="426"/>
      <c r="B36" s="43" t="s">
        <v>403</v>
      </c>
      <c r="C36" s="92">
        <v>150</v>
      </c>
      <c r="D36" s="93">
        <f>0.416666666666667/5</f>
        <v>8.3333333333333398E-2</v>
      </c>
      <c r="E36" s="94" t="s">
        <v>42</v>
      </c>
    </row>
    <row r="37" spans="1:6" ht="15" customHeight="1">
      <c r="A37" s="427" t="s">
        <v>405</v>
      </c>
      <c r="B37" s="427"/>
      <c r="C37" s="427"/>
      <c r="D37" s="427"/>
      <c r="E37" s="427"/>
      <c r="F37" s="427"/>
    </row>
    <row r="38" spans="1:6">
      <c r="E38" s="7"/>
      <c r="F38" s="8"/>
    </row>
    <row r="39" spans="1:6">
      <c r="E39" s="7"/>
      <c r="F39" s="8"/>
    </row>
    <row r="40" spans="1:6">
      <c r="B40" s="1"/>
      <c r="C40" s="1"/>
      <c r="F40" s="8"/>
    </row>
    <row r="41" spans="1:6">
      <c r="B41" s="1"/>
      <c r="C41" s="9"/>
    </row>
    <row r="42" spans="1:6">
      <c r="C42" s="3"/>
    </row>
    <row r="43" spans="1:6">
      <c r="C43" s="3"/>
    </row>
    <row r="44" spans="1:6">
      <c r="C44" s="3"/>
    </row>
    <row r="45" spans="1:6">
      <c r="C45" s="3"/>
    </row>
    <row r="46" spans="1:6">
      <c r="C46" s="3"/>
    </row>
    <row r="47" spans="1:6">
      <c r="C47" s="3"/>
    </row>
    <row r="48" spans="1:6">
      <c r="C48" s="3"/>
    </row>
    <row r="49" spans="3:3">
      <c r="C49" s="3"/>
    </row>
  </sheetData>
  <mergeCells count="18">
    <mergeCell ref="A37:F37"/>
    <mergeCell ref="F21:F22"/>
    <mergeCell ref="G21:H21"/>
    <mergeCell ref="A23:A27"/>
    <mergeCell ref="A21:A22"/>
    <mergeCell ref="B21:B22"/>
    <mergeCell ref="C21:C22"/>
    <mergeCell ref="D21:D22"/>
    <mergeCell ref="E21:E22"/>
    <mergeCell ref="B23:B25"/>
    <mergeCell ref="G23:G27"/>
    <mergeCell ref="H23:H27"/>
    <mergeCell ref="F23:F27"/>
    <mergeCell ref="A1:C1"/>
    <mergeCell ref="A4:F4"/>
    <mergeCell ref="A7:A10"/>
    <mergeCell ref="A14:A18"/>
    <mergeCell ref="A33:A36"/>
  </mergeCells>
  <hyperlinks>
    <hyperlink ref="B28" r:id="rId1"/>
    <hyperlink ref="B29" r:id="rId2"/>
    <hyperlink ref="B30" r:id="rId3"/>
  </hyperlinks>
  <pageMargins left="0.33571428571428569" right="0.7" top="0.48258928571428572" bottom="0.75" header="0.3" footer="0.3"/>
  <pageSetup scale="47" orientation="landscap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view="pageLayout" zoomScale="80" zoomScaleNormal="80" zoomScalePageLayoutView="80" workbookViewId="0">
      <selection activeCell="H34" sqref="H34"/>
    </sheetView>
  </sheetViews>
  <sheetFormatPr defaultColWidth="9.140625" defaultRowHeight="15"/>
  <cols>
    <col min="1" max="1" width="15" style="2" customWidth="1"/>
    <col min="2" max="2" width="45.42578125" style="2" customWidth="1"/>
    <col min="3" max="3" width="23.42578125" style="2" customWidth="1"/>
    <col min="4" max="4" width="22.140625" style="2" customWidth="1"/>
    <col min="5" max="5" width="40.140625" style="2" customWidth="1"/>
    <col min="6" max="6" width="16.28515625" style="2" bestFit="1" customWidth="1"/>
    <col min="7" max="7" width="15" style="2" customWidth="1"/>
    <col min="8" max="8" width="11.7109375" style="2" customWidth="1"/>
    <col min="9" max="16384" width="9.140625" style="2"/>
  </cols>
  <sheetData>
    <row r="1" spans="1:7" ht="28.5">
      <c r="A1" s="417" t="s">
        <v>165</v>
      </c>
      <c r="B1" s="417"/>
      <c r="C1" s="417"/>
    </row>
    <row r="2" spans="1:7" ht="18.75">
      <c r="A2" s="60">
        <v>2013</v>
      </c>
    </row>
    <row r="4" spans="1:7">
      <c r="B4" s="68"/>
      <c r="G4" s="69"/>
    </row>
    <row r="5" spans="1:7" ht="18.75" customHeight="1">
      <c r="A5" s="418" t="s">
        <v>420</v>
      </c>
      <c r="B5" s="418"/>
      <c r="C5" s="418"/>
      <c r="D5" s="418"/>
      <c r="E5" s="418"/>
      <c r="F5" s="418"/>
      <c r="G5" s="69"/>
    </row>
    <row r="6" spans="1:7" ht="15.75" thickBot="1">
      <c r="G6" s="69"/>
    </row>
    <row r="7" spans="1:7" ht="15.75" thickBot="1">
      <c r="A7" s="342"/>
      <c r="B7" s="343"/>
      <c r="C7" s="15">
        <v>2013</v>
      </c>
      <c r="D7" s="15" t="s">
        <v>380</v>
      </c>
      <c r="E7" s="16" t="s">
        <v>381</v>
      </c>
      <c r="F7" s="325"/>
      <c r="G7" s="69"/>
    </row>
    <row r="8" spans="1:7" ht="15" customHeight="1">
      <c r="A8" s="449" t="s">
        <v>378</v>
      </c>
      <c r="B8" s="61" t="s">
        <v>409</v>
      </c>
      <c r="C8" s="382">
        <v>2245.8440000000001</v>
      </c>
      <c r="D8" s="12" t="s">
        <v>417</v>
      </c>
      <c r="E8" s="24" t="s">
        <v>406</v>
      </c>
      <c r="F8" s="326"/>
      <c r="G8" s="69"/>
    </row>
    <row r="9" spans="1:7">
      <c r="A9" s="450"/>
      <c r="B9" s="62" t="s">
        <v>4</v>
      </c>
      <c r="C9" s="386">
        <v>3.9550000000000001</v>
      </c>
      <c r="D9" s="28"/>
      <c r="E9" s="29" t="s">
        <v>406</v>
      </c>
      <c r="F9" s="326"/>
    </row>
    <row r="10" spans="1:7" ht="27.75" customHeight="1">
      <c r="A10" s="450"/>
      <c r="B10" s="62" t="s">
        <v>376</v>
      </c>
      <c r="C10" s="27">
        <v>12992645.9</v>
      </c>
      <c r="D10" s="28" t="s">
        <v>370</v>
      </c>
      <c r="E10" s="328" t="s">
        <v>406</v>
      </c>
      <c r="F10" s="326"/>
    </row>
    <row r="11" spans="1:7" ht="15.75" thickBot="1">
      <c r="A11" s="451"/>
      <c r="B11" s="63" t="s">
        <v>407</v>
      </c>
      <c r="C11" s="25">
        <f>+((C8*1000000000)/C10)/C9</f>
        <v>43705.439911790658</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15" customHeight="1">
      <c r="A15" s="414" t="s">
        <v>379</v>
      </c>
      <c r="B15" s="350" t="s">
        <v>371</v>
      </c>
      <c r="C15" s="351">
        <v>2710.92</v>
      </c>
      <c r="D15" s="314" t="s">
        <v>6</v>
      </c>
      <c r="E15" s="392"/>
      <c r="F15" s="338"/>
    </row>
    <row r="16" spans="1:7">
      <c r="A16" s="415"/>
      <c r="B16" s="348" t="s">
        <v>372</v>
      </c>
      <c r="C16" s="349">
        <f>+C15/C9</f>
        <v>685.44121365360309</v>
      </c>
      <c r="D16" s="313" t="s">
        <v>377</v>
      </c>
      <c r="E16" s="318" t="s">
        <v>410</v>
      </c>
      <c r="F16" s="331"/>
    </row>
    <row r="17" spans="1:8">
      <c r="A17" s="415"/>
      <c r="B17" s="348" t="s">
        <v>373</v>
      </c>
      <c r="C17" s="349">
        <v>8225.2945638432375</v>
      </c>
      <c r="D17" s="313" t="s">
        <v>377</v>
      </c>
      <c r="E17" s="318" t="s">
        <v>410</v>
      </c>
      <c r="F17" s="331"/>
    </row>
    <row r="18" spans="1:8" ht="30">
      <c r="A18" s="415"/>
      <c r="B18" s="348" t="s">
        <v>374</v>
      </c>
      <c r="C18" s="349">
        <f>+C19/12</f>
        <v>1148.119222108091</v>
      </c>
      <c r="D18" s="313" t="s">
        <v>377</v>
      </c>
      <c r="E18" s="318" t="s">
        <v>410</v>
      </c>
      <c r="F18" s="331"/>
    </row>
    <row r="19" spans="1:8" ht="30.75" thickBot="1">
      <c r="A19" s="416"/>
      <c r="B19" s="353" t="s">
        <v>375</v>
      </c>
      <c r="C19" s="374">
        <v>13777.430665297092</v>
      </c>
      <c r="D19" s="316" t="s">
        <v>377</v>
      </c>
      <c r="E19" s="317" t="s">
        <v>410</v>
      </c>
      <c r="F19" s="326"/>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5" t="s">
        <v>9</v>
      </c>
      <c r="C24" s="375" t="s">
        <v>385</v>
      </c>
      <c r="D24" s="85">
        <v>0.04</v>
      </c>
      <c r="E24" s="85">
        <v>0.09</v>
      </c>
      <c r="F24" s="461" t="s">
        <v>424</v>
      </c>
      <c r="G24" s="517">
        <v>0.218</v>
      </c>
      <c r="H24" s="521">
        <v>0.218</v>
      </c>
    </row>
    <row r="25" spans="1:8">
      <c r="A25" s="420"/>
      <c r="B25" s="17" t="s">
        <v>10</v>
      </c>
      <c r="C25" s="376" t="s">
        <v>414</v>
      </c>
      <c r="D25" s="70"/>
      <c r="E25" s="20"/>
      <c r="F25" s="462"/>
      <c r="G25" s="518"/>
      <c r="H25" s="522"/>
    </row>
    <row r="26" spans="1:8" ht="27" customHeight="1">
      <c r="A26" s="420"/>
      <c r="B26" s="470" t="s">
        <v>386</v>
      </c>
      <c r="C26" s="33" t="s">
        <v>415</v>
      </c>
      <c r="D26" s="109"/>
      <c r="E26" s="110">
        <v>7.4999999999999997E-3</v>
      </c>
      <c r="F26" s="462"/>
      <c r="G26" s="518"/>
      <c r="H26" s="522"/>
    </row>
    <row r="27" spans="1:8" ht="25.5">
      <c r="A27" s="420"/>
      <c r="B27" s="471"/>
      <c r="C27" s="289" t="s">
        <v>166</v>
      </c>
      <c r="D27" s="22">
        <v>5.0000000000000001E-3</v>
      </c>
      <c r="E27" s="22">
        <v>0.02</v>
      </c>
      <c r="F27" s="462"/>
      <c r="G27" s="518"/>
      <c r="H27" s="522"/>
    </row>
    <row r="28" spans="1:8" ht="25.5">
      <c r="A28" s="420"/>
      <c r="B28" s="471"/>
      <c r="C28" s="108" t="s">
        <v>167</v>
      </c>
      <c r="D28" s="413">
        <v>5.0000000000000001E-3</v>
      </c>
      <c r="E28" s="413">
        <v>0.02</v>
      </c>
      <c r="F28" s="462"/>
      <c r="G28" s="518"/>
      <c r="H28" s="522"/>
    </row>
    <row r="29" spans="1:8" ht="26.25" thickBot="1">
      <c r="A29" s="421"/>
      <c r="B29" s="472"/>
      <c r="C29" s="127" t="s">
        <v>168</v>
      </c>
      <c r="D29" s="387">
        <v>0.01</v>
      </c>
      <c r="E29" s="387">
        <v>0.02</v>
      </c>
      <c r="F29" s="463"/>
      <c r="G29" s="519"/>
      <c r="H29" s="523"/>
    </row>
    <row r="30" spans="1:8" ht="15.75" customHeight="1" thickBot="1">
      <c r="A30" s="520"/>
      <c r="B30" s="520"/>
      <c r="C30" s="520"/>
      <c r="D30" s="520"/>
      <c r="E30" s="520"/>
      <c r="F30" s="520"/>
    </row>
    <row r="31" spans="1:8" ht="15.75" thickBot="1">
      <c r="A31" s="304"/>
      <c r="B31" s="44" t="s">
        <v>388</v>
      </c>
      <c r="C31" s="44" t="s">
        <v>404</v>
      </c>
      <c r="D31" s="48" t="s">
        <v>393</v>
      </c>
      <c r="E31" s="321" t="s">
        <v>3</v>
      </c>
    </row>
    <row r="32" spans="1:8" ht="15" customHeight="1">
      <c r="A32" s="424" t="s">
        <v>399</v>
      </c>
      <c r="B32" s="64" t="s">
        <v>400</v>
      </c>
      <c r="C32" s="72">
        <v>30</v>
      </c>
      <c r="D32" s="50">
        <f>30/360</f>
        <v>8.3333333333333329E-2</v>
      </c>
      <c r="E32" s="24" t="s">
        <v>169</v>
      </c>
    </row>
    <row r="33" spans="1:6">
      <c r="A33" s="425"/>
      <c r="B33" s="42" t="s">
        <v>401</v>
      </c>
      <c r="C33" s="88">
        <v>19</v>
      </c>
      <c r="D33" s="54">
        <v>5.2777777777777778E-2</v>
      </c>
      <c r="E33" s="59" t="s">
        <v>170</v>
      </c>
    </row>
    <row r="34" spans="1:6">
      <c r="A34" s="425"/>
      <c r="B34" s="41" t="s">
        <v>402</v>
      </c>
      <c r="C34" s="89"/>
      <c r="D34" s="47"/>
      <c r="E34" s="91"/>
    </row>
    <row r="35" spans="1:6" ht="39" thickBot="1">
      <c r="A35" s="426"/>
      <c r="B35" s="43" t="s">
        <v>403</v>
      </c>
      <c r="C35" s="92">
        <v>150</v>
      </c>
      <c r="D35" s="57">
        <f>150/360/5</f>
        <v>8.3333333333333343E-2</v>
      </c>
      <c r="E35" s="94" t="s">
        <v>171</v>
      </c>
    </row>
    <row r="36" spans="1:6" ht="15" customHeight="1">
      <c r="A36" s="427" t="s">
        <v>405</v>
      </c>
      <c r="B36" s="427"/>
      <c r="C36" s="427"/>
      <c r="D36" s="427"/>
      <c r="E36" s="427"/>
      <c r="F36" s="427"/>
    </row>
    <row r="37" spans="1:6">
      <c r="E37" s="7"/>
      <c r="F37" s="8"/>
    </row>
    <row r="38" spans="1:6">
      <c r="E38" s="69"/>
      <c r="F38" s="8"/>
    </row>
    <row r="39" spans="1:6">
      <c r="B39" s="1"/>
      <c r="C39" s="1"/>
      <c r="F39" s="8"/>
    </row>
    <row r="40" spans="1:6">
      <c r="B40" s="1"/>
      <c r="C40" s="9"/>
    </row>
    <row r="41" spans="1:6">
      <c r="C41" s="3"/>
    </row>
    <row r="42" spans="1:6">
      <c r="C42" s="3"/>
    </row>
    <row r="43" spans="1:6">
      <c r="C43" s="3"/>
    </row>
    <row r="44" spans="1:6">
      <c r="C44" s="3"/>
    </row>
    <row r="45" spans="1:6">
      <c r="C45" s="3"/>
    </row>
    <row r="46" spans="1:6">
      <c r="C46" s="3"/>
    </row>
    <row r="47" spans="1:6">
      <c r="C47" s="3"/>
    </row>
    <row r="48" spans="1:6">
      <c r="C48" s="3"/>
    </row>
  </sheetData>
  <mergeCells count="20">
    <mergeCell ref="A15:A19"/>
    <mergeCell ref="A1:C1"/>
    <mergeCell ref="A5:F5"/>
    <mergeCell ref="A8:A11"/>
    <mergeCell ref="A12:F12"/>
    <mergeCell ref="A30:F30"/>
    <mergeCell ref="A32:A35"/>
    <mergeCell ref="A36:F36"/>
    <mergeCell ref="G22:H22"/>
    <mergeCell ref="A24:A29"/>
    <mergeCell ref="G24:G29"/>
    <mergeCell ref="H24:H29"/>
    <mergeCell ref="A22:A23"/>
    <mergeCell ref="B22:B23"/>
    <mergeCell ref="C22:C23"/>
    <mergeCell ref="D22:D23"/>
    <mergeCell ref="E22:E23"/>
    <mergeCell ref="F22:F23"/>
    <mergeCell ref="F24:F29"/>
    <mergeCell ref="B26:B29"/>
  </mergeCells>
  <pageMargins left="0.38554687500000001" right="0.7" top="0.75" bottom="0.75" header="0.3" footer="0.3"/>
  <pageSetup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topLeftCell="A16" workbookViewId="0">
      <selection activeCell="M73" sqref="M73"/>
    </sheetView>
  </sheetViews>
  <sheetFormatPr defaultColWidth="9.140625" defaultRowHeight="15"/>
  <cols>
    <col min="2" max="2" width="17.5703125" bestFit="1" customWidth="1"/>
    <col min="4" max="4" width="12.85546875" customWidth="1"/>
    <col min="10" max="10" width="11.85546875" bestFit="1" customWidth="1"/>
  </cols>
  <sheetData>
    <row r="1" spans="1:11">
      <c r="B1" s="142" t="s">
        <v>177</v>
      </c>
    </row>
    <row r="3" spans="1:11" ht="38.25">
      <c r="A3" s="145" t="s">
        <v>202</v>
      </c>
      <c r="B3" s="145" t="s">
        <v>203</v>
      </c>
      <c r="C3" s="144" t="s">
        <v>70</v>
      </c>
      <c r="D3" s="144" t="s">
        <v>178</v>
      </c>
      <c r="E3" s="144" t="s">
        <v>2</v>
      </c>
      <c r="F3" s="144" t="s">
        <v>1</v>
      </c>
      <c r="G3" s="144" t="s">
        <v>179</v>
      </c>
      <c r="H3" s="145" t="s">
        <v>180</v>
      </c>
      <c r="I3" s="144" t="s">
        <v>181</v>
      </c>
    </row>
    <row r="4" spans="1:11">
      <c r="A4" s="160" t="e">
        <f>+RANK(I4,$I$4:$I$23)</f>
        <v>#REF!</v>
      </c>
      <c r="B4" s="146" t="s">
        <v>182</v>
      </c>
      <c r="C4" s="147" t="e">
        <f>+ARG!#REF!</f>
        <v>#REF!</v>
      </c>
      <c r="D4" s="147" t="e">
        <f>+ARG!#REF!</f>
        <v>#REF!</v>
      </c>
      <c r="E4" s="148" t="e">
        <f>+ARG!#REF!</f>
        <v>#REF!</v>
      </c>
      <c r="F4" s="149" t="e">
        <f>+ARG!#REF!</f>
        <v>#REF!</v>
      </c>
      <c r="G4" s="148" t="e">
        <f>+ARG!#REF!</f>
        <v>#REF!</v>
      </c>
      <c r="H4" s="149" t="e">
        <f>+ARG!#REF!</f>
        <v>#REF!</v>
      </c>
      <c r="I4" s="150" t="e">
        <f>+ARG!#REF!</f>
        <v>#REF!</v>
      </c>
      <c r="J4" s="159"/>
      <c r="K4" s="159"/>
    </row>
    <row r="5" spans="1:11">
      <c r="A5" s="160" t="e">
        <f t="shared" ref="A5:A23" si="0">+RANK(I5,$I$4:$I$23)</f>
        <v>#REF!</v>
      </c>
      <c r="B5" s="81" t="s">
        <v>183</v>
      </c>
      <c r="C5" s="151" t="e">
        <f>+BOL!#REF!</f>
        <v>#REF!</v>
      </c>
      <c r="D5" s="151" t="e">
        <f>+BOL!#REF!</f>
        <v>#REF!</v>
      </c>
      <c r="E5" s="152" t="e">
        <f>+BOL!#REF!</f>
        <v>#REF!</v>
      </c>
      <c r="F5" s="153" t="e">
        <f>+BOL!#REF!</f>
        <v>#REF!</v>
      </c>
      <c r="G5" s="152" t="e">
        <f>+BOL!#REF!</f>
        <v>#REF!</v>
      </c>
      <c r="H5" s="153" t="e">
        <f>+BOL!#REF!</f>
        <v>#REF!</v>
      </c>
      <c r="I5" s="154" t="e">
        <f>+BOL!#REF!</f>
        <v>#REF!</v>
      </c>
      <c r="J5" s="159"/>
      <c r="K5" s="159"/>
    </row>
    <row r="6" spans="1:11">
      <c r="A6" s="160" t="e">
        <f t="shared" si="0"/>
        <v>#REF!</v>
      </c>
      <c r="B6" s="81" t="s">
        <v>184</v>
      </c>
      <c r="C6" s="151" t="e">
        <f>+BRA!#REF!</f>
        <v>#REF!</v>
      </c>
      <c r="D6" s="151" t="e">
        <f>+BRA!#REF!</f>
        <v>#REF!</v>
      </c>
      <c r="E6" s="152" t="e">
        <f>+BRA!#REF!</f>
        <v>#REF!</v>
      </c>
      <c r="F6" s="153" t="e">
        <f>+BRA!#REF!</f>
        <v>#REF!</v>
      </c>
      <c r="G6" s="152" t="e">
        <f>+BRA!#REF!</f>
        <v>#REF!</v>
      </c>
      <c r="H6" s="153" t="e">
        <f>+BRA!#REF!</f>
        <v>#REF!</v>
      </c>
      <c r="I6" s="154" t="e">
        <f>+BRA!#REF!</f>
        <v>#REF!</v>
      </c>
      <c r="J6" s="159"/>
      <c r="K6" s="159"/>
    </row>
    <row r="7" spans="1:11">
      <c r="A7" s="160" t="e">
        <f t="shared" si="0"/>
        <v>#REF!</v>
      </c>
      <c r="B7" s="81" t="s">
        <v>185</v>
      </c>
      <c r="C7" s="151" t="e">
        <f>+CHL!#REF!</f>
        <v>#REF!</v>
      </c>
      <c r="D7" s="151" t="e">
        <f>+CHL!#REF!</f>
        <v>#REF!</v>
      </c>
      <c r="E7" s="152" t="e">
        <f>+CHL!#REF!</f>
        <v>#REF!</v>
      </c>
      <c r="F7" s="153" t="e">
        <f>+CHL!#REF!</f>
        <v>#REF!</v>
      </c>
      <c r="G7" s="152" t="e">
        <f>+CHL!#REF!</f>
        <v>#REF!</v>
      </c>
      <c r="H7" s="153" t="e">
        <f>+CHL!#REF!</f>
        <v>#REF!</v>
      </c>
      <c r="I7" s="154" t="e">
        <f>+CHL!#REF!</f>
        <v>#REF!</v>
      </c>
      <c r="J7" s="159"/>
      <c r="K7" s="159"/>
    </row>
    <row r="8" spans="1:11">
      <c r="A8" s="160" t="e">
        <f t="shared" si="0"/>
        <v>#REF!</v>
      </c>
      <c r="B8" s="81" t="s">
        <v>186</v>
      </c>
      <c r="C8" s="151" t="e">
        <f>+COL!#REF!</f>
        <v>#REF!</v>
      </c>
      <c r="D8" s="151" t="e">
        <f>+COL!#REF!</f>
        <v>#REF!</v>
      </c>
      <c r="E8" s="152" t="e">
        <f>+COL!#REF!</f>
        <v>#REF!</v>
      </c>
      <c r="F8" s="153" t="e">
        <f>+COL!#REF!</f>
        <v>#REF!</v>
      </c>
      <c r="G8" s="152" t="e">
        <f>+COL!#REF!</f>
        <v>#REF!</v>
      </c>
      <c r="H8" s="153" t="e">
        <f>+COL!#REF!</f>
        <v>#REF!</v>
      </c>
      <c r="I8" s="154" t="e">
        <f>+COL!#REF!</f>
        <v>#REF!</v>
      </c>
      <c r="J8" s="159"/>
      <c r="K8" s="159"/>
    </row>
    <row r="9" spans="1:11">
      <c r="A9" s="160" t="e">
        <f t="shared" si="0"/>
        <v>#REF!</v>
      </c>
      <c r="B9" s="81" t="s">
        <v>187</v>
      </c>
      <c r="C9" s="151" t="e">
        <f>+CRI!#REF!</f>
        <v>#REF!</v>
      </c>
      <c r="D9" s="151" t="e">
        <f>+CRI!#REF!</f>
        <v>#REF!</v>
      </c>
      <c r="E9" s="152" t="e">
        <f>+CRI!#REF!</f>
        <v>#REF!</v>
      </c>
      <c r="F9" s="153" t="e">
        <f>+CRI!#REF!</f>
        <v>#REF!</v>
      </c>
      <c r="G9" s="152" t="e">
        <f>+CRI!#REF!</f>
        <v>#REF!</v>
      </c>
      <c r="H9" s="153" t="e">
        <f>+CRI!#REF!</f>
        <v>#REF!</v>
      </c>
      <c r="I9" s="154" t="e">
        <f>+CRI!#REF!</f>
        <v>#REF!</v>
      </c>
      <c r="J9" s="159"/>
      <c r="K9" s="159"/>
    </row>
    <row r="10" spans="1:11">
      <c r="A10" s="160" t="e">
        <f t="shared" si="0"/>
        <v>#REF!</v>
      </c>
      <c r="B10" s="81" t="s">
        <v>188</v>
      </c>
      <c r="C10" s="151" t="e">
        <f>+DOM!#REF!</f>
        <v>#REF!</v>
      </c>
      <c r="D10" s="151" t="e">
        <f>+DOM!#REF!</f>
        <v>#REF!</v>
      </c>
      <c r="E10" s="152" t="e">
        <f>+DOM!#REF!</f>
        <v>#REF!</v>
      </c>
      <c r="F10" s="153" t="e">
        <f>+DOM!#REF!</f>
        <v>#REF!</v>
      </c>
      <c r="G10" s="152" t="e">
        <f>+DOM!#REF!</f>
        <v>#REF!</v>
      </c>
      <c r="H10" s="153" t="e">
        <f>+DOM!#REF!</f>
        <v>#REF!</v>
      </c>
      <c r="I10" s="154" t="e">
        <f>+DOM!#REF!</f>
        <v>#REF!</v>
      </c>
      <c r="J10" s="159"/>
      <c r="K10" s="159"/>
    </row>
    <row r="11" spans="1:11">
      <c r="A11" s="160" t="e">
        <f t="shared" si="0"/>
        <v>#REF!</v>
      </c>
      <c r="B11" s="81" t="s">
        <v>189</v>
      </c>
      <c r="C11" s="151" t="e">
        <f>+ECU!#REF!</f>
        <v>#REF!</v>
      </c>
      <c r="D11" s="151" t="e">
        <f>+ECU!#REF!</f>
        <v>#REF!</v>
      </c>
      <c r="E11" s="152" t="e">
        <f>+ECU!#REF!</f>
        <v>#REF!</v>
      </c>
      <c r="F11" s="153" t="e">
        <f>+ECU!#REF!</f>
        <v>#REF!</v>
      </c>
      <c r="G11" s="152" t="e">
        <f>+ECU!#REF!</f>
        <v>#REF!</v>
      </c>
      <c r="H11" s="153" t="e">
        <f>+ECU!#REF!</f>
        <v>#REF!</v>
      </c>
      <c r="I11" s="154" t="e">
        <f>+ECU!#REF!</f>
        <v>#REF!</v>
      </c>
      <c r="J11" s="159"/>
      <c r="K11" s="159"/>
    </row>
    <row r="12" spans="1:11">
      <c r="A12" s="160" t="e">
        <f t="shared" si="0"/>
        <v>#REF!</v>
      </c>
      <c r="B12" s="81" t="s">
        <v>190</v>
      </c>
      <c r="C12" s="151" t="e">
        <f>+SLV!#REF!</f>
        <v>#REF!</v>
      </c>
      <c r="D12" s="151" t="e">
        <f>+SLV!#REF!</f>
        <v>#REF!</v>
      </c>
      <c r="E12" s="152" t="e">
        <f>+SLV!#REF!</f>
        <v>#REF!</v>
      </c>
      <c r="F12" s="153" t="e">
        <f>+SLV!#REF!</f>
        <v>#REF!</v>
      </c>
      <c r="G12" s="152" t="e">
        <f>+SLV!#REF!</f>
        <v>#REF!</v>
      </c>
      <c r="H12" s="153" t="e">
        <f>+SLV!#REF!</f>
        <v>#REF!</v>
      </c>
      <c r="I12" s="154" t="e">
        <f>+SLV!#REF!</f>
        <v>#REF!</v>
      </c>
      <c r="J12" s="159"/>
      <c r="K12" s="159"/>
    </row>
    <row r="13" spans="1:11">
      <c r="A13" s="160" t="e">
        <f t="shared" si="0"/>
        <v>#REF!</v>
      </c>
      <c r="B13" s="81" t="s">
        <v>191</v>
      </c>
      <c r="C13" s="151" t="e">
        <f>+GTM!#REF!</f>
        <v>#REF!</v>
      </c>
      <c r="D13" s="151" t="e">
        <f>+GTM!#REF!</f>
        <v>#REF!</v>
      </c>
      <c r="E13" s="152" t="e">
        <f>+GTM!#REF!</f>
        <v>#REF!</v>
      </c>
      <c r="F13" s="153" t="e">
        <f>+GTM!#REF!</f>
        <v>#REF!</v>
      </c>
      <c r="G13" s="152" t="e">
        <f>+GTM!#REF!</f>
        <v>#REF!</v>
      </c>
      <c r="H13" s="153" t="e">
        <f>+GTM!#REF!</f>
        <v>#REF!</v>
      </c>
      <c r="I13" s="154" t="e">
        <f>+GTM!#REF!</f>
        <v>#REF!</v>
      </c>
      <c r="J13" s="159"/>
      <c r="K13" s="159"/>
    </row>
    <row r="14" spans="1:11">
      <c r="A14" s="160" t="e">
        <f t="shared" si="0"/>
        <v>#REF!</v>
      </c>
      <c r="B14" s="81" t="s">
        <v>192</v>
      </c>
      <c r="C14" s="151" t="e">
        <f>+HND!#REF!</f>
        <v>#REF!</v>
      </c>
      <c r="D14" s="151" t="e">
        <f>+HND!#REF!</f>
        <v>#REF!</v>
      </c>
      <c r="E14" s="152" t="e">
        <f>+HND!#REF!</f>
        <v>#REF!</v>
      </c>
      <c r="F14" s="153" t="e">
        <f>+HND!#REF!</f>
        <v>#REF!</v>
      </c>
      <c r="G14" s="152" t="e">
        <f>+HND!#REF!</f>
        <v>#REF!</v>
      </c>
      <c r="H14" s="153" t="e">
        <f>+HND!#REF!</f>
        <v>#REF!</v>
      </c>
      <c r="I14" s="154" t="e">
        <f>+HND!#REF!</f>
        <v>#REF!</v>
      </c>
      <c r="J14" s="159"/>
      <c r="K14" s="159"/>
    </row>
    <row r="15" spans="1:11">
      <c r="A15" s="160" t="e">
        <f t="shared" si="0"/>
        <v>#REF!</v>
      </c>
      <c r="B15" s="81" t="s">
        <v>193</v>
      </c>
      <c r="C15" s="151" t="e">
        <f>+JAM!#REF!</f>
        <v>#REF!</v>
      </c>
      <c r="D15" s="151" t="e">
        <f>+JAM!#REF!</f>
        <v>#REF!</v>
      </c>
      <c r="E15" s="152" t="e">
        <f>+JAM!#REF!</f>
        <v>#REF!</v>
      </c>
      <c r="F15" s="153" t="e">
        <f>+JAM!#REF!</f>
        <v>#REF!</v>
      </c>
      <c r="G15" s="152" t="e">
        <f>+JAM!#REF!</f>
        <v>#REF!</v>
      </c>
      <c r="H15" s="153" t="e">
        <f>+JAM!#REF!</f>
        <v>#REF!</v>
      </c>
      <c r="I15" s="154" t="e">
        <f>+JAM!#REF!</f>
        <v>#REF!</v>
      </c>
      <c r="J15" s="159"/>
      <c r="K15" s="159"/>
    </row>
    <row r="16" spans="1:11">
      <c r="A16" s="160" t="e">
        <f t="shared" si="0"/>
        <v>#REF!</v>
      </c>
      <c r="B16" s="81" t="s">
        <v>194</v>
      </c>
      <c r="C16" s="151" t="e">
        <f>+MEX!#REF!</f>
        <v>#REF!</v>
      </c>
      <c r="D16" s="151" t="e">
        <f>+MEX!#REF!</f>
        <v>#REF!</v>
      </c>
      <c r="E16" s="152" t="e">
        <f>+MEX!#REF!</f>
        <v>#REF!</v>
      </c>
      <c r="F16" s="153" t="e">
        <f>+MEX!#REF!</f>
        <v>#REF!</v>
      </c>
      <c r="G16" s="152" t="e">
        <f>+MEX!#REF!</f>
        <v>#REF!</v>
      </c>
      <c r="H16" s="153" t="e">
        <f>+MEX!#REF!</f>
        <v>#REF!</v>
      </c>
      <c r="I16" s="154" t="e">
        <f>+MEX!#REF!</f>
        <v>#REF!</v>
      </c>
      <c r="J16" s="159"/>
      <c r="K16" s="159"/>
    </row>
    <row r="17" spans="1:11">
      <c r="A17" s="160" t="e">
        <f t="shared" si="0"/>
        <v>#REF!</v>
      </c>
      <c r="B17" s="81" t="s">
        <v>195</v>
      </c>
      <c r="C17" s="151" t="e">
        <f>+NIC!#REF!</f>
        <v>#REF!</v>
      </c>
      <c r="D17" s="151" t="e">
        <f>+NIC!#REF!</f>
        <v>#REF!</v>
      </c>
      <c r="E17" s="152" t="e">
        <f>+NIC!#REF!</f>
        <v>#REF!</v>
      </c>
      <c r="F17" s="153" t="e">
        <f>+NIC!#REF!</f>
        <v>#REF!</v>
      </c>
      <c r="G17" s="152" t="e">
        <f>+NIC!#REF!</f>
        <v>#REF!</v>
      </c>
      <c r="H17" s="153" t="e">
        <f>+NIC!#REF!</f>
        <v>#REF!</v>
      </c>
      <c r="I17" s="154" t="e">
        <f>+NIC!#REF!</f>
        <v>#REF!</v>
      </c>
      <c r="J17" s="159"/>
      <c r="K17" s="159"/>
    </row>
    <row r="18" spans="1:11">
      <c r="A18" s="160" t="e">
        <f t="shared" si="0"/>
        <v>#REF!</v>
      </c>
      <c r="B18" s="81" t="s">
        <v>196</v>
      </c>
      <c r="C18" s="151" t="e">
        <f>+PAN!#REF!</f>
        <v>#REF!</v>
      </c>
      <c r="D18" s="151" t="e">
        <f>+PAN!#REF!</f>
        <v>#REF!</v>
      </c>
      <c r="E18" s="152" t="e">
        <f>+PAN!#REF!</f>
        <v>#REF!</v>
      </c>
      <c r="F18" s="153" t="e">
        <f>+PAN!#REF!</f>
        <v>#REF!</v>
      </c>
      <c r="G18" s="152" t="e">
        <f>+PAN!#REF!</f>
        <v>#REF!</v>
      </c>
      <c r="H18" s="153" t="e">
        <f>+PAN!#REF!</f>
        <v>#REF!</v>
      </c>
      <c r="I18" s="154" t="e">
        <f>+PAN!#REF!</f>
        <v>#REF!</v>
      </c>
      <c r="J18" s="159"/>
      <c r="K18" s="159"/>
    </row>
    <row r="19" spans="1:11">
      <c r="A19" s="160" t="e">
        <f t="shared" si="0"/>
        <v>#REF!</v>
      </c>
      <c r="B19" s="81" t="s">
        <v>197</v>
      </c>
      <c r="C19" s="151" t="e">
        <f>+PRY!#REF!</f>
        <v>#REF!</v>
      </c>
      <c r="D19" s="151" t="e">
        <f>+PRY!#REF!</f>
        <v>#REF!</v>
      </c>
      <c r="E19" s="152" t="e">
        <f>+PRY!#REF!</f>
        <v>#REF!</v>
      </c>
      <c r="F19" s="153" t="e">
        <f>+PRY!#REF!</f>
        <v>#REF!</v>
      </c>
      <c r="G19" s="152" t="e">
        <f>+PRY!#REF!</f>
        <v>#REF!</v>
      </c>
      <c r="H19" s="153" t="e">
        <f>+PRY!#REF!</f>
        <v>#REF!</v>
      </c>
      <c r="I19" s="154" t="e">
        <f>+PRY!#REF!</f>
        <v>#REF!</v>
      </c>
      <c r="J19" s="159"/>
      <c r="K19" s="159"/>
    </row>
    <row r="20" spans="1:11">
      <c r="A20" s="160" t="e">
        <f t="shared" si="0"/>
        <v>#REF!</v>
      </c>
      <c r="B20" s="81" t="s">
        <v>198</v>
      </c>
      <c r="C20" s="151" t="e">
        <f>+PER!#REF!</f>
        <v>#REF!</v>
      </c>
      <c r="D20" s="151" t="e">
        <f>+PER!#REF!</f>
        <v>#REF!</v>
      </c>
      <c r="E20" s="152" t="e">
        <f>+PER!#REF!</f>
        <v>#REF!</v>
      </c>
      <c r="F20" s="153" t="e">
        <f>+PER!#REF!</f>
        <v>#REF!</v>
      </c>
      <c r="G20" s="152" t="e">
        <f>+PER!#REF!</f>
        <v>#REF!</v>
      </c>
      <c r="H20" s="153" t="e">
        <f>+PER!#REF!</f>
        <v>#REF!</v>
      </c>
      <c r="I20" s="154" t="e">
        <f>+PER!#REF!</f>
        <v>#REF!</v>
      </c>
      <c r="J20" s="159"/>
      <c r="K20" s="159"/>
    </row>
    <row r="21" spans="1:11">
      <c r="A21" s="160" t="e">
        <f t="shared" si="0"/>
        <v>#REF!</v>
      </c>
      <c r="B21" s="82" t="s">
        <v>369</v>
      </c>
      <c r="C21" s="151" t="e">
        <f>+TTO!#REF!</f>
        <v>#REF!</v>
      </c>
      <c r="D21" s="151" t="e">
        <f>+TTO!#REF!</f>
        <v>#REF!</v>
      </c>
      <c r="E21" s="152" t="e">
        <f>+TTO!#REF!</f>
        <v>#REF!</v>
      </c>
      <c r="F21" s="153"/>
      <c r="G21" s="152" t="e">
        <f>+TTO!#REF!</f>
        <v>#REF!</v>
      </c>
      <c r="H21" s="153"/>
      <c r="I21" s="154" t="e">
        <f>+TTO!#REF!</f>
        <v>#REF!</v>
      </c>
      <c r="J21" s="159"/>
      <c r="K21" s="159"/>
    </row>
    <row r="22" spans="1:11">
      <c r="A22" s="160" t="e">
        <f t="shared" si="0"/>
        <v>#REF!</v>
      </c>
      <c r="B22" s="81" t="s">
        <v>199</v>
      </c>
      <c r="C22" s="151" t="e">
        <f>+URY!#REF!</f>
        <v>#REF!</v>
      </c>
      <c r="D22" s="151" t="e">
        <f>+URY!#REF!</f>
        <v>#REF!</v>
      </c>
      <c r="E22" s="152" t="e">
        <f>+URY!#REF!</f>
        <v>#REF!</v>
      </c>
      <c r="F22" s="153" t="e">
        <f>+URY!#REF!</f>
        <v>#REF!</v>
      </c>
      <c r="G22" s="152" t="e">
        <f>+URY!#REF!</f>
        <v>#REF!</v>
      </c>
      <c r="H22" s="153" t="e">
        <f>+URY!#REF!</f>
        <v>#REF!</v>
      </c>
      <c r="I22" s="154" t="e">
        <f>+URY!#REF!</f>
        <v>#REF!</v>
      </c>
      <c r="J22" s="159"/>
      <c r="K22" s="159"/>
    </row>
    <row r="23" spans="1:11">
      <c r="A23" s="160" t="e">
        <f t="shared" si="0"/>
        <v>#REF!</v>
      </c>
      <c r="B23" s="81" t="s">
        <v>200</v>
      </c>
      <c r="C23" s="151" t="e">
        <f>+VEN!#REF!</f>
        <v>#REF!</v>
      </c>
      <c r="D23" s="151" t="e">
        <f>+VEN!#REF!</f>
        <v>#REF!</v>
      </c>
      <c r="E23" s="152" t="e">
        <f>+VEN!#REF!</f>
        <v>#REF!</v>
      </c>
      <c r="F23" s="153" t="e">
        <f>+VEN!#REF!</f>
        <v>#REF!</v>
      </c>
      <c r="G23" s="152" t="e">
        <f>+VEN!#REF!</f>
        <v>#REF!</v>
      </c>
      <c r="H23" s="153" t="e">
        <f>+VEN!#REF!</f>
        <v>#REF!</v>
      </c>
      <c r="I23" s="154" t="e">
        <f>+VEN!#REF!</f>
        <v>#REF!</v>
      </c>
      <c r="J23" s="159"/>
      <c r="K23" s="159"/>
    </row>
    <row r="24" spans="1:11">
      <c r="A24" s="143"/>
      <c r="B24" s="155" t="s">
        <v>201</v>
      </c>
      <c r="C24" s="156" t="e">
        <f>+AVERAGE(C4:C23)</f>
        <v>#REF!</v>
      </c>
      <c r="D24" s="156" t="e">
        <f t="shared" ref="D24:I24" si="1">+AVERAGE(D4:D23)</f>
        <v>#REF!</v>
      </c>
      <c r="E24" s="157" t="e">
        <f t="shared" si="1"/>
        <v>#REF!</v>
      </c>
      <c r="F24" s="158" t="e">
        <f t="shared" si="1"/>
        <v>#REF!</v>
      </c>
      <c r="G24" s="157" t="e">
        <f t="shared" si="1"/>
        <v>#REF!</v>
      </c>
      <c r="H24" s="158" t="e">
        <f t="shared" si="1"/>
        <v>#REF!</v>
      </c>
      <c r="I24" s="156" t="e">
        <f t="shared" si="1"/>
        <v>#REF!</v>
      </c>
      <c r="J24" s="159"/>
      <c r="K24" s="159"/>
    </row>
    <row r="25" spans="1:11">
      <c r="C25" s="247"/>
      <c r="D25" s="247"/>
      <c r="E25" s="247"/>
      <c r="F25" s="247"/>
      <c r="G25" s="247"/>
      <c r="H25" s="247"/>
      <c r="I25" s="247"/>
    </row>
    <row r="51" spans="1:11" ht="18.75">
      <c r="A51" s="161" t="s">
        <v>204</v>
      </c>
    </row>
    <row r="52" spans="1:11">
      <c r="J52" s="524" t="s">
        <v>205</v>
      </c>
      <c r="K52" s="524"/>
    </row>
    <row r="53" spans="1:11" ht="38.25">
      <c r="A53" s="162"/>
      <c r="B53" s="162"/>
      <c r="C53" s="144" t="s">
        <v>70</v>
      </c>
      <c r="D53" s="144" t="s">
        <v>178</v>
      </c>
      <c r="E53" s="144" t="s">
        <v>2</v>
      </c>
      <c r="F53" s="144" t="s">
        <v>1</v>
      </c>
      <c r="G53" s="144" t="s">
        <v>179</v>
      </c>
      <c r="H53" s="145" t="s">
        <v>180</v>
      </c>
      <c r="I53" s="163" t="s">
        <v>181</v>
      </c>
      <c r="J53" s="164" t="s">
        <v>206</v>
      </c>
      <c r="K53" s="164" t="s">
        <v>207</v>
      </c>
    </row>
    <row r="54" spans="1:11">
      <c r="A54" s="307">
        <v>20</v>
      </c>
      <c r="B54" s="146" t="e">
        <f t="shared" ref="B54:B73" si="2">+VLOOKUP(A54,$A$4:$I$23,2,FALSE)</f>
        <v>#N/A</v>
      </c>
      <c r="C54" s="165" t="e">
        <f t="shared" ref="C54:C73" si="3">+VLOOKUP(A54,$A$4:$I$23,3,FALSE)</f>
        <v>#N/A</v>
      </c>
      <c r="D54" s="165" t="e">
        <f t="shared" ref="D54:D73" si="4">+VLOOKUP(A54,$A$4:$I$23,4,FALSE)</f>
        <v>#N/A</v>
      </c>
      <c r="E54" s="165" t="e">
        <f t="shared" ref="E54:E73" si="5">+VLOOKUP(A54,$A$4:$I$23,5,FALSE)</f>
        <v>#N/A</v>
      </c>
      <c r="F54" s="165" t="e">
        <f t="shared" ref="F54:F73" si="6">+VLOOKUP(A54,$A$4:$I$23,6,FALSE)</f>
        <v>#N/A</v>
      </c>
      <c r="G54" s="165" t="e">
        <f t="shared" ref="G54:G73" si="7">+VLOOKUP(A54,$A$4:$I$23,7,FALSE)</f>
        <v>#N/A</v>
      </c>
      <c r="H54" s="165" t="e">
        <f t="shared" ref="H54:H73" si="8">+VLOOKUP(A54,$A$4:$I$23,8,FALSE)</f>
        <v>#N/A</v>
      </c>
      <c r="I54" s="172" t="e">
        <f t="shared" ref="I54:I73" si="9">+VLOOKUP(A54,$A$4:$I$23,9,FALSE)</f>
        <v>#N/A</v>
      </c>
      <c r="J54" s="308" t="e">
        <f>+E54+F54</f>
        <v>#N/A</v>
      </c>
      <c r="K54" s="308" t="e">
        <f>+G54+H54</f>
        <v>#N/A</v>
      </c>
    </row>
    <row r="55" spans="1:11">
      <c r="A55" s="166">
        <v>19</v>
      </c>
      <c r="B55" s="81" t="e">
        <f t="shared" si="2"/>
        <v>#N/A</v>
      </c>
      <c r="C55" s="167" t="e">
        <f t="shared" si="3"/>
        <v>#N/A</v>
      </c>
      <c r="D55" s="167" t="e">
        <f t="shared" si="4"/>
        <v>#N/A</v>
      </c>
      <c r="E55" s="167" t="e">
        <f t="shared" si="5"/>
        <v>#N/A</v>
      </c>
      <c r="F55" s="167" t="e">
        <f t="shared" si="6"/>
        <v>#N/A</v>
      </c>
      <c r="G55" s="167" t="e">
        <f t="shared" si="7"/>
        <v>#N/A</v>
      </c>
      <c r="H55" s="167" t="e">
        <f t="shared" si="8"/>
        <v>#N/A</v>
      </c>
      <c r="I55" s="173" t="e">
        <f t="shared" si="9"/>
        <v>#N/A</v>
      </c>
      <c r="J55" s="151" t="e">
        <f>+E55+F55</f>
        <v>#N/A</v>
      </c>
      <c r="K55" s="151" t="e">
        <f>+G55+H55</f>
        <v>#N/A</v>
      </c>
    </row>
    <row r="56" spans="1:11">
      <c r="A56" s="166">
        <v>18</v>
      </c>
      <c r="B56" s="81" t="e">
        <f t="shared" si="2"/>
        <v>#N/A</v>
      </c>
      <c r="C56" s="167" t="e">
        <f t="shared" si="3"/>
        <v>#N/A</v>
      </c>
      <c r="D56" s="167" t="e">
        <f t="shared" si="4"/>
        <v>#N/A</v>
      </c>
      <c r="E56" s="167" t="e">
        <f t="shared" si="5"/>
        <v>#N/A</v>
      </c>
      <c r="F56" s="167" t="e">
        <f t="shared" si="6"/>
        <v>#N/A</v>
      </c>
      <c r="G56" s="167" t="e">
        <f t="shared" si="7"/>
        <v>#N/A</v>
      </c>
      <c r="H56" s="167" t="e">
        <f t="shared" si="8"/>
        <v>#N/A</v>
      </c>
      <c r="I56" s="173" t="e">
        <f t="shared" si="9"/>
        <v>#N/A</v>
      </c>
      <c r="J56" s="151" t="e">
        <f t="shared" ref="J56:J73" si="10">+E56+F56</f>
        <v>#N/A</v>
      </c>
      <c r="K56" s="151" t="e">
        <f t="shared" ref="K56:K73" si="11">+G56+H56</f>
        <v>#N/A</v>
      </c>
    </row>
    <row r="57" spans="1:11">
      <c r="A57" s="166">
        <v>17</v>
      </c>
      <c r="B57" s="81" t="e">
        <f t="shared" si="2"/>
        <v>#N/A</v>
      </c>
      <c r="C57" s="167" t="e">
        <f t="shared" si="3"/>
        <v>#N/A</v>
      </c>
      <c r="D57" s="167" t="e">
        <f t="shared" si="4"/>
        <v>#N/A</v>
      </c>
      <c r="E57" s="167" t="e">
        <f t="shared" si="5"/>
        <v>#N/A</v>
      </c>
      <c r="F57" s="167" t="e">
        <f t="shared" si="6"/>
        <v>#N/A</v>
      </c>
      <c r="G57" s="167" t="e">
        <f t="shared" si="7"/>
        <v>#N/A</v>
      </c>
      <c r="H57" s="167" t="e">
        <f t="shared" si="8"/>
        <v>#N/A</v>
      </c>
      <c r="I57" s="173" t="e">
        <f t="shared" si="9"/>
        <v>#N/A</v>
      </c>
      <c r="J57" s="151" t="e">
        <f t="shared" si="10"/>
        <v>#N/A</v>
      </c>
      <c r="K57" s="151" t="e">
        <f t="shared" si="11"/>
        <v>#N/A</v>
      </c>
    </row>
    <row r="58" spans="1:11">
      <c r="A58" s="166">
        <v>16</v>
      </c>
      <c r="B58" s="81" t="e">
        <f t="shared" si="2"/>
        <v>#N/A</v>
      </c>
      <c r="C58" s="167" t="e">
        <f t="shared" si="3"/>
        <v>#N/A</v>
      </c>
      <c r="D58" s="167" t="e">
        <f t="shared" si="4"/>
        <v>#N/A</v>
      </c>
      <c r="E58" s="167" t="e">
        <f t="shared" si="5"/>
        <v>#N/A</v>
      </c>
      <c r="F58" s="167" t="e">
        <f t="shared" si="6"/>
        <v>#N/A</v>
      </c>
      <c r="G58" s="167" t="e">
        <f t="shared" si="7"/>
        <v>#N/A</v>
      </c>
      <c r="H58" s="167" t="e">
        <f t="shared" si="8"/>
        <v>#N/A</v>
      </c>
      <c r="I58" s="173" t="e">
        <f t="shared" si="9"/>
        <v>#N/A</v>
      </c>
      <c r="J58" s="151" t="e">
        <f t="shared" si="10"/>
        <v>#N/A</v>
      </c>
      <c r="K58" s="151" t="e">
        <f t="shared" si="11"/>
        <v>#N/A</v>
      </c>
    </row>
    <row r="59" spans="1:11">
      <c r="A59" s="166">
        <v>15</v>
      </c>
      <c r="B59" s="81" t="e">
        <f t="shared" si="2"/>
        <v>#N/A</v>
      </c>
      <c r="C59" s="167" t="e">
        <f t="shared" si="3"/>
        <v>#N/A</v>
      </c>
      <c r="D59" s="167" t="e">
        <f t="shared" si="4"/>
        <v>#N/A</v>
      </c>
      <c r="E59" s="167" t="e">
        <f t="shared" si="5"/>
        <v>#N/A</v>
      </c>
      <c r="F59" s="167" t="e">
        <f t="shared" si="6"/>
        <v>#N/A</v>
      </c>
      <c r="G59" s="167" t="e">
        <f t="shared" si="7"/>
        <v>#N/A</v>
      </c>
      <c r="H59" s="167" t="e">
        <f t="shared" si="8"/>
        <v>#N/A</v>
      </c>
      <c r="I59" s="173" t="e">
        <f t="shared" si="9"/>
        <v>#N/A</v>
      </c>
      <c r="J59" s="151" t="e">
        <f t="shared" si="10"/>
        <v>#N/A</v>
      </c>
      <c r="K59" s="151" t="e">
        <f t="shared" si="11"/>
        <v>#N/A</v>
      </c>
    </row>
    <row r="60" spans="1:11">
      <c r="A60" s="166">
        <v>14</v>
      </c>
      <c r="B60" s="81" t="e">
        <f t="shared" si="2"/>
        <v>#N/A</v>
      </c>
      <c r="C60" s="167" t="e">
        <f t="shared" si="3"/>
        <v>#N/A</v>
      </c>
      <c r="D60" s="167" t="e">
        <f t="shared" si="4"/>
        <v>#N/A</v>
      </c>
      <c r="E60" s="167" t="e">
        <f t="shared" si="5"/>
        <v>#N/A</v>
      </c>
      <c r="F60" s="167" t="e">
        <f t="shared" si="6"/>
        <v>#N/A</v>
      </c>
      <c r="G60" s="167" t="e">
        <f t="shared" si="7"/>
        <v>#N/A</v>
      </c>
      <c r="H60" s="167" t="e">
        <f t="shared" si="8"/>
        <v>#N/A</v>
      </c>
      <c r="I60" s="173" t="e">
        <f t="shared" si="9"/>
        <v>#N/A</v>
      </c>
      <c r="J60" s="151" t="e">
        <f t="shared" si="10"/>
        <v>#N/A</v>
      </c>
      <c r="K60" s="151" t="e">
        <f t="shared" si="11"/>
        <v>#N/A</v>
      </c>
    </row>
    <row r="61" spans="1:11">
      <c r="A61" s="166">
        <v>13</v>
      </c>
      <c r="B61" s="81" t="e">
        <f t="shared" si="2"/>
        <v>#N/A</v>
      </c>
      <c r="C61" s="167" t="e">
        <f t="shared" si="3"/>
        <v>#N/A</v>
      </c>
      <c r="D61" s="167" t="e">
        <f t="shared" si="4"/>
        <v>#N/A</v>
      </c>
      <c r="E61" s="167" t="e">
        <f t="shared" si="5"/>
        <v>#N/A</v>
      </c>
      <c r="F61" s="167" t="e">
        <f t="shared" si="6"/>
        <v>#N/A</v>
      </c>
      <c r="G61" s="167" t="e">
        <f t="shared" si="7"/>
        <v>#N/A</v>
      </c>
      <c r="H61" s="167" t="e">
        <f t="shared" si="8"/>
        <v>#N/A</v>
      </c>
      <c r="I61" s="173" t="e">
        <f t="shared" si="9"/>
        <v>#N/A</v>
      </c>
      <c r="J61" s="151" t="e">
        <f t="shared" si="10"/>
        <v>#N/A</v>
      </c>
      <c r="K61" s="151" t="e">
        <f t="shared" si="11"/>
        <v>#N/A</v>
      </c>
    </row>
    <row r="62" spans="1:11">
      <c r="A62" s="166">
        <v>12</v>
      </c>
      <c r="B62" s="81" t="e">
        <f t="shared" si="2"/>
        <v>#N/A</v>
      </c>
      <c r="C62" s="167" t="e">
        <f t="shared" si="3"/>
        <v>#N/A</v>
      </c>
      <c r="D62" s="167" t="e">
        <f t="shared" si="4"/>
        <v>#N/A</v>
      </c>
      <c r="E62" s="167" t="e">
        <f t="shared" si="5"/>
        <v>#N/A</v>
      </c>
      <c r="F62" s="167" t="e">
        <f t="shared" si="6"/>
        <v>#N/A</v>
      </c>
      <c r="G62" s="167" t="e">
        <f t="shared" si="7"/>
        <v>#N/A</v>
      </c>
      <c r="H62" s="167" t="e">
        <f t="shared" si="8"/>
        <v>#N/A</v>
      </c>
      <c r="I62" s="173" t="e">
        <f t="shared" si="9"/>
        <v>#N/A</v>
      </c>
      <c r="J62" s="151" t="e">
        <f t="shared" si="10"/>
        <v>#N/A</v>
      </c>
      <c r="K62" s="151" t="e">
        <f t="shared" si="11"/>
        <v>#N/A</v>
      </c>
    </row>
    <row r="63" spans="1:11">
      <c r="A63" s="166">
        <v>11</v>
      </c>
      <c r="B63" s="81" t="e">
        <f t="shared" si="2"/>
        <v>#N/A</v>
      </c>
      <c r="C63" s="167" t="e">
        <f t="shared" si="3"/>
        <v>#N/A</v>
      </c>
      <c r="D63" s="167" t="e">
        <f t="shared" si="4"/>
        <v>#N/A</v>
      </c>
      <c r="E63" s="167" t="e">
        <f t="shared" si="5"/>
        <v>#N/A</v>
      </c>
      <c r="F63" s="167" t="e">
        <f t="shared" si="6"/>
        <v>#N/A</v>
      </c>
      <c r="G63" s="167" t="e">
        <f t="shared" si="7"/>
        <v>#N/A</v>
      </c>
      <c r="H63" s="167" t="e">
        <f t="shared" si="8"/>
        <v>#N/A</v>
      </c>
      <c r="I63" s="173" t="e">
        <f t="shared" si="9"/>
        <v>#N/A</v>
      </c>
      <c r="J63" s="151" t="e">
        <f t="shared" si="10"/>
        <v>#N/A</v>
      </c>
      <c r="K63" s="151" t="e">
        <f t="shared" si="11"/>
        <v>#N/A</v>
      </c>
    </row>
    <row r="64" spans="1:11">
      <c r="A64" s="166">
        <v>10</v>
      </c>
      <c r="B64" s="81" t="e">
        <f t="shared" si="2"/>
        <v>#N/A</v>
      </c>
      <c r="C64" s="167" t="e">
        <f t="shared" si="3"/>
        <v>#N/A</v>
      </c>
      <c r="D64" s="167" t="e">
        <f t="shared" si="4"/>
        <v>#N/A</v>
      </c>
      <c r="E64" s="167" t="e">
        <f t="shared" si="5"/>
        <v>#N/A</v>
      </c>
      <c r="F64" s="167" t="e">
        <f t="shared" si="6"/>
        <v>#N/A</v>
      </c>
      <c r="G64" s="167" t="e">
        <f t="shared" si="7"/>
        <v>#N/A</v>
      </c>
      <c r="H64" s="167" t="e">
        <f t="shared" si="8"/>
        <v>#N/A</v>
      </c>
      <c r="I64" s="173" t="e">
        <f t="shared" si="9"/>
        <v>#N/A</v>
      </c>
      <c r="J64" s="151" t="e">
        <f t="shared" si="10"/>
        <v>#N/A</v>
      </c>
      <c r="K64" s="151" t="e">
        <f t="shared" si="11"/>
        <v>#N/A</v>
      </c>
    </row>
    <row r="65" spans="1:11">
      <c r="A65" s="166">
        <v>9</v>
      </c>
      <c r="B65" s="81" t="e">
        <f t="shared" si="2"/>
        <v>#N/A</v>
      </c>
      <c r="C65" s="167" t="e">
        <f t="shared" si="3"/>
        <v>#N/A</v>
      </c>
      <c r="D65" s="167" t="e">
        <f t="shared" si="4"/>
        <v>#N/A</v>
      </c>
      <c r="E65" s="167" t="e">
        <f t="shared" si="5"/>
        <v>#N/A</v>
      </c>
      <c r="F65" s="167" t="e">
        <f t="shared" si="6"/>
        <v>#N/A</v>
      </c>
      <c r="G65" s="167" t="e">
        <f t="shared" si="7"/>
        <v>#N/A</v>
      </c>
      <c r="H65" s="167" t="e">
        <f t="shared" si="8"/>
        <v>#N/A</v>
      </c>
      <c r="I65" s="173" t="e">
        <f t="shared" si="9"/>
        <v>#N/A</v>
      </c>
      <c r="J65" s="151" t="e">
        <f t="shared" si="10"/>
        <v>#N/A</v>
      </c>
      <c r="K65" s="151" t="e">
        <f t="shared" si="11"/>
        <v>#N/A</v>
      </c>
    </row>
    <row r="66" spans="1:11">
      <c r="A66" s="166">
        <v>8</v>
      </c>
      <c r="B66" s="81" t="e">
        <f t="shared" si="2"/>
        <v>#N/A</v>
      </c>
      <c r="C66" s="167" t="e">
        <f t="shared" si="3"/>
        <v>#N/A</v>
      </c>
      <c r="D66" s="167" t="e">
        <f t="shared" si="4"/>
        <v>#N/A</v>
      </c>
      <c r="E66" s="167" t="e">
        <f t="shared" si="5"/>
        <v>#N/A</v>
      </c>
      <c r="F66" s="167" t="e">
        <f t="shared" si="6"/>
        <v>#N/A</v>
      </c>
      <c r="G66" s="167" t="e">
        <f t="shared" si="7"/>
        <v>#N/A</v>
      </c>
      <c r="H66" s="167" t="e">
        <f t="shared" si="8"/>
        <v>#N/A</v>
      </c>
      <c r="I66" s="173" t="e">
        <f t="shared" si="9"/>
        <v>#N/A</v>
      </c>
      <c r="J66" s="151" t="e">
        <f t="shared" si="10"/>
        <v>#N/A</v>
      </c>
      <c r="K66" s="151" t="e">
        <f t="shared" si="11"/>
        <v>#N/A</v>
      </c>
    </row>
    <row r="67" spans="1:11">
      <c r="A67" s="166">
        <v>7</v>
      </c>
      <c r="B67" s="81" t="e">
        <f t="shared" si="2"/>
        <v>#N/A</v>
      </c>
      <c r="C67" s="167" t="e">
        <f t="shared" si="3"/>
        <v>#N/A</v>
      </c>
      <c r="D67" s="167" t="e">
        <f t="shared" si="4"/>
        <v>#N/A</v>
      </c>
      <c r="E67" s="167" t="e">
        <f t="shared" si="5"/>
        <v>#N/A</v>
      </c>
      <c r="F67" s="167" t="e">
        <f t="shared" si="6"/>
        <v>#N/A</v>
      </c>
      <c r="G67" s="167" t="e">
        <f t="shared" si="7"/>
        <v>#N/A</v>
      </c>
      <c r="H67" s="167" t="e">
        <f t="shared" si="8"/>
        <v>#N/A</v>
      </c>
      <c r="I67" s="173" t="e">
        <f t="shared" si="9"/>
        <v>#N/A</v>
      </c>
      <c r="J67" s="151" t="e">
        <f t="shared" si="10"/>
        <v>#N/A</v>
      </c>
      <c r="K67" s="151" t="e">
        <f t="shared" si="11"/>
        <v>#N/A</v>
      </c>
    </row>
    <row r="68" spans="1:11">
      <c r="A68" s="166">
        <v>6</v>
      </c>
      <c r="B68" s="81" t="e">
        <f t="shared" si="2"/>
        <v>#N/A</v>
      </c>
      <c r="C68" s="167" t="e">
        <f t="shared" si="3"/>
        <v>#N/A</v>
      </c>
      <c r="D68" s="167" t="e">
        <f t="shared" si="4"/>
        <v>#N/A</v>
      </c>
      <c r="E68" s="167" t="e">
        <f t="shared" si="5"/>
        <v>#N/A</v>
      </c>
      <c r="F68" s="167" t="e">
        <f t="shared" si="6"/>
        <v>#N/A</v>
      </c>
      <c r="G68" s="167" t="e">
        <f t="shared" si="7"/>
        <v>#N/A</v>
      </c>
      <c r="H68" s="167" t="e">
        <f t="shared" si="8"/>
        <v>#N/A</v>
      </c>
      <c r="I68" s="173" t="e">
        <f t="shared" si="9"/>
        <v>#N/A</v>
      </c>
      <c r="J68" s="151" t="e">
        <f t="shared" si="10"/>
        <v>#N/A</v>
      </c>
      <c r="K68" s="151" t="e">
        <f t="shared" si="11"/>
        <v>#N/A</v>
      </c>
    </row>
    <row r="69" spans="1:11">
      <c r="A69" s="166">
        <v>5</v>
      </c>
      <c r="B69" s="81" t="e">
        <f t="shared" si="2"/>
        <v>#N/A</v>
      </c>
      <c r="C69" s="167" t="e">
        <f t="shared" si="3"/>
        <v>#N/A</v>
      </c>
      <c r="D69" s="167" t="e">
        <f t="shared" si="4"/>
        <v>#N/A</v>
      </c>
      <c r="E69" s="167" t="e">
        <f t="shared" si="5"/>
        <v>#N/A</v>
      </c>
      <c r="F69" s="167" t="e">
        <f t="shared" si="6"/>
        <v>#N/A</v>
      </c>
      <c r="G69" s="167" t="e">
        <f t="shared" si="7"/>
        <v>#N/A</v>
      </c>
      <c r="H69" s="167" t="e">
        <f t="shared" si="8"/>
        <v>#N/A</v>
      </c>
      <c r="I69" s="173" t="e">
        <f t="shared" si="9"/>
        <v>#N/A</v>
      </c>
      <c r="J69" s="151" t="e">
        <f t="shared" si="10"/>
        <v>#N/A</v>
      </c>
      <c r="K69" s="151" t="e">
        <f t="shared" si="11"/>
        <v>#N/A</v>
      </c>
    </row>
    <row r="70" spans="1:11">
      <c r="A70" s="166">
        <v>4</v>
      </c>
      <c r="B70" s="81" t="e">
        <f t="shared" si="2"/>
        <v>#N/A</v>
      </c>
      <c r="C70" s="167" t="e">
        <f t="shared" si="3"/>
        <v>#N/A</v>
      </c>
      <c r="D70" s="167" t="e">
        <f t="shared" si="4"/>
        <v>#N/A</v>
      </c>
      <c r="E70" s="167" t="e">
        <f t="shared" si="5"/>
        <v>#N/A</v>
      </c>
      <c r="F70" s="167" t="e">
        <f t="shared" si="6"/>
        <v>#N/A</v>
      </c>
      <c r="G70" s="167" t="e">
        <f t="shared" si="7"/>
        <v>#N/A</v>
      </c>
      <c r="H70" s="167" t="e">
        <f t="shared" si="8"/>
        <v>#N/A</v>
      </c>
      <c r="I70" s="173" t="e">
        <f t="shared" si="9"/>
        <v>#N/A</v>
      </c>
      <c r="J70" s="151" t="e">
        <f t="shared" si="10"/>
        <v>#N/A</v>
      </c>
      <c r="K70" s="151" t="e">
        <f t="shared" si="11"/>
        <v>#N/A</v>
      </c>
    </row>
    <row r="71" spans="1:11">
      <c r="A71" s="166">
        <v>3</v>
      </c>
      <c r="B71" s="81" t="e">
        <f t="shared" si="2"/>
        <v>#N/A</v>
      </c>
      <c r="C71" s="167" t="e">
        <f t="shared" si="3"/>
        <v>#N/A</v>
      </c>
      <c r="D71" s="167" t="e">
        <f t="shared" si="4"/>
        <v>#N/A</v>
      </c>
      <c r="E71" s="167" t="e">
        <f t="shared" si="5"/>
        <v>#N/A</v>
      </c>
      <c r="F71" s="167" t="e">
        <f t="shared" si="6"/>
        <v>#N/A</v>
      </c>
      <c r="G71" s="167" t="e">
        <f t="shared" si="7"/>
        <v>#N/A</v>
      </c>
      <c r="H71" s="167" t="e">
        <f t="shared" si="8"/>
        <v>#N/A</v>
      </c>
      <c r="I71" s="173" t="e">
        <f t="shared" si="9"/>
        <v>#N/A</v>
      </c>
      <c r="J71" s="151" t="e">
        <f t="shared" si="10"/>
        <v>#N/A</v>
      </c>
      <c r="K71" s="151" t="e">
        <f t="shared" si="11"/>
        <v>#N/A</v>
      </c>
    </row>
    <row r="72" spans="1:11">
      <c r="A72" s="166">
        <v>2</v>
      </c>
      <c r="B72" s="81" t="e">
        <f t="shared" si="2"/>
        <v>#N/A</v>
      </c>
      <c r="C72" s="167" t="e">
        <f t="shared" si="3"/>
        <v>#N/A</v>
      </c>
      <c r="D72" s="167" t="e">
        <f t="shared" si="4"/>
        <v>#N/A</v>
      </c>
      <c r="E72" s="167" t="e">
        <f t="shared" si="5"/>
        <v>#N/A</v>
      </c>
      <c r="F72" s="167" t="e">
        <f t="shared" si="6"/>
        <v>#N/A</v>
      </c>
      <c r="G72" s="167" t="e">
        <f t="shared" si="7"/>
        <v>#N/A</v>
      </c>
      <c r="H72" s="167" t="e">
        <f t="shared" si="8"/>
        <v>#N/A</v>
      </c>
      <c r="I72" s="173" t="e">
        <f t="shared" si="9"/>
        <v>#N/A</v>
      </c>
      <c r="J72" s="151" t="e">
        <f t="shared" si="10"/>
        <v>#N/A</v>
      </c>
      <c r="K72" s="151" t="e">
        <f t="shared" si="11"/>
        <v>#N/A</v>
      </c>
    </row>
    <row r="73" spans="1:11">
      <c r="A73" s="168">
        <v>1</v>
      </c>
      <c r="B73" s="169" t="e">
        <f t="shared" si="2"/>
        <v>#N/A</v>
      </c>
      <c r="C73" s="170" t="e">
        <f t="shared" si="3"/>
        <v>#N/A</v>
      </c>
      <c r="D73" s="170" t="e">
        <f t="shared" si="4"/>
        <v>#N/A</v>
      </c>
      <c r="E73" s="170" t="e">
        <f t="shared" si="5"/>
        <v>#N/A</v>
      </c>
      <c r="F73" s="170" t="e">
        <f t="shared" si="6"/>
        <v>#N/A</v>
      </c>
      <c r="G73" s="170" t="e">
        <f t="shared" si="7"/>
        <v>#N/A</v>
      </c>
      <c r="H73" s="170" t="e">
        <f t="shared" si="8"/>
        <v>#N/A</v>
      </c>
      <c r="I73" s="174" t="e">
        <f t="shared" si="9"/>
        <v>#N/A</v>
      </c>
      <c r="J73" s="171" t="e">
        <f t="shared" si="10"/>
        <v>#N/A</v>
      </c>
      <c r="K73" s="171" t="e">
        <f t="shared" si="11"/>
        <v>#N/A</v>
      </c>
    </row>
    <row r="74" spans="1:11">
      <c r="C74" s="159" t="e">
        <f>+AVERAGE(C54:C73)</f>
        <v>#N/A</v>
      </c>
      <c r="D74" s="159" t="e">
        <f t="shared" ref="D74:E74" si="12">+AVERAGE(D54:D73)</f>
        <v>#N/A</v>
      </c>
      <c r="E74" s="159" t="e">
        <f t="shared" si="12"/>
        <v>#N/A</v>
      </c>
      <c r="F74" s="159" t="e">
        <f>+AVERAGE(F54:F73)</f>
        <v>#N/A</v>
      </c>
      <c r="G74" s="159" t="e">
        <f>+AVERAGE(G54:G73)</f>
        <v>#N/A</v>
      </c>
      <c r="H74" s="159" t="e">
        <f>+AVERAGE(H54:H73)</f>
        <v>#N/A</v>
      </c>
      <c r="I74" s="159" t="e">
        <f>+AVERAGE(I54:I73)</f>
        <v>#N/A</v>
      </c>
      <c r="J74" s="159" t="e">
        <f>+AVERAGE(J54:J73)</f>
        <v>#N/A</v>
      </c>
      <c r="K74" s="159" t="e">
        <f t="shared" ref="K74" si="13">+AVERAGE(K54:K73)</f>
        <v>#N/A</v>
      </c>
    </row>
  </sheetData>
  <mergeCells count="1">
    <mergeCell ref="J52:K5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6"/>
  <sheetViews>
    <sheetView showGridLines="0" zoomScale="80" zoomScaleNormal="80" workbookViewId="0">
      <selection activeCell="R38" sqref="R38"/>
    </sheetView>
  </sheetViews>
  <sheetFormatPr defaultRowHeight="12.75"/>
  <cols>
    <col min="1" max="1" width="5.42578125" style="177" bestFit="1" customWidth="1"/>
    <col min="2" max="2" width="9.140625" style="177"/>
    <col min="3" max="3" width="11.140625" style="177" customWidth="1"/>
    <col min="4" max="4" width="9.140625" style="177"/>
    <col min="5" max="6" width="14.42578125" style="177" customWidth="1"/>
    <col min="7" max="7" width="12.7109375" style="177" customWidth="1"/>
    <col min="8" max="8" width="12.42578125" style="177" customWidth="1"/>
    <col min="9" max="16384" width="9.140625" style="177"/>
  </cols>
  <sheetData>
    <row r="1" spans="1:18">
      <c r="A1" s="175" t="s">
        <v>208</v>
      </c>
      <c r="B1" s="176"/>
      <c r="C1" s="176"/>
      <c r="D1" s="176"/>
    </row>
    <row r="2" spans="1:18" ht="15">
      <c r="A2" s="178"/>
      <c r="B2" s="176"/>
      <c r="C2" s="176"/>
      <c r="D2" s="176"/>
      <c r="I2"/>
      <c r="J2" t="s">
        <v>209</v>
      </c>
      <c r="K2" t="s">
        <v>210</v>
      </c>
      <c r="L2" t="s">
        <v>211</v>
      </c>
      <c r="M2" t="s">
        <v>212</v>
      </c>
      <c r="N2" t="s">
        <v>213</v>
      </c>
      <c r="O2" s="179" t="s">
        <v>214</v>
      </c>
      <c r="P2" s="180" t="s">
        <v>215</v>
      </c>
    </row>
    <row r="3" spans="1:18" ht="15">
      <c r="A3" s="178"/>
      <c r="B3" s="176"/>
      <c r="C3" s="176"/>
      <c r="D3" s="176"/>
      <c r="H3" t="s">
        <v>216</v>
      </c>
      <c r="I3" t="s">
        <v>216</v>
      </c>
      <c r="J3" s="181">
        <v>0.27931817046151308</v>
      </c>
      <c r="K3" s="181">
        <v>4.3331793377662603E-2</v>
      </c>
      <c r="L3" s="181">
        <v>2.4769413942968142E-2</v>
      </c>
      <c r="M3" s="181">
        <v>4.6369430753869401E-2</v>
      </c>
      <c r="N3" s="181">
        <v>0.11301463678711385</v>
      </c>
      <c r="O3" s="181">
        <v>0.39233280724862701</v>
      </c>
      <c r="P3" s="182"/>
    </row>
    <row r="4" spans="1:18" ht="15">
      <c r="A4" s="178"/>
      <c r="B4" s="176"/>
      <c r="C4" s="176"/>
      <c r="D4" s="176"/>
      <c r="H4" t="s">
        <v>217</v>
      </c>
      <c r="I4" t="s">
        <v>217</v>
      </c>
      <c r="J4" s="183">
        <v>0.20066911840766705</v>
      </c>
      <c r="K4" s="183">
        <v>5.0051256024675285E-2</v>
      </c>
      <c r="L4" s="183">
        <v>2.3411397147561065E-2</v>
      </c>
      <c r="M4" s="183">
        <v>2.4526225583159301E-2</v>
      </c>
      <c r="N4" s="183">
        <v>9.798887875539565E-2</v>
      </c>
      <c r="O4" s="183">
        <v>0.29865799716306268</v>
      </c>
      <c r="P4" s="184">
        <v>0.51520750000000004</v>
      </c>
      <c r="Q4" s="185"/>
      <c r="R4" s="185"/>
    </row>
    <row r="5" spans="1:18" ht="15">
      <c r="A5" s="178"/>
      <c r="B5" s="176"/>
      <c r="C5" s="176"/>
      <c r="D5" s="176"/>
      <c r="H5" t="s">
        <v>218</v>
      </c>
      <c r="I5" t="s">
        <v>218</v>
      </c>
      <c r="J5" s="183">
        <v>0.3553804420819659</v>
      </c>
      <c r="K5" s="183">
        <v>6.9281417183879257E-2</v>
      </c>
      <c r="L5" s="183">
        <v>4.738405894426212E-2</v>
      </c>
      <c r="M5" s="183">
        <v>7.8973431573770181E-2</v>
      </c>
      <c r="N5" s="183">
        <v>0.19563890770191156</v>
      </c>
      <c r="O5" s="186">
        <v>0.55101934978387745</v>
      </c>
      <c r="P5" s="184">
        <v>0.2228861</v>
      </c>
      <c r="Q5" s="185"/>
      <c r="R5" s="185"/>
    </row>
    <row r="6" spans="1:18" ht="15">
      <c r="A6" s="178"/>
      <c r="B6" s="176"/>
      <c r="C6" s="176"/>
      <c r="D6" s="176"/>
      <c r="H6" t="s">
        <v>219</v>
      </c>
      <c r="I6" t="s">
        <v>219</v>
      </c>
      <c r="J6" s="183">
        <v>0.15211542943894693</v>
      </c>
      <c r="K6" s="183">
        <v>5.0070932556065338E-2</v>
      </c>
      <c r="L6" s="183">
        <v>8.4170537622883946E-3</v>
      </c>
      <c r="M6" s="183">
        <v>2.9578000168684126E-2</v>
      </c>
      <c r="N6" s="183">
        <v>8.8065986487037853E-2</v>
      </c>
      <c r="O6" s="186">
        <v>0.2401814159259848</v>
      </c>
      <c r="P6" s="184">
        <v>0.63435520000000001</v>
      </c>
      <c r="Q6" s="185"/>
      <c r="R6" s="185"/>
    </row>
    <row r="7" spans="1:18" ht="15">
      <c r="A7" s="178"/>
      <c r="B7" s="176"/>
      <c r="C7" s="176"/>
      <c r="D7" s="176"/>
      <c r="H7" t="s">
        <v>220</v>
      </c>
      <c r="I7" t="s">
        <v>220</v>
      </c>
      <c r="J7" s="183">
        <v>0.13389723568086614</v>
      </c>
      <c r="K7" s="183">
        <v>6.1726625648879287E-3</v>
      </c>
      <c r="L7" s="183">
        <v>1.3389723568086613E-2</v>
      </c>
      <c r="M7" s="183">
        <v>5.5790514867027534E-3</v>
      </c>
      <c r="N7" s="183">
        <v>2.5141437619677295E-2</v>
      </c>
      <c r="O7" s="186">
        <v>0.15903867330054344</v>
      </c>
      <c r="P7" s="184">
        <v>0.71080500000000002</v>
      </c>
      <c r="Q7" s="185"/>
      <c r="R7" s="185"/>
    </row>
    <row r="8" spans="1:18" ht="15">
      <c r="A8" s="178"/>
      <c r="B8" s="176"/>
      <c r="C8" s="176"/>
      <c r="D8" s="176"/>
      <c r="H8" t="s">
        <v>221</v>
      </c>
      <c r="I8" t="s">
        <v>221</v>
      </c>
      <c r="J8" s="183">
        <v>0.21151491773063891</v>
      </c>
      <c r="K8" s="183">
        <v>6.0537508341254723E-2</v>
      </c>
      <c r="L8" s="183">
        <v>1.3807223796305595E-2</v>
      </c>
      <c r="M8" s="183">
        <v>2.6439364716329856E-2</v>
      </c>
      <c r="N8" s="183">
        <v>0.10078409685389017</v>
      </c>
      <c r="O8" s="186">
        <v>0.31229901458452908</v>
      </c>
      <c r="P8" s="184">
        <v>0.35349419999999998</v>
      </c>
      <c r="Q8" s="185"/>
      <c r="R8" s="185"/>
    </row>
    <row r="9" spans="1:18" ht="15">
      <c r="A9" s="178"/>
      <c r="B9" s="176"/>
      <c r="C9" s="176"/>
      <c r="D9" s="176"/>
      <c r="H9" t="s">
        <v>222</v>
      </c>
      <c r="I9" t="s">
        <v>222</v>
      </c>
      <c r="J9" s="183">
        <v>0.22849865442993469</v>
      </c>
      <c r="K9" s="183">
        <v>6.4781272686340069E-2</v>
      </c>
      <c r="L9" s="183">
        <v>1.728973151853172E-2</v>
      </c>
      <c r="M9" s="183">
        <v>2.7927613319214235E-2</v>
      </c>
      <c r="N9" s="183">
        <v>0.10999861752408602</v>
      </c>
      <c r="O9" s="186">
        <v>0.33849727195402068</v>
      </c>
      <c r="P9" s="184">
        <v>0.71580730000000004</v>
      </c>
      <c r="Q9" s="185"/>
      <c r="R9" s="185"/>
    </row>
    <row r="10" spans="1:18" ht="15">
      <c r="A10" s="178"/>
      <c r="B10" s="176"/>
      <c r="C10" s="176"/>
      <c r="D10" s="176"/>
      <c r="H10" t="s">
        <v>223</v>
      </c>
      <c r="I10" t="s">
        <v>223</v>
      </c>
      <c r="J10" s="183">
        <v>0.13100000403347786</v>
      </c>
      <c r="K10" s="183">
        <v>1.7214753267481182E-2</v>
      </c>
      <c r="L10" s="183">
        <v>1.0407222542659628E-2</v>
      </c>
      <c r="M10" s="183">
        <v>1.7466667204463715E-2</v>
      </c>
      <c r="N10" s="183">
        <v>4.5088643014604524E-2</v>
      </c>
      <c r="O10" s="186">
        <v>0.17608864704808239</v>
      </c>
      <c r="P10" s="184">
        <v>0.34745340000000002</v>
      </c>
      <c r="Q10" s="185"/>
      <c r="R10" s="185"/>
    </row>
    <row r="11" spans="1:18" ht="15">
      <c r="A11" s="178"/>
      <c r="B11" s="176"/>
      <c r="C11" s="176"/>
      <c r="D11" s="176"/>
      <c r="H11" t="s">
        <v>224</v>
      </c>
      <c r="I11" t="s">
        <v>224</v>
      </c>
      <c r="J11" s="183">
        <v>0.27263946453272364</v>
      </c>
      <c r="K11" s="183">
        <v>3.4497976804878157E-2</v>
      </c>
      <c r="L11" s="183">
        <v>2.2719955377726968E-2</v>
      </c>
      <c r="M11" s="183">
        <v>4.8119408267154759E-2</v>
      </c>
      <c r="N11" s="183">
        <v>0.10533734044975988</v>
      </c>
      <c r="O11" s="186">
        <v>0.37797680498248354</v>
      </c>
      <c r="P11" s="184">
        <v>0.3290728</v>
      </c>
      <c r="Q11" s="185"/>
      <c r="R11" s="185"/>
    </row>
    <row r="12" spans="1:18" ht="15">
      <c r="A12" s="178"/>
      <c r="B12" s="176"/>
      <c r="C12" s="176"/>
      <c r="D12" s="176"/>
      <c r="H12" t="s">
        <v>225</v>
      </c>
      <c r="I12" t="s">
        <v>225</v>
      </c>
      <c r="J12" s="183">
        <v>0.34315517672834528</v>
      </c>
      <c r="K12" s="183">
        <v>3.4514311510763583E-2</v>
      </c>
      <c r="L12" s="183">
        <v>2.8596264727362115E-2</v>
      </c>
      <c r="M12" s="183">
        <v>0.10233708393462597</v>
      </c>
      <c r="N12" s="183">
        <v>0.16544766017275167</v>
      </c>
      <c r="O12" s="186">
        <v>0.50860283690109698</v>
      </c>
      <c r="P12" s="184">
        <v>0.19593169999999999</v>
      </c>
      <c r="Q12" s="185"/>
      <c r="R12" s="185"/>
    </row>
    <row r="13" spans="1:18" ht="15">
      <c r="A13" s="178"/>
      <c r="B13" s="176"/>
      <c r="C13" s="176"/>
      <c r="D13" s="176"/>
      <c r="H13" s="177" t="s">
        <v>226</v>
      </c>
      <c r="I13" t="s">
        <v>226</v>
      </c>
      <c r="J13" s="183">
        <v>0.72716323590587983</v>
      </c>
      <c r="K13" s="183">
        <v>5.4145280986952496E-2</v>
      </c>
      <c r="L13" s="183">
        <v>7.2716323590587967E-2</v>
      </c>
      <c r="M13" s="183">
        <v>0.1615918302013066</v>
      </c>
      <c r="N13" s="183">
        <v>0.28845343477884711</v>
      </c>
      <c r="O13" s="186">
        <v>1.0156166706847269</v>
      </c>
      <c r="P13" s="184">
        <v>0.17400689999999999</v>
      </c>
      <c r="Q13" s="185"/>
      <c r="R13" s="185"/>
    </row>
    <row r="14" spans="1:18" ht="15">
      <c r="A14" s="187"/>
      <c r="B14" s="188"/>
      <c r="C14" s="188"/>
      <c r="D14" s="188"/>
      <c r="H14" t="s">
        <v>227</v>
      </c>
      <c r="I14" t="s">
        <v>227</v>
      </c>
      <c r="J14" s="183">
        <v>0.39692666705398527</v>
      </c>
      <c r="K14" s="183">
        <v>4.4653229307862891E-2</v>
      </c>
      <c r="L14" s="183">
        <v>2.1610451872939199E-2</v>
      </c>
      <c r="M14" s="183">
        <v>1.5436037052099429E-2</v>
      </c>
      <c r="N14" s="183">
        <v>8.1699718232901508E-2</v>
      </c>
      <c r="O14" s="186"/>
      <c r="P14" s="189" t="s">
        <v>228</v>
      </c>
      <c r="Q14" s="185"/>
      <c r="R14" s="185"/>
    </row>
    <row r="15" spans="1:18" ht="15">
      <c r="A15" s="190"/>
      <c r="B15" s="191"/>
      <c r="C15" s="191"/>
      <c r="D15" s="191"/>
      <c r="H15" t="s">
        <v>229</v>
      </c>
      <c r="I15" t="s">
        <v>229</v>
      </c>
      <c r="J15" s="183">
        <v>7.8364131658597097E-2</v>
      </c>
      <c r="K15" s="183">
        <v>1.6599431938098375E-2</v>
      </c>
      <c r="L15" s="183">
        <v>8.2717694528519192E-3</v>
      </c>
      <c r="M15" s="183">
        <v>6.3126661613869921E-3</v>
      </c>
      <c r="N15" s="183">
        <v>3.1183867552337288E-2</v>
      </c>
      <c r="O15" s="186">
        <v>0.10954799921093442</v>
      </c>
      <c r="P15" s="189">
        <v>0.3061585</v>
      </c>
      <c r="Q15" s="185"/>
      <c r="R15" s="185"/>
    </row>
    <row r="16" spans="1:18" ht="15">
      <c r="A16" s="192"/>
      <c r="B16" s="176"/>
      <c r="C16" s="176"/>
      <c r="D16" s="176"/>
      <c r="H16" s="183" t="s">
        <v>230</v>
      </c>
      <c r="I16" t="s">
        <v>230</v>
      </c>
      <c r="J16" s="183">
        <v>0.49955998021104953</v>
      </c>
      <c r="K16" s="183">
        <v>8.9920796437988906E-2</v>
      </c>
      <c r="L16" s="183">
        <v>4.0242331739223439E-2</v>
      </c>
      <c r="M16" s="183">
        <v>8.325999670184156E-2</v>
      </c>
      <c r="N16" s="183">
        <v>0.2134231248790539</v>
      </c>
      <c r="O16" s="186">
        <v>0.71298310509010343</v>
      </c>
      <c r="P16" s="189">
        <v>0.1856611</v>
      </c>
      <c r="Q16" s="185"/>
      <c r="R16" s="185"/>
    </row>
    <row r="17" spans="1:26" ht="15">
      <c r="A17" s="193"/>
      <c r="B17" s="188"/>
      <c r="C17" s="188"/>
      <c r="D17" s="188"/>
      <c r="H17" t="s">
        <v>231</v>
      </c>
      <c r="I17" t="s">
        <v>231</v>
      </c>
      <c r="J17" s="183">
        <v>0.21750078876419179</v>
      </c>
      <c r="K17" s="183">
        <v>4.4484439447324983E-2</v>
      </c>
      <c r="L17" s="183">
        <v>1.4379218812743795E-2</v>
      </c>
      <c r="M17" s="183">
        <v>3.625013146069863E-2</v>
      </c>
      <c r="N17" s="183">
        <v>9.5113789720767408E-2</v>
      </c>
      <c r="O17" s="186">
        <v>0.31261457848495922</v>
      </c>
      <c r="P17" s="184">
        <v>0.56090859999999998</v>
      </c>
      <c r="Q17" s="185"/>
      <c r="R17" s="185"/>
    </row>
    <row r="18" spans="1:26" ht="15">
      <c r="H18" t="s">
        <v>232</v>
      </c>
      <c r="I18" t="s">
        <v>232</v>
      </c>
      <c r="J18" s="183">
        <v>0.26968621833313833</v>
      </c>
      <c r="K18" s="183">
        <v>3.0299246629728088E-2</v>
      </c>
      <c r="L18" s="183">
        <v>3.3711325162250311E-2</v>
      </c>
      <c r="M18" s="183">
        <v>6.7421554583284568E-2</v>
      </c>
      <c r="N18" s="183">
        <v>0.13143212637526297</v>
      </c>
      <c r="O18" s="186">
        <v>0.4011183447084013</v>
      </c>
      <c r="P18" s="184">
        <v>0.21107490000000001</v>
      </c>
      <c r="Q18" s="185"/>
      <c r="R18" s="185"/>
      <c r="X18" s="194"/>
      <c r="Y18" s="194"/>
      <c r="Z18" s="194"/>
    </row>
    <row r="19" spans="1:26" ht="15">
      <c r="H19" t="s">
        <v>233</v>
      </c>
      <c r="I19" t="s">
        <v>233</v>
      </c>
      <c r="J19" s="183">
        <v>0.52296581302102851</v>
      </c>
      <c r="K19" s="183">
        <v>7.3651018667128171E-2</v>
      </c>
      <c r="L19" s="183">
        <v>3.4864387534735239E-2</v>
      </c>
      <c r="M19" s="183">
        <v>6.1012678185786651E-2</v>
      </c>
      <c r="N19" s="183">
        <v>0.16952808438765005</v>
      </c>
      <c r="O19" s="186">
        <v>0.6924938974086785</v>
      </c>
      <c r="P19" s="184">
        <v>0.23029350000000001</v>
      </c>
      <c r="Q19" s="185"/>
      <c r="R19" s="185"/>
      <c r="X19" s="194"/>
      <c r="Y19" s="194"/>
      <c r="Z19" s="194"/>
    </row>
    <row r="20" spans="1:26" ht="15">
      <c r="H20" t="s">
        <v>234</v>
      </c>
      <c r="I20" t="s">
        <v>234</v>
      </c>
      <c r="J20" s="183">
        <v>0.24361401597427762</v>
      </c>
      <c r="K20" s="183">
        <v>2.6242784631615699E-2</v>
      </c>
      <c r="L20" s="183">
        <v>2.0448980634147077E-2</v>
      </c>
      <c r="M20" s="183">
        <v>2.6391518397213404E-2</v>
      </c>
      <c r="N20" s="183">
        <v>7.3083283662976173E-2</v>
      </c>
      <c r="O20" s="186">
        <v>0.31669729963725379</v>
      </c>
      <c r="P20" s="184">
        <v>0.30485570000000001</v>
      </c>
      <c r="Q20" s="185"/>
      <c r="R20" s="185"/>
      <c r="X20" s="194"/>
      <c r="Y20" s="194"/>
      <c r="Z20" s="194"/>
    </row>
    <row r="21" spans="1:26" ht="15">
      <c r="H21" t="s">
        <v>235</v>
      </c>
      <c r="I21" t="s">
        <v>235</v>
      </c>
      <c r="J21" s="183">
        <v>0.13484123657633859</v>
      </c>
      <c r="K21" s="183">
        <v>2.8521730728324281E-2</v>
      </c>
      <c r="L21" s="183">
        <v>1.3423437226356333E-2</v>
      </c>
      <c r="M21" s="183">
        <v>1.9102508514981305E-2</v>
      </c>
      <c r="N21" s="183">
        <v>6.1047676469661923E-2</v>
      </c>
      <c r="O21" s="186">
        <v>0.19588891304600051</v>
      </c>
      <c r="P21" s="184">
        <v>0.76619320000000002</v>
      </c>
      <c r="Q21" s="195"/>
      <c r="R21" s="195"/>
      <c r="X21" s="194"/>
      <c r="Y21" s="194"/>
      <c r="Z21" s="194"/>
    </row>
    <row r="22" spans="1:26" ht="15">
      <c r="H22" t="s">
        <v>236</v>
      </c>
      <c r="I22" s="183" t="s">
        <v>236</v>
      </c>
      <c r="J22" s="183">
        <v>0.18755270820569553</v>
      </c>
      <c r="K22" s="183">
        <v>2.7664024460340098E-2</v>
      </c>
      <c r="L22" s="183">
        <v>1.5629392350474631E-2</v>
      </c>
      <c r="M22" s="183">
        <v>2.5528007505775222E-2</v>
      </c>
      <c r="N22" s="183">
        <v>6.8821424316589941E-2</v>
      </c>
      <c r="O22" s="183">
        <v>0.25637413252228547</v>
      </c>
      <c r="P22" s="184">
        <v>0.3371961</v>
      </c>
      <c r="Q22" s="195"/>
      <c r="R22" s="195"/>
      <c r="X22" s="194"/>
      <c r="Y22" s="194"/>
      <c r="Z22" s="194"/>
    </row>
    <row r="23" spans="1:26">
      <c r="B23" s="196" t="s">
        <v>237</v>
      </c>
      <c r="O23" s="197"/>
      <c r="P23" s="198"/>
      <c r="X23" s="194"/>
      <c r="Y23" s="194"/>
      <c r="Z23" s="194"/>
    </row>
    <row r="24" spans="1:26">
      <c r="B24" s="199"/>
    </row>
    <row r="25" spans="1:26" ht="15">
      <c r="I25" s="200"/>
      <c r="J25" s="201"/>
      <c r="K25" s="201"/>
      <c r="L25" s="201"/>
      <c r="M25" s="201"/>
      <c r="N25" s="201"/>
    </row>
    <row r="26" spans="1:26" ht="15">
      <c r="I26"/>
      <c r="J26"/>
      <c r="K26"/>
      <c r="L26"/>
      <c r="M26"/>
      <c r="N26"/>
      <c r="O26" s="179"/>
    </row>
    <row r="27" spans="1:26" ht="15">
      <c r="B27" s="241" t="s">
        <v>267</v>
      </c>
      <c r="I27"/>
      <c r="J27" s="181"/>
      <c r="K27" s="181"/>
      <c r="L27" s="181"/>
      <c r="M27" s="181"/>
      <c r="N27" s="181"/>
      <c r="O27" s="181"/>
    </row>
    <row r="28" spans="1:26" ht="15">
      <c r="C28" s="177" t="s">
        <v>215</v>
      </c>
      <c r="F28" s="177" t="s">
        <v>329</v>
      </c>
      <c r="I28"/>
      <c r="J28" s="183"/>
      <c r="K28" s="183"/>
      <c r="L28" s="183"/>
      <c r="M28" s="183"/>
      <c r="N28" s="183"/>
      <c r="O28" s="183"/>
    </row>
    <row r="29" spans="1:26" ht="15">
      <c r="B29" s="177" t="s">
        <v>217</v>
      </c>
      <c r="C29" s="177">
        <v>0.51520750000000004</v>
      </c>
      <c r="E29" s="177" t="s">
        <v>217</v>
      </c>
      <c r="F29" s="177">
        <v>0.30545300781566398</v>
      </c>
      <c r="I29"/>
      <c r="J29" s="183"/>
      <c r="K29" s="183"/>
      <c r="L29" s="183"/>
      <c r="M29" s="183"/>
      <c r="N29" s="183"/>
      <c r="O29" s="186"/>
    </row>
    <row r="30" spans="1:26" ht="15">
      <c r="B30" s="177" t="s">
        <v>218</v>
      </c>
      <c r="C30" s="177">
        <v>0.2228861</v>
      </c>
      <c r="E30" s="177" t="s">
        <v>218</v>
      </c>
      <c r="F30" s="177">
        <v>0.54112200447189474</v>
      </c>
      <c r="I30"/>
      <c r="J30" s="183"/>
      <c r="K30" s="183"/>
      <c r="L30" s="183"/>
      <c r="M30" s="183"/>
      <c r="N30" s="183"/>
      <c r="O30" s="186"/>
    </row>
    <row r="31" spans="1:26" ht="15">
      <c r="B31" s="177" t="s">
        <v>219</v>
      </c>
      <c r="C31" s="177">
        <v>0.63435520000000001</v>
      </c>
      <c r="E31" s="177" t="s">
        <v>219</v>
      </c>
      <c r="F31" s="177">
        <v>0.24198566778036282</v>
      </c>
      <c r="I31"/>
      <c r="J31" s="183"/>
      <c r="K31" s="183"/>
      <c r="L31" s="183"/>
      <c r="M31" s="183"/>
      <c r="N31" s="183"/>
      <c r="O31" s="186"/>
    </row>
    <row r="32" spans="1:26" ht="15">
      <c r="B32" s="177" t="s">
        <v>220</v>
      </c>
      <c r="C32" s="177">
        <v>0.71080500000000002</v>
      </c>
      <c r="E32" s="177" t="s">
        <v>220</v>
      </c>
      <c r="F32" s="177">
        <v>0.15903867330054344</v>
      </c>
      <c r="I32"/>
      <c r="J32" s="183"/>
      <c r="K32" s="183"/>
      <c r="L32" s="183"/>
      <c r="M32" s="183"/>
      <c r="N32" s="183"/>
      <c r="O32" s="186"/>
    </row>
    <row r="33" spans="2:15" ht="15">
      <c r="B33" s="177" t="s">
        <v>221</v>
      </c>
      <c r="C33" s="177">
        <v>0.35349419999999998</v>
      </c>
      <c r="E33" s="177" t="s">
        <v>221</v>
      </c>
      <c r="F33" s="177">
        <v>0.32775224975062606</v>
      </c>
      <c r="I33"/>
      <c r="J33" s="183"/>
      <c r="K33" s="183"/>
      <c r="L33" s="183"/>
      <c r="M33" s="183"/>
      <c r="N33" s="183"/>
      <c r="O33" s="186"/>
    </row>
    <row r="34" spans="2:15" ht="15">
      <c r="B34" s="177" t="s">
        <v>222</v>
      </c>
      <c r="C34" s="177">
        <v>0.71580730000000004</v>
      </c>
      <c r="E34" s="177" t="s">
        <v>222</v>
      </c>
      <c r="F34" s="177">
        <v>0.32258086282098192</v>
      </c>
      <c r="I34"/>
      <c r="J34" s="183"/>
      <c r="K34" s="183"/>
      <c r="L34" s="183"/>
      <c r="M34" s="183"/>
      <c r="N34" s="183"/>
      <c r="O34" s="186"/>
    </row>
    <row r="35" spans="2:15" ht="15">
      <c r="B35" s="177" t="s">
        <v>223</v>
      </c>
      <c r="C35" s="177">
        <v>0.34745340000000002</v>
      </c>
      <c r="E35" s="177" t="s">
        <v>223</v>
      </c>
      <c r="F35" s="177">
        <v>0.17665467730464562</v>
      </c>
      <c r="I35"/>
      <c r="J35" s="183"/>
      <c r="K35" s="183"/>
      <c r="L35" s="183"/>
      <c r="M35" s="183"/>
      <c r="N35" s="183"/>
      <c r="O35" s="186"/>
    </row>
    <row r="36" spans="2:15" ht="15">
      <c r="B36" s="177" t="s">
        <v>224</v>
      </c>
      <c r="C36" s="177">
        <v>0.3290728</v>
      </c>
      <c r="E36" s="177" t="s">
        <v>224</v>
      </c>
      <c r="F36" s="177">
        <v>0.37861205392521091</v>
      </c>
      <c r="I36"/>
      <c r="J36" s="183"/>
      <c r="K36" s="183"/>
      <c r="L36" s="183"/>
      <c r="M36" s="183"/>
      <c r="N36" s="183"/>
      <c r="O36" s="186"/>
    </row>
    <row r="37" spans="2:15" ht="15" customHeight="1">
      <c r="B37" s="177" t="s">
        <v>225</v>
      </c>
      <c r="C37" s="177">
        <v>0.19593169999999999</v>
      </c>
      <c r="E37" s="177" t="s">
        <v>225</v>
      </c>
      <c r="F37" s="177">
        <v>0.48013986365182804</v>
      </c>
      <c r="I37"/>
      <c r="J37" s="183"/>
      <c r="K37" s="183"/>
      <c r="L37" s="183"/>
      <c r="M37" s="183"/>
      <c r="N37" s="183"/>
      <c r="O37" s="186"/>
    </row>
    <row r="38" spans="2:15" ht="15">
      <c r="B38" s="177" t="s">
        <v>226</v>
      </c>
      <c r="C38" s="177">
        <v>0.17400689999999999</v>
      </c>
      <c r="E38" s="177" t="s">
        <v>226</v>
      </c>
      <c r="F38" s="177">
        <v>0.99496102140200549</v>
      </c>
      <c r="I38"/>
      <c r="J38" s="183"/>
      <c r="K38" s="183"/>
      <c r="L38" s="183"/>
      <c r="M38" s="183"/>
      <c r="N38" s="183"/>
      <c r="O38" s="186"/>
    </row>
    <row r="39" spans="2:15" ht="15">
      <c r="B39" s="177" t="s">
        <v>229</v>
      </c>
      <c r="C39" s="177">
        <v>0.3061585</v>
      </c>
      <c r="E39" s="177" t="s">
        <v>229</v>
      </c>
      <c r="F39" s="177">
        <v>0.10368466633642601</v>
      </c>
      <c r="I39"/>
      <c r="J39" s="183"/>
      <c r="K39" s="183"/>
      <c r="L39" s="183"/>
      <c r="M39" s="183"/>
      <c r="N39" s="183"/>
      <c r="O39" s="186"/>
    </row>
    <row r="40" spans="2:15" ht="15">
      <c r="B40" s="177" t="s">
        <v>230</v>
      </c>
      <c r="C40" s="177">
        <v>0.1856611</v>
      </c>
      <c r="E40" s="177" t="s">
        <v>230</v>
      </c>
      <c r="F40" s="177">
        <v>0.70831628564362625</v>
      </c>
      <c r="I40"/>
      <c r="J40" s="183"/>
      <c r="K40" s="183"/>
      <c r="L40" s="183"/>
      <c r="M40" s="183"/>
      <c r="N40" s="183"/>
      <c r="O40" s="186"/>
    </row>
    <row r="41" spans="2:15" ht="15">
      <c r="B41" s="177" t="s">
        <v>231</v>
      </c>
      <c r="C41" s="177">
        <v>0.56090859999999998</v>
      </c>
      <c r="E41" s="177" t="s">
        <v>231</v>
      </c>
      <c r="F41" s="177">
        <v>0.29841392304054465</v>
      </c>
      <c r="I41"/>
      <c r="J41" s="183"/>
      <c r="K41" s="183"/>
      <c r="L41" s="183"/>
      <c r="M41" s="183"/>
      <c r="N41" s="183"/>
      <c r="O41" s="186"/>
    </row>
    <row r="42" spans="2:15" ht="15">
      <c r="B42" s="177" t="s">
        <v>232</v>
      </c>
      <c r="C42" s="177">
        <v>0.21107490000000001</v>
      </c>
      <c r="E42" s="177" t="s">
        <v>232</v>
      </c>
      <c r="F42" s="177">
        <v>0.39029663732717612</v>
      </c>
      <c r="I42"/>
      <c r="J42" s="183"/>
      <c r="K42" s="183"/>
      <c r="L42" s="183"/>
      <c r="M42" s="183"/>
      <c r="N42" s="183"/>
      <c r="O42" s="186"/>
    </row>
    <row r="43" spans="2:15" ht="15">
      <c r="B43" s="177" t="s">
        <v>233</v>
      </c>
      <c r="C43" s="177">
        <v>0.23029350000000001</v>
      </c>
      <c r="E43" s="177" t="s">
        <v>233</v>
      </c>
      <c r="F43" s="177">
        <v>0.70431266460095732</v>
      </c>
      <c r="I43"/>
      <c r="J43" s="183"/>
      <c r="K43" s="183"/>
      <c r="L43" s="183"/>
      <c r="M43" s="183"/>
      <c r="N43" s="183"/>
      <c r="O43" s="186"/>
    </row>
    <row r="44" spans="2:15" ht="15">
      <c r="B44" s="177" t="s">
        <v>234</v>
      </c>
      <c r="C44" s="177">
        <v>0.30485570000000001</v>
      </c>
      <c r="E44" s="177" t="s">
        <v>234</v>
      </c>
      <c r="F44" s="177">
        <v>0.32539511334163207</v>
      </c>
      <c r="I44"/>
      <c r="J44" s="183"/>
      <c r="K44" s="183"/>
      <c r="L44" s="183"/>
      <c r="M44" s="183"/>
      <c r="N44" s="183"/>
      <c r="O44" s="186"/>
    </row>
    <row r="45" spans="2:15" ht="12.75" customHeight="1">
      <c r="B45" s="177" t="s">
        <v>235</v>
      </c>
      <c r="C45" s="177">
        <v>0.76619320000000002</v>
      </c>
      <c r="E45" s="177" t="s">
        <v>235</v>
      </c>
      <c r="F45" s="177">
        <v>0.19368070839238588</v>
      </c>
      <c r="I45" s="183"/>
      <c r="J45" s="183"/>
      <c r="K45" s="183"/>
      <c r="L45" s="183"/>
      <c r="M45" s="183"/>
      <c r="N45" s="183"/>
      <c r="O45" s="183"/>
    </row>
    <row r="46" spans="2:15">
      <c r="B46" s="177" t="s">
        <v>236</v>
      </c>
      <c r="C46" s="177">
        <v>0.3371961</v>
      </c>
      <c r="E46" s="177" t="s">
        <v>236</v>
      </c>
      <c r="F46" s="177">
        <v>0.25824965960434243</v>
      </c>
    </row>
  </sheetData>
  <sortState ref="E29:F47">
    <sortCondition ref="E29"/>
  </sortState>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60"/>
  <sheetViews>
    <sheetView showGridLines="0" zoomScale="80" zoomScaleNormal="80" workbookViewId="0">
      <selection activeCell="D28" sqref="D28:E46"/>
    </sheetView>
  </sheetViews>
  <sheetFormatPr defaultRowHeight="12.75"/>
  <cols>
    <col min="1" max="11" width="9.140625" style="97"/>
    <col min="12" max="12" width="20.85546875" style="97" bestFit="1" customWidth="1"/>
    <col min="13" max="13" width="5.42578125" style="97" bestFit="1" customWidth="1"/>
    <col min="14" max="14" width="9.140625" style="97"/>
    <col min="15" max="15" width="11.140625" style="97" customWidth="1"/>
    <col min="16" max="16" width="9.140625" style="97"/>
    <col min="17" max="18" width="14.42578125" style="97" customWidth="1"/>
    <col min="19" max="34" width="9.140625" style="97"/>
    <col min="35" max="35" width="22.28515625" style="97" bestFit="1" customWidth="1"/>
    <col min="36" max="16384" width="9.140625" style="97"/>
  </cols>
  <sheetData>
    <row r="1" spans="1:52">
      <c r="A1" s="199" t="s">
        <v>238</v>
      </c>
      <c r="AH1" s="202"/>
      <c r="AJ1" s="202"/>
      <c r="AK1" s="202"/>
      <c r="AX1" s="203"/>
      <c r="AY1" s="203"/>
      <c r="AZ1" s="203"/>
    </row>
    <row r="2" spans="1:52" ht="13.5" thickBot="1">
      <c r="M2" s="97" t="s">
        <v>203</v>
      </c>
      <c r="N2" s="137" t="s">
        <v>239</v>
      </c>
      <c r="O2" s="204" t="s">
        <v>240</v>
      </c>
      <c r="P2" s="204" t="s">
        <v>241</v>
      </c>
      <c r="Q2" s="204" t="s">
        <v>242</v>
      </c>
      <c r="R2" s="204" t="s">
        <v>243</v>
      </c>
      <c r="S2" s="204" t="s">
        <v>244</v>
      </c>
      <c r="T2" s="204" t="s">
        <v>245</v>
      </c>
      <c r="U2" s="204" t="s">
        <v>246</v>
      </c>
      <c r="V2" s="204" t="s">
        <v>247</v>
      </c>
      <c r="W2" s="204" t="s">
        <v>248</v>
      </c>
      <c r="X2" s="204" t="s">
        <v>249</v>
      </c>
      <c r="Y2" s="204" t="s">
        <v>250</v>
      </c>
      <c r="Z2" s="204" t="s">
        <v>251</v>
      </c>
      <c r="AA2" s="204" t="s">
        <v>252</v>
      </c>
      <c r="AB2" s="204"/>
      <c r="AX2" s="203"/>
      <c r="AY2" s="203"/>
      <c r="AZ2" s="203"/>
    </row>
    <row r="3" spans="1:52" ht="13.5" thickTop="1">
      <c r="L3" s="205" t="s">
        <v>182</v>
      </c>
      <c r="M3" s="206" t="s">
        <v>217</v>
      </c>
      <c r="N3" s="207">
        <v>0.51251100000000005</v>
      </c>
      <c r="O3" s="207">
        <v>0.53907020000000005</v>
      </c>
      <c r="P3" s="207">
        <v>0.34604279999999998</v>
      </c>
      <c r="Q3" s="207">
        <v>0.5122989</v>
      </c>
      <c r="R3" s="207">
        <v>0.51281060000000001</v>
      </c>
      <c r="S3" s="207">
        <v>0.51251100000000005</v>
      </c>
      <c r="T3" s="207" t="s">
        <v>228</v>
      </c>
      <c r="U3" s="207">
        <v>0.324019</v>
      </c>
      <c r="V3" s="207">
        <v>0.49706339999999999</v>
      </c>
      <c r="W3" s="207">
        <v>0.66783360000000003</v>
      </c>
      <c r="X3" s="208">
        <f>+U3/V3</f>
        <v>0.65186654257786836</v>
      </c>
      <c r="Y3" s="207">
        <f>+V3/W3</f>
        <v>0.74429229077422876</v>
      </c>
      <c r="Z3" s="207">
        <f>+P3/O3</f>
        <v>0.64192530026701522</v>
      </c>
      <c r="AA3" s="207">
        <f>+Q3/R3</f>
        <v>0.99900216571186318</v>
      </c>
      <c r="AB3" s="208">
        <v>0.29865799716306268</v>
      </c>
      <c r="AC3" s="97" t="s">
        <v>217</v>
      </c>
      <c r="AD3" s="97">
        <f>+LN(Z3)</f>
        <v>-0.44328333678618731</v>
      </c>
      <c r="AE3" s="97">
        <f>+LN(AB3)</f>
        <v>-1.2084561824524351</v>
      </c>
      <c r="AF3" s="203"/>
      <c r="AG3" s="203"/>
      <c r="AX3" s="203"/>
      <c r="AY3" s="203"/>
      <c r="AZ3" s="203"/>
    </row>
    <row r="4" spans="1:52">
      <c r="L4" s="205" t="s">
        <v>183</v>
      </c>
      <c r="M4" s="206" t="s">
        <v>218</v>
      </c>
      <c r="N4" s="209">
        <v>0.18819530000000001</v>
      </c>
      <c r="O4" s="209">
        <v>0.21583640000000001</v>
      </c>
      <c r="P4" s="209">
        <v>7.5367600000000007E-2</v>
      </c>
      <c r="Q4" s="209">
        <v>0.2012525</v>
      </c>
      <c r="R4" s="209">
        <v>0.17159569999999999</v>
      </c>
      <c r="S4" s="209">
        <v>0.2416054</v>
      </c>
      <c r="T4" s="209">
        <v>7.7353500000000006E-2</v>
      </c>
      <c r="U4" s="209">
        <v>4.1030900000000002E-2</v>
      </c>
      <c r="V4" s="209">
        <v>0.13344839999999999</v>
      </c>
      <c r="W4" s="209">
        <v>0.52407539999999997</v>
      </c>
      <c r="X4" s="210">
        <f t="shared" ref="X4:Y20" si="0">+U4/V4</f>
        <v>0.30746640649119811</v>
      </c>
      <c r="Y4" s="209">
        <f t="shared" si="0"/>
        <v>0.25463587873042698</v>
      </c>
      <c r="Z4" s="209">
        <f t="shared" ref="Z4:Z20" si="1">+P4/O4</f>
        <v>0.34918855206999377</v>
      </c>
      <c r="AA4" s="209">
        <f t="shared" ref="AA4:AA20" si="2">+Q4/R4</f>
        <v>1.1728295056344653</v>
      </c>
      <c r="AB4" s="210">
        <v>0.55101934978387745</v>
      </c>
      <c r="AC4" s="97" t="s">
        <v>218</v>
      </c>
      <c r="AD4" s="97">
        <f t="shared" ref="AD4:AD20" si="3">+LN(Z4)</f>
        <v>-1.0521432388587886</v>
      </c>
      <c r="AE4" s="97">
        <f t="shared" ref="AE4:AE20" si="4">+LN(AB4)</f>
        <v>-0.59598535287073495</v>
      </c>
      <c r="AF4" s="203"/>
      <c r="AG4" s="203"/>
      <c r="AH4" s="206"/>
      <c r="AI4" s="211"/>
      <c r="AX4" s="203"/>
      <c r="AY4" s="203"/>
      <c r="AZ4" s="203"/>
    </row>
    <row r="5" spans="1:52">
      <c r="L5" s="205" t="s">
        <v>184</v>
      </c>
      <c r="M5" s="206" t="s">
        <v>219</v>
      </c>
      <c r="N5" s="209">
        <v>0.62225169999999996</v>
      </c>
      <c r="O5" s="209">
        <v>0.64088829999999997</v>
      </c>
      <c r="P5" s="209">
        <v>0.53910329999999995</v>
      </c>
      <c r="Q5" s="209">
        <v>0.61816519999999997</v>
      </c>
      <c r="R5" s="209">
        <v>0.62771920000000003</v>
      </c>
      <c r="S5" s="209">
        <v>0.67777969999999998</v>
      </c>
      <c r="T5" s="209">
        <v>0.29823850000000002</v>
      </c>
      <c r="U5" s="209">
        <v>0.46201019999999998</v>
      </c>
      <c r="V5" s="209">
        <v>0.71581419999999996</v>
      </c>
      <c r="W5" s="209">
        <v>0.87111450000000001</v>
      </c>
      <c r="X5" s="210">
        <f t="shared" si="0"/>
        <v>0.6454331305525931</v>
      </c>
      <c r="Y5" s="209">
        <f t="shared" si="0"/>
        <v>0.8217222879426298</v>
      </c>
      <c r="Z5" s="209">
        <f t="shared" si="1"/>
        <v>0.84118137279148331</v>
      </c>
      <c r="AA5" s="209">
        <f t="shared" si="2"/>
        <v>0.98477981874698106</v>
      </c>
      <c r="AB5" s="210">
        <v>0.2401814159259848</v>
      </c>
      <c r="AC5" s="97" t="s">
        <v>219</v>
      </c>
      <c r="AD5" s="97">
        <f t="shared" si="3"/>
        <v>-0.17294797901326495</v>
      </c>
      <c r="AE5" s="97">
        <f t="shared" si="4"/>
        <v>-1.4263607414968262</v>
      </c>
      <c r="AF5" s="203"/>
      <c r="AG5" s="203"/>
      <c r="AH5" s="206"/>
      <c r="AI5" s="211"/>
      <c r="AX5" s="203"/>
      <c r="AY5" s="203"/>
      <c r="AZ5" s="203"/>
    </row>
    <row r="6" spans="1:52">
      <c r="L6" s="205" t="s">
        <v>185</v>
      </c>
      <c r="M6" s="206" t="s">
        <v>220</v>
      </c>
      <c r="N6" s="209">
        <v>0.69678680000000004</v>
      </c>
      <c r="O6" s="209">
        <v>0.70131779999999999</v>
      </c>
      <c r="P6" s="209">
        <v>0.66740529999999998</v>
      </c>
      <c r="Q6" s="209">
        <v>0.71872899999999995</v>
      </c>
      <c r="R6" s="209">
        <v>0.66516799999999998</v>
      </c>
      <c r="S6" s="209">
        <v>0.70984599999999998</v>
      </c>
      <c r="T6" s="209">
        <v>0.59358889999999997</v>
      </c>
      <c r="U6" s="209">
        <v>0.54763070000000003</v>
      </c>
      <c r="V6" s="209">
        <v>0.70435009999999998</v>
      </c>
      <c r="W6" s="209">
        <v>0.80947619999999998</v>
      </c>
      <c r="X6" s="210">
        <f t="shared" si="0"/>
        <v>0.77749786647293728</v>
      </c>
      <c r="Y6" s="209">
        <f t="shared" si="0"/>
        <v>0.87013070921665148</v>
      </c>
      <c r="Z6" s="209">
        <f t="shared" si="1"/>
        <v>0.95164460391565708</v>
      </c>
      <c r="AA6" s="209">
        <f t="shared" si="2"/>
        <v>1.0805225146128496</v>
      </c>
      <c r="AB6" s="210">
        <v>0.15903867330054344</v>
      </c>
      <c r="AC6" s="97" t="s">
        <v>220</v>
      </c>
      <c r="AD6" s="97">
        <f t="shared" si="3"/>
        <v>-4.9563629104889526E-2</v>
      </c>
      <c r="AE6" s="97">
        <f t="shared" si="4"/>
        <v>-1.8386078780318096</v>
      </c>
      <c r="AF6" s="203"/>
      <c r="AG6" s="203"/>
      <c r="AH6" s="206"/>
      <c r="AI6" s="211"/>
      <c r="AX6" s="203"/>
      <c r="AY6" s="203"/>
      <c r="AZ6" s="203"/>
    </row>
    <row r="7" spans="1:52">
      <c r="L7" s="205" t="s">
        <v>186</v>
      </c>
      <c r="M7" s="206" t="s">
        <v>221</v>
      </c>
      <c r="N7" s="209">
        <v>0.33228530000000001</v>
      </c>
      <c r="O7" s="209">
        <v>0.35516259999999999</v>
      </c>
      <c r="P7" s="209">
        <v>0.23030429999999999</v>
      </c>
      <c r="Q7" s="209">
        <v>0.3362752</v>
      </c>
      <c r="R7" s="209">
        <v>0.32672960000000001</v>
      </c>
      <c r="S7" s="209">
        <v>0.39063130000000001</v>
      </c>
      <c r="T7" s="209">
        <v>0.10919230000000001</v>
      </c>
      <c r="U7" s="209">
        <v>0.1415757</v>
      </c>
      <c r="V7" s="209">
        <v>0.38417620000000002</v>
      </c>
      <c r="W7" s="209">
        <v>0.70555000000000001</v>
      </c>
      <c r="X7" s="210">
        <f t="shared" si="0"/>
        <v>0.36851762290324075</v>
      </c>
      <c r="Y7" s="209">
        <f t="shared" si="0"/>
        <v>0.54450598823612784</v>
      </c>
      <c r="Z7" s="209">
        <f t="shared" si="1"/>
        <v>0.64844749982120864</v>
      </c>
      <c r="AA7" s="209">
        <f t="shared" si="2"/>
        <v>1.029215596015788</v>
      </c>
      <c r="AB7" s="210">
        <v>0.31229901458452908</v>
      </c>
      <c r="AC7" s="97" t="s">
        <v>221</v>
      </c>
      <c r="AD7" s="97">
        <f t="shared" si="3"/>
        <v>-0.43317423483090745</v>
      </c>
      <c r="AE7" s="97">
        <f t="shared" si="4"/>
        <v>-1.1637941700470125</v>
      </c>
      <c r="AF7" s="203"/>
      <c r="AG7" s="203"/>
      <c r="AH7" s="206"/>
      <c r="AI7" s="211"/>
      <c r="AX7" s="203"/>
      <c r="AY7" s="203"/>
      <c r="AZ7" s="203"/>
    </row>
    <row r="8" spans="1:52">
      <c r="L8" s="205" t="s">
        <v>187</v>
      </c>
      <c r="M8" s="206" t="s">
        <v>222</v>
      </c>
      <c r="N8" s="209">
        <v>0.71742479999999997</v>
      </c>
      <c r="O8" s="209">
        <v>0.74046040000000002</v>
      </c>
      <c r="P8" s="209">
        <v>0.60519909999999999</v>
      </c>
      <c r="Q8" s="209">
        <v>0.75576339999999997</v>
      </c>
      <c r="R8" s="209">
        <v>0.65529669999999995</v>
      </c>
      <c r="S8" s="209">
        <v>0.74711300000000003</v>
      </c>
      <c r="T8" s="209">
        <v>0.66074880000000003</v>
      </c>
      <c r="U8" s="209">
        <v>0.60194559999999997</v>
      </c>
      <c r="V8" s="209">
        <v>0.74995820000000002</v>
      </c>
      <c r="W8" s="209">
        <v>0.90193279999999998</v>
      </c>
      <c r="X8" s="210">
        <f t="shared" si="0"/>
        <v>0.80263886707285814</v>
      </c>
      <c r="Y8" s="209">
        <f t="shared" si="0"/>
        <v>0.8315011938805198</v>
      </c>
      <c r="Z8" s="209">
        <f t="shared" si="1"/>
        <v>0.81732811099688785</v>
      </c>
      <c r="AA8" s="209">
        <f t="shared" si="2"/>
        <v>1.1533148267036901</v>
      </c>
      <c r="AB8" s="210">
        <v>0.33849727195402068</v>
      </c>
      <c r="AC8" s="97" t="s">
        <v>222</v>
      </c>
      <c r="AD8" s="97">
        <f t="shared" si="3"/>
        <v>-0.2017146600963424</v>
      </c>
      <c r="AE8" s="97">
        <f t="shared" si="4"/>
        <v>-1.0832392458823106</v>
      </c>
      <c r="AF8" s="203"/>
      <c r="AG8" s="203"/>
      <c r="AH8" s="206"/>
      <c r="AI8" s="211"/>
      <c r="AX8" s="203"/>
      <c r="AY8" s="203"/>
      <c r="AZ8" s="203"/>
    </row>
    <row r="9" spans="1:52">
      <c r="L9" s="205" t="s">
        <v>253</v>
      </c>
      <c r="M9" s="206" t="s">
        <v>223</v>
      </c>
      <c r="N9" s="209">
        <v>0.34299489999999999</v>
      </c>
      <c r="O9" s="209">
        <v>0.35847639999999997</v>
      </c>
      <c r="P9" s="209">
        <v>0.27090979999999998</v>
      </c>
      <c r="Q9" s="209">
        <v>0.30619079999999999</v>
      </c>
      <c r="R9" s="209">
        <v>0.40359610000000001</v>
      </c>
      <c r="S9" s="209">
        <v>0.38806420000000003</v>
      </c>
      <c r="T9" s="209">
        <v>0.24367150000000001</v>
      </c>
      <c r="U9" s="209">
        <v>0.19283800000000001</v>
      </c>
      <c r="V9" s="209">
        <v>0.34683190000000003</v>
      </c>
      <c r="W9" s="209">
        <v>0.67304799999999998</v>
      </c>
      <c r="X9" s="210">
        <f t="shared" si="0"/>
        <v>0.55599845342945675</v>
      </c>
      <c r="Y9" s="209">
        <f t="shared" si="0"/>
        <v>0.51531525240398912</v>
      </c>
      <c r="Z9" s="209">
        <f t="shared" si="1"/>
        <v>0.75572562098927576</v>
      </c>
      <c r="AA9" s="209">
        <f t="shared" si="2"/>
        <v>0.75865648850422485</v>
      </c>
      <c r="AB9" s="210">
        <v>0.17608864704808239</v>
      </c>
      <c r="AC9" s="97" t="s">
        <v>223</v>
      </c>
      <c r="AD9" s="97">
        <f t="shared" si="3"/>
        <v>-0.28007690387889406</v>
      </c>
      <c r="AE9" s="97">
        <f t="shared" si="4"/>
        <v>-1.7367677343368126</v>
      </c>
      <c r="AF9" s="203"/>
      <c r="AG9" s="203"/>
      <c r="AH9" s="206"/>
      <c r="AI9" s="211"/>
      <c r="AX9" s="203"/>
      <c r="AY9" s="203"/>
      <c r="AZ9" s="203"/>
    </row>
    <row r="10" spans="1:52">
      <c r="L10" s="205" t="s">
        <v>189</v>
      </c>
      <c r="M10" s="206" t="s">
        <v>224</v>
      </c>
      <c r="N10" s="209">
        <v>0.3165615</v>
      </c>
      <c r="O10" s="209">
        <v>0.33055440000000003</v>
      </c>
      <c r="P10" s="209">
        <v>0.2476488</v>
      </c>
      <c r="Q10" s="209">
        <v>0.30869659999999999</v>
      </c>
      <c r="R10" s="209">
        <v>0.3283316</v>
      </c>
      <c r="S10" s="209">
        <v>0.39868009999999998</v>
      </c>
      <c r="T10" s="209">
        <v>0.13594120000000001</v>
      </c>
      <c r="U10" s="209">
        <v>0.13290370000000001</v>
      </c>
      <c r="V10" s="209">
        <v>0.32568150000000001</v>
      </c>
      <c r="W10" s="209">
        <v>0.63936230000000005</v>
      </c>
      <c r="X10" s="210">
        <f t="shared" si="0"/>
        <v>0.40807875178663822</v>
      </c>
      <c r="Y10" s="209">
        <f t="shared" si="0"/>
        <v>0.50938489804606868</v>
      </c>
      <c r="Z10" s="209">
        <f t="shared" si="1"/>
        <v>0.74919226608388811</v>
      </c>
      <c r="AA10" s="209">
        <f t="shared" si="2"/>
        <v>0.94019765383532983</v>
      </c>
      <c r="AB10" s="210">
        <v>0.37797680498248354</v>
      </c>
      <c r="AC10" s="97" t="s">
        <v>224</v>
      </c>
      <c r="AD10" s="97">
        <f t="shared" si="3"/>
        <v>-0.28875963136472682</v>
      </c>
      <c r="AE10" s="97">
        <f t="shared" si="4"/>
        <v>-0.97292244772550562</v>
      </c>
      <c r="AF10" s="203"/>
      <c r="AG10" s="203"/>
      <c r="AH10" s="206"/>
      <c r="AI10" s="211"/>
      <c r="AX10" s="203"/>
      <c r="AY10" s="203"/>
      <c r="AZ10" s="203"/>
    </row>
    <row r="11" spans="1:52">
      <c r="L11" s="205" t="s">
        <v>190</v>
      </c>
      <c r="M11" s="206" t="s">
        <v>234</v>
      </c>
      <c r="N11" s="209">
        <v>0.29086020000000001</v>
      </c>
      <c r="O11" s="209">
        <v>0.321544</v>
      </c>
      <c r="P11" s="209">
        <v>0.18458459999999999</v>
      </c>
      <c r="Q11" s="209">
        <v>0.29707549999999999</v>
      </c>
      <c r="R11" s="209">
        <v>0.28227079999999999</v>
      </c>
      <c r="S11" s="209">
        <v>0.37367879999999998</v>
      </c>
      <c r="T11" s="209">
        <v>0.12903200000000001</v>
      </c>
      <c r="U11" s="209">
        <v>0.1056926</v>
      </c>
      <c r="V11" s="209">
        <v>0.38440540000000001</v>
      </c>
      <c r="W11" s="209">
        <v>0.72778200000000004</v>
      </c>
      <c r="X11" s="210">
        <f t="shared" si="0"/>
        <v>0.27495087217817438</v>
      </c>
      <c r="Y11" s="209">
        <f t="shared" si="0"/>
        <v>0.52818756165994762</v>
      </c>
      <c r="Z11" s="209">
        <f t="shared" si="1"/>
        <v>0.57405704973502847</v>
      </c>
      <c r="AA11" s="209">
        <f t="shared" si="2"/>
        <v>1.0524485706633488</v>
      </c>
      <c r="AB11" s="210">
        <v>0.31669729963725379</v>
      </c>
      <c r="AC11" s="97" t="s">
        <v>234</v>
      </c>
      <c r="AD11" s="97">
        <f t="shared" si="3"/>
        <v>-0.55502649781912827</v>
      </c>
      <c r="AE11" s="97">
        <f t="shared" si="4"/>
        <v>-1.149808852037665</v>
      </c>
      <c r="AF11" s="203"/>
      <c r="AG11" s="203"/>
      <c r="AH11" s="206"/>
      <c r="AI11" s="211"/>
      <c r="AX11" s="203"/>
      <c r="AY11" s="203"/>
      <c r="AZ11" s="203"/>
    </row>
    <row r="12" spans="1:52">
      <c r="L12" s="205" t="s">
        <v>191</v>
      </c>
      <c r="M12" s="206" t="s">
        <v>225</v>
      </c>
      <c r="N12" s="209">
        <v>0.19339010000000001</v>
      </c>
      <c r="O12" s="209">
        <v>0.21413740000000001</v>
      </c>
      <c r="P12" s="209">
        <v>0.1370595</v>
      </c>
      <c r="Q12" s="209">
        <v>0.1871051</v>
      </c>
      <c r="R12" s="209">
        <v>0.2060574</v>
      </c>
      <c r="S12" s="209">
        <v>0.26770450000000001</v>
      </c>
      <c r="T12" s="209">
        <v>0.1121301</v>
      </c>
      <c r="U12" s="209">
        <v>8.5336099999999998E-2</v>
      </c>
      <c r="V12" s="209">
        <v>0.3587111</v>
      </c>
      <c r="W12" s="209">
        <v>0.6078036</v>
      </c>
      <c r="X12" s="210">
        <f t="shared" si="0"/>
        <v>0.23789645762286141</v>
      </c>
      <c r="Y12" s="209">
        <f t="shared" si="0"/>
        <v>0.59017600422241656</v>
      </c>
      <c r="Z12" s="209">
        <f t="shared" si="1"/>
        <v>0.64005400271040924</v>
      </c>
      <c r="AA12" s="209">
        <f t="shared" si="2"/>
        <v>0.90802417190549811</v>
      </c>
      <c r="AB12" s="210">
        <v>0.50860283690109698</v>
      </c>
      <c r="AC12" s="97" t="s">
        <v>225</v>
      </c>
      <c r="AD12" s="97">
        <f t="shared" si="3"/>
        <v>-0.44620272695313246</v>
      </c>
      <c r="AE12" s="97">
        <f t="shared" si="4"/>
        <v>-0.67608784814672285</v>
      </c>
      <c r="AF12" s="203"/>
      <c r="AG12" s="203"/>
      <c r="AH12" s="206"/>
      <c r="AI12" s="211"/>
      <c r="AX12" s="203"/>
      <c r="AY12" s="203"/>
      <c r="AZ12" s="203"/>
    </row>
    <row r="13" spans="1:52">
      <c r="L13" s="205" t="s">
        <v>192</v>
      </c>
      <c r="M13" s="206" t="s">
        <v>226</v>
      </c>
      <c r="N13" s="209">
        <v>0.1593011</v>
      </c>
      <c r="O13" s="209">
        <v>0.18280479999999999</v>
      </c>
      <c r="P13" s="209">
        <v>0.10129829999999999</v>
      </c>
      <c r="Q13" s="209">
        <v>0.1335239</v>
      </c>
      <c r="R13" s="209">
        <v>0.2067977</v>
      </c>
      <c r="S13" s="209">
        <v>0.2698893</v>
      </c>
      <c r="T13" s="209">
        <v>5.6120900000000001E-2</v>
      </c>
      <c r="U13" s="209">
        <v>7.6410199999999998E-2</v>
      </c>
      <c r="V13" s="209">
        <v>0.32120270000000001</v>
      </c>
      <c r="W13" s="209">
        <v>0.63413920000000001</v>
      </c>
      <c r="X13" s="210">
        <f t="shared" si="0"/>
        <v>0.23788778861447926</v>
      </c>
      <c r="Y13" s="209">
        <f t="shared" si="0"/>
        <v>0.50651765416804384</v>
      </c>
      <c r="Z13" s="209">
        <f t="shared" si="1"/>
        <v>0.55413369889630903</v>
      </c>
      <c r="AA13" s="209">
        <f t="shared" si="2"/>
        <v>0.64567400894690807</v>
      </c>
      <c r="AB13" s="210">
        <v>1.0156166706847269</v>
      </c>
      <c r="AC13" s="97" t="s">
        <v>226</v>
      </c>
      <c r="AD13" s="97">
        <f t="shared" si="3"/>
        <v>-0.59034928760330752</v>
      </c>
      <c r="AE13" s="97">
        <f t="shared" si="4"/>
        <v>1.5495985330374294E-2</v>
      </c>
      <c r="AF13" s="203"/>
      <c r="AG13" s="203"/>
      <c r="AH13" s="206"/>
      <c r="AI13" s="211"/>
      <c r="AX13" s="203"/>
      <c r="AY13" s="203"/>
      <c r="AZ13" s="203"/>
    </row>
    <row r="14" spans="1:52">
      <c r="L14" s="205" t="s">
        <v>254</v>
      </c>
      <c r="M14" s="206" t="s">
        <v>229</v>
      </c>
      <c r="N14" s="209">
        <v>0.3061585</v>
      </c>
      <c r="O14" s="209">
        <v>0.32575929999999997</v>
      </c>
      <c r="P14" s="209">
        <v>0.23275170000000001</v>
      </c>
      <c r="Q14" s="209">
        <v>0.32504769999999999</v>
      </c>
      <c r="R14" s="209">
        <v>0.2785704</v>
      </c>
      <c r="S14" s="209">
        <v>0.39377030000000002</v>
      </c>
      <c r="T14" s="209">
        <v>0.1421665</v>
      </c>
      <c r="U14" s="209">
        <v>0.1363027</v>
      </c>
      <c r="V14" s="209">
        <v>0.31386940000000002</v>
      </c>
      <c r="W14" s="209">
        <v>0.56348089999999995</v>
      </c>
      <c r="X14" s="210">
        <f t="shared" si="0"/>
        <v>0.43426565316657179</v>
      </c>
      <c r="Y14" s="209">
        <f t="shared" si="0"/>
        <v>0.55701870285221744</v>
      </c>
      <c r="Z14" s="209">
        <f t="shared" si="1"/>
        <v>0.71448980888650004</v>
      </c>
      <c r="AA14" s="209">
        <f t="shared" si="2"/>
        <v>1.1668422057763495</v>
      </c>
      <c r="AB14" s="210">
        <v>0.10954799921093442</v>
      </c>
      <c r="AC14" s="97" t="s">
        <v>229</v>
      </c>
      <c r="AD14" s="97">
        <f t="shared" si="3"/>
        <v>-0.33618654499385248</v>
      </c>
      <c r="AE14" s="97">
        <f t="shared" si="4"/>
        <v>-2.211392476814114</v>
      </c>
      <c r="AF14" s="203"/>
      <c r="AG14" s="203"/>
      <c r="AH14" s="206"/>
      <c r="AI14" s="211"/>
    </row>
    <row r="15" spans="1:52">
      <c r="L15" s="205" t="s">
        <v>195</v>
      </c>
      <c r="M15" s="206" t="s">
        <v>230</v>
      </c>
      <c r="N15" s="209">
        <v>0.1856611</v>
      </c>
      <c r="O15" s="209">
        <v>0.22025549999999999</v>
      </c>
      <c r="P15" s="209">
        <v>0.1019911</v>
      </c>
      <c r="Q15" s="209">
        <v>0.1915896</v>
      </c>
      <c r="R15" s="209">
        <v>0.1784675</v>
      </c>
      <c r="S15" s="209">
        <v>0.26118629999999998</v>
      </c>
      <c r="T15" s="209">
        <v>7.6919600000000005E-2</v>
      </c>
      <c r="U15" s="209">
        <v>8.1046199999999999E-2</v>
      </c>
      <c r="V15" s="209">
        <v>0.23277059999999999</v>
      </c>
      <c r="W15" s="209">
        <v>0.54901860000000002</v>
      </c>
      <c r="X15" s="210">
        <f t="shared" si="0"/>
        <v>0.34818056919559431</v>
      </c>
      <c r="Y15" s="209">
        <f t="shared" si="0"/>
        <v>0.42397579972700378</v>
      </c>
      <c r="Z15" s="209">
        <f t="shared" si="1"/>
        <v>0.46305813021695258</v>
      </c>
      <c r="AA15" s="209">
        <f t="shared" si="2"/>
        <v>1.073526552453528</v>
      </c>
      <c r="AB15" s="210">
        <v>0.71298310509010343</v>
      </c>
      <c r="AC15" s="97" t="s">
        <v>230</v>
      </c>
      <c r="AD15" s="97">
        <f t="shared" si="3"/>
        <v>-0.7699026815522787</v>
      </c>
      <c r="AE15" s="97">
        <f t="shared" si="4"/>
        <v>-0.33829755437438619</v>
      </c>
      <c r="AF15" s="203"/>
      <c r="AG15" s="203"/>
      <c r="AH15" s="206"/>
      <c r="AI15" s="211"/>
    </row>
    <row r="16" spans="1:52">
      <c r="L16" s="205" t="s">
        <v>196</v>
      </c>
      <c r="M16" s="206" t="s">
        <v>231</v>
      </c>
      <c r="N16" s="209">
        <v>0.55873249999999997</v>
      </c>
      <c r="O16" s="209">
        <v>0.58449390000000001</v>
      </c>
      <c r="P16" s="209">
        <v>0.43573440000000002</v>
      </c>
      <c r="Q16" s="209">
        <v>0.54058660000000003</v>
      </c>
      <c r="R16" s="209">
        <v>0.58663080000000001</v>
      </c>
      <c r="S16" s="209">
        <v>0.67320100000000005</v>
      </c>
      <c r="T16" s="209">
        <v>0.29304669999999999</v>
      </c>
      <c r="U16" s="209">
        <v>0.30412620000000001</v>
      </c>
      <c r="V16" s="209">
        <v>0.58882049999999997</v>
      </c>
      <c r="W16" s="209">
        <v>0.81972849999999997</v>
      </c>
      <c r="X16" s="210">
        <f t="shared" si="0"/>
        <v>0.51650069927932196</v>
      </c>
      <c r="Y16" s="209">
        <f t="shared" si="0"/>
        <v>0.71831161171046265</v>
      </c>
      <c r="Z16" s="209">
        <f t="shared" si="1"/>
        <v>0.74549007269365863</v>
      </c>
      <c r="AA16" s="209">
        <f t="shared" si="2"/>
        <v>0.92151076963568912</v>
      </c>
      <c r="AB16" s="210">
        <v>0.31261457848495922</v>
      </c>
      <c r="AC16" s="97" t="s">
        <v>231</v>
      </c>
      <c r="AD16" s="97">
        <f t="shared" si="3"/>
        <v>-0.29371346117229963</v>
      </c>
      <c r="AE16" s="97">
        <f t="shared" si="4"/>
        <v>-1.1627842258539194</v>
      </c>
      <c r="AF16" s="203"/>
      <c r="AG16" s="203"/>
      <c r="AH16" s="206"/>
      <c r="AI16" s="211"/>
    </row>
    <row r="17" spans="1:46">
      <c r="L17" s="205" t="s">
        <v>255</v>
      </c>
      <c r="M17" s="206" t="s">
        <v>232</v>
      </c>
      <c r="N17" s="209">
        <v>0.20534830000000001</v>
      </c>
      <c r="O17" s="209">
        <v>0.23109499999999999</v>
      </c>
      <c r="P17" s="209">
        <v>0.1101919</v>
      </c>
      <c r="Q17" s="209">
        <v>0.23101459999999999</v>
      </c>
      <c r="R17" s="209">
        <v>0.17215179999999999</v>
      </c>
      <c r="S17" s="209">
        <v>0.25779980000000002</v>
      </c>
      <c r="T17" s="209">
        <v>4.5775200000000002E-2</v>
      </c>
      <c r="U17" s="209">
        <v>4.0203000000000003E-2</v>
      </c>
      <c r="V17" s="209">
        <v>0.1748972</v>
      </c>
      <c r="W17" s="209">
        <v>0.46435189999999998</v>
      </c>
      <c r="X17" s="210">
        <f t="shared" si="0"/>
        <v>0.22986645869688024</v>
      </c>
      <c r="Y17" s="209">
        <f t="shared" si="0"/>
        <v>0.37664796892184571</v>
      </c>
      <c r="Z17" s="209">
        <f t="shared" si="1"/>
        <v>0.47682511521235854</v>
      </c>
      <c r="AA17" s="209">
        <f t="shared" si="2"/>
        <v>1.3419238137504226</v>
      </c>
      <c r="AB17" s="210">
        <v>0.4011183447084013</v>
      </c>
      <c r="AC17" s="97" t="s">
        <v>232</v>
      </c>
      <c r="AD17" s="97">
        <f t="shared" si="3"/>
        <v>-0.74060549009568699</v>
      </c>
      <c r="AE17" s="97">
        <f t="shared" si="4"/>
        <v>-0.91349877125497725</v>
      </c>
      <c r="AF17" s="203"/>
      <c r="AG17" s="203"/>
      <c r="AH17" s="206"/>
      <c r="AI17" s="211"/>
    </row>
    <row r="18" spans="1:46">
      <c r="L18" s="205" t="s">
        <v>197</v>
      </c>
      <c r="M18" s="206" t="s">
        <v>233</v>
      </c>
      <c r="N18" s="209">
        <v>0.20302629999999999</v>
      </c>
      <c r="O18" s="209">
        <v>0.22602639999999999</v>
      </c>
      <c r="P18" s="209">
        <v>0.13233120000000001</v>
      </c>
      <c r="Q18" s="209">
        <v>0.20989430000000001</v>
      </c>
      <c r="R18" s="209">
        <v>0.19345390000000001</v>
      </c>
      <c r="S18" s="209">
        <v>0.28215299999999999</v>
      </c>
      <c r="T18" s="209">
        <v>7.6204300000000003E-2</v>
      </c>
      <c r="U18" s="209">
        <v>6.2785800000000003E-2</v>
      </c>
      <c r="V18" s="209">
        <v>0.2259661</v>
      </c>
      <c r="W18" s="209">
        <v>0.54775390000000002</v>
      </c>
      <c r="X18" s="210">
        <f t="shared" si="0"/>
        <v>0.27785495257917009</v>
      </c>
      <c r="Y18" s="209">
        <f t="shared" si="0"/>
        <v>0.41253216088466005</v>
      </c>
      <c r="Z18" s="209">
        <f t="shared" si="1"/>
        <v>0.58546789224621554</v>
      </c>
      <c r="AA18" s="209">
        <f t="shared" si="2"/>
        <v>1.084983554221445</v>
      </c>
      <c r="AB18" s="210">
        <v>0.6924938974086785</v>
      </c>
      <c r="AC18" s="97" t="s">
        <v>233</v>
      </c>
      <c r="AD18" s="97">
        <f t="shared" si="3"/>
        <v>-0.53534393562699867</v>
      </c>
      <c r="AE18" s="97">
        <f t="shared" si="4"/>
        <v>-0.3674558533657134</v>
      </c>
      <c r="AF18" s="203"/>
      <c r="AG18" s="203"/>
      <c r="AH18" s="206"/>
      <c r="AI18" s="211"/>
    </row>
    <row r="19" spans="1:46">
      <c r="L19" s="205" t="s">
        <v>199</v>
      </c>
      <c r="M19" s="206" t="s">
        <v>235</v>
      </c>
      <c r="N19" s="209">
        <v>0.75771619999999995</v>
      </c>
      <c r="O19" s="209">
        <v>0.77671129999999999</v>
      </c>
      <c r="P19" s="209">
        <v>0.64832140000000005</v>
      </c>
      <c r="Q19" s="209">
        <v>0.75801969999999996</v>
      </c>
      <c r="R19" s="209">
        <v>0.75735430000000004</v>
      </c>
      <c r="S19" s="209">
        <v>0.76544000000000001</v>
      </c>
      <c r="T19" s="209">
        <v>0.70276729999999998</v>
      </c>
      <c r="U19" s="209">
        <v>0.60795129999999997</v>
      </c>
      <c r="V19" s="209">
        <v>0.80114920000000001</v>
      </c>
      <c r="W19" s="209">
        <v>0.94451390000000002</v>
      </c>
      <c r="X19" s="210">
        <f t="shared" si="0"/>
        <v>0.75884903835640094</v>
      </c>
      <c r="Y19" s="209">
        <f t="shared" si="0"/>
        <v>0.84821324492948169</v>
      </c>
      <c r="Z19" s="209">
        <f t="shared" si="1"/>
        <v>0.83470061527365447</v>
      </c>
      <c r="AA19" s="209">
        <f t="shared" si="2"/>
        <v>1.0008785848314321</v>
      </c>
      <c r="AB19" s="210">
        <v>0.19588891304600051</v>
      </c>
      <c r="AC19" s="97" t="s">
        <v>235</v>
      </c>
      <c r="AD19" s="97">
        <f t="shared" si="3"/>
        <v>-0.18068216300620837</v>
      </c>
      <c r="AE19" s="97">
        <f t="shared" si="4"/>
        <v>-1.6302075506000147</v>
      </c>
      <c r="AF19" s="203"/>
      <c r="AG19" s="203"/>
      <c r="AH19" s="206"/>
      <c r="AI19" s="211"/>
    </row>
    <row r="20" spans="1:46">
      <c r="L20" s="212" t="s">
        <v>200</v>
      </c>
      <c r="M20" s="213" t="s">
        <v>236</v>
      </c>
      <c r="N20" s="214">
        <v>0.41419879999999998</v>
      </c>
      <c r="O20" s="214">
        <v>0.4299057</v>
      </c>
      <c r="P20" s="214">
        <v>0.32665880000000003</v>
      </c>
      <c r="Q20" s="214">
        <v>0.37507980000000002</v>
      </c>
      <c r="R20" s="214">
        <v>0.47412140000000003</v>
      </c>
      <c r="S20" s="214" t="s">
        <v>228</v>
      </c>
      <c r="T20" s="214" t="s">
        <v>228</v>
      </c>
      <c r="U20" s="214">
        <v>0.24204629999999999</v>
      </c>
      <c r="V20" s="214">
        <v>0.4096515</v>
      </c>
      <c r="W20" s="214">
        <v>0.66692370000000001</v>
      </c>
      <c r="X20" s="215">
        <f t="shared" si="0"/>
        <v>0.59085905946884121</v>
      </c>
      <c r="Y20" s="214">
        <f t="shared" si="0"/>
        <v>0.6142404296023668</v>
      </c>
      <c r="Z20" s="214">
        <f t="shared" si="1"/>
        <v>0.7598382622049441</v>
      </c>
      <c r="AA20" s="214">
        <f t="shared" si="2"/>
        <v>0.79110497859830842</v>
      </c>
      <c r="AB20" s="215">
        <v>0.25637413252228547</v>
      </c>
      <c r="AC20" s="97" t="s">
        <v>236</v>
      </c>
      <c r="AD20" s="97">
        <f t="shared" si="3"/>
        <v>-0.27464968123786765</v>
      </c>
      <c r="AE20" s="97">
        <f t="shared" si="4"/>
        <v>-1.3611174462236524</v>
      </c>
      <c r="AF20" s="203"/>
      <c r="AG20" s="203"/>
      <c r="AH20" s="206"/>
      <c r="AI20" s="211"/>
    </row>
    <row r="21" spans="1:46">
      <c r="M21" s="216" t="s">
        <v>216</v>
      </c>
      <c r="N21" s="202">
        <f t="shared" ref="N21:AA21" si="5">+AVERAGE(N3:N20)</f>
        <v>0.38907802222222221</v>
      </c>
      <c r="O21" s="202">
        <f t="shared" si="5"/>
        <v>0.41080554444444445</v>
      </c>
      <c r="P21" s="202">
        <f t="shared" si="5"/>
        <v>0.29960577222222223</v>
      </c>
      <c r="Q21" s="202">
        <f t="shared" si="5"/>
        <v>0.38923935555555561</v>
      </c>
      <c r="R21" s="202">
        <f t="shared" si="5"/>
        <v>0.39039574999999999</v>
      </c>
      <c r="S21" s="202">
        <f t="shared" si="5"/>
        <v>0.44770904117647059</v>
      </c>
      <c r="T21" s="202">
        <f t="shared" si="5"/>
        <v>0.23455608125000002</v>
      </c>
      <c r="U21" s="202">
        <f t="shared" si="5"/>
        <v>0.23254745555555553</v>
      </c>
      <c r="V21" s="202">
        <f t="shared" si="5"/>
        <v>0.42604264444444445</v>
      </c>
      <c r="W21" s="202">
        <f t="shared" si="5"/>
        <v>0.68432716666666671</v>
      </c>
      <c r="X21" s="202">
        <f t="shared" si="5"/>
        <v>0.46803384391361585</v>
      </c>
      <c r="Y21" s="202">
        <f t="shared" si="5"/>
        <v>0.59262831321717169</v>
      </c>
      <c r="Z21" s="202">
        <f t="shared" si="5"/>
        <v>0.67237488750063568</v>
      </c>
      <c r="AA21" s="202">
        <f t="shared" si="5"/>
        <v>1.0058575433637846</v>
      </c>
      <c r="AB21" s="217">
        <v>0.39233280724862701</v>
      </c>
      <c r="AC21" s="97" t="s">
        <v>216</v>
      </c>
      <c r="AF21" s="203"/>
      <c r="AG21" s="203"/>
      <c r="AH21" s="213"/>
      <c r="AI21" s="211"/>
    </row>
    <row r="22" spans="1:46">
      <c r="A22" s="177" t="s">
        <v>256</v>
      </c>
      <c r="AG22" s="203"/>
      <c r="AH22" s="216"/>
    </row>
    <row r="24" spans="1:46">
      <c r="AS24" s="203"/>
      <c r="AT24" s="203"/>
    </row>
    <row r="25" spans="1:46">
      <c r="AS25" s="203"/>
      <c r="AT25" s="203"/>
    </row>
    <row r="26" spans="1:46">
      <c r="A26" s="241" t="s">
        <v>267</v>
      </c>
      <c r="AS26" s="203"/>
      <c r="AT26" s="203"/>
    </row>
    <row r="27" spans="1:46">
      <c r="AS27" s="203"/>
      <c r="AT27" s="203"/>
    </row>
    <row r="28" spans="1:46">
      <c r="B28" s="97" t="s">
        <v>330</v>
      </c>
      <c r="E28" s="97" t="s">
        <v>329</v>
      </c>
      <c r="AS28" s="203"/>
      <c r="AT28" s="203"/>
    </row>
    <row r="29" spans="1:46">
      <c r="A29" s="97" t="s">
        <v>217</v>
      </c>
      <c r="B29" s="97">
        <v>0.64192530026701522</v>
      </c>
      <c r="D29" s="177" t="s">
        <v>217</v>
      </c>
      <c r="E29" s="177">
        <v>0.30545300781566398</v>
      </c>
      <c r="AS29" s="203"/>
      <c r="AT29" s="203"/>
    </row>
    <row r="30" spans="1:46">
      <c r="A30" s="97" t="s">
        <v>218</v>
      </c>
      <c r="B30" s="97">
        <v>0.34918855206999377</v>
      </c>
      <c r="D30" s="177" t="s">
        <v>218</v>
      </c>
      <c r="E30" s="177">
        <v>0.54112200447189474</v>
      </c>
      <c r="AS30" s="203"/>
      <c r="AT30" s="203"/>
    </row>
    <row r="31" spans="1:46">
      <c r="A31" s="97" t="s">
        <v>219</v>
      </c>
      <c r="B31" s="97">
        <v>0.84118137279148331</v>
      </c>
      <c r="D31" s="177" t="s">
        <v>219</v>
      </c>
      <c r="E31" s="177">
        <v>0.24198566778036282</v>
      </c>
      <c r="AS31" s="203"/>
      <c r="AT31" s="203"/>
    </row>
    <row r="32" spans="1:46">
      <c r="A32" s="97" t="s">
        <v>220</v>
      </c>
      <c r="B32" s="97">
        <v>0.95164460391565708</v>
      </c>
      <c r="D32" s="177" t="s">
        <v>220</v>
      </c>
      <c r="E32" s="177">
        <v>0.15903867330054344</v>
      </c>
      <c r="AS32" s="203"/>
      <c r="AT32" s="203"/>
    </row>
    <row r="33" spans="1:46">
      <c r="A33" s="97" t="s">
        <v>221</v>
      </c>
      <c r="B33" s="97">
        <v>0.64844749982120864</v>
      </c>
      <c r="D33" s="177" t="s">
        <v>221</v>
      </c>
      <c r="E33" s="177">
        <v>0.32775224975062606</v>
      </c>
      <c r="AS33" s="203"/>
      <c r="AT33" s="203"/>
    </row>
    <row r="34" spans="1:46">
      <c r="A34" s="97" t="s">
        <v>222</v>
      </c>
      <c r="B34" s="97">
        <v>0.81732811099688785</v>
      </c>
      <c r="D34" s="177" t="s">
        <v>222</v>
      </c>
      <c r="E34" s="177">
        <v>0.32258086282098192</v>
      </c>
      <c r="AS34" s="203"/>
      <c r="AT34" s="203"/>
    </row>
    <row r="35" spans="1:46">
      <c r="A35" s="97" t="s">
        <v>223</v>
      </c>
      <c r="B35" s="97">
        <v>0.75572562098927576</v>
      </c>
      <c r="D35" s="177" t="s">
        <v>223</v>
      </c>
      <c r="E35" s="177">
        <v>0.17665467730464562</v>
      </c>
      <c r="AS35" s="203"/>
      <c r="AT35" s="203"/>
    </row>
    <row r="36" spans="1:46">
      <c r="A36" s="97" t="s">
        <v>224</v>
      </c>
      <c r="B36" s="97">
        <v>0.74919226608388811</v>
      </c>
      <c r="D36" s="177" t="s">
        <v>224</v>
      </c>
      <c r="E36" s="177">
        <v>0.37861205392521091</v>
      </c>
      <c r="AS36" s="203"/>
      <c r="AT36" s="203"/>
    </row>
    <row r="37" spans="1:46">
      <c r="A37" s="97" t="s">
        <v>234</v>
      </c>
      <c r="B37" s="97">
        <v>0.57405704973502847</v>
      </c>
      <c r="D37" s="177" t="s">
        <v>234</v>
      </c>
      <c r="E37" s="177">
        <v>0.32539511334163207</v>
      </c>
      <c r="AS37" s="203"/>
      <c r="AT37" s="203"/>
    </row>
    <row r="38" spans="1:46">
      <c r="A38" s="97" t="s">
        <v>225</v>
      </c>
      <c r="B38" s="97">
        <v>0.64005400271040924</v>
      </c>
      <c r="D38" s="177" t="s">
        <v>225</v>
      </c>
      <c r="E38" s="177">
        <v>0.48013986365182804</v>
      </c>
      <c r="AS38" s="203"/>
      <c r="AT38" s="203"/>
    </row>
    <row r="39" spans="1:46">
      <c r="A39" s="97" t="s">
        <v>226</v>
      </c>
      <c r="B39" s="97">
        <v>0.55413369889630903</v>
      </c>
      <c r="D39" s="177" t="s">
        <v>226</v>
      </c>
      <c r="E39" s="177">
        <v>0.99496102140200549</v>
      </c>
      <c r="AS39" s="203"/>
      <c r="AT39" s="203"/>
    </row>
    <row r="40" spans="1:46">
      <c r="A40" s="97" t="s">
        <v>229</v>
      </c>
      <c r="B40" s="97">
        <v>0.71448980888650004</v>
      </c>
      <c r="D40" s="177" t="s">
        <v>229</v>
      </c>
      <c r="E40" s="177">
        <v>0.10368466633642601</v>
      </c>
      <c r="AS40" s="203"/>
      <c r="AT40" s="203"/>
    </row>
    <row r="41" spans="1:46">
      <c r="A41" s="97" t="s">
        <v>230</v>
      </c>
      <c r="B41" s="97">
        <v>0.46305813021695258</v>
      </c>
      <c r="D41" s="177" t="s">
        <v>230</v>
      </c>
      <c r="E41" s="177">
        <v>0.70831628564362625</v>
      </c>
      <c r="AS41" s="203"/>
      <c r="AT41" s="203"/>
    </row>
    <row r="42" spans="1:46">
      <c r="A42" s="97" t="s">
        <v>231</v>
      </c>
      <c r="B42" s="97">
        <v>0.74549007269365863</v>
      </c>
      <c r="D42" s="177" t="s">
        <v>231</v>
      </c>
      <c r="E42" s="177">
        <v>0.29841392304054465</v>
      </c>
    </row>
    <row r="43" spans="1:46">
      <c r="A43" s="97" t="s">
        <v>232</v>
      </c>
      <c r="B43" s="97">
        <v>0.47682511521235854</v>
      </c>
      <c r="D43" s="177" t="s">
        <v>232</v>
      </c>
      <c r="E43" s="177">
        <v>0.39029663732717612</v>
      </c>
    </row>
    <row r="44" spans="1:46">
      <c r="A44" s="97" t="s">
        <v>233</v>
      </c>
      <c r="B44" s="97">
        <v>0.58546789224621554</v>
      </c>
      <c r="D44" s="177" t="s">
        <v>233</v>
      </c>
      <c r="E44" s="177">
        <v>0.70431266460095732</v>
      </c>
    </row>
    <row r="45" spans="1:46">
      <c r="A45" s="97" t="s">
        <v>235</v>
      </c>
      <c r="B45" s="97">
        <v>0.83470061527365447</v>
      </c>
      <c r="D45" s="177" t="s">
        <v>235</v>
      </c>
      <c r="E45" s="177">
        <v>0.19368070839238588</v>
      </c>
    </row>
    <row r="46" spans="1:46">
      <c r="A46" s="97" t="s">
        <v>236</v>
      </c>
      <c r="B46" s="97">
        <v>0.7598382622049441</v>
      </c>
      <c r="D46" s="177" t="s">
        <v>236</v>
      </c>
      <c r="E46" s="177">
        <v>0.25824965960434243</v>
      </c>
    </row>
    <row r="49" spans="4:5">
      <c r="D49" s="177"/>
      <c r="E49" s="177"/>
    </row>
    <row r="60" spans="4:5">
      <c r="D60" s="177"/>
      <c r="E60" s="177"/>
    </row>
  </sheetData>
  <conditionalFormatting sqref="N3:AB20">
    <cfRule type="expression" dxfId="18" priority="1">
      <formula>ISNA(N3)</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72"/>
  <sheetViews>
    <sheetView showGridLines="0" topLeftCell="A28" zoomScale="80" zoomScaleNormal="80" workbookViewId="0">
      <selection activeCell="E62" activeCellId="1" sqref="E51:E60 E62:E69"/>
    </sheetView>
  </sheetViews>
  <sheetFormatPr defaultRowHeight="12.75"/>
  <cols>
    <col min="1" max="3" width="9.140625" style="177"/>
    <col min="4" max="4" width="16" style="177" customWidth="1"/>
    <col min="5" max="5" width="9.140625" style="177"/>
    <col min="6" max="6" width="11.28515625" style="177" customWidth="1"/>
    <col min="7" max="7" width="6.42578125" style="177" bestFit="1" customWidth="1"/>
    <col min="8" max="8" width="9.140625" style="177"/>
    <col min="9" max="9" width="12.85546875" style="177" customWidth="1"/>
    <col min="10" max="10" width="12.7109375" style="177" customWidth="1"/>
    <col min="11" max="11" width="12.85546875" style="177" customWidth="1"/>
    <col min="12" max="12" width="17.5703125" style="177" customWidth="1"/>
    <col min="13" max="13" width="21.28515625" style="177" customWidth="1"/>
    <col min="14" max="16384" width="9.140625" style="177"/>
  </cols>
  <sheetData>
    <row r="1" spans="1:24">
      <c r="A1" s="199" t="s">
        <v>257</v>
      </c>
      <c r="W1" s="194"/>
      <c r="X1" s="194"/>
    </row>
    <row r="2" spans="1:24">
      <c r="W2" s="194"/>
      <c r="X2" s="194"/>
    </row>
    <row r="3" spans="1:24">
      <c r="W3" s="194"/>
      <c r="X3" s="194"/>
    </row>
    <row r="4" spans="1:24">
      <c r="W4" s="194"/>
      <c r="X4" s="194"/>
    </row>
    <row r="22" spans="1:14">
      <c r="C22" s="196" t="s">
        <v>258</v>
      </c>
    </row>
    <row r="23" spans="1:14">
      <c r="C23" s="196" t="s">
        <v>259</v>
      </c>
    </row>
    <row r="24" spans="1:14" ht="38.25">
      <c r="B24" s="218"/>
      <c r="C24" s="219" t="s">
        <v>209</v>
      </c>
      <c r="D24" s="219" t="s">
        <v>210</v>
      </c>
      <c r="E24" s="219" t="s">
        <v>211</v>
      </c>
      <c r="F24" s="219" t="s">
        <v>260</v>
      </c>
      <c r="G24" s="219" t="s">
        <v>213</v>
      </c>
      <c r="H24" s="220" t="s">
        <v>214</v>
      </c>
      <c r="I24" s="220" t="s">
        <v>215</v>
      </c>
      <c r="J24" s="219" t="s">
        <v>261</v>
      </c>
      <c r="K24" s="219" t="s">
        <v>262</v>
      </c>
      <c r="L24" s="219" t="s">
        <v>263</v>
      </c>
      <c r="M24" s="219" t="s">
        <v>264</v>
      </c>
      <c r="N24" s="221"/>
    </row>
    <row r="25" spans="1:14">
      <c r="A25" s="222" t="s">
        <v>229</v>
      </c>
      <c r="B25" s="177" t="s">
        <v>229</v>
      </c>
      <c r="C25" s="194">
        <v>7.8364131658597097E-2</v>
      </c>
      <c r="D25" s="194">
        <v>1.6599431938098375E-2</v>
      </c>
      <c r="E25" s="194">
        <v>8.2717694528519192E-3</v>
      </c>
      <c r="F25" s="194">
        <v>6.3126661613869921E-3</v>
      </c>
      <c r="G25" s="194">
        <v>3.1183867552337288E-2</v>
      </c>
      <c r="H25" s="223">
        <v>0.10954799921093442</v>
      </c>
      <c r="I25" s="224">
        <v>0.3061585</v>
      </c>
      <c r="J25" s="194">
        <f t="shared" ref="J25:J36" si="0">+C25/H25</f>
        <v>0.71534060159060642</v>
      </c>
      <c r="K25" s="225">
        <v>0.71038505986065414</v>
      </c>
      <c r="L25" s="194">
        <v>0.83078401757517506</v>
      </c>
      <c r="M25" s="194">
        <v>0.38127145407112456</v>
      </c>
    </row>
    <row r="26" spans="1:14">
      <c r="A26" s="222" t="s">
        <v>220</v>
      </c>
      <c r="B26" s="177" t="s">
        <v>220</v>
      </c>
      <c r="C26" s="194">
        <v>0.13389723568086614</v>
      </c>
      <c r="D26" s="194">
        <v>6.1726625648879287E-3</v>
      </c>
      <c r="E26" s="194">
        <v>1.3389723568086613E-2</v>
      </c>
      <c r="F26" s="194">
        <v>5.5790514867027534E-3</v>
      </c>
      <c r="G26" s="194">
        <v>2.5141437619677295E-2</v>
      </c>
      <c r="H26" s="223">
        <v>0.15903867330054344</v>
      </c>
      <c r="I26" s="182">
        <v>0.69678680000000004</v>
      </c>
      <c r="J26" s="194">
        <f t="shared" si="0"/>
        <v>0.84191620127409983</v>
      </c>
      <c r="K26" s="225">
        <v>0.79902851995094115</v>
      </c>
      <c r="L26" s="194"/>
      <c r="M26" s="194"/>
    </row>
    <row r="27" spans="1:14">
      <c r="A27" s="222" t="s">
        <v>223</v>
      </c>
      <c r="B27" s="177" t="s">
        <v>223</v>
      </c>
      <c r="C27" s="194">
        <v>0.13100000403347786</v>
      </c>
      <c r="D27" s="194">
        <v>1.7214753267481182E-2</v>
      </c>
      <c r="E27" s="194">
        <v>1.0407222542659628E-2</v>
      </c>
      <c r="F27" s="194">
        <v>1.7466667204463715E-2</v>
      </c>
      <c r="G27" s="194">
        <v>4.5088643014604524E-2</v>
      </c>
      <c r="H27" s="223">
        <v>0.17608864704808239</v>
      </c>
      <c r="I27" s="182">
        <v>0.34299489999999999</v>
      </c>
      <c r="J27" s="194">
        <f t="shared" si="0"/>
        <v>0.74394349794570958</v>
      </c>
      <c r="K27" s="225">
        <v>0.55507115967985543</v>
      </c>
      <c r="L27" s="194"/>
      <c r="M27" s="194"/>
    </row>
    <row r="28" spans="1:14">
      <c r="A28" s="222" t="s">
        <v>235</v>
      </c>
      <c r="B28" s="177" t="s">
        <v>217</v>
      </c>
      <c r="C28" s="194">
        <v>0.20066911840766705</v>
      </c>
      <c r="D28" s="194">
        <v>5.0051256024675285E-2</v>
      </c>
      <c r="E28" s="194">
        <v>2.3411397147561065E-2</v>
      </c>
      <c r="F28" s="194">
        <v>2.4526225583159301E-2</v>
      </c>
      <c r="G28" s="194">
        <v>9.798887875539565E-2</v>
      </c>
      <c r="H28" s="223">
        <v>0.29865799716306268</v>
      </c>
      <c r="I28" s="182">
        <v>0.51251100000000005</v>
      </c>
      <c r="J28" s="194">
        <f t="shared" si="0"/>
        <v>0.67190271251335276</v>
      </c>
      <c r="K28" s="225">
        <v>0.777413700262365</v>
      </c>
      <c r="L28" s="194">
        <v>0.76804441702652682</v>
      </c>
      <c r="M28" s="194">
        <v>0.28624305983960519</v>
      </c>
    </row>
    <row r="29" spans="1:14">
      <c r="A29" s="222" t="s">
        <v>219</v>
      </c>
      <c r="B29" s="177" t="s">
        <v>235</v>
      </c>
      <c r="C29" s="194">
        <v>0.13484123657633859</v>
      </c>
      <c r="D29" s="194">
        <v>2.8521730728324281E-2</v>
      </c>
      <c r="E29" s="194">
        <v>1.3423437226356333E-2</v>
      </c>
      <c r="F29" s="194">
        <v>1.9102508514981305E-2</v>
      </c>
      <c r="G29" s="194">
        <v>6.1047676469661923E-2</v>
      </c>
      <c r="H29" s="223">
        <v>0.19588891304600051</v>
      </c>
      <c r="I29" s="182">
        <v>0.75771619999999995</v>
      </c>
      <c r="J29" s="194">
        <f t="shared" si="0"/>
        <v>0.68835563217747742</v>
      </c>
      <c r="K29" s="225">
        <v>0.74278747503045539</v>
      </c>
      <c r="L29" s="194"/>
      <c r="M29" s="194"/>
    </row>
    <row r="30" spans="1:14">
      <c r="A30" s="194" t="s">
        <v>236</v>
      </c>
      <c r="B30" s="177" t="s">
        <v>219</v>
      </c>
      <c r="C30" s="194">
        <v>0.15211542943894693</v>
      </c>
      <c r="D30" s="194">
        <v>5.0070932556065338E-2</v>
      </c>
      <c r="E30" s="194">
        <v>8.4170537622883946E-3</v>
      </c>
      <c r="F30" s="194">
        <v>2.9578000168684126E-2</v>
      </c>
      <c r="G30" s="194">
        <v>8.8065986487037853E-2</v>
      </c>
      <c r="H30" s="223">
        <v>0.2401814159259848</v>
      </c>
      <c r="I30" s="182">
        <v>0.62225169999999996</v>
      </c>
      <c r="J30" s="194">
        <f t="shared" si="0"/>
        <v>0.63333555118112628</v>
      </c>
      <c r="K30" s="225">
        <v>0.70642204689403187</v>
      </c>
      <c r="L30" s="194">
        <v>0.8335622710622711</v>
      </c>
      <c r="M30" s="194">
        <v>0.5315934065934067</v>
      </c>
    </row>
    <row r="31" spans="1:14">
      <c r="A31" s="194" t="s">
        <v>217</v>
      </c>
      <c r="B31" s="177" t="s">
        <v>221</v>
      </c>
      <c r="C31" s="194">
        <v>0.21151491773063891</v>
      </c>
      <c r="D31" s="194">
        <v>6.0537508341254723E-2</v>
      </c>
      <c r="E31" s="194">
        <v>1.3807223796305595E-2</v>
      </c>
      <c r="F31" s="194">
        <v>2.6439364716329856E-2</v>
      </c>
      <c r="G31" s="194">
        <v>0.10078409685389017</v>
      </c>
      <c r="H31" s="223">
        <v>0.31229901458452908</v>
      </c>
      <c r="I31" s="182">
        <v>0.33228530000000001</v>
      </c>
      <c r="J31" s="194">
        <f t="shared" si="0"/>
        <v>0.67728333376917771</v>
      </c>
      <c r="K31" s="225">
        <v>0.45916516784767591</v>
      </c>
      <c r="L31" s="194">
        <v>0.59365298378751286</v>
      </c>
      <c r="M31" s="194">
        <v>0.38375301828216629</v>
      </c>
    </row>
    <row r="32" spans="1:14">
      <c r="A32" s="194" t="s">
        <v>221</v>
      </c>
      <c r="B32" s="177" t="s">
        <v>231</v>
      </c>
      <c r="C32" s="194">
        <v>0.21750078876419179</v>
      </c>
      <c r="D32" s="194">
        <v>4.4484439447324983E-2</v>
      </c>
      <c r="E32" s="194">
        <v>1.4379218812743795E-2</v>
      </c>
      <c r="F32" s="194">
        <v>3.625013146069863E-2</v>
      </c>
      <c r="G32" s="194">
        <v>9.5113789720767408E-2</v>
      </c>
      <c r="H32" s="223">
        <v>0.31261457848495922</v>
      </c>
      <c r="I32" s="182">
        <v>0.55873249999999997</v>
      </c>
      <c r="J32" s="194">
        <f t="shared" si="0"/>
        <v>0.69574742744972906</v>
      </c>
      <c r="K32" s="225">
        <v>0.70631908201684401</v>
      </c>
      <c r="L32" s="194"/>
      <c r="M32" s="194"/>
    </row>
    <row r="33" spans="1:30">
      <c r="A33" s="194" t="s">
        <v>231</v>
      </c>
      <c r="B33" s="177" t="s">
        <v>234</v>
      </c>
      <c r="C33" s="194">
        <v>0.24361401597427762</v>
      </c>
      <c r="D33" s="194">
        <v>2.6242784631615699E-2</v>
      </c>
      <c r="E33" s="194">
        <v>2.0448980634147077E-2</v>
      </c>
      <c r="F33" s="194">
        <v>2.6391518397213404E-2</v>
      </c>
      <c r="G33" s="194">
        <v>7.3083283662976173E-2</v>
      </c>
      <c r="H33" s="223">
        <v>0.31669729963725379</v>
      </c>
      <c r="I33" s="182">
        <v>0.29086020000000001</v>
      </c>
      <c r="J33" s="194">
        <f t="shared" si="0"/>
        <v>0.76923300657540805</v>
      </c>
      <c r="K33" s="225">
        <v>0.60057151185394553</v>
      </c>
      <c r="L33" s="194"/>
      <c r="M33" s="194"/>
    </row>
    <row r="34" spans="1:30">
      <c r="A34" s="194" t="s">
        <v>234</v>
      </c>
      <c r="B34" s="177" t="s">
        <v>222</v>
      </c>
      <c r="C34" s="194">
        <v>0.22849865442993469</v>
      </c>
      <c r="D34" s="194">
        <v>6.4781272686340069E-2</v>
      </c>
      <c r="E34" s="194">
        <v>1.728973151853172E-2</v>
      </c>
      <c r="F34" s="194">
        <v>2.7927613319214235E-2</v>
      </c>
      <c r="G34" s="194">
        <v>0.10999861752408602</v>
      </c>
      <c r="H34" s="223">
        <v>0.33849727195402068</v>
      </c>
      <c r="I34" s="182">
        <v>0.71742479999999997</v>
      </c>
      <c r="J34" s="194">
        <f t="shared" si="0"/>
        <v>0.67503839280859113</v>
      </c>
      <c r="K34" s="225">
        <v>0.76846602219250515</v>
      </c>
      <c r="L34" s="194"/>
      <c r="M34" s="194"/>
    </row>
    <row r="35" spans="1:30">
      <c r="A35" s="194" t="s">
        <v>222</v>
      </c>
      <c r="B35" s="177" t="s">
        <v>224</v>
      </c>
      <c r="C35" s="194">
        <v>0.27263946453272364</v>
      </c>
      <c r="D35" s="194">
        <v>3.4497976804878157E-2</v>
      </c>
      <c r="E35" s="194">
        <v>2.2719955377726968E-2</v>
      </c>
      <c r="F35" s="194">
        <v>4.8119408267154759E-2</v>
      </c>
      <c r="G35" s="194">
        <v>0.10533734044975988</v>
      </c>
      <c r="H35" s="223">
        <v>0.37797680498248354</v>
      </c>
      <c r="I35" s="182">
        <v>0.3165615</v>
      </c>
      <c r="J35" s="194">
        <f t="shared" si="0"/>
        <v>0.72131268622517319</v>
      </c>
      <c r="K35" s="225">
        <v>0.59894356904174773</v>
      </c>
      <c r="L35" s="194">
        <v>0.7239263803680982</v>
      </c>
      <c r="M35" s="194">
        <v>0.17641544806899137</v>
      </c>
      <c r="P35" s="192"/>
      <c r="Q35" s="192"/>
      <c r="R35" s="192"/>
      <c r="S35" s="192"/>
    </row>
    <row r="36" spans="1:30">
      <c r="A36" s="194" t="s">
        <v>224</v>
      </c>
      <c r="B36" s="177" t="s">
        <v>232</v>
      </c>
      <c r="C36" s="194">
        <v>0.26968621833313833</v>
      </c>
      <c r="D36" s="194">
        <v>3.0299246629728088E-2</v>
      </c>
      <c r="E36" s="194">
        <v>3.3711325162250311E-2</v>
      </c>
      <c r="F36" s="194">
        <v>6.7421554583284568E-2</v>
      </c>
      <c r="G36" s="194">
        <v>0.13143212637526297</v>
      </c>
      <c r="H36" s="223">
        <v>0.4011183447084013</v>
      </c>
      <c r="I36" s="182">
        <v>0.20534830000000001</v>
      </c>
      <c r="J36" s="194">
        <f t="shared" si="0"/>
        <v>0.67233578790616166</v>
      </c>
      <c r="K36" s="225">
        <v>0.50455238859245144</v>
      </c>
      <c r="L36" s="194">
        <v>0.71878515185601799</v>
      </c>
      <c r="M36" s="194">
        <v>0.24543557642149189</v>
      </c>
      <c r="P36" s="192"/>
      <c r="Q36" s="192"/>
      <c r="R36" s="192"/>
      <c r="S36" s="192"/>
    </row>
    <row r="37" spans="1:30">
      <c r="A37" s="194" t="s">
        <v>232</v>
      </c>
      <c r="B37" s="177" t="s">
        <v>216</v>
      </c>
      <c r="C37" s="194">
        <v>0.28758560147515483</v>
      </c>
      <c r="D37" s="194">
        <v>4.4149477791418999E-2</v>
      </c>
      <c r="E37" s="194">
        <v>2.4805991406819484E-2</v>
      </c>
      <c r="F37" s="194">
        <v>4.661444650596807E-2</v>
      </c>
      <c r="G37" s="194">
        <v>0.11556991570420654</v>
      </c>
      <c r="H37" s="223">
        <v>0.40315551717936138</v>
      </c>
      <c r="I37" s="182"/>
      <c r="J37" s="194"/>
      <c r="K37" s="225"/>
      <c r="L37" s="194"/>
      <c r="M37" s="194"/>
      <c r="P37" s="192"/>
      <c r="Q37" s="192"/>
      <c r="R37" s="192"/>
      <c r="S37" s="192"/>
    </row>
    <row r="38" spans="1:30">
      <c r="A38" s="194" t="s">
        <v>216</v>
      </c>
      <c r="B38" s="177" t="s">
        <v>227</v>
      </c>
      <c r="C38" s="194">
        <v>0.39692666705398527</v>
      </c>
      <c r="D38" s="194">
        <v>4.4653229307862891E-2</v>
      </c>
      <c r="E38" s="194">
        <v>2.1610451872939199E-2</v>
      </c>
      <c r="F38" s="194">
        <v>1.5436037052099429E-2</v>
      </c>
      <c r="G38" s="194">
        <v>8.1699718232901508E-2</v>
      </c>
      <c r="H38" s="223">
        <v>0.47862638528688678</v>
      </c>
      <c r="I38" s="224" t="s">
        <v>228</v>
      </c>
      <c r="J38" s="194"/>
      <c r="K38" s="225">
        <v>0.60819001881511336</v>
      </c>
      <c r="L38" s="194"/>
      <c r="M38" s="194"/>
      <c r="P38" s="192"/>
      <c r="Q38" s="192"/>
      <c r="R38" s="192"/>
      <c r="S38" s="192"/>
    </row>
    <row r="39" spans="1:30">
      <c r="A39" s="194" t="s">
        <v>227</v>
      </c>
      <c r="B39" s="177" t="s">
        <v>225</v>
      </c>
      <c r="C39" s="194">
        <v>0.34315517672834528</v>
      </c>
      <c r="D39" s="194">
        <v>3.4514311510763583E-2</v>
      </c>
      <c r="E39" s="194">
        <v>2.8596264727362115E-2</v>
      </c>
      <c r="F39" s="194">
        <v>0.10233708393462597</v>
      </c>
      <c r="G39" s="194">
        <v>0.16544766017275167</v>
      </c>
      <c r="H39" s="223">
        <v>0.50860283690109698</v>
      </c>
      <c r="I39" s="182">
        <v>0.19339010000000001</v>
      </c>
      <c r="J39" s="194">
        <f t="shared" ref="J39:J44" si="1">+C39/H39</f>
        <v>0.67470165683538119</v>
      </c>
      <c r="K39" s="225">
        <v>0.60239212749779025</v>
      </c>
      <c r="L39" s="194"/>
      <c r="M39" s="194"/>
      <c r="P39" s="192"/>
      <c r="Q39" s="192"/>
      <c r="R39" s="192"/>
      <c r="S39" s="192"/>
    </row>
    <row r="40" spans="1:30">
      <c r="A40" s="194" t="s">
        <v>225</v>
      </c>
      <c r="B40" s="177" t="s">
        <v>218</v>
      </c>
      <c r="C40" s="194">
        <v>0.3553804420819659</v>
      </c>
      <c r="D40" s="194">
        <v>6.9281417183879257E-2</v>
      </c>
      <c r="E40" s="194">
        <v>4.738405894426212E-2</v>
      </c>
      <c r="F40" s="194">
        <v>7.8973431573770181E-2</v>
      </c>
      <c r="G40" s="194">
        <v>0.19563890770191156</v>
      </c>
      <c r="H40" s="223">
        <v>0.55101934978387745</v>
      </c>
      <c r="I40" s="182">
        <v>0.18819530000000001</v>
      </c>
      <c r="J40" s="194">
        <f t="shared" si="1"/>
        <v>0.64495092998341041</v>
      </c>
      <c r="K40" s="225">
        <v>0.41825527216165093</v>
      </c>
      <c r="L40" s="194"/>
      <c r="M40" s="194"/>
      <c r="P40" s="192"/>
      <c r="Q40" s="192"/>
      <c r="R40" s="192"/>
      <c r="S40" s="192"/>
      <c r="AB40" s="194"/>
      <c r="AC40" s="194"/>
      <c r="AD40" s="194"/>
    </row>
    <row r="41" spans="1:30">
      <c r="A41" s="194" t="s">
        <v>218</v>
      </c>
      <c r="B41" s="178" t="s">
        <v>236</v>
      </c>
      <c r="C41" s="226">
        <v>0.18755270820569553</v>
      </c>
      <c r="D41" s="226">
        <v>2.7664024460340098E-2</v>
      </c>
      <c r="E41" s="226">
        <v>1.5629392350474631E-2</v>
      </c>
      <c r="F41" s="226">
        <v>2.5528007505775222E-2</v>
      </c>
      <c r="G41" s="226">
        <v>6.8821424316589941E-2</v>
      </c>
      <c r="H41" s="227">
        <v>0.25637413252228547</v>
      </c>
      <c r="I41" s="228">
        <v>0.41419879999999998</v>
      </c>
      <c r="J41" s="226">
        <f t="shared" si="1"/>
        <v>0.73155862629546842</v>
      </c>
      <c r="K41" s="229">
        <v>0.6041601406031617</v>
      </c>
      <c r="L41" s="226">
        <v>0.60989754494490622</v>
      </c>
      <c r="M41" s="226">
        <v>0.32051034216122165</v>
      </c>
      <c r="P41" s="192"/>
      <c r="Q41" s="192"/>
      <c r="R41" s="192"/>
      <c r="S41" s="192"/>
      <c r="AB41" s="194"/>
      <c r="AC41" s="194"/>
      <c r="AD41" s="194"/>
    </row>
    <row r="42" spans="1:30">
      <c r="A42" s="194" t="s">
        <v>233</v>
      </c>
      <c r="B42" s="177" t="s">
        <v>233</v>
      </c>
      <c r="C42" s="194">
        <v>0.52296581302102851</v>
      </c>
      <c r="D42" s="194">
        <v>7.3651018667128171E-2</v>
      </c>
      <c r="E42" s="194">
        <v>3.4864387534735239E-2</v>
      </c>
      <c r="F42" s="194">
        <v>6.1012678185786651E-2</v>
      </c>
      <c r="G42" s="194">
        <v>0.16952808438765005</v>
      </c>
      <c r="H42" s="223">
        <v>0.6924938974086785</v>
      </c>
      <c r="I42" s="182">
        <v>0.20302629999999999</v>
      </c>
      <c r="J42" s="194">
        <f t="shared" si="1"/>
        <v>0.75519194461925754</v>
      </c>
      <c r="K42" s="225">
        <v>0.57569183785482436</v>
      </c>
      <c r="L42" s="194">
        <v>0.81464576304822389</v>
      </c>
      <c r="M42" s="194">
        <v>0.10048939641109299</v>
      </c>
      <c r="P42" s="192"/>
      <c r="Q42" s="192"/>
      <c r="R42" s="192"/>
      <c r="S42" s="192"/>
      <c r="AB42" s="194"/>
      <c r="AC42" s="194"/>
      <c r="AD42" s="194"/>
    </row>
    <row r="43" spans="1:30">
      <c r="A43" s="194" t="s">
        <v>230</v>
      </c>
      <c r="B43" s="178" t="s">
        <v>230</v>
      </c>
      <c r="C43" s="226">
        <v>0.49955998021104953</v>
      </c>
      <c r="D43" s="226">
        <v>8.9920796437988906E-2</v>
      </c>
      <c r="E43" s="226">
        <v>4.0242331739223439E-2</v>
      </c>
      <c r="F43" s="226">
        <v>8.325999670184156E-2</v>
      </c>
      <c r="G43" s="226">
        <v>0.2134231248790539</v>
      </c>
      <c r="H43" s="227">
        <v>0.71298310509010343</v>
      </c>
      <c r="I43" s="230">
        <v>0.1856611</v>
      </c>
      <c r="J43" s="226">
        <f t="shared" si="1"/>
        <v>0.70066173608407945</v>
      </c>
      <c r="K43" s="229">
        <v>0.4380734050324116</v>
      </c>
      <c r="L43" s="226"/>
      <c r="M43" s="226"/>
      <c r="P43" s="192"/>
      <c r="Q43" s="192"/>
      <c r="R43" s="192"/>
      <c r="S43" s="192"/>
      <c r="AB43" s="194"/>
      <c r="AC43" s="194"/>
      <c r="AD43" s="194"/>
    </row>
    <row r="44" spans="1:30">
      <c r="A44" s="194" t="s">
        <v>226</v>
      </c>
      <c r="B44" s="187" t="s">
        <v>226</v>
      </c>
      <c r="C44" s="231">
        <v>0.72716323590587983</v>
      </c>
      <c r="D44" s="231">
        <v>5.4145280986952496E-2</v>
      </c>
      <c r="E44" s="231">
        <v>7.2716323590587967E-2</v>
      </c>
      <c r="F44" s="231">
        <v>0.1615918302013066</v>
      </c>
      <c r="G44" s="231">
        <v>0.28845343477884711</v>
      </c>
      <c r="H44" s="232">
        <v>1.0156166706847269</v>
      </c>
      <c r="I44" s="233">
        <v>0.1593011</v>
      </c>
      <c r="J44" s="231">
        <f t="shared" si="1"/>
        <v>0.71598198109098354</v>
      </c>
      <c r="K44" s="234">
        <v>0.46089902219994955</v>
      </c>
      <c r="L44" s="231"/>
      <c r="M44" s="231"/>
      <c r="P44" s="192"/>
      <c r="Q44" s="192"/>
      <c r="R44" s="192"/>
      <c r="S44" s="192"/>
      <c r="AB44" s="194"/>
      <c r="AC44" s="194"/>
      <c r="AD44" s="194"/>
    </row>
    <row r="45" spans="1:30">
      <c r="H45" s="197">
        <f>+AVERAGE(H25:H44)</f>
        <v>0.39287394274516363</v>
      </c>
      <c r="I45" s="235">
        <f>1-AVERAGE(I25:I36,I39:I44)</f>
        <v>0.61092197777777768</v>
      </c>
      <c r="J45" s="197">
        <f>+AVERAGE(J25:J44)</f>
        <v>0.70715509479584415</v>
      </c>
      <c r="K45" s="197"/>
      <c r="O45" s="206"/>
      <c r="P45" s="192"/>
      <c r="Q45" s="192"/>
      <c r="R45" s="236"/>
      <c r="S45" s="192"/>
      <c r="AB45" s="194"/>
      <c r="AC45" s="194"/>
      <c r="AD45" s="194"/>
    </row>
    <row r="46" spans="1:30">
      <c r="A46" s="237"/>
      <c r="B46" s="238"/>
      <c r="C46" s="222"/>
      <c r="D46" s="194"/>
      <c r="E46" s="194"/>
      <c r="F46" s="194"/>
      <c r="G46" s="194"/>
      <c r="H46" s="194"/>
      <c r="O46" s="206"/>
      <c r="P46" s="192"/>
      <c r="Q46" s="192"/>
      <c r="R46" s="236"/>
      <c r="S46" s="192"/>
      <c r="AB46" s="194"/>
      <c r="AC46" s="194"/>
      <c r="AD46" s="194"/>
    </row>
    <row r="47" spans="1:30">
      <c r="B47" s="222"/>
      <c r="C47" s="222"/>
      <c r="D47" s="194"/>
      <c r="E47" s="194"/>
      <c r="F47" s="194"/>
      <c r="G47" s="194"/>
      <c r="H47" s="194"/>
      <c r="P47" s="192"/>
      <c r="Q47" s="192"/>
      <c r="R47" s="192"/>
      <c r="S47" s="192"/>
    </row>
    <row r="48" spans="1:30">
      <c r="B48" s="222"/>
      <c r="C48" s="222"/>
      <c r="D48" s="194"/>
      <c r="E48" s="194"/>
      <c r="F48" s="194"/>
      <c r="G48" s="194"/>
      <c r="H48" s="194"/>
      <c r="P48" s="192"/>
      <c r="Q48" s="192"/>
      <c r="R48" s="192"/>
      <c r="S48" s="192"/>
    </row>
    <row r="49" spans="1:19">
      <c r="B49" s="222"/>
      <c r="C49" s="222"/>
      <c r="D49" s="194"/>
      <c r="E49" s="194"/>
      <c r="F49" s="194"/>
      <c r="G49" s="194"/>
      <c r="H49" s="194"/>
      <c r="P49" s="192"/>
      <c r="Q49" s="192"/>
      <c r="R49" s="192"/>
      <c r="S49" s="192"/>
    </row>
    <row r="50" spans="1:19">
      <c r="B50" s="194" t="s">
        <v>264</v>
      </c>
      <c r="C50" s="194"/>
      <c r="D50" s="194"/>
      <c r="E50" s="194" t="s">
        <v>331</v>
      </c>
      <c r="F50" s="194"/>
      <c r="G50" s="194"/>
      <c r="H50" s="194"/>
      <c r="P50" s="192"/>
      <c r="Q50" s="192"/>
      <c r="R50" s="192"/>
      <c r="S50" s="192"/>
    </row>
    <row r="51" spans="1:19">
      <c r="A51" s="177" t="s">
        <v>217</v>
      </c>
      <c r="B51" s="194">
        <v>0.28624305983960519</v>
      </c>
      <c r="C51" s="222"/>
      <c r="D51" s="177" t="s">
        <v>217</v>
      </c>
      <c r="E51" s="177">
        <v>0.30545300781566398</v>
      </c>
      <c r="F51" s="194"/>
      <c r="G51" s="194"/>
      <c r="H51" s="194"/>
      <c r="P51" s="192"/>
      <c r="Q51" s="192"/>
      <c r="R51" s="192"/>
      <c r="S51" s="192"/>
    </row>
    <row r="52" spans="1:19">
      <c r="A52" s="178" t="s">
        <v>218</v>
      </c>
      <c r="B52" s="194"/>
      <c r="C52" s="222"/>
      <c r="D52" s="177" t="s">
        <v>218</v>
      </c>
      <c r="E52" s="177">
        <v>0.54112200447189474</v>
      </c>
      <c r="F52" s="194"/>
      <c r="G52" s="194"/>
      <c r="H52" s="194"/>
      <c r="P52" s="192"/>
      <c r="Q52" s="192"/>
      <c r="R52" s="192"/>
      <c r="S52" s="192"/>
    </row>
    <row r="53" spans="1:19">
      <c r="A53" s="177" t="s">
        <v>219</v>
      </c>
      <c r="B53" s="194">
        <v>0.5315934065934067</v>
      </c>
      <c r="C53" s="194"/>
      <c r="D53" s="177" t="s">
        <v>219</v>
      </c>
      <c r="E53" s="177">
        <v>0.24198566778036282</v>
      </c>
      <c r="F53" s="194"/>
      <c r="G53" s="194"/>
      <c r="H53" s="194"/>
      <c r="P53" s="192"/>
      <c r="Q53" s="192"/>
      <c r="R53" s="192"/>
      <c r="S53" s="192"/>
    </row>
    <row r="54" spans="1:19">
      <c r="A54" s="177" t="s">
        <v>220</v>
      </c>
      <c r="B54" s="222"/>
      <c r="C54" s="194"/>
      <c r="D54" s="177" t="s">
        <v>220</v>
      </c>
      <c r="E54" s="177">
        <v>0.15903867330054344</v>
      </c>
      <c r="F54" s="194"/>
      <c r="G54" s="194"/>
      <c r="H54" s="194"/>
      <c r="P54" s="192"/>
      <c r="Q54" s="192"/>
      <c r="R54" s="192"/>
      <c r="S54" s="192"/>
    </row>
    <row r="55" spans="1:19">
      <c r="A55" s="177" t="s">
        <v>221</v>
      </c>
      <c r="B55" s="194">
        <v>0.38375301828216629</v>
      </c>
      <c r="C55" s="194"/>
      <c r="D55" s="177" t="s">
        <v>221</v>
      </c>
      <c r="E55" s="177">
        <v>0.32775224975062606</v>
      </c>
      <c r="F55" s="194"/>
      <c r="G55" s="194"/>
      <c r="H55" s="194"/>
      <c r="P55" s="192"/>
      <c r="Q55" s="192"/>
      <c r="R55" s="192"/>
      <c r="S55" s="192"/>
    </row>
    <row r="56" spans="1:19">
      <c r="A56" s="177" t="s">
        <v>222</v>
      </c>
      <c r="B56" s="194"/>
      <c r="C56" s="194"/>
      <c r="D56" s="177" t="s">
        <v>222</v>
      </c>
      <c r="E56" s="177">
        <v>0.32258086282098192</v>
      </c>
      <c r="F56" s="194"/>
      <c r="G56" s="194"/>
      <c r="H56" s="194"/>
      <c r="P56" s="192"/>
      <c r="Q56" s="192"/>
      <c r="R56" s="192"/>
      <c r="S56" s="192"/>
    </row>
    <row r="57" spans="1:19">
      <c r="A57" s="177" t="s">
        <v>223</v>
      </c>
      <c r="B57" s="222"/>
      <c r="C57" s="194"/>
      <c r="D57" s="177" t="s">
        <v>223</v>
      </c>
      <c r="E57" s="177">
        <v>0.17665467730464562</v>
      </c>
      <c r="F57" s="194"/>
      <c r="G57" s="194"/>
      <c r="H57" s="194"/>
      <c r="P57" s="192"/>
      <c r="Q57" s="192"/>
      <c r="R57" s="192"/>
      <c r="S57" s="192"/>
    </row>
    <row r="58" spans="1:19">
      <c r="A58" s="177" t="s">
        <v>224</v>
      </c>
      <c r="B58" s="194">
        <v>0.17641544806899137</v>
      </c>
      <c r="C58" s="194"/>
      <c r="D58" s="177" t="s">
        <v>224</v>
      </c>
      <c r="E58" s="177">
        <v>0.37861205392521091</v>
      </c>
      <c r="F58" s="194"/>
      <c r="G58" s="194"/>
      <c r="H58" s="194"/>
      <c r="P58" s="192"/>
      <c r="Q58" s="192"/>
      <c r="R58" s="192"/>
      <c r="S58" s="192"/>
    </row>
    <row r="59" spans="1:19">
      <c r="A59" s="177" t="s">
        <v>225</v>
      </c>
      <c r="B59" s="194"/>
      <c r="C59" s="194"/>
      <c r="D59" s="177" t="s">
        <v>225</v>
      </c>
      <c r="E59" s="177">
        <v>0.48013986365182804</v>
      </c>
      <c r="F59" s="194"/>
      <c r="G59" s="194"/>
      <c r="H59" s="194"/>
      <c r="P59" s="192"/>
      <c r="Q59" s="192"/>
      <c r="R59" s="192"/>
      <c r="S59" s="192"/>
    </row>
    <row r="60" spans="1:19">
      <c r="A60" s="177" t="s">
        <v>226</v>
      </c>
      <c r="C60" s="194"/>
      <c r="D60" s="177" t="s">
        <v>226</v>
      </c>
      <c r="E60" s="177">
        <v>0.99496102140200549</v>
      </c>
      <c r="F60" s="194"/>
      <c r="G60" s="194"/>
      <c r="H60" s="194"/>
      <c r="P60" s="192"/>
      <c r="Q60" s="192"/>
      <c r="R60" s="192"/>
      <c r="S60" s="192"/>
    </row>
    <row r="61" spans="1:19">
      <c r="A61" s="178" t="s">
        <v>227</v>
      </c>
      <c r="B61" s="194"/>
      <c r="C61" s="194"/>
      <c r="D61" s="177" t="s">
        <v>193</v>
      </c>
      <c r="F61" s="194"/>
      <c r="G61" s="194"/>
      <c r="H61" s="194"/>
    </row>
    <row r="62" spans="1:19">
      <c r="A62" s="177" t="s">
        <v>229</v>
      </c>
      <c r="B62" s="194">
        <v>0.38127145407112456</v>
      </c>
      <c r="C62" s="194"/>
      <c r="D62" s="177" t="s">
        <v>229</v>
      </c>
      <c r="E62" s="177">
        <v>0.10368466633642601</v>
      </c>
      <c r="F62" s="194"/>
      <c r="G62" s="194"/>
      <c r="H62" s="194"/>
    </row>
    <row r="63" spans="1:19">
      <c r="A63" s="177" t="s">
        <v>230</v>
      </c>
      <c r="C63" s="194"/>
      <c r="D63" s="177" t="s">
        <v>230</v>
      </c>
      <c r="E63" s="177">
        <v>0.70831628564362625</v>
      </c>
      <c r="F63" s="194"/>
      <c r="G63" s="194"/>
      <c r="H63" s="194"/>
    </row>
    <row r="64" spans="1:19">
      <c r="A64" s="177" t="s">
        <v>231</v>
      </c>
      <c r="B64" s="194"/>
      <c r="C64" s="194"/>
      <c r="D64" s="177" t="s">
        <v>231</v>
      </c>
      <c r="E64" s="177">
        <v>0.29841392304054465</v>
      </c>
      <c r="F64" s="194"/>
      <c r="G64" s="194"/>
      <c r="H64" s="194"/>
    </row>
    <row r="65" spans="1:8">
      <c r="A65" s="177" t="s">
        <v>232</v>
      </c>
      <c r="B65" s="194">
        <v>0.24543557642149189</v>
      </c>
      <c r="C65" s="194"/>
      <c r="D65" s="177" t="s">
        <v>232</v>
      </c>
      <c r="E65" s="177">
        <v>0.39029663732717612</v>
      </c>
      <c r="F65" s="194"/>
      <c r="G65" s="194"/>
      <c r="H65" s="194"/>
    </row>
    <row r="66" spans="1:8">
      <c r="A66" s="187" t="s">
        <v>233</v>
      </c>
      <c r="B66" s="242">
        <v>0.10048939641109299</v>
      </c>
      <c r="C66" s="194"/>
      <c r="D66" s="177" t="s">
        <v>233</v>
      </c>
      <c r="E66" s="177">
        <v>0.70431266460095732</v>
      </c>
      <c r="F66" s="194"/>
      <c r="G66" s="194"/>
      <c r="H66" s="194"/>
    </row>
    <row r="67" spans="1:8">
      <c r="A67" s="177" t="s">
        <v>234</v>
      </c>
      <c r="B67" s="194"/>
      <c r="D67" s="177" t="s">
        <v>234</v>
      </c>
      <c r="E67" s="177">
        <v>0.32539511334163207</v>
      </c>
    </row>
    <row r="68" spans="1:8">
      <c r="A68" s="177" t="s">
        <v>235</v>
      </c>
      <c r="B68" s="194"/>
      <c r="D68" s="177" t="s">
        <v>235</v>
      </c>
      <c r="E68" s="177">
        <v>0.19368070839238588</v>
      </c>
    </row>
    <row r="69" spans="1:8">
      <c r="A69" s="178" t="s">
        <v>236</v>
      </c>
      <c r="B69" s="194">
        <v>0.32051034216122165</v>
      </c>
      <c r="D69" s="177" t="s">
        <v>236</v>
      </c>
      <c r="E69" s="177">
        <v>0.25824965960434243</v>
      </c>
    </row>
    <row r="72" spans="1:8">
      <c r="D72" s="97"/>
      <c r="E72" s="97"/>
    </row>
  </sheetData>
  <sortState ref="A50:B69">
    <sortCondition ref="A50"/>
  </sortState>
  <conditionalFormatting sqref="R45:R46">
    <cfRule type="expression" dxfId="17" priority="1">
      <formula>ISNA(R45)</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2"/>
  <sheetViews>
    <sheetView showGridLines="0" zoomScale="80" zoomScaleNormal="80" workbookViewId="0">
      <selection activeCell="U34" sqref="U34"/>
    </sheetView>
  </sheetViews>
  <sheetFormatPr defaultRowHeight="12.75"/>
  <cols>
    <col min="1" max="2" width="14.42578125" style="177" customWidth="1"/>
    <col min="3" max="16384" width="9.140625" style="177"/>
  </cols>
  <sheetData>
    <row r="1" spans="1:21">
      <c r="A1" s="199" t="s">
        <v>265</v>
      </c>
      <c r="G1" s="178"/>
      <c r="H1" s="176"/>
      <c r="I1" s="176"/>
      <c r="J1" s="197"/>
    </row>
    <row r="2" spans="1:21">
      <c r="G2" s="178"/>
      <c r="H2" s="176"/>
      <c r="I2" s="176"/>
      <c r="J2" s="197"/>
      <c r="L2" s="187"/>
      <c r="M2" s="187" t="s">
        <v>209</v>
      </c>
      <c r="N2" s="187" t="s">
        <v>210</v>
      </c>
      <c r="O2" s="187" t="s">
        <v>211</v>
      </c>
      <c r="P2" s="187" t="s">
        <v>212</v>
      </c>
      <c r="Q2" s="187" t="s">
        <v>213</v>
      </c>
      <c r="R2" s="239" t="s">
        <v>214</v>
      </c>
      <c r="S2" s="239" t="s">
        <v>215</v>
      </c>
      <c r="T2" s="187" t="s">
        <v>261</v>
      </c>
      <c r="U2" s="187" t="s">
        <v>262</v>
      </c>
    </row>
    <row r="3" spans="1:21">
      <c r="G3" s="178"/>
      <c r="H3" s="176"/>
      <c r="I3" s="176"/>
      <c r="J3" s="197"/>
      <c r="L3" s="177" t="s">
        <v>229</v>
      </c>
      <c r="M3" s="194">
        <v>7.8364131658597097E-2</v>
      </c>
      <c r="N3" s="194">
        <v>1.6599431938098375E-2</v>
      </c>
      <c r="O3" s="194">
        <v>8.2717694528519192E-3</v>
      </c>
      <c r="P3" s="194">
        <v>6.3126661613869921E-3</v>
      </c>
      <c r="Q3" s="194">
        <v>3.1183867552337288E-2</v>
      </c>
      <c r="R3" s="194">
        <v>0.10954799921093442</v>
      </c>
      <c r="S3" s="224">
        <v>0.3061585</v>
      </c>
      <c r="T3" s="194">
        <f>+M3/R3</f>
        <v>0.71534060159060642</v>
      </c>
      <c r="U3" s="225">
        <v>0.71038505986065414</v>
      </c>
    </row>
    <row r="4" spans="1:21">
      <c r="G4" s="178"/>
      <c r="H4" s="176"/>
      <c r="I4" s="176"/>
      <c r="J4" s="197"/>
      <c r="L4" s="177" t="s">
        <v>220</v>
      </c>
      <c r="M4" s="194">
        <v>0.13389723568086614</v>
      </c>
      <c r="N4" s="194">
        <v>6.1726625648879287E-3</v>
      </c>
      <c r="O4" s="194">
        <v>1.3389723568086613E-2</v>
      </c>
      <c r="P4" s="194">
        <v>5.5790514867027534E-3</v>
      </c>
      <c r="Q4" s="194">
        <v>2.5141437619677295E-2</v>
      </c>
      <c r="R4" s="194">
        <v>0.15903867330054344</v>
      </c>
      <c r="S4" s="182">
        <v>0.69678680000000004</v>
      </c>
      <c r="T4" s="194">
        <f t="shared" ref="T4:T22" si="0">+M4/R4</f>
        <v>0.84191620127409983</v>
      </c>
      <c r="U4" s="225">
        <v>0.79902851995094115</v>
      </c>
    </row>
    <row r="5" spans="1:21">
      <c r="G5" s="178"/>
      <c r="H5" s="176"/>
      <c r="I5" s="176"/>
      <c r="J5" s="197"/>
      <c r="L5" s="177" t="s">
        <v>223</v>
      </c>
      <c r="M5" s="194">
        <v>0.13100000403347786</v>
      </c>
      <c r="N5" s="194">
        <v>1.7214753267481182E-2</v>
      </c>
      <c r="O5" s="194">
        <v>1.0407222542659628E-2</v>
      </c>
      <c r="P5" s="194">
        <v>1.7466667204463715E-2</v>
      </c>
      <c r="Q5" s="194">
        <v>4.5088643014604524E-2</v>
      </c>
      <c r="R5" s="194">
        <v>0.17608864704808239</v>
      </c>
      <c r="S5" s="182">
        <v>0.34299489999999999</v>
      </c>
      <c r="T5" s="194">
        <f t="shared" si="0"/>
        <v>0.74394349794570958</v>
      </c>
      <c r="U5" s="225">
        <v>0.55507115967985543</v>
      </c>
    </row>
    <row r="6" spans="1:21">
      <c r="G6" s="192"/>
      <c r="H6" s="176"/>
      <c r="I6" s="176"/>
      <c r="J6" s="197"/>
      <c r="L6" s="177" t="s">
        <v>217</v>
      </c>
      <c r="M6" s="194">
        <v>0.20066911840766705</v>
      </c>
      <c r="N6" s="194">
        <v>5.0051256024675285E-2</v>
      </c>
      <c r="O6" s="194">
        <v>2.3411397147561065E-2</v>
      </c>
      <c r="P6" s="194">
        <v>2.4526225583159301E-2</v>
      </c>
      <c r="Q6" s="194">
        <v>9.798887875539565E-2</v>
      </c>
      <c r="R6" s="194">
        <v>0.29865799716306268</v>
      </c>
      <c r="S6" s="182">
        <v>0.51251100000000005</v>
      </c>
      <c r="T6" s="194">
        <f t="shared" si="0"/>
        <v>0.67190271251335276</v>
      </c>
      <c r="U6" s="225">
        <v>0.777413700262365</v>
      </c>
    </row>
    <row r="7" spans="1:21">
      <c r="G7" s="178"/>
      <c r="H7" s="176"/>
      <c r="I7" s="176"/>
      <c r="J7" s="197"/>
      <c r="L7" s="177" t="s">
        <v>235</v>
      </c>
      <c r="M7" s="194">
        <v>0.13484123657633859</v>
      </c>
      <c r="N7" s="194">
        <v>2.8521730728324281E-2</v>
      </c>
      <c r="O7" s="194">
        <v>1.3423437226356333E-2</v>
      </c>
      <c r="P7" s="194">
        <v>1.9102508514981305E-2</v>
      </c>
      <c r="Q7" s="194">
        <v>6.1047676469661923E-2</v>
      </c>
      <c r="R7" s="194">
        <v>0.19588891304600051</v>
      </c>
      <c r="S7" s="182">
        <v>0.75771619999999995</v>
      </c>
      <c r="T7" s="194">
        <f t="shared" si="0"/>
        <v>0.68835563217747742</v>
      </c>
      <c r="U7" s="225">
        <v>0.74278747503045539</v>
      </c>
    </row>
    <row r="8" spans="1:21">
      <c r="G8" s="178"/>
      <c r="H8" s="176"/>
      <c r="I8" s="176"/>
      <c r="J8" s="197"/>
      <c r="L8" s="177" t="s">
        <v>219</v>
      </c>
      <c r="M8" s="194">
        <v>0.15211542943894693</v>
      </c>
      <c r="N8" s="194">
        <v>5.0070932556065338E-2</v>
      </c>
      <c r="O8" s="194">
        <v>8.4170537622883946E-3</v>
      </c>
      <c r="P8" s="194">
        <v>2.9578000168684126E-2</v>
      </c>
      <c r="Q8" s="194">
        <v>8.8065986487037853E-2</v>
      </c>
      <c r="R8" s="194">
        <v>0.2401814159259848</v>
      </c>
      <c r="S8" s="182">
        <v>0.62225169999999996</v>
      </c>
      <c r="T8" s="194">
        <f t="shared" si="0"/>
        <v>0.63333555118112628</v>
      </c>
      <c r="U8" s="225">
        <v>0.70642204689403187</v>
      </c>
    </row>
    <row r="9" spans="1:21">
      <c r="G9" s="206"/>
      <c r="H9" s="176"/>
      <c r="I9" s="176"/>
      <c r="J9" s="197"/>
      <c r="L9" s="177" t="s">
        <v>221</v>
      </c>
      <c r="M9" s="194">
        <v>0.21151491773063891</v>
      </c>
      <c r="N9" s="194">
        <v>6.0537508341254723E-2</v>
      </c>
      <c r="O9" s="194">
        <v>1.3807223796305595E-2</v>
      </c>
      <c r="P9" s="194">
        <v>2.6439364716329856E-2</v>
      </c>
      <c r="Q9" s="194">
        <v>0.10078409685389017</v>
      </c>
      <c r="R9" s="194">
        <v>0.31229901458452908</v>
      </c>
      <c r="S9" s="182">
        <v>0.33228530000000001</v>
      </c>
      <c r="T9" s="194">
        <f t="shared" si="0"/>
        <v>0.67728333376917771</v>
      </c>
      <c r="U9" s="225">
        <v>0.45916516784767591</v>
      </c>
    </row>
    <row r="10" spans="1:21">
      <c r="G10" s="178"/>
      <c r="H10" s="176"/>
      <c r="I10" s="176"/>
      <c r="J10" s="197"/>
      <c r="L10" s="177" t="s">
        <v>231</v>
      </c>
      <c r="M10" s="194">
        <v>0.21750078876419179</v>
      </c>
      <c r="N10" s="194">
        <v>4.4484439447324983E-2</v>
      </c>
      <c r="O10" s="194">
        <v>1.4379218812743795E-2</v>
      </c>
      <c r="P10" s="194">
        <v>3.625013146069863E-2</v>
      </c>
      <c r="Q10" s="194">
        <v>9.5113789720767408E-2</v>
      </c>
      <c r="R10" s="194">
        <v>0.31261457848495922</v>
      </c>
      <c r="S10" s="182">
        <v>0.55873249999999997</v>
      </c>
      <c r="T10" s="194">
        <f t="shared" si="0"/>
        <v>0.69574742744972906</v>
      </c>
      <c r="U10" s="225">
        <v>0.70631908201684401</v>
      </c>
    </row>
    <row r="11" spans="1:21">
      <c r="G11" s="206"/>
      <c r="H11" s="176"/>
      <c r="I11" s="176"/>
      <c r="J11" s="197"/>
      <c r="L11" s="177" t="s">
        <v>234</v>
      </c>
      <c r="M11" s="194">
        <v>0.24361401597427762</v>
      </c>
      <c r="N11" s="194">
        <v>2.6242784631615699E-2</v>
      </c>
      <c r="O11" s="194">
        <v>2.0448980634147077E-2</v>
      </c>
      <c r="P11" s="194">
        <v>2.6391518397213404E-2</v>
      </c>
      <c r="Q11" s="194">
        <v>7.3083283662976173E-2</v>
      </c>
      <c r="R11" s="194">
        <v>0.31669729963725379</v>
      </c>
      <c r="S11" s="182">
        <v>0.29086020000000001</v>
      </c>
      <c r="T11" s="194">
        <f t="shared" si="0"/>
        <v>0.76923300657540805</v>
      </c>
      <c r="U11" s="225">
        <v>0.60057151185394553</v>
      </c>
    </row>
    <row r="12" spans="1:21">
      <c r="G12" s="187"/>
      <c r="H12" s="188"/>
      <c r="I12" s="188"/>
      <c r="J12" s="197"/>
      <c r="L12" s="177" t="s">
        <v>222</v>
      </c>
      <c r="M12" s="194">
        <v>0.22849865442993469</v>
      </c>
      <c r="N12" s="194">
        <v>6.4781272686340069E-2</v>
      </c>
      <c r="O12" s="194">
        <v>1.728973151853172E-2</v>
      </c>
      <c r="P12" s="194">
        <v>2.7927613319214235E-2</v>
      </c>
      <c r="Q12" s="194">
        <v>0.10999861752408602</v>
      </c>
      <c r="R12" s="194">
        <v>0.33849727195402068</v>
      </c>
      <c r="S12" s="182">
        <v>0.71742479999999997</v>
      </c>
      <c r="T12" s="194">
        <f t="shared" si="0"/>
        <v>0.67503839280859113</v>
      </c>
      <c r="U12" s="225">
        <v>0.76846602219250515</v>
      </c>
    </row>
    <row r="13" spans="1:21">
      <c r="G13" s="240"/>
      <c r="H13" s="191"/>
      <c r="I13" s="191"/>
      <c r="J13" s="197"/>
      <c r="L13" s="177" t="s">
        <v>224</v>
      </c>
      <c r="M13" s="194">
        <v>0.27263946453272364</v>
      </c>
      <c r="N13" s="194">
        <v>3.4497976804878157E-2</v>
      </c>
      <c r="O13" s="194">
        <v>2.2719955377726968E-2</v>
      </c>
      <c r="P13" s="194">
        <v>4.8119408267154759E-2</v>
      </c>
      <c r="Q13" s="194">
        <v>0.10533734044975988</v>
      </c>
      <c r="R13" s="194">
        <v>0.37797680498248354</v>
      </c>
      <c r="S13" s="182">
        <v>0.3165615</v>
      </c>
      <c r="T13" s="194">
        <f t="shared" si="0"/>
        <v>0.72131268622517319</v>
      </c>
      <c r="U13" s="225">
        <v>0.59894356904174773</v>
      </c>
    </row>
    <row r="14" spans="1:21">
      <c r="L14" s="177" t="s">
        <v>232</v>
      </c>
      <c r="M14" s="194">
        <v>0.26968621833313833</v>
      </c>
      <c r="N14" s="194">
        <v>3.0299246629728088E-2</v>
      </c>
      <c r="O14" s="194">
        <v>3.3711325162250311E-2</v>
      </c>
      <c r="P14" s="194">
        <v>6.7421554583284568E-2</v>
      </c>
      <c r="Q14" s="194">
        <v>0.13143212637526297</v>
      </c>
      <c r="R14" s="194">
        <v>0.4011183447084013</v>
      </c>
      <c r="S14" s="182">
        <v>0.20534830000000001</v>
      </c>
      <c r="T14" s="194">
        <f t="shared" si="0"/>
        <v>0.67233578790616166</v>
      </c>
      <c r="U14" s="225">
        <v>0.50455238859245144</v>
      </c>
    </row>
    <row r="15" spans="1:21">
      <c r="L15" s="177" t="s">
        <v>266</v>
      </c>
      <c r="M15" s="194">
        <v>0.28758560147515483</v>
      </c>
      <c r="N15" s="194">
        <v>4.4149477791418999E-2</v>
      </c>
      <c r="O15" s="194">
        <v>2.4805991406819484E-2</v>
      </c>
      <c r="P15" s="194">
        <v>4.661444650596807E-2</v>
      </c>
      <c r="Q15" s="194">
        <v>0.11556991570420654</v>
      </c>
      <c r="R15" s="194">
        <v>0.40315551717936138</v>
      </c>
      <c r="S15" s="182"/>
      <c r="T15" s="194"/>
      <c r="U15" s="225"/>
    </row>
    <row r="16" spans="1:21">
      <c r="L16" s="177" t="s">
        <v>227</v>
      </c>
      <c r="M16" s="194">
        <v>0.39692666705398527</v>
      </c>
      <c r="N16" s="194">
        <v>4.4653229307862891E-2</v>
      </c>
      <c r="O16" s="194">
        <v>2.1610451872939199E-2</v>
      </c>
      <c r="P16" s="194">
        <v>1.5436037052099429E-2</v>
      </c>
      <c r="Q16" s="194">
        <v>8.1699718232901508E-2</v>
      </c>
      <c r="R16" s="194">
        <v>0.47862638528688678</v>
      </c>
      <c r="S16" s="224" t="s">
        <v>228</v>
      </c>
      <c r="T16" s="194"/>
      <c r="U16" s="225">
        <v>0.60819001881511336</v>
      </c>
    </row>
    <row r="17" spans="1:33">
      <c r="L17" s="177" t="s">
        <v>225</v>
      </c>
      <c r="M17" s="194">
        <v>0.34315517672834528</v>
      </c>
      <c r="N17" s="194">
        <v>3.4514311510763583E-2</v>
      </c>
      <c r="O17" s="194">
        <v>2.8596264727362115E-2</v>
      </c>
      <c r="P17" s="194">
        <v>0.10233708393462597</v>
      </c>
      <c r="Q17" s="194">
        <v>0.16544766017275167</v>
      </c>
      <c r="R17" s="194">
        <v>0.50860283690109698</v>
      </c>
      <c r="S17" s="182">
        <v>0.19339010000000001</v>
      </c>
      <c r="T17" s="194">
        <f t="shared" si="0"/>
        <v>0.67470165683538119</v>
      </c>
      <c r="U17" s="225">
        <v>0.60239212749779025</v>
      </c>
    </row>
    <row r="18" spans="1:33">
      <c r="L18" s="177" t="s">
        <v>218</v>
      </c>
      <c r="M18" s="194">
        <v>0.3553804420819659</v>
      </c>
      <c r="N18" s="194">
        <v>6.9281417183879257E-2</v>
      </c>
      <c r="O18" s="194">
        <v>4.738405894426212E-2</v>
      </c>
      <c r="P18" s="194">
        <v>7.8973431573770181E-2</v>
      </c>
      <c r="Q18" s="194">
        <v>0.19563890770191156</v>
      </c>
      <c r="R18" s="194">
        <v>0.55101934978387745</v>
      </c>
      <c r="S18" s="182">
        <v>0.18819530000000001</v>
      </c>
      <c r="T18" s="194">
        <f t="shared" si="0"/>
        <v>0.64495092998341041</v>
      </c>
      <c r="U18" s="225">
        <v>0.41825527216165093</v>
      </c>
      <c r="AE18" s="194"/>
      <c r="AF18" s="194"/>
      <c r="AG18" s="194"/>
    </row>
    <row r="19" spans="1:33">
      <c r="L19" s="177" t="s">
        <v>236</v>
      </c>
      <c r="M19" s="194">
        <v>0.18755270820569553</v>
      </c>
      <c r="N19" s="194">
        <v>2.7664024460340098E-2</v>
      </c>
      <c r="O19" s="194">
        <v>1.5629392350474631E-2</v>
      </c>
      <c r="P19" s="194">
        <v>2.5528007505775222E-2</v>
      </c>
      <c r="Q19" s="194">
        <v>6.8821424316589941E-2</v>
      </c>
      <c r="R19" s="194">
        <v>0.25637413252228547</v>
      </c>
      <c r="S19" s="182">
        <v>0.41419879999999998</v>
      </c>
      <c r="T19" s="194">
        <f t="shared" si="0"/>
        <v>0.73155862629546842</v>
      </c>
      <c r="U19" s="225">
        <v>0.6041601406031617</v>
      </c>
      <c r="AE19" s="194"/>
      <c r="AF19" s="194"/>
      <c r="AG19" s="194"/>
    </row>
    <row r="20" spans="1:33">
      <c r="L20" s="177" t="s">
        <v>233</v>
      </c>
      <c r="M20" s="194">
        <v>0.52296581302102851</v>
      </c>
      <c r="N20" s="194">
        <v>7.3651018667128171E-2</v>
      </c>
      <c r="O20" s="194">
        <v>3.4864387534735239E-2</v>
      </c>
      <c r="P20" s="194">
        <v>6.1012678185786651E-2</v>
      </c>
      <c r="Q20" s="194">
        <v>0.16952808438765005</v>
      </c>
      <c r="R20" s="194">
        <v>0.6924938974086785</v>
      </c>
      <c r="S20" s="182">
        <v>0.20302629999999999</v>
      </c>
      <c r="T20" s="194">
        <f t="shared" si="0"/>
        <v>0.75519194461925754</v>
      </c>
      <c r="U20" s="225">
        <v>0.57569183785482436</v>
      </c>
      <c r="AE20" s="194"/>
      <c r="AF20" s="194"/>
      <c r="AG20" s="194"/>
    </row>
    <row r="21" spans="1:33">
      <c r="L21" s="178" t="s">
        <v>230</v>
      </c>
      <c r="M21" s="194">
        <v>0.49955998021104953</v>
      </c>
      <c r="N21" s="194">
        <v>8.9920796437988906E-2</v>
      </c>
      <c r="O21" s="194">
        <v>4.0242331739223439E-2</v>
      </c>
      <c r="P21" s="194">
        <v>8.325999670184156E-2</v>
      </c>
      <c r="Q21" s="194">
        <v>0.2134231248790539</v>
      </c>
      <c r="R21" s="194">
        <v>0.71298310509010343</v>
      </c>
      <c r="S21" s="230">
        <v>0.1856611</v>
      </c>
      <c r="T21" s="226">
        <f t="shared" si="0"/>
        <v>0.70066173608407945</v>
      </c>
      <c r="U21" s="229">
        <v>0.4380734050324116</v>
      </c>
      <c r="AE21" s="194"/>
      <c r="AF21" s="194"/>
      <c r="AG21" s="194"/>
    </row>
    <row r="22" spans="1:33">
      <c r="L22" s="187" t="s">
        <v>226</v>
      </c>
      <c r="M22" s="194">
        <v>0.72716323590587983</v>
      </c>
      <c r="N22" s="194">
        <v>5.4145280986952496E-2</v>
      </c>
      <c r="O22" s="194">
        <v>7.2716323590587967E-2</v>
      </c>
      <c r="P22" s="194">
        <v>0.1615918302013066</v>
      </c>
      <c r="Q22" s="194">
        <v>0.28845343477884711</v>
      </c>
      <c r="R22" s="194">
        <v>1.0156166706847269</v>
      </c>
      <c r="S22" s="233">
        <v>0.1593011</v>
      </c>
      <c r="T22" s="231">
        <f t="shared" si="0"/>
        <v>0.71598198109098354</v>
      </c>
      <c r="U22" s="234">
        <v>0.46089902219994955</v>
      </c>
      <c r="AE22" s="194"/>
      <c r="AF22" s="194"/>
      <c r="AG22" s="194"/>
    </row>
    <row r="23" spans="1:33">
      <c r="R23" s="197">
        <f>+AVERAGE(R3:R22)</f>
        <v>0.39287394274516363</v>
      </c>
      <c r="T23" s="197">
        <f>+AVERAGE(T3:T22)</f>
        <v>0.70715509479584415</v>
      </c>
      <c r="U23" s="197"/>
      <c r="AE23" s="194"/>
      <c r="AF23" s="194"/>
      <c r="AG23" s="194"/>
    </row>
    <row r="25" spans="1:33">
      <c r="A25" s="196" t="s">
        <v>237</v>
      </c>
    </row>
    <row r="27" spans="1:33">
      <c r="M27" s="194"/>
      <c r="N27" s="194"/>
      <c r="O27" s="194"/>
      <c r="P27" s="194"/>
      <c r="Q27" s="194"/>
      <c r="R27" s="194"/>
    </row>
    <row r="28" spans="1:33">
      <c r="M28" s="194"/>
      <c r="N28" s="194"/>
      <c r="O28" s="194"/>
      <c r="P28" s="194"/>
      <c r="Q28" s="194"/>
      <c r="R28" s="194"/>
    </row>
    <row r="29" spans="1:33">
      <c r="M29" s="194"/>
      <c r="N29" s="194"/>
      <c r="O29" s="194"/>
      <c r="P29" s="194"/>
      <c r="Q29" s="194"/>
      <c r="R29" s="194"/>
    </row>
    <row r="30" spans="1:33">
      <c r="M30" s="194"/>
      <c r="N30" s="194"/>
      <c r="O30" s="194"/>
      <c r="P30" s="194"/>
      <c r="Q30" s="194"/>
      <c r="R30" s="194"/>
    </row>
    <row r="31" spans="1:33">
      <c r="B31" s="187" t="s">
        <v>262</v>
      </c>
      <c r="E31" s="177" t="s">
        <v>331</v>
      </c>
      <c r="M31" s="194"/>
      <c r="N31" s="194"/>
      <c r="O31" s="194"/>
      <c r="P31" s="194"/>
      <c r="Q31" s="194"/>
      <c r="R31" s="194"/>
    </row>
    <row r="32" spans="1:33">
      <c r="A32" s="177" t="s">
        <v>217</v>
      </c>
      <c r="B32" s="177">
        <v>0.777413700262365</v>
      </c>
      <c r="D32" s="177" t="s">
        <v>217</v>
      </c>
      <c r="E32" s="177">
        <v>0.30545300781566398</v>
      </c>
      <c r="M32" s="194"/>
      <c r="N32" s="194"/>
      <c r="O32" s="194"/>
      <c r="P32" s="194"/>
      <c r="Q32" s="194"/>
      <c r="R32" s="194"/>
    </row>
    <row r="33" spans="1:18">
      <c r="A33" s="177" t="s">
        <v>218</v>
      </c>
      <c r="B33" s="177">
        <v>0.41825527216165093</v>
      </c>
      <c r="D33" s="177" t="s">
        <v>218</v>
      </c>
      <c r="E33" s="177">
        <v>0.54112200447189474</v>
      </c>
      <c r="M33" s="194"/>
      <c r="N33" s="194"/>
      <c r="O33" s="194"/>
      <c r="P33" s="194"/>
      <c r="Q33" s="194"/>
      <c r="R33" s="194"/>
    </row>
    <row r="34" spans="1:18">
      <c r="A34" s="177" t="s">
        <v>219</v>
      </c>
      <c r="B34" s="177">
        <v>0.70642204689403187</v>
      </c>
      <c r="D34" s="177" t="s">
        <v>219</v>
      </c>
      <c r="E34" s="177">
        <v>0.24198566778036282</v>
      </c>
      <c r="M34" s="194"/>
      <c r="N34" s="194"/>
      <c r="O34" s="194"/>
      <c r="P34" s="194"/>
      <c r="Q34" s="194"/>
      <c r="R34" s="194"/>
    </row>
    <row r="35" spans="1:18">
      <c r="A35" s="177" t="s">
        <v>220</v>
      </c>
      <c r="B35" s="177">
        <v>0.79902851995094115</v>
      </c>
      <c r="D35" s="177" t="s">
        <v>220</v>
      </c>
      <c r="E35" s="177">
        <v>0.15903867330054344</v>
      </c>
      <c r="M35" s="194"/>
      <c r="N35" s="194"/>
      <c r="O35" s="194"/>
      <c r="P35" s="194"/>
      <c r="Q35" s="194"/>
      <c r="R35" s="194"/>
    </row>
    <row r="36" spans="1:18">
      <c r="A36" s="177" t="s">
        <v>221</v>
      </c>
      <c r="B36" s="177">
        <v>0.45916516784767591</v>
      </c>
      <c r="D36" s="177" t="s">
        <v>221</v>
      </c>
      <c r="E36" s="177">
        <v>0.32775224975062606</v>
      </c>
      <c r="M36" s="194"/>
      <c r="N36" s="194"/>
      <c r="O36" s="194"/>
      <c r="P36" s="194"/>
      <c r="Q36" s="194"/>
      <c r="R36" s="194"/>
    </row>
    <row r="37" spans="1:18">
      <c r="A37" s="177" t="s">
        <v>222</v>
      </c>
      <c r="B37" s="177">
        <v>0.76846602219250515</v>
      </c>
      <c r="D37" s="177" t="s">
        <v>222</v>
      </c>
      <c r="E37" s="177">
        <v>0.32258086282098192</v>
      </c>
      <c r="M37" s="194"/>
      <c r="N37" s="194"/>
      <c r="O37" s="194"/>
      <c r="P37" s="194"/>
      <c r="Q37" s="194"/>
      <c r="R37" s="194"/>
    </row>
    <row r="38" spans="1:18">
      <c r="A38" s="177" t="s">
        <v>223</v>
      </c>
      <c r="B38" s="177">
        <v>0.55507115967985543</v>
      </c>
      <c r="D38" s="177" t="s">
        <v>223</v>
      </c>
      <c r="E38" s="177">
        <v>0.17665467730464562</v>
      </c>
      <c r="M38" s="194"/>
      <c r="N38" s="194"/>
      <c r="O38" s="194"/>
      <c r="P38" s="194"/>
      <c r="Q38" s="194"/>
      <c r="R38" s="194"/>
    </row>
    <row r="39" spans="1:18">
      <c r="A39" s="177" t="s">
        <v>224</v>
      </c>
      <c r="B39" s="177">
        <v>0.59894356904174773</v>
      </c>
      <c r="D39" s="177" t="s">
        <v>224</v>
      </c>
      <c r="E39" s="177">
        <v>0.37861205392521091</v>
      </c>
      <c r="M39" s="194"/>
      <c r="N39" s="194"/>
      <c r="O39" s="194"/>
      <c r="P39" s="194"/>
      <c r="Q39" s="194"/>
      <c r="R39" s="194"/>
    </row>
    <row r="40" spans="1:18">
      <c r="A40" s="177" t="s">
        <v>225</v>
      </c>
      <c r="B40" s="177">
        <v>0.60239212749779025</v>
      </c>
      <c r="D40" s="177" t="s">
        <v>225</v>
      </c>
      <c r="E40" s="177">
        <v>0.48013986365182804</v>
      </c>
      <c r="M40" s="194"/>
      <c r="N40" s="194"/>
      <c r="O40" s="194"/>
      <c r="P40" s="194"/>
      <c r="Q40" s="194"/>
      <c r="R40" s="194"/>
    </row>
    <row r="41" spans="1:18">
      <c r="A41" s="177" t="s">
        <v>226</v>
      </c>
      <c r="B41" s="177">
        <v>0.46089902219994955</v>
      </c>
      <c r="D41" s="177" t="s">
        <v>226</v>
      </c>
      <c r="E41" s="177">
        <v>0.99496102140200549</v>
      </c>
      <c r="M41" s="194"/>
      <c r="N41" s="194"/>
      <c r="O41" s="194"/>
      <c r="P41" s="194"/>
      <c r="Q41" s="194"/>
      <c r="R41" s="194"/>
    </row>
    <row r="42" spans="1:18">
      <c r="A42" s="177" t="s">
        <v>229</v>
      </c>
      <c r="B42" s="177">
        <v>0.71038505986065414</v>
      </c>
      <c r="D42" s="177" t="s">
        <v>229</v>
      </c>
      <c r="E42" s="177">
        <v>0.10368466633642601</v>
      </c>
      <c r="M42" s="194"/>
      <c r="N42" s="194"/>
      <c r="O42" s="194"/>
      <c r="P42" s="194"/>
      <c r="Q42" s="194"/>
      <c r="R42" s="194"/>
    </row>
    <row r="43" spans="1:18">
      <c r="A43" s="177" t="s">
        <v>230</v>
      </c>
      <c r="B43" s="177">
        <v>0.4380734050324116</v>
      </c>
      <c r="D43" s="177" t="s">
        <v>230</v>
      </c>
      <c r="E43" s="177">
        <v>0.70831628564362625</v>
      </c>
      <c r="M43" s="194"/>
      <c r="N43" s="194"/>
      <c r="O43" s="194"/>
      <c r="P43" s="194"/>
      <c r="Q43" s="194"/>
      <c r="R43" s="194"/>
    </row>
    <row r="44" spans="1:18">
      <c r="A44" s="177" t="s">
        <v>231</v>
      </c>
      <c r="B44" s="177">
        <v>0.70631908201684401</v>
      </c>
      <c r="D44" s="177" t="s">
        <v>231</v>
      </c>
      <c r="E44" s="177">
        <v>0.29841392304054465</v>
      </c>
      <c r="K44" s="178"/>
      <c r="M44" s="194"/>
      <c r="N44" s="194"/>
      <c r="O44" s="194"/>
      <c r="P44" s="194"/>
      <c r="Q44" s="194"/>
      <c r="R44" s="194"/>
    </row>
    <row r="45" spans="1:18">
      <c r="A45" s="177" t="s">
        <v>232</v>
      </c>
      <c r="B45" s="177">
        <v>0.50455238859245144</v>
      </c>
      <c r="D45" s="177" t="s">
        <v>232</v>
      </c>
      <c r="E45" s="177">
        <v>0.39029663732717612</v>
      </c>
      <c r="K45" s="187"/>
      <c r="M45" s="194"/>
      <c r="N45" s="194"/>
      <c r="O45" s="194"/>
      <c r="P45" s="194"/>
      <c r="Q45" s="194"/>
      <c r="R45" s="194"/>
    </row>
    <row r="46" spans="1:18">
      <c r="A46" s="177" t="s">
        <v>233</v>
      </c>
      <c r="B46" s="177">
        <v>0.57569183785482436</v>
      </c>
      <c r="D46" s="177" t="s">
        <v>233</v>
      </c>
      <c r="E46" s="177">
        <v>0.70431266460095732</v>
      </c>
    </row>
    <row r="47" spans="1:18">
      <c r="A47" s="177" t="s">
        <v>234</v>
      </c>
      <c r="B47" s="177">
        <v>0.60057151185394553</v>
      </c>
      <c r="D47" s="177" t="s">
        <v>234</v>
      </c>
      <c r="E47" s="177">
        <v>0.32539511334163207</v>
      </c>
    </row>
    <row r="48" spans="1:18">
      <c r="A48" s="177" t="s">
        <v>235</v>
      </c>
      <c r="B48" s="177">
        <v>0.74278747503045539</v>
      </c>
      <c r="D48" s="177" t="s">
        <v>235</v>
      </c>
      <c r="E48" s="177">
        <v>0.19368070839238588</v>
      </c>
    </row>
    <row r="49" spans="1:5">
      <c r="A49" s="177" t="s">
        <v>236</v>
      </c>
      <c r="B49" s="177">
        <v>0.6041601406031617</v>
      </c>
      <c r="D49" s="177" t="s">
        <v>236</v>
      </c>
      <c r="E49" s="177">
        <v>0.25824965960434243</v>
      </c>
    </row>
    <row r="52" spans="1:5">
      <c r="D52" s="97"/>
      <c r="E52" s="97"/>
    </row>
  </sheetData>
  <sortState ref="A31:B50">
    <sortCondition ref="A31"/>
  </sortState>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X69"/>
  <sheetViews>
    <sheetView showGridLines="0" topLeftCell="A4" zoomScale="80" zoomScaleNormal="80" workbookViewId="0">
      <selection activeCell="W37" sqref="W37"/>
    </sheetView>
  </sheetViews>
  <sheetFormatPr defaultRowHeight="15"/>
  <sheetData>
    <row r="1" spans="1:44" ht="15.75">
      <c r="A1" s="262" t="s">
        <v>332</v>
      </c>
      <c r="AQ1" s="183"/>
      <c r="AR1" s="183"/>
    </row>
    <row r="2" spans="1:44">
      <c r="AQ2" s="183"/>
      <c r="AR2" s="183"/>
    </row>
    <row r="3" spans="1:44">
      <c r="AQ3" s="183"/>
      <c r="AR3" s="183"/>
    </row>
    <row r="4" spans="1:44">
      <c r="AQ4" s="183"/>
      <c r="AR4" s="183"/>
    </row>
    <row r="5" spans="1:44">
      <c r="P5" s="169"/>
      <c r="Q5" s="263" t="s">
        <v>333</v>
      </c>
      <c r="R5" s="263" t="s">
        <v>358</v>
      </c>
      <c r="AQ5" s="183"/>
      <c r="AR5" s="183"/>
    </row>
    <row r="6" spans="1:44">
      <c r="P6" s="266" t="s">
        <v>229</v>
      </c>
      <c r="Q6" s="264">
        <v>7.4121610762668086E-2</v>
      </c>
      <c r="R6" s="264">
        <v>1.5768200237372462E-2</v>
      </c>
      <c r="S6" s="265">
        <f>+SUM(Q6:R6)</f>
        <v>8.9889811000040551E-2</v>
      </c>
      <c r="AQ6" s="183"/>
      <c r="AR6" s="183"/>
    </row>
    <row r="7" spans="1:44">
      <c r="P7" s="81" t="s">
        <v>334</v>
      </c>
      <c r="Q7" s="167">
        <v>0.11796302701558736</v>
      </c>
      <c r="R7" s="167">
        <v>1.4521248625618804E-2</v>
      </c>
      <c r="S7" s="265">
        <f t="shared" ref="S7:S47" si="0">SUM(Q7:R7)</f>
        <v>0.13248427564120616</v>
      </c>
      <c r="AQ7" s="183"/>
      <c r="AR7" s="183"/>
    </row>
    <row r="8" spans="1:44">
      <c r="P8" s="81" t="s">
        <v>220</v>
      </c>
      <c r="Q8" s="264">
        <v>0.13389723568086614</v>
      </c>
      <c r="R8" s="264">
        <v>6.1726625648879296E-3</v>
      </c>
      <c r="S8" s="265">
        <f t="shared" si="0"/>
        <v>0.14006989824575408</v>
      </c>
      <c r="AQ8" s="183"/>
      <c r="AR8" s="183"/>
    </row>
    <row r="9" spans="1:44">
      <c r="P9" s="81" t="s">
        <v>335</v>
      </c>
      <c r="Q9" s="167">
        <v>0.12943867891615304</v>
      </c>
      <c r="R9" s="167">
        <v>1.2749709873241076E-2</v>
      </c>
      <c r="S9" s="265">
        <f t="shared" si="0"/>
        <v>0.14218838878939413</v>
      </c>
      <c r="AQ9" s="183"/>
      <c r="AR9" s="183"/>
    </row>
    <row r="10" spans="1:44">
      <c r="P10" s="81" t="s">
        <v>223</v>
      </c>
      <c r="Q10" s="264">
        <v>0.13100000403347786</v>
      </c>
      <c r="R10" s="264">
        <v>1.7780783524044424E-2</v>
      </c>
      <c r="S10" s="265">
        <f t="shared" si="0"/>
        <v>0.14878078755752228</v>
      </c>
      <c r="AQ10" s="183"/>
      <c r="AR10" s="183"/>
    </row>
    <row r="11" spans="1:44">
      <c r="P11" s="81" t="s">
        <v>336</v>
      </c>
      <c r="Q11" s="167">
        <v>0.11900447564871966</v>
      </c>
      <c r="R11" s="167">
        <v>4.0461521720564685E-2</v>
      </c>
      <c r="S11" s="265">
        <f t="shared" si="0"/>
        <v>0.15946599736928435</v>
      </c>
      <c r="AQ11" s="183"/>
      <c r="AR11" s="183"/>
    </row>
    <row r="12" spans="1:44">
      <c r="P12" s="81" t="s">
        <v>235</v>
      </c>
      <c r="Q12" s="264">
        <v>0.13484123657633859</v>
      </c>
      <c r="R12" s="264">
        <v>2.6327751441530111E-2</v>
      </c>
      <c r="S12" s="265">
        <f t="shared" si="0"/>
        <v>0.16116898801786869</v>
      </c>
      <c r="AQ12" s="183"/>
      <c r="AR12" s="183"/>
    </row>
    <row r="13" spans="1:44">
      <c r="P13" s="81" t="s">
        <v>337</v>
      </c>
      <c r="Q13" s="167">
        <v>0.12649634399403917</v>
      </c>
      <c r="R13" s="167">
        <v>3.7822406854217706E-2</v>
      </c>
      <c r="S13" s="265">
        <f t="shared" si="0"/>
        <v>0.16431875084825687</v>
      </c>
      <c r="AQ13" s="183"/>
      <c r="AR13" s="183"/>
    </row>
    <row r="14" spans="1:44">
      <c r="P14" s="81" t="s">
        <v>338</v>
      </c>
      <c r="Q14" s="167">
        <v>0.12826007349775356</v>
      </c>
      <c r="R14" s="167">
        <v>4.0017142931299113E-2</v>
      </c>
      <c r="S14" s="265">
        <f t="shared" si="0"/>
        <v>0.16827721642905269</v>
      </c>
      <c r="AQ14" s="183"/>
      <c r="AR14" s="183"/>
    </row>
    <row r="15" spans="1:44">
      <c r="P15" s="81" t="s">
        <v>339</v>
      </c>
      <c r="Q15" s="167">
        <v>0.12789624256972945</v>
      </c>
      <c r="R15" s="167">
        <v>4.3484722473708028E-2</v>
      </c>
      <c r="S15" s="265">
        <f t="shared" si="0"/>
        <v>0.17138096504343747</v>
      </c>
      <c r="AQ15" s="183"/>
      <c r="AR15" s="183"/>
    </row>
    <row r="16" spans="1:44">
      <c r="P16" s="81" t="s">
        <v>340</v>
      </c>
      <c r="Q16" s="167">
        <v>0.13519764299713607</v>
      </c>
      <c r="R16" s="167">
        <v>3.7125272767013572E-2</v>
      </c>
      <c r="S16" s="265">
        <f t="shared" si="0"/>
        <v>0.17232291576414965</v>
      </c>
      <c r="AQ16" s="183"/>
      <c r="AR16" s="183"/>
    </row>
    <row r="17" spans="1:44">
      <c r="P17" s="81" t="s">
        <v>341</v>
      </c>
      <c r="Q17" s="167">
        <v>0.16965749904950206</v>
      </c>
      <c r="R17" s="167">
        <v>8.465909202570154E-3</v>
      </c>
      <c r="S17" s="265">
        <f t="shared" si="0"/>
        <v>0.17812340825207221</v>
      </c>
      <c r="AQ17" s="183"/>
      <c r="AR17" s="183"/>
    </row>
    <row r="18" spans="1:44">
      <c r="P18" s="81" t="s">
        <v>342</v>
      </c>
      <c r="Q18" s="167">
        <v>0.15218340573470884</v>
      </c>
      <c r="R18" s="167">
        <v>3.6143558861993344E-2</v>
      </c>
      <c r="S18" s="265">
        <f t="shared" si="0"/>
        <v>0.18832696459670217</v>
      </c>
    </row>
    <row r="19" spans="1:44">
      <c r="P19" s="81" t="s">
        <v>343</v>
      </c>
      <c r="Q19" s="167">
        <v>0.15518199322569379</v>
      </c>
      <c r="R19" s="167">
        <v>4.4226868069322724E-2</v>
      </c>
      <c r="S19" s="265">
        <f t="shared" si="0"/>
        <v>0.1994088612950165</v>
      </c>
    </row>
    <row r="20" spans="1:44">
      <c r="P20" s="81" t="s">
        <v>219</v>
      </c>
      <c r="Q20" s="264">
        <v>0.15211542943894693</v>
      </c>
      <c r="R20" s="264">
        <v>5.1875184410443358E-2</v>
      </c>
      <c r="S20" s="265">
        <f t="shared" si="0"/>
        <v>0.2039906138493903</v>
      </c>
    </row>
    <row r="21" spans="1:44">
      <c r="P21" s="82" t="s">
        <v>344</v>
      </c>
      <c r="Q21" s="167">
        <v>0.17702549610531129</v>
      </c>
      <c r="R21" s="167">
        <v>3.2803705882251247E-2</v>
      </c>
      <c r="S21" s="265">
        <f t="shared" si="0"/>
        <v>0.20982920198756255</v>
      </c>
    </row>
    <row r="22" spans="1:44">
      <c r="P22" s="81" t="s">
        <v>345</v>
      </c>
      <c r="Q22" s="167">
        <v>0.17984361451427147</v>
      </c>
      <c r="R22" s="167">
        <v>3.0177758515494757E-2</v>
      </c>
      <c r="S22" s="265">
        <f t="shared" si="0"/>
        <v>0.21002137302976623</v>
      </c>
    </row>
    <row r="23" spans="1:44">
      <c r="P23" s="81" t="s">
        <v>346</v>
      </c>
      <c r="Q23" s="167">
        <v>0.19247696237756523</v>
      </c>
      <c r="R23" s="167">
        <v>2.0691273455588265E-2</v>
      </c>
      <c r="S23" s="265">
        <f t="shared" si="0"/>
        <v>0.2131682358331535</v>
      </c>
    </row>
    <row r="24" spans="1:44">
      <c r="P24" s="169" t="s">
        <v>236</v>
      </c>
      <c r="Q24" s="264">
        <v>0.18755270820569553</v>
      </c>
      <c r="R24" s="264">
        <v>2.9539551542397041E-2</v>
      </c>
      <c r="S24" s="265">
        <f t="shared" si="0"/>
        <v>0.21709225974809257</v>
      </c>
    </row>
    <row r="25" spans="1:44">
      <c r="P25" s="146" t="s">
        <v>347</v>
      </c>
      <c r="Q25" s="165">
        <v>0.19747430270127</v>
      </c>
      <c r="R25" s="165">
        <v>2.3815400905773165E-2</v>
      </c>
      <c r="S25" s="265">
        <f t="shared" si="0"/>
        <v>0.22128970360704317</v>
      </c>
    </row>
    <row r="26" spans="1:44">
      <c r="P26" s="146" t="s">
        <v>348</v>
      </c>
      <c r="Q26" s="165">
        <v>0.20586985764840676</v>
      </c>
      <c r="R26" s="165">
        <v>3.0242282088550957E-2</v>
      </c>
      <c r="S26" s="265">
        <f t="shared" si="0"/>
        <v>0.23611213973695772</v>
      </c>
    </row>
    <row r="27" spans="1:44">
      <c r="P27" s="266" t="s">
        <v>227</v>
      </c>
      <c r="Q27" s="264">
        <v>0.21217290770159161</v>
      </c>
      <c r="R27" s="264">
        <v>2.5460203300826136E-2</v>
      </c>
      <c r="S27" s="265">
        <f t="shared" si="0"/>
        <v>0.23763311100241774</v>
      </c>
    </row>
    <row r="28" spans="1:44">
      <c r="A28" s="196" t="s">
        <v>350</v>
      </c>
      <c r="P28" s="81" t="s">
        <v>231</v>
      </c>
      <c r="Q28" s="264">
        <v>0.21750078876419179</v>
      </c>
      <c r="R28" s="264">
        <v>3.0283784002910402E-2</v>
      </c>
      <c r="S28" s="265">
        <f t="shared" si="0"/>
        <v>0.2477845727671022</v>
      </c>
    </row>
    <row r="29" spans="1:44">
      <c r="A29" s="196" t="s">
        <v>352</v>
      </c>
      <c r="P29" s="81" t="s">
        <v>349</v>
      </c>
      <c r="Q29" s="167">
        <v>0.22446393894956923</v>
      </c>
      <c r="R29" s="167">
        <v>2.4174766224868603E-2</v>
      </c>
      <c r="S29" s="265">
        <f t="shared" si="0"/>
        <v>0.24863870517443784</v>
      </c>
    </row>
    <row r="30" spans="1:44">
      <c r="P30" s="81" t="s">
        <v>351</v>
      </c>
      <c r="Q30" s="167">
        <v>0.23615981623594626</v>
      </c>
      <c r="R30" s="167">
        <v>1.4027893084415205E-2</v>
      </c>
      <c r="S30" s="265">
        <f t="shared" si="0"/>
        <v>0.25018770932036144</v>
      </c>
    </row>
    <row r="31" spans="1:44">
      <c r="P31" s="81" t="s">
        <v>354</v>
      </c>
      <c r="Q31" s="167">
        <v>0.22943834379939437</v>
      </c>
      <c r="R31" s="167">
        <v>2.1016552292024523E-2</v>
      </c>
      <c r="S31" s="265">
        <f t="shared" si="0"/>
        <v>0.25045489609141891</v>
      </c>
    </row>
    <row r="32" spans="1:44">
      <c r="P32" s="81" t="s">
        <v>355</v>
      </c>
      <c r="Q32" s="167">
        <v>0.23131487486068367</v>
      </c>
      <c r="R32" s="167">
        <v>2.3686643185734008E-2</v>
      </c>
      <c r="S32" s="265">
        <f t="shared" si="0"/>
        <v>0.25500151804641769</v>
      </c>
    </row>
    <row r="33" spans="16:33">
      <c r="P33" s="81" t="s">
        <v>217</v>
      </c>
      <c r="Q33" s="264">
        <v>0.20066911840766705</v>
      </c>
      <c r="R33" s="264">
        <v>5.6846266677276429E-2</v>
      </c>
      <c r="S33" s="265">
        <f t="shared" si="0"/>
        <v>0.25751538508494348</v>
      </c>
    </row>
    <row r="34" spans="16:33">
      <c r="P34" s="81" t="s">
        <v>234</v>
      </c>
      <c r="Q34" s="167">
        <v>0.24361401597427762</v>
      </c>
      <c r="R34" s="167">
        <v>2.6242784631615699E-2</v>
      </c>
      <c r="S34" s="265">
        <f t="shared" si="0"/>
        <v>0.26985680060589334</v>
      </c>
    </row>
    <row r="35" spans="16:33">
      <c r="P35" s="81" t="s">
        <v>357</v>
      </c>
      <c r="Q35" s="167">
        <v>0.23569510887491038</v>
      </c>
      <c r="R35" s="167">
        <v>3.7946912528860573E-2</v>
      </c>
      <c r="S35" s="265">
        <f t="shared" si="0"/>
        <v>0.27364202140377097</v>
      </c>
    </row>
    <row r="36" spans="16:33">
      <c r="P36" s="81" t="s">
        <v>353</v>
      </c>
      <c r="Q36" s="167">
        <v>0.21447696996825477</v>
      </c>
      <c r="R36" s="167">
        <v>6.4128614020508165E-2</v>
      </c>
      <c r="S36" s="265">
        <f t="shared" si="0"/>
        <v>0.27860558398876295</v>
      </c>
      <c r="AA36" s="179"/>
      <c r="AB36" s="179"/>
    </row>
    <row r="37" spans="16:33">
      <c r="P37" s="81" t="s">
        <v>222</v>
      </c>
      <c r="Q37" s="264">
        <v>0.24361522125498991</v>
      </c>
      <c r="R37" s="264">
        <v>3.5086974679435758E-2</v>
      </c>
      <c r="S37" s="265">
        <f t="shared" si="0"/>
        <v>0.27870219593442569</v>
      </c>
      <c r="V37" s="183"/>
      <c r="W37" s="183"/>
      <c r="X37" s="183"/>
      <c r="Y37" s="183"/>
      <c r="Z37" s="183"/>
      <c r="AA37" s="186"/>
      <c r="AB37" s="267"/>
      <c r="AC37" s="183"/>
      <c r="AD37" s="268"/>
      <c r="AE37" s="183"/>
      <c r="AF37" s="183"/>
      <c r="AG37" s="269"/>
    </row>
    <row r="38" spans="16:33">
      <c r="P38" s="81" t="s">
        <v>221</v>
      </c>
      <c r="Q38" s="264">
        <v>0.21151491773063891</v>
      </c>
      <c r="R38" s="264">
        <v>7.5990743507351702E-2</v>
      </c>
      <c r="S38" s="265">
        <f t="shared" si="0"/>
        <v>0.2875056612379906</v>
      </c>
      <c r="V38" s="183"/>
      <c r="W38" s="183"/>
      <c r="X38" s="183"/>
      <c r="Y38" s="183"/>
      <c r="Z38" s="183"/>
      <c r="AA38" s="186"/>
      <c r="AB38" s="270"/>
      <c r="AC38" s="183"/>
      <c r="AD38" s="268"/>
      <c r="AE38" s="183"/>
      <c r="AF38" s="183"/>
      <c r="AG38" s="271"/>
    </row>
    <row r="39" spans="16:33" ht="15.75" thickBot="1">
      <c r="P39" s="81" t="s">
        <v>232</v>
      </c>
      <c r="Q39" s="264">
        <v>0.26968621833313833</v>
      </c>
      <c r="R39" s="264">
        <v>1.9478087119110914E-2</v>
      </c>
      <c r="S39" s="265">
        <f t="shared" si="0"/>
        <v>0.28916430545224925</v>
      </c>
      <c r="V39" s="183"/>
      <c r="W39" s="183"/>
      <c r="X39" s="183"/>
      <c r="Y39" s="183"/>
      <c r="Z39" s="183"/>
      <c r="AA39" s="186"/>
      <c r="AB39" s="270"/>
      <c r="AC39" s="183"/>
      <c r="AD39" s="268"/>
      <c r="AE39" s="183"/>
      <c r="AF39" s="183"/>
      <c r="AG39" s="269"/>
    </row>
    <row r="40" spans="16:33" ht="15.75" thickTop="1">
      <c r="P40" s="81" t="s">
        <v>356</v>
      </c>
      <c r="Q40" s="167">
        <v>0.20904224563224272</v>
      </c>
      <c r="R40" s="167">
        <v>8.3951365845908663E-2</v>
      </c>
      <c r="S40" s="265">
        <f t="shared" si="0"/>
        <v>0.29299361147815139</v>
      </c>
      <c r="V40" s="183"/>
      <c r="W40" s="183"/>
      <c r="X40" s="183"/>
      <c r="Y40" s="183"/>
      <c r="Z40" s="183"/>
      <c r="AA40" s="186"/>
      <c r="AB40" s="270"/>
      <c r="AC40" s="183"/>
      <c r="AD40" s="268"/>
      <c r="AE40" s="183"/>
      <c r="AF40" s="183"/>
      <c r="AG40" s="272"/>
    </row>
    <row r="41" spans="16:33">
      <c r="P41" s="81" t="s">
        <v>224</v>
      </c>
      <c r="Q41" s="264">
        <v>0.27263947261122223</v>
      </c>
      <c r="R41" s="264">
        <v>3.5709625350187492E-2</v>
      </c>
      <c r="S41" s="265">
        <f t="shared" si="0"/>
        <v>0.30834909796140975</v>
      </c>
      <c r="V41" s="183"/>
      <c r="W41" s="183"/>
      <c r="X41" s="183"/>
      <c r="Y41" s="183"/>
      <c r="Z41" s="183"/>
      <c r="AA41" s="186"/>
      <c r="AB41" s="270"/>
      <c r="AC41" s="183"/>
      <c r="AD41" s="268"/>
      <c r="AE41" s="183"/>
      <c r="AF41" s="183"/>
      <c r="AG41" s="269"/>
    </row>
    <row r="42" spans="16:33">
      <c r="P42" s="82" t="s">
        <v>216</v>
      </c>
      <c r="Q42" s="264">
        <v>0.27007948085737948</v>
      </c>
      <c r="R42" s="264">
        <v>4.0166710775231824E-2</v>
      </c>
      <c r="S42" s="265">
        <f t="shared" si="0"/>
        <v>0.3102461916326113</v>
      </c>
      <c r="V42" s="183"/>
      <c r="W42" s="183"/>
      <c r="X42" s="183"/>
      <c r="Y42" s="183"/>
      <c r="Z42" s="183"/>
      <c r="AA42" s="186"/>
      <c r="AB42" s="270"/>
      <c r="AC42" s="183"/>
      <c r="AD42" s="268"/>
      <c r="AE42" s="183"/>
      <c r="AF42" s="183"/>
      <c r="AG42" s="269"/>
    </row>
    <row r="43" spans="16:33">
      <c r="P43" s="81" t="s">
        <v>225</v>
      </c>
      <c r="Q43" s="264">
        <v>0.34315517672834528</v>
      </c>
      <c r="R43" s="264">
        <v>3.6897760377715333E-2</v>
      </c>
      <c r="S43" s="265">
        <f t="shared" si="0"/>
        <v>0.38005293710606058</v>
      </c>
      <c r="V43" s="183"/>
      <c r="W43" s="183"/>
      <c r="X43" s="183"/>
      <c r="Y43" s="183"/>
      <c r="Z43" s="183"/>
      <c r="AA43" s="186"/>
      <c r="AB43" s="270"/>
      <c r="AC43" s="183"/>
      <c r="AD43" s="268"/>
      <c r="AE43" s="183"/>
      <c r="AF43" s="183"/>
      <c r="AG43" s="269"/>
    </row>
    <row r="44" spans="16:33">
      <c r="P44" s="81" t="s">
        <v>218</v>
      </c>
      <c r="Q44" s="264">
        <v>0.3553804420819659</v>
      </c>
      <c r="R44" s="264">
        <v>5.9384071871896503E-2</v>
      </c>
      <c r="S44" s="265">
        <f t="shared" si="0"/>
        <v>0.41476451395386238</v>
      </c>
      <c r="V44" s="183"/>
      <c r="W44" s="183"/>
      <c r="X44" s="183"/>
      <c r="Y44" s="183"/>
      <c r="Z44" s="183"/>
      <c r="AA44" s="186"/>
      <c r="AB44" s="270"/>
      <c r="AC44" s="183"/>
      <c r="AD44" s="268"/>
      <c r="AE44" s="183"/>
      <c r="AF44" s="183"/>
      <c r="AG44" s="269"/>
    </row>
    <row r="45" spans="16:33">
      <c r="P45" s="266" t="s">
        <v>230</v>
      </c>
      <c r="Q45" s="264">
        <v>0.51301990300054845</v>
      </c>
      <c r="R45" s="264">
        <v>7.2741628037391204E-2</v>
      </c>
      <c r="S45" s="265">
        <f t="shared" si="0"/>
        <v>0.5857615310379396</v>
      </c>
      <c r="V45" s="183"/>
      <c r="W45" s="183"/>
      <c r="X45" s="183"/>
      <c r="Y45" s="183"/>
      <c r="Z45" s="183"/>
      <c r="AA45" s="186"/>
      <c r="AB45" s="270"/>
      <c r="AC45" s="183"/>
      <c r="AD45" s="268"/>
      <c r="AE45" s="183"/>
      <c r="AF45" s="183"/>
      <c r="AG45" s="269"/>
    </row>
    <row r="46" spans="16:33">
      <c r="P46" s="169" t="s">
        <v>233</v>
      </c>
      <c r="Q46" s="264">
        <v>0.52296581302102851</v>
      </c>
      <c r="R46" s="264">
        <v>8.5469785859406913E-2</v>
      </c>
      <c r="S46" s="265">
        <f t="shared" si="0"/>
        <v>0.60843559888043541</v>
      </c>
      <c r="V46" s="183"/>
      <c r="W46" s="183"/>
      <c r="X46" s="183"/>
      <c r="Y46" s="183"/>
      <c r="Z46" s="183"/>
      <c r="AA46" s="186"/>
      <c r="AB46" s="270"/>
      <c r="AC46" s="183"/>
      <c r="AD46" s="268"/>
      <c r="AE46" s="183"/>
      <c r="AF46" s="183"/>
      <c r="AG46" s="269"/>
    </row>
    <row r="47" spans="16:33">
      <c r="P47" s="146" t="s">
        <v>226</v>
      </c>
      <c r="Q47" s="264">
        <v>0.72716327752695609</v>
      </c>
      <c r="R47" s="264">
        <v>3.3489576671919118E-2</v>
      </c>
      <c r="S47" s="265">
        <f t="shared" si="0"/>
        <v>0.76065285419887518</v>
      </c>
      <c r="V47" s="183"/>
      <c r="W47" s="183"/>
      <c r="X47" s="183"/>
      <c r="Y47" s="183"/>
      <c r="Z47" s="183"/>
      <c r="AA47" s="186"/>
      <c r="AB47" s="270"/>
      <c r="AC47" s="183"/>
      <c r="AD47" s="268"/>
      <c r="AE47" s="183"/>
      <c r="AF47" s="183"/>
    </row>
    <row r="48" spans="16:33">
      <c r="V48" s="183"/>
      <c r="W48" s="183"/>
      <c r="X48" s="183"/>
      <c r="Y48" s="183"/>
      <c r="Z48" s="183"/>
      <c r="AA48" s="186"/>
      <c r="AB48" s="270"/>
      <c r="AC48" s="183"/>
      <c r="AD48" s="268"/>
      <c r="AE48" s="183"/>
      <c r="AF48" s="183"/>
      <c r="AG48" s="269"/>
    </row>
    <row r="49" spans="16:50">
      <c r="V49" s="183"/>
      <c r="W49" s="183"/>
      <c r="X49" s="183"/>
      <c r="Y49" s="183"/>
      <c r="Z49" s="183"/>
      <c r="AA49" s="186"/>
      <c r="AB49" s="270"/>
      <c r="AC49" s="183"/>
      <c r="AD49" s="268"/>
      <c r="AE49" s="183"/>
      <c r="AF49" s="183"/>
    </row>
    <row r="50" spans="16:50">
      <c r="P50" s="264"/>
      <c r="V50" s="183"/>
      <c r="W50" s="183"/>
      <c r="X50" s="183"/>
      <c r="Y50" s="183"/>
      <c r="Z50" s="183"/>
      <c r="AA50" s="186"/>
      <c r="AB50" s="267"/>
      <c r="AC50" s="183"/>
      <c r="AD50" s="268"/>
      <c r="AE50" s="183"/>
      <c r="AF50" s="183"/>
    </row>
    <row r="51" spans="16:50">
      <c r="P51" s="264"/>
      <c r="V51" s="183"/>
      <c r="W51" s="183"/>
      <c r="X51" s="183"/>
      <c r="Y51" s="183"/>
      <c r="Z51" s="183"/>
      <c r="AA51" s="186"/>
      <c r="AB51" s="270"/>
      <c r="AC51" s="183"/>
      <c r="AD51" s="268"/>
      <c r="AE51" s="183"/>
      <c r="AF51" s="183"/>
      <c r="AG51" s="269"/>
    </row>
    <row r="52" spans="16:50">
      <c r="P52" s="264"/>
      <c r="V52" s="183"/>
      <c r="W52" s="183"/>
      <c r="X52" s="183"/>
      <c r="Y52" s="183"/>
      <c r="Z52" s="183"/>
      <c r="AA52" s="186"/>
      <c r="AB52" s="270"/>
      <c r="AC52" s="183"/>
      <c r="AD52" s="268"/>
      <c r="AE52" s="183"/>
      <c r="AF52" s="183"/>
      <c r="AG52" s="269"/>
      <c r="AV52" s="183"/>
      <c r="AW52" s="183"/>
      <c r="AX52" s="183"/>
    </row>
    <row r="53" spans="16:50">
      <c r="P53" s="264"/>
      <c r="V53" s="183"/>
      <c r="W53" s="183"/>
      <c r="X53" s="183"/>
      <c r="Y53" s="183"/>
      <c r="Z53" s="183"/>
      <c r="AA53" s="186"/>
      <c r="AB53" s="270"/>
      <c r="AC53" s="183"/>
      <c r="AD53" s="268"/>
      <c r="AE53" s="183"/>
      <c r="AF53" s="183"/>
      <c r="AG53" s="273"/>
      <c r="AV53" s="183"/>
      <c r="AW53" s="183"/>
      <c r="AX53" s="183"/>
    </row>
    <row r="54" spans="16:50">
      <c r="P54" s="264"/>
    </row>
    <row r="55" spans="16:50">
      <c r="P55" s="264"/>
    </row>
    <row r="56" spans="16:50">
      <c r="P56" s="264"/>
    </row>
    <row r="57" spans="16:50">
      <c r="P57" s="264"/>
    </row>
    <row r="58" spans="16:50">
      <c r="P58" s="264"/>
    </row>
    <row r="59" spans="16:50">
      <c r="P59" s="264"/>
    </row>
    <row r="60" spans="16:50">
      <c r="P60" s="264"/>
    </row>
    <row r="61" spans="16:50">
      <c r="P61" s="264"/>
    </row>
    <row r="62" spans="16:50">
      <c r="P62" s="264"/>
    </row>
    <row r="63" spans="16:50">
      <c r="P63" s="264"/>
    </row>
    <row r="64" spans="16:50">
      <c r="P64" s="264"/>
    </row>
    <row r="65" spans="16:18">
      <c r="P65" s="264"/>
    </row>
    <row r="66" spans="16:18">
      <c r="P66" s="264"/>
    </row>
    <row r="67" spans="16:18">
      <c r="P67" s="264"/>
    </row>
    <row r="68" spans="16:18">
      <c r="P68" s="264"/>
    </row>
    <row r="69" spans="16:18">
      <c r="P69" s="264"/>
      <c r="Q69" s="264"/>
      <c r="R69" s="264"/>
    </row>
  </sheetData>
  <sortState ref="P7:S47">
    <sortCondition ref="S7:S47"/>
  </sortState>
  <conditionalFormatting sqref="AG40">
    <cfRule type="expression" dxfId="16" priority="17">
      <formula>ISNA(AG40)</formula>
    </cfRule>
  </conditionalFormatting>
  <conditionalFormatting sqref="AG52">
    <cfRule type="expression" dxfId="15" priority="16">
      <formula>ISNA(AG52)</formula>
    </cfRule>
  </conditionalFormatting>
  <conditionalFormatting sqref="AG42">
    <cfRule type="expression" dxfId="14" priority="15">
      <formula>ISNA(AG42)</formula>
    </cfRule>
  </conditionalFormatting>
  <conditionalFormatting sqref="AG38">
    <cfRule type="expression" dxfId="13" priority="14">
      <formula>ISNA(AG38)</formula>
    </cfRule>
  </conditionalFormatting>
  <conditionalFormatting sqref="AG43">
    <cfRule type="expression" dxfId="12" priority="13">
      <formula>ISNA(AG43)</formula>
    </cfRule>
  </conditionalFormatting>
  <conditionalFormatting sqref="AG43">
    <cfRule type="expression" dxfId="11" priority="12">
      <formula>ISNA(AG43)</formula>
    </cfRule>
  </conditionalFormatting>
  <conditionalFormatting sqref="AG46">
    <cfRule type="expression" dxfId="10" priority="11">
      <formula>ISNA(AG46)</formula>
    </cfRule>
  </conditionalFormatting>
  <conditionalFormatting sqref="AG39">
    <cfRule type="expression" dxfId="9" priority="10">
      <formula>ISNA(AG39)</formula>
    </cfRule>
  </conditionalFormatting>
  <conditionalFormatting sqref="AG51">
    <cfRule type="expression" dxfId="8" priority="9">
      <formula>ISNA(AG51)</formula>
    </cfRule>
  </conditionalFormatting>
  <conditionalFormatting sqref="AG37">
    <cfRule type="expression" dxfId="7" priority="8">
      <formula>ISNA(AG37)</formula>
    </cfRule>
  </conditionalFormatting>
  <conditionalFormatting sqref="AG37">
    <cfRule type="expression" dxfId="6" priority="7">
      <formula>ISNA(AG37)</formula>
    </cfRule>
  </conditionalFormatting>
  <conditionalFormatting sqref="AG44">
    <cfRule type="expression" dxfId="5" priority="6">
      <formula>ISNA(AG44)</formula>
    </cfRule>
  </conditionalFormatting>
  <conditionalFormatting sqref="AG48">
    <cfRule type="expression" dxfId="4" priority="5">
      <formula>ISNA(AG48)</formula>
    </cfRule>
  </conditionalFormatting>
  <conditionalFormatting sqref="AG45">
    <cfRule type="expression" dxfId="3" priority="4">
      <formula>ISNA(AG45)</formula>
    </cfRule>
  </conditionalFormatting>
  <conditionalFormatting sqref="AG41">
    <cfRule type="expression" dxfId="2" priority="3">
      <formula>ISNA(AG41)</formula>
    </cfRule>
  </conditionalFormatting>
  <conditionalFormatting sqref="AG53">
    <cfRule type="expression" dxfId="1" priority="2">
      <formula>ISNA(AG53)</formula>
    </cfRule>
  </conditionalFormatting>
  <conditionalFormatting sqref="AG53">
    <cfRule type="expression" dxfId="0" priority="1">
      <formula>ISNA(AG53)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view="pageLayout" topLeftCell="A13" zoomScale="80" zoomScaleNormal="80" zoomScalePageLayoutView="80" workbookViewId="0">
      <selection activeCell="C2" sqref="C2"/>
    </sheetView>
  </sheetViews>
  <sheetFormatPr defaultColWidth="9.140625" defaultRowHeight="15"/>
  <cols>
    <col min="1" max="1" width="14.28515625" style="2" customWidth="1"/>
    <col min="2" max="2" width="45.42578125" style="2" customWidth="1"/>
    <col min="3" max="3" width="23.42578125" style="2" customWidth="1"/>
    <col min="4" max="4" width="22.140625" style="2" customWidth="1"/>
    <col min="5" max="5" width="24.28515625" style="2" customWidth="1"/>
    <col min="6" max="6" width="23.42578125" style="2" customWidth="1"/>
    <col min="7" max="7" width="15" style="2" customWidth="1"/>
    <col min="8" max="8" width="11.7109375" style="2" customWidth="1"/>
    <col min="9" max="16384" width="9.140625" style="2"/>
  </cols>
  <sheetData>
    <row r="1" spans="1:14" ht="28.5">
      <c r="A1" s="417" t="s">
        <v>434</v>
      </c>
      <c r="B1" s="417"/>
      <c r="C1" s="417"/>
      <c r="G1" s="8"/>
      <c r="H1" s="8"/>
      <c r="I1" s="8"/>
      <c r="J1" s="8"/>
      <c r="K1" s="8"/>
      <c r="L1" s="8"/>
      <c r="M1" s="8"/>
      <c r="N1" s="8"/>
    </row>
    <row r="2" spans="1:14" ht="18.75">
      <c r="A2" s="60">
        <v>2013</v>
      </c>
      <c r="G2" s="8"/>
      <c r="H2" s="8"/>
      <c r="I2" s="8"/>
      <c r="J2" s="8"/>
      <c r="K2" s="8"/>
      <c r="L2" s="8"/>
      <c r="M2" s="8"/>
      <c r="N2" s="8"/>
    </row>
    <row r="3" spans="1:14">
      <c r="G3" s="8"/>
      <c r="H3" s="8"/>
      <c r="I3" s="8"/>
      <c r="J3" s="8"/>
      <c r="K3" s="8"/>
      <c r="L3" s="8"/>
      <c r="M3" s="8"/>
      <c r="N3" s="8"/>
    </row>
    <row r="4" spans="1:14">
      <c r="B4" s="68"/>
      <c r="G4" s="134"/>
    </row>
    <row r="5" spans="1:14" ht="30" customHeight="1">
      <c r="A5" s="418" t="s">
        <v>420</v>
      </c>
      <c r="B5" s="418"/>
      <c r="C5" s="418"/>
      <c r="D5" s="418"/>
      <c r="E5" s="418"/>
      <c r="F5" s="418"/>
      <c r="G5" s="134"/>
    </row>
    <row r="6" spans="1:14" ht="15.75" thickBot="1">
      <c r="F6" s="8"/>
      <c r="G6" s="134"/>
    </row>
    <row r="7" spans="1:14" ht="15.75" thickBot="1">
      <c r="A7" s="366"/>
      <c r="B7" s="367"/>
      <c r="C7" s="312">
        <v>2013</v>
      </c>
      <c r="D7" s="312" t="s">
        <v>380</v>
      </c>
      <c r="E7" s="368" t="s">
        <v>381</v>
      </c>
      <c r="F7" s="325"/>
      <c r="G7" s="134"/>
    </row>
    <row r="8" spans="1:14" ht="15" customHeight="1">
      <c r="A8" s="473" t="s">
        <v>378</v>
      </c>
      <c r="B8" s="350" t="s">
        <v>409</v>
      </c>
      <c r="C8" s="370">
        <v>5316.4549999999999</v>
      </c>
      <c r="D8" s="371" t="s">
        <v>417</v>
      </c>
      <c r="E8" s="352" t="s">
        <v>406</v>
      </c>
      <c r="F8" s="326"/>
    </row>
    <row r="9" spans="1:14">
      <c r="A9" s="474"/>
      <c r="B9" s="348" t="s">
        <v>4</v>
      </c>
      <c r="C9" s="372">
        <v>1.6459999999999999</v>
      </c>
      <c r="D9" s="313"/>
      <c r="E9" s="318" t="s">
        <v>406</v>
      </c>
      <c r="F9" s="326"/>
    </row>
    <row r="10" spans="1:14">
      <c r="A10" s="474"/>
      <c r="B10" s="348" t="s">
        <v>376</v>
      </c>
      <c r="C10" s="369">
        <v>101397087.91</v>
      </c>
      <c r="D10" s="313" t="s">
        <v>370</v>
      </c>
      <c r="E10" s="318" t="s">
        <v>406</v>
      </c>
      <c r="F10" s="326"/>
    </row>
    <row r="11" spans="1:14" ht="15.75" thickBot="1">
      <c r="A11" s="475"/>
      <c r="B11" s="353" t="s">
        <v>407</v>
      </c>
      <c r="C11" s="373">
        <f>+((C8*1000000000)/C10)/C9</f>
        <v>31854.209276602571</v>
      </c>
      <c r="D11" s="316" t="s">
        <v>377</v>
      </c>
      <c r="E11" s="317" t="s">
        <v>410</v>
      </c>
      <c r="F11" s="326"/>
    </row>
    <row r="12" spans="1:14">
      <c r="C12" s="4"/>
      <c r="D12" s="1"/>
      <c r="E12" s="1"/>
      <c r="F12" s="326"/>
    </row>
    <row r="13" spans="1:14" ht="15.75" thickBot="1">
      <c r="C13" s="4"/>
      <c r="D13" s="1"/>
      <c r="E13" s="1"/>
      <c r="F13" s="326"/>
    </row>
    <row r="14" spans="1:14" ht="15.75" thickBot="1">
      <c r="A14" s="342"/>
      <c r="B14" s="343"/>
      <c r="C14" s="15">
        <v>2013</v>
      </c>
      <c r="D14" s="15" t="s">
        <v>380</v>
      </c>
      <c r="E14" s="16" t="s">
        <v>381</v>
      </c>
      <c r="F14" s="325"/>
    </row>
    <row r="15" spans="1:14" ht="40.5" customHeight="1">
      <c r="A15" s="414" t="s">
        <v>379</v>
      </c>
      <c r="B15" s="350" t="s">
        <v>371</v>
      </c>
      <c r="C15" s="351">
        <v>678</v>
      </c>
      <c r="D15" s="314" t="s">
        <v>116</v>
      </c>
      <c r="E15" s="352" t="s">
        <v>115</v>
      </c>
      <c r="F15" s="326"/>
    </row>
    <row r="16" spans="1:14">
      <c r="A16" s="415"/>
      <c r="B16" s="348" t="s">
        <v>372</v>
      </c>
      <c r="C16" s="349">
        <f>+C15/C9</f>
        <v>411.90765492102071</v>
      </c>
      <c r="D16" s="313" t="s">
        <v>377</v>
      </c>
      <c r="E16" s="318" t="s">
        <v>410</v>
      </c>
      <c r="F16" s="326"/>
    </row>
    <row r="17" spans="1:8">
      <c r="A17" s="415"/>
      <c r="B17" s="348" t="s">
        <v>373</v>
      </c>
      <c r="C17" s="349">
        <v>4942.891859052248</v>
      </c>
      <c r="D17" s="313" t="s">
        <v>377</v>
      </c>
      <c r="E17" s="318" t="s">
        <v>410</v>
      </c>
      <c r="F17" s="326"/>
    </row>
    <row r="18" spans="1:8" ht="30">
      <c r="A18" s="415"/>
      <c r="B18" s="348" t="s">
        <v>374</v>
      </c>
      <c r="C18" s="349">
        <f>+C19/12</f>
        <v>1025.6464831884114</v>
      </c>
      <c r="D18" s="313" t="s">
        <v>377</v>
      </c>
      <c r="E18" s="318" t="s">
        <v>410</v>
      </c>
      <c r="F18" s="326"/>
    </row>
    <row r="19" spans="1:8" ht="30.75" thickBot="1">
      <c r="A19" s="416"/>
      <c r="B19" s="353" t="s">
        <v>375</v>
      </c>
      <c r="C19" s="374">
        <v>12307.757798260936</v>
      </c>
      <c r="D19" s="316" t="s">
        <v>377</v>
      </c>
      <c r="E19" s="317" t="s">
        <v>410</v>
      </c>
      <c r="F19" s="326"/>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5.5" customHeight="1">
      <c r="A24" s="419" t="s">
        <v>382</v>
      </c>
      <c r="B24" s="5" t="s">
        <v>383</v>
      </c>
      <c r="C24" s="375" t="s">
        <v>385</v>
      </c>
      <c r="D24" s="85" t="s">
        <v>361</v>
      </c>
      <c r="E24" s="34">
        <v>0.2</v>
      </c>
      <c r="F24" s="467" t="s">
        <v>394</v>
      </c>
      <c r="G24" s="476">
        <v>0.432</v>
      </c>
      <c r="H24" s="464">
        <v>0.42199999999999999</v>
      </c>
    </row>
    <row r="25" spans="1:8">
      <c r="A25" s="420"/>
      <c r="B25" s="17" t="s">
        <v>384</v>
      </c>
      <c r="C25" s="376" t="s">
        <v>414</v>
      </c>
      <c r="D25" s="21"/>
      <c r="E25" s="20"/>
      <c r="F25" s="468"/>
      <c r="G25" s="477"/>
      <c r="H25" s="465"/>
    </row>
    <row r="26" spans="1:8" ht="27" customHeight="1">
      <c r="A26" s="420"/>
      <c r="B26" s="470" t="s">
        <v>386</v>
      </c>
      <c r="C26" s="377" t="s">
        <v>415</v>
      </c>
      <c r="D26" s="31">
        <v>0</v>
      </c>
      <c r="E26" s="32">
        <v>0.01</v>
      </c>
      <c r="F26" s="468"/>
      <c r="G26" s="477"/>
      <c r="H26" s="465"/>
    </row>
    <row r="27" spans="1:8">
      <c r="A27" s="420"/>
      <c r="B27" s="471"/>
      <c r="C27" s="378" t="s">
        <v>114</v>
      </c>
      <c r="D27" s="18"/>
      <c r="E27" s="22">
        <v>2.5000000000000001E-2</v>
      </c>
      <c r="F27" s="468"/>
      <c r="G27" s="477"/>
      <c r="H27" s="465"/>
    </row>
    <row r="28" spans="1:8" ht="25.5" customHeight="1">
      <c r="A28" s="420"/>
      <c r="B28" s="471"/>
      <c r="C28" s="377" t="s">
        <v>16</v>
      </c>
      <c r="D28" s="31"/>
      <c r="E28" s="87">
        <v>0.01</v>
      </c>
      <c r="F28" s="468"/>
      <c r="G28" s="477"/>
      <c r="H28" s="465"/>
    </row>
    <row r="29" spans="1:8">
      <c r="A29" s="420"/>
      <c r="B29" s="471"/>
      <c r="C29" s="377" t="s">
        <v>113</v>
      </c>
      <c r="D29" s="31"/>
      <c r="E29" s="87">
        <v>1.4999999999999999E-2</v>
      </c>
      <c r="F29" s="468"/>
      <c r="G29" s="477"/>
      <c r="H29" s="465"/>
    </row>
    <row r="30" spans="1:8" ht="36">
      <c r="A30" s="420"/>
      <c r="B30" s="471"/>
      <c r="C30" s="377" t="s">
        <v>112</v>
      </c>
      <c r="D30" s="31"/>
      <c r="E30" s="87">
        <v>2E-3</v>
      </c>
      <c r="F30" s="468"/>
      <c r="G30" s="477"/>
      <c r="H30" s="465"/>
    </row>
    <row r="31" spans="1:8" ht="15.75" thickBot="1">
      <c r="A31" s="421"/>
      <c r="B31" s="472"/>
      <c r="C31" s="379" t="s">
        <v>111</v>
      </c>
      <c r="D31" s="380"/>
      <c r="E31" s="381">
        <v>0.08</v>
      </c>
      <c r="F31" s="469"/>
      <c r="G31" s="478"/>
      <c r="H31" s="466"/>
    </row>
    <row r="32" spans="1:8" ht="15" customHeight="1">
      <c r="A32" s="250" t="s">
        <v>9</v>
      </c>
      <c r="B32" s="81" t="s">
        <v>276</v>
      </c>
      <c r="C32"/>
      <c r="D32"/>
      <c r="E32" s="99"/>
      <c r="F32" s="99"/>
      <c r="G32" s="99"/>
      <c r="H32" s="99"/>
    </row>
    <row r="33" spans="1:9" ht="15" customHeight="1">
      <c r="A33" s="250"/>
      <c r="B33" s="81" t="s">
        <v>277</v>
      </c>
      <c r="C33"/>
      <c r="D33"/>
      <c r="E33" s="99"/>
      <c r="F33" s="99"/>
      <c r="G33" s="99"/>
      <c r="H33" s="99"/>
    </row>
    <row r="34" spans="1:9" ht="15" customHeight="1">
      <c r="A34" s="250" t="s">
        <v>278</v>
      </c>
      <c r="B34" s="81" t="s">
        <v>279</v>
      </c>
      <c r="C34"/>
      <c r="D34"/>
      <c r="E34" s="99"/>
      <c r="F34" s="99"/>
      <c r="G34" s="99"/>
      <c r="H34" s="99"/>
    </row>
    <row r="35" spans="1:9" ht="15.75" customHeight="1">
      <c r="A35" s="250" t="s">
        <v>280</v>
      </c>
      <c r="B35" s="81" t="s">
        <v>281</v>
      </c>
      <c r="C35"/>
      <c r="D35"/>
      <c r="E35" s="125"/>
      <c r="F35" s="125"/>
      <c r="G35" s="99"/>
      <c r="H35" s="99"/>
      <c r="I35" s="99"/>
    </row>
    <row r="36" spans="1:9" ht="15.75" customHeight="1" thickBot="1">
      <c r="A36" s="125"/>
      <c r="B36" s="125"/>
      <c r="C36" s="125"/>
      <c r="D36" s="125"/>
      <c r="E36" s="125"/>
      <c r="F36" s="125"/>
      <c r="G36" s="246"/>
      <c r="H36" s="133"/>
      <c r="I36" s="99"/>
    </row>
    <row r="37" spans="1:9" ht="17.25" thickBot="1">
      <c r="A37" s="304"/>
      <c r="B37" s="44" t="s">
        <v>388</v>
      </c>
      <c r="C37" s="44" t="s">
        <v>404</v>
      </c>
      <c r="D37" s="48" t="s">
        <v>393</v>
      </c>
      <c r="E37" s="321" t="s">
        <v>3</v>
      </c>
      <c r="G37" s="246"/>
      <c r="H37" s="130"/>
      <c r="I37" s="99"/>
    </row>
    <row r="38" spans="1:9" ht="75" customHeight="1">
      <c r="A38" s="424" t="s">
        <v>399</v>
      </c>
      <c r="B38" s="64" t="s">
        <v>400</v>
      </c>
      <c r="C38" s="72">
        <v>30</v>
      </c>
      <c r="D38" s="50">
        <v>8.3333333333333329E-2</v>
      </c>
      <c r="E38" s="51" t="s">
        <v>110</v>
      </c>
      <c r="G38" s="131"/>
      <c r="H38" s="130"/>
      <c r="I38" s="99"/>
    </row>
    <row r="39" spans="1:9" ht="63.75">
      <c r="A39" s="425"/>
      <c r="B39" s="42" t="s">
        <v>401</v>
      </c>
      <c r="C39" s="132">
        <v>40</v>
      </c>
      <c r="D39" s="54">
        <v>0.1111111111111111</v>
      </c>
      <c r="E39" s="59" t="s">
        <v>109</v>
      </c>
      <c r="G39" s="131"/>
      <c r="H39" s="130"/>
      <c r="I39" s="99"/>
    </row>
    <row r="40" spans="1:9" ht="39" customHeight="1">
      <c r="A40" s="425"/>
      <c r="B40" s="41" t="s">
        <v>402</v>
      </c>
      <c r="C40" s="89">
        <v>42</v>
      </c>
      <c r="D40" s="100">
        <f>0.116666666666667/5</f>
        <v>2.33333333333334E-2</v>
      </c>
      <c r="E40" s="91" t="s">
        <v>108</v>
      </c>
      <c r="G40" s="99"/>
      <c r="H40" s="99"/>
      <c r="I40" s="99"/>
    </row>
    <row r="41" spans="1:9" ht="15.75" thickBot="1">
      <c r="A41" s="426"/>
      <c r="B41" s="43" t="s">
        <v>403</v>
      </c>
      <c r="C41" s="92">
        <v>58</v>
      </c>
      <c r="D41" s="93">
        <f>57.6/360/5</f>
        <v>3.2000000000000001E-2</v>
      </c>
      <c r="E41" s="94" t="s">
        <v>107</v>
      </c>
    </row>
    <row r="42" spans="1:9" ht="15" customHeight="1">
      <c r="A42" s="427" t="s">
        <v>405</v>
      </c>
      <c r="B42" s="427"/>
      <c r="C42" s="427"/>
      <c r="D42" s="427"/>
      <c r="E42" s="427"/>
      <c r="F42" s="427"/>
    </row>
    <row r="43" spans="1:9">
      <c r="E43" s="7"/>
      <c r="F43" s="8"/>
    </row>
    <row r="44" spans="1:9">
      <c r="D44" s="69"/>
      <c r="E44" s="7"/>
      <c r="F44" s="8"/>
    </row>
    <row r="45" spans="1:9">
      <c r="B45" s="1"/>
      <c r="C45" s="1"/>
      <c r="F45" s="8"/>
    </row>
    <row r="46" spans="1:9">
      <c r="B46" s="1"/>
      <c r="C46" s="9"/>
    </row>
    <row r="47" spans="1:9">
      <c r="C47" s="3"/>
    </row>
    <row r="48" spans="1:9">
      <c r="C48" s="3"/>
    </row>
    <row r="49" spans="3:3">
      <c r="C49" s="3"/>
    </row>
    <row r="50" spans="3:3">
      <c r="C50" s="3"/>
    </row>
    <row r="51" spans="3:3">
      <c r="C51" s="3"/>
    </row>
    <row r="52" spans="3:3">
      <c r="C52" s="3"/>
    </row>
    <row r="53" spans="3:3">
      <c r="C53" s="3"/>
    </row>
    <row r="54" spans="3:3">
      <c r="C54" s="3"/>
    </row>
  </sheetData>
  <mergeCells count="18">
    <mergeCell ref="H24:H31"/>
    <mergeCell ref="A38:A41"/>
    <mergeCell ref="F24:F31"/>
    <mergeCell ref="B26:B31"/>
    <mergeCell ref="A1:C1"/>
    <mergeCell ref="A5:F5"/>
    <mergeCell ref="A8:A11"/>
    <mergeCell ref="A15:A19"/>
    <mergeCell ref="G22:H22"/>
    <mergeCell ref="G24:G31"/>
    <mergeCell ref="A42:F42"/>
    <mergeCell ref="F22:F23"/>
    <mergeCell ref="A22:A23"/>
    <mergeCell ref="B22:B23"/>
    <mergeCell ref="C22:C23"/>
    <mergeCell ref="D22:D23"/>
    <mergeCell ref="E22:E23"/>
    <mergeCell ref="A24:A31"/>
  </mergeCells>
  <pageMargins left="0.30078125" right="0.7" top="0.75" bottom="0.75" header="0.3" footer="0.3"/>
  <pageSetup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view="pageLayout" zoomScale="80" zoomScaleNormal="80" zoomScalePageLayoutView="80" workbookViewId="0">
      <selection activeCell="D9" sqref="D9"/>
    </sheetView>
  </sheetViews>
  <sheetFormatPr defaultColWidth="9.140625" defaultRowHeight="15"/>
  <cols>
    <col min="1" max="1" width="16.140625" style="2" customWidth="1"/>
    <col min="2" max="2" width="45.42578125" style="2" customWidth="1"/>
    <col min="3" max="3" width="23.42578125" style="2" customWidth="1"/>
    <col min="4" max="4" width="22.140625" style="2" customWidth="1"/>
    <col min="5" max="5" width="24.28515625" style="2" customWidth="1"/>
    <col min="6" max="6" width="29.85546875" style="2" bestFit="1" customWidth="1"/>
    <col min="7" max="7" width="15" style="2" customWidth="1"/>
    <col min="8" max="8" width="11.7109375" style="2" customWidth="1"/>
    <col min="9" max="16384" width="9.140625" style="2"/>
  </cols>
  <sheetData>
    <row r="1" spans="1:14" ht="28.5">
      <c r="A1" s="417" t="s">
        <v>43</v>
      </c>
      <c r="B1" s="417"/>
      <c r="C1" s="417"/>
      <c r="G1" s="8"/>
      <c r="H1" s="8"/>
      <c r="I1" s="8"/>
      <c r="J1" s="8"/>
      <c r="K1" s="8"/>
      <c r="L1" s="8"/>
      <c r="M1" s="8"/>
      <c r="N1" s="8"/>
    </row>
    <row r="2" spans="1:14" ht="18.75">
      <c r="A2" s="60">
        <v>2013</v>
      </c>
      <c r="G2" s="8"/>
      <c r="H2" s="8"/>
      <c r="I2" s="8"/>
      <c r="J2" s="8"/>
      <c r="K2" s="8"/>
      <c r="L2" s="8"/>
      <c r="M2" s="8"/>
      <c r="N2" s="8"/>
    </row>
    <row r="3" spans="1:14">
      <c r="G3" s="8"/>
      <c r="H3" s="8"/>
      <c r="I3" s="8"/>
      <c r="J3" s="8"/>
      <c r="K3" s="8"/>
      <c r="L3" s="8"/>
      <c r="M3" s="8"/>
      <c r="N3" s="8"/>
    </row>
    <row r="4" spans="1:14">
      <c r="B4" s="68"/>
    </row>
    <row r="5" spans="1:14" ht="30" customHeight="1">
      <c r="A5" s="418" t="s">
        <v>420</v>
      </c>
      <c r="B5" s="418"/>
      <c r="C5" s="418"/>
      <c r="D5" s="418"/>
      <c r="E5" s="418"/>
      <c r="F5" s="418"/>
    </row>
    <row r="6" spans="1:14" ht="15.75" thickBot="1"/>
    <row r="7" spans="1:14" ht="15.75" thickBot="1">
      <c r="A7" s="342"/>
      <c r="B7" s="343"/>
      <c r="C7" s="15">
        <v>2013</v>
      </c>
      <c r="D7" s="15" t="s">
        <v>380</v>
      </c>
      <c r="E7" s="16" t="s">
        <v>381</v>
      </c>
      <c r="F7" s="325"/>
    </row>
    <row r="8" spans="1:14" ht="15" customHeight="1">
      <c r="A8" s="449" t="s">
        <v>378</v>
      </c>
      <c r="B8" s="61" t="s">
        <v>409</v>
      </c>
      <c r="C8" s="382">
        <v>137029</v>
      </c>
      <c r="D8" s="12" t="s">
        <v>417</v>
      </c>
      <c r="E8" s="24" t="s">
        <v>406</v>
      </c>
      <c r="F8" s="326"/>
    </row>
    <row r="9" spans="1:14">
      <c r="A9" s="450"/>
      <c r="B9" s="62" t="s">
        <v>4</v>
      </c>
      <c r="C9" s="84">
        <v>346.63400000000001</v>
      </c>
      <c r="D9" s="28"/>
      <c r="E9" s="29" t="s">
        <v>406</v>
      </c>
      <c r="F9" s="326"/>
    </row>
    <row r="10" spans="1:14">
      <c r="A10" s="450"/>
      <c r="B10" s="62" t="s">
        <v>376</v>
      </c>
      <c r="C10" s="84">
        <v>8088067.0899999999</v>
      </c>
      <c r="D10" s="28" t="s">
        <v>370</v>
      </c>
      <c r="E10" s="328" t="s">
        <v>406</v>
      </c>
      <c r="F10" s="326"/>
    </row>
    <row r="11" spans="1:14" ht="15.75" thickBot="1">
      <c r="A11" s="451"/>
      <c r="B11" s="63" t="s">
        <v>407</v>
      </c>
      <c r="C11" s="358">
        <f>+((C8*1000000000)/C10)/C9</f>
        <v>48876.104489204336</v>
      </c>
      <c r="D11" s="26" t="s">
        <v>377</v>
      </c>
      <c r="E11" s="329" t="s">
        <v>410</v>
      </c>
      <c r="F11" s="326"/>
    </row>
    <row r="12" spans="1:14">
      <c r="C12" s="4"/>
      <c r="D12" s="1"/>
      <c r="E12" s="1"/>
      <c r="F12" s="326"/>
    </row>
    <row r="13" spans="1:14" ht="15.75" thickBot="1">
      <c r="C13" s="4"/>
      <c r="D13" s="1"/>
      <c r="E13" s="1"/>
      <c r="F13" s="326"/>
    </row>
    <row r="14" spans="1:14" ht="15.75" thickBot="1">
      <c r="A14" s="342"/>
      <c r="B14" s="343"/>
      <c r="C14" s="15">
        <v>2013</v>
      </c>
      <c r="D14" s="15" t="s">
        <v>380</v>
      </c>
      <c r="E14" s="16" t="s">
        <v>381</v>
      </c>
      <c r="F14" s="325"/>
    </row>
    <row r="15" spans="1:14" ht="42.75" customHeight="1">
      <c r="A15" s="414" t="s">
        <v>379</v>
      </c>
      <c r="B15" s="350" t="s">
        <v>371</v>
      </c>
      <c r="C15" s="351">
        <v>210000</v>
      </c>
      <c r="D15" s="314" t="s">
        <v>6</v>
      </c>
      <c r="E15" s="352" t="s">
        <v>44</v>
      </c>
      <c r="F15" s="326"/>
    </row>
    <row r="16" spans="1:14">
      <c r="A16" s="415"/>
      <c r="B16" s="348" t="s">
        <v>372</v>
      </c>
      <c r="C16" s="349">
        <f>+C15/C9</f>
        <v>605.82631824921964</v>
      </c>
      <c r="D16" s="313" t="s">
        <v>377</v>
      </c>
      <c r="E16" s="318" t="s">
        <v>410</v>
      </c>
      <c r="F16" s="326"/>
    </row>
    <row r="17" spans="1:8">
      <c r="A17" s="415"/>
      <c r="B17" s="348" t="s">
        <v>373</v>
      </c>
      <c r="C17" s="349">
        <v>7269.9158189906357</v>
      </c>
      <c r="D17" s="313" t="s">
        <v>377</v>
      </c>
      <c r="E17" s="318" t="s">
        <v>410</v>
      </c>
      <c r="F17" s="326"/>
    </row>
    <row r="18" spans="1:8" ht="30">
      <c r="A18" s="415"/>
      <c r="B18" s="348" t="s">
        <v>374</v>
      </c>
      <c r="C18" s="349">
        <f>+C19/12</f>
        <v>1383.2812490984727</v>
      </c>
      <c r="D18" s="313" t="s">
        <v>377</v>
      </c>
      <c r="E18" s="318" t="s">
        <v>410</v>
      </c>
      <c r="F18" s="326"/>
    </row>
    <row r="19" spans="1:8" ht="30.75" thickBot="1">
      <c r="A19" s="416"/>
      <c r="B19" s="353" t="s">
        <v>375</v>
      </c>
      <c r="C19" s="374">
        <v>16599.374989181673</v>
      </c>
      <c r="D19" s="316" t="s">
        <v>377</v>
      </c>
      <c r="E19" s="317" t="s">
        <v>410</v>
      </c>
      <c r="F19" s="326"/>
    </row>
    <row r="20" spans="1:8">
      <c r="D20" s="1"/>
      <c r="E20" s="1"/>
      <c r="F20" s="326"/>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309" t="s">
        <v>383</v>
      </c>
      <c r="C24" s="375" t="s">
        <v>385</v>
      </c>
      <c r="D24" s="85">
        <v>0.1</v>
      </c>
      <c r="E24" s="86"/>
      <c r="F24" s="461" t="s">
        <v>394</v>
      </c>
      <c r="G24" s="455">
        <v>0.23699999999999999</v>
      </c>
      <c r="H24" s="458">
        <v>0.23699999999999999</v>
      </c>
    </row>
    <row r="25" spans="1:8">
      <c r="A25" s="420"/>
      <c r="B25" s="295" t="s">
        <v>384</v>
      </c>
      <c r="C25" s="376" t="s">
        <v>414</v>
      </c>
      <c r="D25" s="19">
        <v>7.0000000000000007E-2</v>
      </c>
      <c r="E25" s="20"/>
      <c r="F25" s="462"/>
      <c r="G25" s="456"/>
      <c r="H25" s="459"/>
    </row>
    <row r="26" spans="1:8" ht="27" customHeight="1">
      <c r="A26" s="420"/>
      <c r="B26" s="470" t="s">
        <v>386</v>
      </c>
      <c r="C26" s="37" t="s">
        <v>397</v>
      </c>
      <c r="D26" s="87">
        <v>6.0000000000000001E-3</v>
      </c>
      <c r="E26" s="87">
        <v>2.4E-2</v>
      </c>
      <c r="F26" s="462"/>
      <c r="G26" s="456"/>
      <c r="H26" s="459"/>
    </row>
    <row r="27" spans="1:8">
      <c r="A27" s="420"/>
      <c r="B27" s="471"/>
      <c r="C27" s="33" t="s">
        <v>415</v>
      </c>
      <c r="D27" s="18"/>
      <c r="E27" s="291">
        <v>9.4999999999999998E-3</v>
      </c>
      <c r="F27" s="462"/>
      <c r="G27" s="456"/>
      <c r="H27" s="459"/>
    </row>
    <row r="28" spans="1:8">
      <c r="A28" s="420"/>
      <c r="B28" s="471"/>
      <c r="C28" s="37" t="s">
        <v>418</v>
      </c>
      <c r="D28" s="31"/>
      <c r="E28" s="383">
        <v>1.26E-2</v>
      </c>
      <c r="F28" s="462"/>
      <c r="G28" s="456"/>
      <c r="H28" s="459"/>
    </row>
    <row r="29" spans="1:8" ht="15.75" thickBot="1">
      <c r="A29" s="421"/>
      <c r="B29" s="472"/>
      <c r="C29" s="38" t="s">
        <v>45</v>
      </c>
      <c r="D29" s="380">
        <v>1.4800000000000001E-2</v>
      </c>
      <c r="E29" s="381"/>
      <c r="F29" s="463"/>
      <c r="G29" s="457"/>
      <c r="H29" s="460"/>
    </row>
    <row r="30" spans="1:8" ht="15.75" customHeight="1">
      <c r="A30" t="s">
        <v>9</v>
      </c>
      <c r="B30" s="119" t="s">
        <v>282</v>
      </c>
      <c r="C30"/>
      <c r="D30"/>
    </row>
    <row r="31" spans="1:8" ht="15.75" customHeight="1">
      <c r="A31" s="97"/>
      <c r="B31" s="98"/>
      <c r="C31"/>
      <c r="D31"/>
      <c r="E31" s="80"/>
      <c r="F31" s="80"/>
    </row>
    <row r="32" spans="1:8" ht="15.75" customHeight="1" thickBot="1">
      <c r="A32" s="80"/>
      <c r="B32" s="80"/>
      <c r="C32" s="80"/>
      <c r="D32" s="80"/>
      <c r="E32" s="80"/>
      <c r="F32" s="80"/>
    </row>
    <row r="33" spans="1:6" ht="15.75" thickBot="1">
      <c r="A33" s="304"/>
      <c r="B33" s="44" t="s">
        <v>388</v>
      </c>
      <c r="C33" s="44" t="s">
        <v>404</v>
      </c>
      <c r="D33" s="48" t="s">
        <v>393</v>
      </c>
      <c r="E33" s="321" t="s">
        <v>3</v>
      </c>
    </row>
    <row r="34" spans="1:6" ht="30" customHeight="1">
      <c r="A34" s="424" t="s">
        <v>399</v>
      </c>
      <c r="B34" s="64" t="s">
        <v>400</v>
      </c>
      <c r="C34" s="72">
        <v>0</v>
      </c>
      <c r="D34" s="50">
        <v>0</v>
      </c>
      <c r="E34" s="23" t="s">
        <v>419</v>
      </c>
    </row>
    <row r="35" spans="1:6" ht="25.5">
      <c r="A35" s="425"/>
      <c r="B35" s="42" t="s">
        <v>401</v>
      </c>
      <c r="C35" s="88">
        <v>15</v>
      </c>
      <c r="D35" s="54">
        <f>0.0416666666666667</f>
        <v>4.1666666666666699E-2</v>
      </c>
      <c r="E35" s="59" t="s">
        <v>46</v>
      </c>
    </row>
    <row r="36" spans="1:6" ht="30.75" customHeight="1">
      <c r="A36" s="425"/>
      <c r="B36" s="41" t="s">
        <v>402</v>
      </c>
      <c r="C36" s="89">
        <v>30</v>
      </c>
      <c r="D36" s="100">
        <f>30/360/5</f>
        <v>1.6666666666666666E-2</v>
      </c>
      <c r="E36" s="91" t="s">
        <v>47</v>
      </c>
    </row>
    <row r="37" spans="1:6" ht="26.25" thickBot="1">
      <c r="A37" s="426"/>
      <c r="B37" s="43" t="s">
        <v>403</v>
      </c>
      <c r="C37" s="92">
        <v>150</v>
      </c>
      <c r="D37" s="93">
        <f>150/360/5</f>
        <v>8.3333333333333343E-2</v>
      </c>
      <c r="E37" s="94" t="s">
        <v>48</v>
      </c>
    </row>
    <row r="38" spans="1:6" ht="15" customHeight="1">
      <c r="A38" s="427" t="s">
        <v>405</v>
      </c>
      <c r="B38" s="427"/>
      <c r="C38" s="427"/>
      <c r="D38" s="427"/>
      <c r="E38" s="427"/>
      <c r="F38" s="427"/>
    </row>
    <row r="39" spans="1:6">
      <c r="E39" s="7"/>
      <c r="F39" s="8"/>
    </row>
    <row r="40" spans="1:6">
      <c r="E40" s="7"/>
      <c r="F40" s="8"/>
    </row>
    <row r="41" spans="1:6">
      <c r="B41" s="1"/>
      <c r="C41" s="1"/>
      <c r="F41" s="8"/>
    </row>
    <row r="42" spans="1:6">
      <c r="B42" s="1"/>
      <c r="C42" s="9"/>
    </row>
    <row r="43" spans="1:6">
      <c r="C43" s="3"/>
    </row>
    <row r="44" spans="1:6">
      <c r="C44" s="3"/>
    </row>
    <row r="45" spans="1:6">
      <c r="C45" s="3"/>
    </row>
    <row r="46" spans="1:6">
      <c r="C46" s="3"/>
    </row>
    <row r="47" spans="1:6">
      <c r="C47" s="3"/>
    </row>
    <row r="48" spans="1:6">
      <c r="C48" s="3"/>
    </row>
    <row r="49" spans="3:3">
      <c r="C49" s="3"/>
    </row>
    <row r="50" spans="3:3">
      <c r="C50" s="3"/>
    </row>
  </sheetData>
  <mergeCells count="18">
    <mergeCell ref="A1:C1"/>
    <mergeCell ref="A5:F5"/>
    <mergeCell ref="A8:A11"/>
    <mergeCell ref="A15:A19"/>
    <mergeCell ref="B26:B29"/>
    <mergeCell ref="F24:F29"/>
    <mergeCell ref="A34:A37"/>
    <mergeCell ref="A38:F38"/>
    <mergeCell ref="F22:F23"/>
    <mergeCell ref="G22:H22"/>
    <mergeCell ref="A24:A29"/>
    <mergeCell ref="G24:G29"/>
    <mergeCell ref="H24:H29"/>
    <mergeCell ref="A22:A23"/>
    <mergeCell ref="B22:B23"/>
    <mergeCell ref="C22:C23"/>
    <mergeCell ref="D22:D23"/>
    <mergeCell ref="E22:E23"/>
  </mergeCells>
  <hyperlinks>
    <hyperlink ref="B30" r:id="rId1"/>
  </hyperlinks>
  <pageMargins left="0.37851562500000002" right="0.7" top="0.75" bottom="0.75" header="0.3" footer="0.3"/>
  <pageSetup scale="51"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view="pageLayout" topLeftCell="A4" zoomScale="80" zoomScaleNormal="80" zoomScalePageLayoutView="80" workbookViewId="0">
      <selection activeCell="G23" sqref="G23:H23"/>
    </sheetView>
  </sheetViews>
  <sheetFormatPr defaultColWidth="9.140625" defaultRowHeight="15"/>
  <cols>
    <col min="1" max="1" width="15.7109375" style="2" customWidth="1"/>
    <col min="2" max="2" width="42.42578125" style="2" customWidth="1"/>
    <col min="3" max="3" width="23.42578125" style="2" customWidth="1"/>
    <col min="4" max="4" width="22.140625" style="2" customWidth="1"/>
    <col min="5" max="5" width="24.28515625" style="2" customWidth="1"/>
    <col min="6" max="6" width="31" style="2" customWidth="1"/>
    <col min="7" max="7" width="15" style="2" customWidth="1"/>
    <col min="8" max="8" width="11.7109375" style="2" customWidth="1"/>
    <col min="9" max="16384" width="9.140625" style="2"/>
  </cols>
  <sheetData>
    <row r="1" spans="1:6" ht="28.5">
      <c r="A1" s="417" t="s">
        <v>0</v>
      </c>
      <c r="B1" s="417"/>
      <c r="C1" s="417"/>
    </row>
    <row r="2" spans="1:6" ht="18.75">
      <c r="A2" s="60">
        <v>2013</v>
      </c>
    </row>
    <row r="5" spans="1:6" ht="30" customHeight="1">
      <c r="A5" s="418" t="s">
        <v>420</v>
      </c>
      <c r="B5" s="418"/>
      <c r="C5" s="418"/>
      <c r="D5" s="418"/>
      <c r="E5" s="418"/>
      <c r="F5" s="418"/>
    </row>
    <row r="6" spans="1:6" ht="15.75" thickBot="1">
      <c r="F6" s="8"/>
    </row>
    <row r="7" spans="1:6" ht="15.75" thickBot="1">
      <c r="A7" s="342"/>
      <c r="B7" s="343"/>
      <c r="C7" s="15">
        <v>2013</v>
      </c>
      <c r="D7" s="15" t="s">
        <v>380</v>
      </c>
      <c r="E7" s="16" t="s">
        <v>381</v>
      </c>
      <c r="F7" s="325"/>
    </row>
    <row r="8" spans="1:6" ht="15" customHeight="1">
      <c r="A8" s="449" t="s">
        <v>378</v>
      </c>
      <c r="B8" s="61" t="s">
        <v>409</v>
      </c>
      <c r="C8" s="11">
        <v>710257</v>
      </c>
      <c r="D8" s="12" t="s">
        <v>417</v>
      </c>
      <c r="E8" s="24" t="s">
        <v>406</v>
      </c>
      <c r="F8" s="326"/>
    </row>
    <row r="9" spans="1:6">
      <c r="A9" s="450"/>
      <c r="B9" s="62" t="s">
        <v>4</v>
      </c>
      <c r="C9" s="27">
        <v>1175.53</v>
      </c>
      <c r="D9" s="28"/>
      <c r="E9" s="29" t="s">
        <v>406</v>
      </c>
      <c r="F9" s="326"/>
    </row>
    <row r="10" spans="1:6">
      <c r="A10" s="450"/>
      <c r="B10" s="62" t="s">
        <v>376</v>
      </c>
      <c r="C10" s="27">
        <v>21595199.010000002</v>
      </c>
      <c r="D10" s="28" t="s">
        <v>370</v>
      </c>
      <c r="E10" s="328" t="s">
        <v>406</v>
      </c>
      <c r="F10" s="326"/>
    </row>
    <row r="11" spans="1:6" ht="15.75" thickBot="1">
      <c r="A11" s="451"/>
      <c r="B11" s="63" t="s">
        <v>407</v>
      </c>
      <c r="C11" s="25">
        <f>+((C8*1000000000)/C10)/C9</f>
        <v>27978.510817462047</v>
      </c>
      <c r="D11" s="26" t="s">
        <v>377</v>
      </c>
      <c r="E11" s="329" t="s">
        <v>410</v>
      </c>
      <c r="F11" s="326"/>
    </row>
    <row r="12" spans="1:6">
      <c r="C12" s="4"/>
      <c r="D12" s="1"/>
      <c r="E12" s="1"/>
      <c r="F12" s="326"/>
    </row>
    <row r="13" spans="1:6" ht="15.75" thickBot="1">
      <c r="C13" s="4"/>
      <c r="D13" s="1"/>
      <c r="E13" s="1"/>
      <c r="F13" s="326"/>
    </row>
    <row r="14" spans="1:6" ht="15.75" thickBot="1">
      <c r="A14" s="342"/>
      <c r="B14" s="343"/>
      <c r="C14" s="15">
        <v>2013</v>
      </c>
      <c r="D14" s="15" t="s">
        <v>380</v>
      </c>
      <c r="E14" s="16" t="s">
        <v>381</v>
      </c>
      <c r="F14" s="325"/>
    </row>
    <row r="15" spans="1:6" ht="30" customHeight="1">
      <c r="A15" s="414" t="s">
        <v>379</v>
      </c>
      <c r="B15" s="350" t="s">
        <v>371</v>
      </c>
      <c r="C15" s="351">
        <v>589500</v>
      </c>
      <c r="D15" s="314" t="s">
        <v>6</v>
      </c>
      <c r="E15" s="352" t="s">
        <v>7</v>
      </c>
      <c r="F15" s="326"/>
    </row>
    <row r="16" spans="1:6">
      <c r="A16" s="415"/>
      <c r="B16" s="348" t="s">
        <v>372</v>
      </c>
      <c r="C16" s="349">
        <f>+C15/C9</f>
        <v>501.47593000603985</v>
      </c>
      <c r="D16" s="313" t="s">
        <v>377</v>
      </c>
      <c r="E16" s="318" t="s">
        <v>410</v>
      </c>
      <c r="F16" s="326"/>
    </row>
    <row r="17" spans="1:8">
      <c r="A17" s="415"/>
      <c r="B17" s="348" t="s">
        <v>373</v>
      </c>
      <c r="C17" s="349">
        <f>+C16*12</f>
        <v>6017.7111600724784</v>
      </c>
      <c r="D17" s="313" t="s">
        <v>377</v>
      </c>
      <c r="E17" s="318" t="s">
        <v>410</v>
      </c>
      <c r="F17" s="326"/>
    </row>
    <row r="18" spans="1:8" ht="30">
      <c r="A18" s="415"/>
      <c r="B18" s="348" t="s">
        <v>374</v>
      </c>
      <c r="C18" s="349">
        <f>+C19/12</f>
        <v>1244.3077561089724</v>
      </c>
      <c r="D18" s="313" t="s">
        <v>377</v>
      </c>
      <c r="E18" s="318" t="s">
        <v>410</v>
      </c>
      <c r="F18" s="326"/>
    </row>
    <row r="19" spans="1:8" ht="30.75" thickBot="1">
      <c r="A19" s="416"/>
      <c r="B19" s="353" t="s">
        <v>375</v>
      </c>
      <c r="C19" s="374">
        <v>14931.69307330767</v>
      </c>
      <c r="D19" s="316" t="s">
        <v>377</v>
      </c>
      <c r="E19" s="317" t="s">
        <v>410</v>
      </c>
      <c r="F19" s="326"/>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485" t="s">
        <v>383</v>
      </c>
      <c r="C24" s="375" t="s">
        <v>385</v>
      </c>
      <c r="D24" s="34">
        <v>0.04</v>
      </c>
      <c r="E24" s="35">
        <v>0.12</v>
      </c>
      <c r="F24" s="467" t="s">
        <v>422</v>
      </c>
      <c r="G24" s="479">
        <v>0.32600000000000001</v>
      </c>
      <c r="H24" s="482">
        <v>0.32300000000000001</v>
      </c>
    </row>
    <row r="25" spans="1:8">
      <c r="A25" s="420"/>
      <c r="B25" s="486"/>
      <c r="C25" s="33" t="s">
        <v>421</v>
      </c>
      <c r="D25" s="290" t="s">
        <v>362</v>
      </c>
      <c r="E25" s="384"/>
      <c r="F25" s="468"/>
      <c r="G25" s="480"/>
      <c r="H25" s="483"/>
    </row>
    <row r="26" spans="1:8">
      <c r="A26" s="420"/>
      <c r="B26" s="17" t="s">
        <v>384</v>
      </c>
      <c r="C26" s="376" t="s">
        <v>414</v>
      </c>
      <c r="D26" s="19">
        <v>0.04</v>
      </c>
      <c r="E26" s="20"/>
      <c r="F26" s="468"/>
      <c r="G26" s="480"/>
      <c r="H26" s="483"/>
    </row>
    <row r="27" spans="1:8" ht="27" customHeight="1">
      <c r="A27" s="420"/>
      <c r="B27" s="487" t="s">
        <v>386</v>
      </c>
      <c r="C27" s="33" t="s">
        <v>415</v>
      </c>
      <c r="D27" s="31">
        <v>0</v>
      </c>
      <c r="E27" s="32">
        <v>3.48E-3</v>
      </c>
      <c r="F27" s="468"/>
      <c r="G27" s="480"/>
      <c r="H27" s="483"/>
    </row>
    <row r="28" spans="1:8" ht="25.5" customHeight="1">
      <c r="A28" s="420"/>
      <c r="B28" s="488"/>
      <c r="C28" s="33" t="s">
        <v>397</v>
      </c>
      <c r="D28" s="18">
        <v>0</v>
      </c>
      <c r="E28" s="22">
        <v>8.3000000000000004E-2</v>
      </c>
      <c r="F28" s="468"/>
      <c r="G28" s="480"/>
      <c r="H28" s="483"/>
    </row>
    <row r="29" spans="1:8" ht="25.5">
      <c r="A29" s="420"/>
      <c r="B29" s="488"/>
      <c r="C29" s="33" t="s">
        <v>14</v>
      </c>
      <c r="D29" s="18">
        <v>0</v>
      </c>
      <c r="E29" s="290">
        <v>0.03</v>
      </c>
      <c r="F29" s="468"/>
      <c r="G29" s="480"/>
      <c r="H29" s="483"/>
    </row>
    <row r="30" spans="1:8" ht="25.5">
      <c r="A30" s="420"/>
      <c r="B30" s="488"/>
      <c r="C30" s="37" t="s">
        <v>16</v>
      </c>
      <c r="D30" s="31">
        <v>0</v>
      </c>
      <c r="E30" s="36">
        <v>0.02</v>
      </c>
      <c r="F30" s="468"/>
      <c r="G30" s="480"/>
      <c r="H30" s="483"/>
    </row>
    <row r="31" spans="1:8" ht="26.25" thickBot="1">
      <c r="A31" s="421"/>
      <c r="B31" s="489"/>
      <c r="C31" s="38" t="s">
        <v>17</v>
      </c>
      <c r="D31" s="39">
        <v>0</v>
      </c>
      <c r="E31" s="40">
        <v>0.04</v>
      </c>
      <c r="F31" s="469"/>
      <c r="G31" s="481"/>
      <c r="H31" s="484"/>
    </row>
    <row r="32" spans="1:8">
      <c r="A32" s="292"/>
      <c r="B32" s="278"/>
      <c r="C32" s="278"/>
      <c r="D32" s="278"/>
      <c r="E32" s="278"/>
      <c r="F32" s="278"/>
      <c r="G32" s="278"/>
      <c r="H32" s="278"/>
    </row>
    <row r="33" spans="1:8" ht="15" customHeight="1">
      <c r="A33" s="81" t="s">
        <v>9</v>
      </c>
      <c r="B33" s="252" t="s">
        <v>283</v>
      </c>
      <c r="C33" s="99"/>
      <c r="D33" s="99"/>
      <c r="E33" s="99"/>
      <c r="F33" s="99"/>
      <c r="G33" s="99"/>
      <c r="H33" s="99"/>
    </row>
    <row r="34" spans="1:8" ht="15.75" customHeight="1">
      <c r="A34" s="81" t="s">
        <v>284</v>
      </c>
      <c r="B34" s="252" t="s">
        <v>285</v>
      </c>
      <c r="C34" s="99"/>
      <c r="D34" s="99"/>
      <c r="E34" s="99"/>
      <c r="F34" s="99"/>
      <c r="G34" s="99" t="s">
        <v>268</v>
      </c>
      <c r="H34" s="99"/>
    </row>
    <row r="35" spans="1:8" ht="15.75" customHeight="1">
      <c r="A35" t="s">
        <v>286</v>
      </c>
      <c r="B35" s="98" t="s">
        <v>287</v>
      </c>
      <c r="C35" s="243"/>
      <c r="D35" s="243"/>
      <c r="E35" s="243"/>
      <c r="F35" s="243"/>
      <c r="G35" s="7"/>
    </row>
    <row r="36" spans="1:8" ht="15.75" customHeight="1" thickBot="1">
      <c r="A36" s="10"/>
      <c r="B36" s="10"/>
      <c r="C36" s="10"/>
      <c r="D36" s="10"/>
      <c r="E36" s="10"/>
      <c r="F36" s="10"/>
      <c r="G36" s="7"/>
    </row>
    <row r="37" spans="1:8" ht="15.75" thickBot="1">
      <c r="A37" s="304"/>
      <c r="B37" s="44" t="s">
        <v>388</v>
      </c>
      <c r="C37" s="44" t="s">
        <v>404</v>
      </c>
      <c r="D37" s="48" t="s">
        <v>393</v>
      </c>
      <c r="E37" s="321" t="s">
        <v>3</v>
      </c>
    </row>
    <row r="38" spans="1:8" ht="75" customHeight="1">
      <c r="A38" s="424" t="s">
        <v>399</v>
      </c>
      <c r="B38" s="64" t="s">
        <v>400</v>
      </c>
      <c r="C38" s="49">
        <v>30</v>
      </c>
      <c r="D38" s="50">
        <f>30/360</f>
        <v>8.3333333333333329E-2</v>
      </c>
      <c r="E38" s="51" t="s">
        <v>20</v>
      </c>
    </row>
    <row r="39" spans="1:8" ht="45">
      <c r="A39" s="425"/>
      <c r="B39" s="42" t="s">
        <v>401</v>
      </c>
      <c r="C39" s="53">
        <v>15</v>
      </c>
      <c r="D39" s="54">
        <f>15/360</f>
        <v>4.1666666666666664E-2</v>
      </c>
      <c r="E39" s="55" t="s">
        <v>19</v>
      </c>
    </row>
    <row r="40" spans="1:8" ht="30.75" customHeight="1">
      <c r="A40" s="425"/>
      <c r="B40" s="41" t="s">
        <v>402</v>
      </c>
      <c r="C40" s="46">
        <v>7.5</v>
      </c>
      <c r="D40" s="47">
        <f>7.5/360/5</f>
        <v>4.1666666666666666E-3</v>
      </c>
      <c r="E40" s="52" t="s">
        <v>21</v>
      </c>
    </row>
    <row r="41" spans="1:8" ht="105" customHeight="1" thickBot="1">
      <c r="A41" s="426"/>
      <c r="B41" s="43" t="s">
        <v>403</v>
      </c>
      <c r="C41" s="56">
        <v>110</v>
      </c>
      <c r="D41" s="57">
        <f>0.305555555555556/5</f>
        <v>6.1111111111111206E-2</v>
      </c>
      <c r="E41" s="58" t="s">
        <v>269</v>
      </c>
    </row>
    <row r="42" spans="1:8" ht="15" customHeight="1">
      <c r="A42" s="427" t="s">
        <v>405</v>
      </c>
      <c r="B42" s="427"/>
      <c r="C42" s="427"/>
      <c r="D42" s="427"/>
      <c r="E42" s="427"/>
      <c r="F42" s="427"/>
    </row>
    <row r="43" spans="1:8">
      <c r="E43" s="7"/>
      <c r="F43" s="8"/>
    </row>
    <row r="44" spans="1:8">
      <c r="E44" s="7"/>
      <c r="F44" s="8"/>
    </row>
    <row r="45" spans="1:8">
      <c r="B45" s="1"/>
      <c r="C45" s="1"/>
      <c r="F45" s="8"/>
    </row>
    <row r="46" spans="1:8">
      <c r="B46" s="1"/>
      <c r="C46" s="9"/>
    </row>
    <row r="47" spans="1:8">
      <c r="C47" s="3"/>
    </row>
    <row r="48" spans="1:8">
      <c r="C48" s="3"/>
    </row>
    <row r="49" spans="3:3">
      <c r="C49" s="3"/>
    </row>
    <row r="50" spans="3:3">
      <c r="C50" s="3"/>
    </row>
    <row r="51" spans="3:3">
      <c r="C51" s="3"/>
    </row>
    <row r="52" spans="3:3">
      <c r="C52" s="3"/>
    </row>
    <row r="53" spans="3:3">
      <c r="C53" s="3"/>
    </row>
    <row r="54" spans="3:3">
      <c r="C54" s="3"/>
    </row>
  </sheetData>
  <mergeCells count="19">
    <mergeCell ref="A1:C1"/>
    <mergeCell ref="A5:F5"/>
    <mergeCell ref="A15:A19"/>
    <mergeCell ref="A8:A11"/>
    <mergeCell ref="B27:B31"/>
    <mergeCell ref="A42:F42"/>
    <mergeCell ref="G22:H22"/>
    <mergeCell ref="G24:G31"/>
    <mergeCell ref="H24:H31"/>
    <mergeCell ref="C22:C23"/>
    <mergeCell ref="D22:D23"/>
    <mergeCell ref="E22:E23"/>
    <mergeCell ref="F22:F23"/>
    <mergeCell ref="A24:A31"/>
    <mergeCell ref="A38:A41"/>
    <mergeCell ref="B22:B23"/>
    <mergeCell ref="A22:A23"/>
    <mergeCell ref="B24:B25"/>
    <mergeCell ref="F24:F31"/>
  </mergeCells>
  <hyperlinks>
    <hyperlink ref="B33" r:id="rId1"/>
  </hyperlinks>
  <pageMargins left="0.25" right="0.25" top="0.33359375000000002" bottom="0.75" header="0.3" footer="0.3"/>
  <pageSetup scale="4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view="pageLayout" zoomScale="80" zoomScaleNormal="80" zoomScalePageLayoutView="80" workbookViewId="0">
      <selection activeCell="G23" sqref="G23:H23"/>
    </sheetView>
  </sheetViews>
  <sheetFormatPr defaultColWidth="9.140625" defaultRowHeight="15"/>
  <cols>
    <col min="1" max="1" width="16" style="2" customWidth="1"/>
    <col min="2" max="2" width="45.42578125" style="2" customWidth="1"/>
    <col min="3" max="3" width="23.42578125" style="2" customWidth="1"/>
    <col min="4" max="4" width="22.140625" style="2" customWidth="1"/>
    <col min="5" max="5" width="40.140625" style="2" customWidth="1"/>
    <col min="6" max="6" width="29.85546875" style="2" bestFit="1" customWidth="1"/>
    <col min="7" max="7" width="15" style="2" customWidth="1"/>
    <col min="8" max="8" width="11.7109375" style="2" customWidth="1"/>
    <col min="9" max="16384" width="9.140625" style="2"/>
  </cols>
  <sheetData>
    <row r="1" spans="1:7" ht="28.5">
      <c r="A1" s="417" t="s">
        <v>117</v>
      </c>
      <c r="B1" s="417"/>
      <c r="C1" s="417"/>
    </row>
    <row r="2" spans="1:7" ht="18.75">
      <c r="A2" s="60">
        <v>2013</v>
      </c>
    </row>
    <row r="4" spans="1:7">
      <c r="B4" s="68"/>
      <c r="G4" s="69"/>
    </row>
    <row r="5" spans="1:7" ht="18.75" customHeight="1">
      <c r="A5" s="418" t="s">
        <v>420</v>
      </c>
      <c r="B5" s="418"/>
      <c r="C5" s="418"/>
      <c r="D5" s="418"/>
      <c r="E5" s="418"/>
      <c r="F5" s="418"/>
      <c r="G5" s="69"/>
    </row>
    <row r="6" spans="1:7" ht="15.75" thickBot="1">
      <c r="G6" s="69"/>
    </row>
    <row r="7" spans="1:7" ht="15.75" thickBot="1">
      <c r="A7" s="342"/>
      <c r="B7" s="343"/>
      <c r="C7" s="15">
        <v>2013</v>
      </c>
      <c r="D7" s="15" t="s">
        <v>380</v>
      </c>
      <c r="E7" s="16" t="s">
        <v>381</v>
      </c>
      <c r="F7" s="325"/>
      <c r="G7" s="69"/>
    </row>
    <row r="8" spans="1:7" ht="15" customHeight="1">
      <c r="A8" s="449" t="s">
        <v>378</v>
      </c>
      <c r="B8" s="61" t="s">
        <v>409</v>
      </c>
      <c r="C8" s="382">
        <v>24606.87</v>
      </c>
      <c r="D8" s="12" t="s">
        <v>417</v>
      </c>
      <c r="E8" s="24" t="s">
        <v>406</v>
      </c>
      <c r="F8" s="326"/>
      <c r="G8" s="69"/>
    </row>
    <row r="9" spans="1:7">
      <c r="A9" s="450"/>
      <c r="B9" s="62" t="s">
        <v>4</v>
      </c>
      <c r="C9" s="27">
        <v>362.64100000000002</v>
      </c>
      <c r="D9" s="28"/>
      <c r="E9" s="29" t="s">
        <v>406</v>
      </c>
      <c r="F9" s="326"/>
    </row>
    <row r="10" spans="1:7">
      <c r="A10" s="450"/>
      <c r="B10" s="62" t="s">
        <v>376</v>
      </c>
      <c r="C10" s="27">
        <v>2083118.92</v>
      </c>
      <c r="D10" s="28" t="s">
        <v>370</v>
      </c>
      <c r="E10" s="328" t="s">
        <v>406</v>
      </c>
      <c r="F10" s="326"/>
    </row>
    <row r="11" spans="1:7" ht="15.75" thickBot="1">
      <c r="A11" s="451"/>
      <c r="B11" s="63" t="s">
        <v>407</v>
      </c>
      <c r="C11" s="25">
        <f>+((C8*1000000000/C10)/C9)</f>
        <v>32573.573658167126</v>
      </c>
      <c r="D11" s="26" t="s">
        <v>377</v>
      </c>
      <c r="E11" s="329" t="s">
        <v>410</v>
      </c>
      <c r="F11" s="326"/>
    </row>
    <row r="12" spans="1:7">
      <c r="A12" s="422"/>
      <c r="B12" s="422"/>
      <c r="C12" s="422"/>
      <c r="D12" s="422"/>
      <c r="E12" s="422"/>
      <c r="F12" s="423"/>
    </row>
    <row r="13" spans="1:7" ht="15.75" thickBot="1">
      <c r="C13" s="4"/>
      <c r="D13" s="1"/>
      <c r="E13" s="1"/>
      <c r="F13" s="326"/>
    </row>
    <row r="14" spans="1:7" ht="15.75" thickBot="1">
      <c r="A14" s="342"/>
      <c r="B14" s="343"/>
      <c r="C14" s="15">
        <v>2013</v>
      </c>
      <c r="D14" s="15" t="s">
        <v>380</v>
      </c>
      <c r="E14" s="16" t="s">
        <v>381</v>
      </c>
      <c r="F14" s="325"/>
    </row>
    <row r="15" spans="1:7" ht="25.5" customHeight="1">
      <c r="A15" s="414" t="s">
        <v>379</v>
      </c>
      <c r="B15" s="350" t="s">
        <v>371</v>
      </c>
      <c r="C15" s="351">
        <v>282042</v>
      </c>
      <c r="D15" s="314" t="s">
        <v>118</v>
      </c>
      <c r="E15" s="315" t="s">
        <v>73</v>
      </c>
      <c r="F15" s="338"/>
    </row>
    <row r="16" spans="1:7" ht="12.75" customHeight="1">
      <c r="A16" s="415"/>
      <c r="B16" s="348" t="s">
        <v>372</v>
      </c>
      <c r="C16" s="349">
        <f>+C15/C9</f>
        <v>777.74438080636219</v>
      </c>
      <c r="D16" s="313" t="s">
        <v>377</v>
      </c>
      <c r="E16" s="318" t="s">
        <v>410</v>
      </c>
      <c r="F16" s="331"/>
    </row>
    <row r="17" spans="1:8" ht="12.75" customHeight="1">
      <c r="A17" s="415"/>
      <c r="B17" s="348" t="s">
        <v>373</v>
      </c>
      <c r="C17" s="349">
        <v>9332.9325696763462</v>
      </c>
      <c r="D17" s="313" t="s">
        <v>377</v>
      </c>
      <c r="E17" s="318" t="s">
        <v>410</v>
      </c>
      <c r="F17" s="331"/>
    </row>
    <row r="18" spans="1:8" ht="12.75" customHeight="1">
      <c r="A18" s="415"/>
      <c r="B18" s="348" t="s">
        <v>374</v>
      </c>
      <c r="C18" s="349">
        <f>+C19/12</f>
        <v>1274.2859846239119</v>
      </c>
      <c r="D18" s="313" t="s">
        <v>377</v>
      </c>
      <c r="E18" s="318" t="s">
        <v>410</v>
      </c>
      <c r="F18" s="331"/>
    </row>
    <row r="19" spans="1:8" ht="30.75" thickBot="1">
      <c r="A19" s="416"/>
      <c r="B19" s="353" t="s">
        <v>375</v>
      </c>
      <c r="C19" s="374">
        <v>15291.431815486942</v>
      </c>
      <c r="D19" s="316" t="s">
        <v>377</v>
      </c>
      <c r="E19" s="317" t="s">
        <v>410</v>
      </c>
      <c r="F19" s="331"/>
    </row>
    <row r="20" spans="1:8">
      <c r="D20" s="1"/>
      <c r="E20" s="1"/>
      <c r="F20" s="1"/>
    </row>
    <row r="21" spans="1:8" ht="15.75" thickBot="1"/>
    <row r="22" spans="1:8" ht="33" customHeight="1" thickBot="1">
      <c r="A22" s="436"/>
      <c r="B22" s="438" t="s">
        <v>387</v>
      </c>
      <c r="C22" s="440" t="s">
        <v>388</v>
      </c>
      <c r="D22" s="438" t="s">
        <v>389</v>
      </c>
      <c r="E22" s="438" t="s">
        <v>390</v>
      </c>
      <c r="F22" s="440" t="s">
        <v>392</v>
      </c>
      <c r="G22" s="428" t="s">
        <v>395</v>
      </c>
      <c r="H22" s="429"/>
    </row>
    <row r="23" spans="1:8" ht="15.75" customHeight="1" thickBot="1">
      <c r="A23" s="492"/>
      <c r="B23" s="493"/>
      <c r="C23" s="494"/>
      <c r="D23" s="493"/>
      <c r="E23" s="493"/>
      <c r="F23" s="494"/>
      <c r="G23" s="322" t="s">
        <v>432</v>
      </c>
      <c r="H23" s="322" t="s">
        <v>433</v>
      </c>
    </row>
    <row r="24" spans="1:8" ht="24">
      <c r="A24" s="420" t="s">
        <v>382</v>
      </c>
      <c r="B24" s="471" t="s">
        <v>9</v>
      </c>
      <c r="C24" s="385" t="s">
        <v>385</v>
      </c>
      <c r="D24" s="294">
        <v>2.6700000000000002E-2</v>
      </c>
      <c r="E24" s="294">
        <v>4.9200000000000001E-2</v>
      </c>
      <c r="F24" s="462" t="s">
        <v>394</v>
      </c>
      <c r="G24" s="490">
        <v>0.35699999999999998</v>
      </c>
      <c r="H24" s="456">
        <v>0.35699999999999998</v>
      </c>
    </row>
    <row r="25" spans="1:8">
      <c r="A25" s="420"/>
      <c r="B25" s="471"/>
      <c r="C25" s="33" t="s">
        <v>423</v>
      </c>
      <c r="D25" s="22"/>
      <c r="E25" s="22">
        <v>1.4999999999999999E-2</v>
      </c>
      <c r="F25" s="462"/>
      <c r="G25" s="490"/>
      <c r="H25" s="456"/>
    </row>
    <row r="26" spans="1:8">
      <c r="A26" s="420"/>
      <c r="B26" s="295" t="s">
        <v>10</v>
      </c>
      <c r="C26" s="376" t="s">
        <v>414</v>
      </c>
      <c r="D26" s="106">
        <v>5.5E-2</v>
      </c>
      <c r="E26" s="107">
        <v>9.2499999999999999E-2</v>
      </c>
      <c r="F26" s="462"/>
      <c r="G26" s="490"/>
      <c r="H26" s="456"/>
    </row>
    <row r="27" spans="1:8" ht="25.5">
      <c r="A27" s="420"/>
      <c r="B27" s="470" t="s">
        <v>386</v>
      </c>
      <c r="C27" s="289" t="s">
        <v>119</v>
      </c>
      <c r="D27" s="18"/>
      <c r="E27" s="96">
        <v>0.03</v>
      </c>
      <c r="F27" s="462"/>
      <c r="G27" s="490"/>
      <c r="H27" s="456"/>
    </row>
    <row r="28" spans="1:8">
      <c r="A28" s="420"/>
      <c r="B28" s="471"/>
      <c r="C28" s="33" t="s">
        <v>415</v>
      </c>
      <c r="D28" s="18"/>
      <c r="E28" s="22">
        <v>3.3E-3</v>
      </c>
      <c r="F28" s="462"/>
      <c r="G28" s="490"/>
      <c r="H28" s="456"/>
    </row>
    <row r="29" spans="1:8">
      <c r="A29" s="420"/>
      <c r="B29" s="471"/>
      <c r="C29" s="289" t="s">
        <v>391</v>
      </c>
      <c r="D29" s="302"/>
      <c r="E29" s="96">
        <v>0.05</v>
      </c>
      <c r="F29" s="462"/>
      <c r="G29" s="490"/>
      <c r="H29" s="456"/>
    </row>
    <row r="30" spans="1:8">
      <c r="A30" s="420"/>
      <c r="B30" s="471"/>
      <c r="C30" s="108" t="s">
        <v>120</v>
      </c>
      <c r="D30" s="110">
        <v>0.01</v>
      </c>
      <c r="E30" s="110">
        <v>5.0000000000000001E-3</v>
      </c>
      <c r="F30" s="462"/>
      <c r="G30" s="490"/>
      <c r="H30" s="456"/>
    </row>
    <row r="31" spans="1:8" ht="25.5">
      <c r="A31" s="420"/>
      <c r="B31" s="471"/>
      <c r="C31" s="33" t="s">
        <v>121</v>
      </c>
      <c r="D31" s="96"/>
      <c r="E31" s="96">
        <v>1.4999999999999999E-2</v>
      </c>
      <c r="F31" s="462"/>
      <c r="G31" s="490"/>
      <c r="H31" s="456"/>
    </row>
    <row r="32" spans="1:8" ht="26.25" thickBot="1">
      <c r="A32" s="421"/>
      <c r="B32" s="472"/>
      <c r="C32" s="127" t="s">
        <v>122</v>
      </c>
      <c r="D32" s="128"/>
      <c r="E32" s="128">
        <v>5.0000000000000001E-3</v>
      </c>
      <c r="F32" s="463"/>
      <c r="G32" s="491"/>
      <c r="H32" s="457"/>
    </row>
    <row r="33" spans="1:8">
      <c r="A33" t="s">
        <v>9</v>
      </c>
      <c r="B33" s="119" t="s">
        <v>123</v>
      </c>
      <c r="D33" s="129"/>
      <c r="E33" s="129"/>
      <c r="F33" s="129"/>
      <c r="G33" s="113"/>
      <c r="H33" s="113"/>
    </row>
    <row r="34" spans="1:8" ht="15.75" thickBot="1">
      <c r="A34" s="129"/>
      <c r="B34" s="129"/>
      <c r="C34" s="129"/>
      <c r="D34" s="129"/>
      <c r="E34" s="129"/>
      <c r="F34" s="129"/>
    </row>
    <row r="35" spans="1:8" ht="15.75" thickBot="1">
      <c r="A35" s="304"/>
      <c r="B35" s="44" t="s">
        <v>388</v>
      </c>
      <c r="C35" s="44" t="s">
        <v>404</v>
      </c>
      <c r="D35" s="48" t="s">
        <v>393</v>
      </c>
      <c r="E35" s="321" t="s">
        <v>3</v>
      </c>
    </row>
    <row r="36" spans="1:8" ht="15" customHeight="1">
      <c r="A36" s="424" t="s">
        <v>399</v>
      </c>
      <c r="B36" s="64" t="s">
        <v>400</v>
      </c>
      <c r="C36" s="72">
        <v>30</v>
      </c>
      <c r="D36" s="50">
        <v>8.3333333333333329E-2</v>
      </c>
      <c r="E36" s="24" t="s">
        <v>124</v>
      </c>
    </row>
    <row r="37" spans="1:8" ht="25.5">
      <c r="A37" s="425"/>
      <c r="B37" s="42" t="s">
        <v>401</v>
      </c>
      <c r="C37" s="88">
        <v>14</v>
      </c>
      <c r="D37" s="54">
        <v>3.888888888888889E-2</v>
      </c>
      <c r="E37" s="59" t="s">
        <v>125</v>
      </c>
    </row>
    <row r="38" spans="1:8">
      <c r="A38" s="425"/>
      <c r="B38" s="41" t="s">
        <v>402</v>
      </c>
      <c r="C38" s="89">
        <v>30</v>
      </c>
      <c r="D38" s="100">
        <f>0.0833333333333333/5</f>
        <v>1.6666666666666659E-2</v>
      </c>
      <c r="E38" s="91" t="s">
        <v>126</v>
      </c>
    </row>
    <row r="39" spans="1:8" ht="51.75" thickBot="1">
      <c r="A39" s="426"/>
      <c r="B39" s="43" t="s">
        <v>403</v>
      </c>
      <c r="C39" s="92">
        <v>106</v>
      </c>
      <c r="D39" s="57">
        <f>106.2/360/5</f>
        <v>5.8999999999999997E-2</v>
      </c>
      <c r="E39" s="94" t="s">
        <v>127</v>
      </c>
    </row>
    <row r="40" spans="1:8" ht="15" customHeight="1">
      <c r="A40" s="427" t="s">
        <v>405</v>
      </c>
      <c r="B40" s="427"/>
      <c r="C40" s="427"/>
      <c r="D40" s="427"/>
      <c r="E40" s="427"/>
      <c r="F40" s="427"/>
    </row>
    <row r="41" spans="1:8">
      <c r="E41" s="7"/>
      <c r="F41" s="8"/>
    </row>
    <row r="42" spans="1:8">
      <c r="E42" s="69"/>
      <c r="F42" s="8"/>
    </row>
    <row r="43" spans="1:8">
      <c r="B43" s="1"/>
      <c r="C43" s="1"/>
      <c r="F43" s="8"/>
    </row>
    <row r="44" spans="1:8">
      <c r="B44" s="1"/>
      <c r="C44" s="9"/>
    </row>
    <row r="45" spans="1:8">
      <c r="C45" s="3"/>
    </row>
    <row r="46" spans="1:8">
      <c r="C46" s="3"/>
    </row>
    <row r="47" spans="1:8">
      <c r="C47" s="3"/>
    </row>
    <row r="48" spans="1:8">
      <c r="C48" s="3"/>
    </row>
    <row r="49" spans="3:3">
      <c r="C49" s="3"/>
    </row>
    <row r="50" spans="3:3">
      <c r="C50" s="3"/>
    </row>
    <row r="51" spans="3:3">
      <c r="C51" s="3"/>
    </row>
    <row r="52" spans="3:3">
      <c r="C52" s="3"/>
    </row>
  </sheetData>
  <mergeCells count="20">
    <mergeCell ref="A36:A39"/>
    <mergeCell ref="A40:F40"/>
    <mergeCell ref="G22:H22"/>
    <mergeCell ref="A24:A32"/>
    <mergeCell ref="G24:G32"/>
    <mergeCell ref="H24:H32"/>
    <mergeCell ref="A22:A23"/>
    <mergeCell ref="B22:B23"/>
    <mergeCell ref="C22:C23"/>
    <mergeCell ref="D22:D23"/>
    <mergeCell ref="E22:E23"/>
    <mergeCell ref="F22:F23"/>
    <mergeCell ref="B24:B25"/>
    <mergeCell ref="F24:F32"/>
    <mergeCell ref="B27:B32"/>
    <mergeCell ref="A15:A19"/>
    <mergeCell ref="A1:C1"/>
    <mergeCell ref="A5:F5"/>
    <mergeCell ref="A8:A11"/>
    <mergeCell ref="A12:F12"/>
  </mergeCells>
  <hyperlinks>
    <hyperlink ref="B33" r:id="rId1"/>
  </hyperlinks>
  <pageMargins left="0.34505208333333331" right="0.7" top="0.75" bottom="0.75" header="0.3" footer="0.3"/>
  <pageSetup scale="5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Layout" zoomScale="80" zoomScaleNormal="80" zoomScalePageLayoutView="80" workbookViewId="0">
      <selection activeCell="D11" sqref="D11"/>
    </sheetView>
  </sheetViews>
  <sheetFormatPr defaultColWidth="9.140625" defaultRowHeight="15"/>
  <cols>
    <col min="1" max="1" width="15.28515625" style="2" customWidth="1"/>
    <col min="2" max="2" width="45.42578125" style="2" customWidth="1"/>
    <col min="3" max="3" width="23.42578125" style="2" customWidth="1"/>
    <col min="4" max="4" width="22.140625" style="2" customWidth="1"/>
    <col min="5" max="5" width="40.140625" style="2" customWidth="1"/>
    <col min="6" max="6" width="29.85546875" style="2" bestFit="1" customWidth="1"/>
    <col min="7" max="7" width="15" style="2" customWidth="1"/>
    <col min="8" max="8" width="11.7109375" style="2" customWidth="1"/>
    <col min="9" max="16384" width="9.140625" style="2"/>
  </cols>
  <sheetData>
    <row r="1" spans="1:7" ht="28.5">
      <c r="A1" s="417" t="s">
        <v>156</v>
      </c>
      <c r="B1" s="417"/>
      <c r="C1" s="417"/>
    </row>
    <row r="2" spans="1:7" ht="18.75">
      <c r="A2" s="60">
        <v>2013</v>
      </c>
    </row>
    <row r="4" spans="1:7" ht="18.75">
      <c r="B4" s="495" t="s">
        <v>24</v>
      </c>
      <c r="C4" s="495"/>
      <c r="D4" s="495"/>
      <c r="E4" s="495"/>
    </row>
    <row r="5" spans="1:7">
      <c r="B5" s="6"/>
    </row>
    <row r="6" spans="1:7">
      <c r="B6" s="68"/>
      <c r="G6" s="69"/>
    </row>
    <row r="7" spans="1:7" ht="18.75" customHeight="1">
      <c r="A7" s="418" t="s">
        <v>420</v>
      </c>
      <c r="B7" s="418"/>
      <c r="C7" s="418"/>
      <c r="D7" s="418"/>
      <c r="E7" s="418"/>
      <c r="F7" s="418"/>
      <c r="G7" s="69"/>
    </row>
    <row r="8" spans="1:7" ht="15.75" thickBot="1">
      <c r="F8" s="8"/>
      <c r="G8" s="69"/>
    </row>
    <row r="9" spans="1:7" ht="15.75" thickBot="1">
      <c r="A9" s="342"/>
      <c r="B9" s="343"/>
      <c r="C9" s="15">
        <v>2013</v>
      </c>
      <c r="D9" s="15" t="s">
        <v>380</v>
      </c>
      <c r="E9" s="16" t="s">
        <v>381</v>
      </c>
      <c r="F9" s="325"/>
      <c r="G9" s="69"/>
    </row>
    <row r="10" spans="1:7" ht="15" customHeight="1">
      <c r="A10" s="449" t="s">
        <v>378</v>
      </c>
      <c r="B10" s="61" t="s">
        <v>409</v>
      </c>
      <c r="C10" s="382">
        <v>2558.5859999999998</v>
      </c>
      <c r="D10" s="12" t="s">
        <v>416</v>
      </c>
      <c r="E10" s="24" t="s">
        <v>406</v>
      </c>
      <c r="F10" s="326"/>
      <c r="G10" s="69"/>
    </row>
    <row r="11" spans="1:7">
      <c r="A11" s="450"/>
      <c r="B11" s="62" t="s">
        <v>4</v>
      </c>
      <c r="C11" s="386">
        <v>20.154</v>
      </c>
      <c r="D11" s="28"/>
      <c r="E11" s="29" t="s">
        <v>406</v>
      </c>
      <c r="F11" s="326"/>
    </row>
    <row r="12" spans="1:7">
      <c r="A12" s="450"/>
      <c r="B12" s="62" t="s">
        <v>376</v>
      </c>
      <c r="C12" s="138">
        <v>3935586.82</v>
      </c>
      <c r="D12" s="28" t="s">
        <v>370</v>
      </c>
      <c r="E12" s="328" t="s">
        <v>406</v>
      </c>
      <c r="F12" s="326"/>
    </row>
    <row r="13" spans="1:7" ht="15.75" thickBot="1">
      <c r="A13" s="451"/>
      <c r="B13" s="63" t="s">
        <v>407</v>
      </c>
      <c r="C13" s="25">
        <f>+((C10*1000000000/C12)/C11)</f>
        <v>32257.393158086645</v>
      </c>
      <c r="D13" s="26" t="s">
        <v>377</v>
      </c>
      <c r="E13" s="329" t="s">
        <v>410</v>
      </c>
      <c r="F13" s="326"/>
    </row>
    <row r="14" spans="1:7">
      <c r="A14" s="422"/>
      <c r="B14" s="422"/>
      <c r="C14" s="422"/>
      <c r="D14" s="422"/>
      <c r="E14" s="422"/>
      <c r="F14" s="423"/>
    </row>
    <row r="15" spans="1:7" ht="15.75" thickBot="1">
      <c r="C15" s="4"/>
      <c r="D15" s="1"/>
      <c r="E15" s="1"/>
      <c r="F15" s="1"/>
    </row>
    <row r="16" spans="1:7" ht="15.75" thickBot="1">
      <c r="A16" s="342"/>
      <c r="B16" s="343"/>
      <c r="C16" s="15">
        <v>2013</v>
      </c>
      <c r="D16" s="15" t="s">
        <v>380</v>
      </c>
      <c r="E16" s="16" t="s">
        <v>381</v>
      </c>
      <c r="F16" s="325"/>
    </row>
    <row r="17" spans="1:8" ht="15" customHeight="1">
      <c r="A17" s="414" t="s">
        <v>379</v>
      </c>
      <c r="B17" s="350" t="s">
        <v>371</v>
      </c>
      <c r="C17" s="351">
        <v>6880</v>
      </c>
      <c r="D17" s="314" t="s">
        <v>6</v>
      </c>
      <c r="E17" s="315" t="s">
        <v>157</v>
      </c>
      <c r="F17" s="339"/>
    </row>
    <row r="18" spans="1:8">
      <c r="A18" s="415"/>
      <c r="B18" s="348" t="s">
        <v>372</v>
      </c>
      <c r="C18" s="349">
        <f>+C17/C11</f>
        <v>341.37143991267243</v>
      </c>
      <c r="D18" s="313" t="s">
        <v>377</v>
      </c>
      <c r="E18" s="318" t="s">
        <v>410</v>
      </c>
      <c r="F18" s="331"/>
    </row>
    <row r="19" spans="1:8">
      <c r="A19" s="415"/>
      <c r="B19" s="348" t="s">
        <v>373</v>
      </c>
      <c r="C19" s="349">
        <v>4096.4572789520689</v>
      </c>
      <c r="D19" s="313" t="s">
        <v>377</v>
      </c>
      <c r="E19" s="318" t="s">
        <v>410</v>
      </c>
      <c r="F19" s="331"/>
    </row>
    <row r="20" spans="1:8" ht="30">
      <c r="A20" s="415"/>
      <c r="B20" s="348" t="s">
        <v>374</v>
      </c>
      <c r="C20" s="349">
        <f>+C21/12</f>
        <v>934.30933375508585</v>
      </c>
      <c r="D20" s="313" t="s">
        <v>377</v>
      </c>
      <c r="E20" s="318" t="s">
        <v>410</v>
      </c>
      <c r="F20" s="331"/>
    </row>
    <row r="21" spans="1:8" ht="30.75" thickBot="1">
      <c r="A21" s="416"/>
      <c r="B21" s="353" t="s">
        <v>375</v>
      </c>
      <c r="C21" s="374">
        <v>11211.71200506103</v>
      </c>
      <c r="D21" s="316" t="s">
        <v>377</v>
      </c>
      <c r="E21" s="317" t="s">
        <v>410</v>
      </c>
      <c r="F21" s="331"/>
    </row>
    <row r="22" spans="1:8">
      <c r="D22" s="1"/>
      <c r="E22" s="1"/>
      <c r="F22" s="326"/>
    </row>
    <row r="23" spans="1:8" ht="15.75" thickBot="1"/>
    <row r="24" spans="1:8" ht="31.5" customHeight="1" thickBot="1">
      <c r="A24" s="436"/>
      <c r="B24" s="438" t="s">
        <v>387</v>
      </c>
      <c r="C24" s="440" t="s">
        <v>388</v>
      </c>
      <c r="D24" s="438" t="s">
        <v>389</v>
      </c>
      <c r="E24" s="438" t="s">
        <v>390</v>
      </c>
      <c r="F24" s="440" t="s">
        <v>392</v>
      </c>
      <c r="G24" s="428" t="s">
        <v>395</v>
      </c>
      <c r="H24" s="429"/>
    </row>
    <row r="25" spans="1:8" ht="15.75" customHeight="1" thickBot="1">
      <c r="A25" s="437"/>
      <c r="B25" s="439"/>
      <c r="C25" s="441"/>
      <c r="D25" s="439"/>
      <c r="E25" s="439"/>
      <c r="F25" s="441"/>
      <c r="G25" s="322" t="s">
        <v>432</v>
      </c>
      <c r="H25" s="322" t="s">
        <v>433</v>
      </c>
    </row>
    <row r="26" spans="1:8" ht="24">
      <c r="A26" s="419" t="s">
        <v>382</v>
      </c>
      <c r="B26" s="293" t="s">
        <v>383</v>
      </c>
      <c r="C26" s="375" t="s">
        <v>385</v>
      </c>
      <c r="D26" s="85">
        <v>2.87E-2</v>
      </c>
      <c r="E26" s="85">
        <v>7.0999999999999994E-2</v>
      </c>
      <c r="F26" s="461" t="s">
        <v>394</v>
      </c>
      <c r="G26" s="496">
        <v>0.22800000000000001</v>
      </c>
      <c r="H26" s="455">
        <v>0.22800000000000001</v>
      </c>
    </row>
    <row r="27" spans="1:8">
      <c r="A27" s="420"/>
      <c r="B27" s="295" t="s">
        <v>384</v>
      </c>
      <c r="C27" s="376" t="s">
        <v>414</v>
      </c>
      <c r="D27" s="70">
        <v>3.04E-2</v>
      </c>
      <c r="E27" s="20">
        <v>7.0900000000000005E-2</v>
      </c>
      <c r="F27" s="462"/>
      <c r="G27" s="490"/>
      <c r="H27" s="456"/>
    </row>
    <row r="28" spans="1:8">
      <c r="A28" s="420"/>
      <c r="B28" s="470" t="s">
        <v>386</v>
      </c>
      <c r="C28" s="33" t="s">
        <v>415</v>
      </c>
      <c r="D28" s="18"/>
      <c r="E28" s="22">
        <v>1.2E-2</v>
      </c>
      <c r="F28" s="462"/>
      <c r="G28" s="490"/>
      <c r="H28" s="456"/>
    </row>
    <row r="29" spans="1:8" ht="39" thickBot="1">
      <c r="A29" s="421"/>
      <c r="B29" s="472"/>
      <c r="C29" s="127" t="s">
        <v>158</v>
      </c>
      <c r="D29" s="128">
        <v>5.0000000000000001E-3</v>
      </c>
      <c r="E29" s="387">
        <v>0.01</v>
      </c>
      <c r="F29" s="463"/>
      <c r="G29" s="491"/>
      <c r="H29" s="457"/>
    </row>
    <row r="30" spans="1:8">
      <c r="A30" s="124" t="s">
        <v>9</v>
      </c>
      <c r="B30" s="98" t="s">
        <v>288</v>
      </c>
      <c r="C30" s="117"/>
      <c r="D30" s="117"/>
      <c r="E30" s="117"/>
      <c r="F30" s="117"/>
      <c r="G30" s="99"/>
      <c r="H30" s="99"/>
    </row>
    <row r="31" spans="1:8">
      <c r="A31" s="124" t="s">
        <v>10</v>
      </c>
      <c r="B31" s="98" t="s">
        <v>288</v>
      </c>
      <c r="C31" s="136"/>
      <c r="D31" s="136"/>
      <c r="E31" s="136"/>
      <c r="F31" s="136"/>
      <c r="G31" s="113"/>
      <c r="H31" s="113"/>
    </row>
    <row r="32" spans="1:8">
      <c r="A32" s="124" t="s">
        <v>159</v>
      </c>
      <c r="B32" s="98" t="s">
        <v>160</v>
      </c>
      <c r="C32" s="136"/>
      <c r="D32" s="136"/>
      <c r="E32" s="136"/>
      <c r="F32" s="136"/>
    </row>
    <row r="33" spans="1:6" ht="15.75" thickBot="1">
      <c r="A33" s="136"/>
      <c r="B33" s="136"/>
      <c r="C33" s="136"/>
      <c r="D33" s="136"/>
      <c r="E33" s="136"/>
      <c r="F33" s="136"/>
    </row>
    <row r="34" spans="1:6" ht="15.75" thickBot="1">
      <c r="A34" s="304"/>
      <c r="B34" s="44" t="s">
        <v>388</v>
      </c>
      <c r="C34" s="44" t="s">
        <v>404</v>
      </c>
      <c r="D34" s="48" t="s">
        <v>393</v>
      </c>
      <c r="E34" s="321" t="s">
        <v>3</v>
      </c>
    </row>
    <row r="35" spans="1:6" ht="25.5" customHeight="1">
      <c r="A35" s="424" t="s">
        <v>399</v>
      </c>
      <c r="B35" s="64" t="s">
        <v>400</v>
      </c>
      <c r="C35" s="72">
        <v>30</v>
      </c>
      <c r="D35" s="50">
        <v>8.3333333333333329E-2</v>
      </c>
      <c r="E35" s="24" t="s">
        <v>161</v>
      </c>
    </row>
    <row r="36" spans="1:6">
      <c r="A36" s="425"/>
      <c r="B36" s="42" t="s">
        <v>401</v>
      </c>
      <c r="C36" s="88">
        <v>18</v>
      </c>
      <c r="D36" s="54">
        <v>0.05</v>
      </c>
      <c r="E36" s="59" t="s">
        <v>162</v>
      </c>
    </row>
    <row r="37" spans="1:6">
      <c r="A37" s="425"/>
      <c r="B37" s="41" t="s">
        <v>402</v>
      </c>
      <c r="C37" s="89">
        <v>28</v>
      </c>
      <c r="D37" s="47">
        <f>0.0777777777777778/5</f>
        <v>1.5555555555555562E-2</v>
      </c>
      <c r="E37" s="91" t="s">
        <v>163</v>
      </c>
    </row>
    <row r="38" spans="1:6" ht="15.75" thickBot="1">
      <c r="A38" s="426"/>
      <c r="B38" s="43" t="s">
        <v>403</v>
      </c>
      <c r="C38" s="92">
        <v>115</v>
      </c>
      <c r="D38" s="57">
        <f>115/360/5</f>
        <v>6.3888888888888884E-2</v>
      </c>
      <c r="E38" s="94" t="s">
        <v>164</v>
      </c>
    </row>
    <row r="39" spans="1:6" ht="15" customHeight="1">
      <c r="A39" s="427" t="s">
        <v>405</v>
      </c>
      <c r="B39" s="427"/>
      <c r="C39" s="427"/>
      <c r="D39" s="427"/>
      <c r="E39" s="427"/>
      <c r="F39" s="427"/>
    </row>
    <row r="40" spans="1:6">
      <c r="E40" s="7"/>
      <c r="F40" s="8"/>
    </row>
    <row r="41" spans="1:6">
      <c r="E41" s="69"/>
      <c r="F41" s="8"/>
    </row>
    <row r="42" spans="1:6">
      <c r="B42" s="1"/>
      <c r="C42" s="139"/>
      <c r="F42" s="8"/>
    </row>
    <row r="43" spans="1:6">
      <c r="B43" s="1"/>
      <c r="C43" s="139"/>
    </row>
    <row r="44" spans="1:6">
      <c r="C44" s="140"/>
    </row>
    <row r="45" spans="1:6">
      <c r="C45" s="140"/>
    </row>
    <row r="46" spans="1:6">
      <c r="C46" s="3"/>
    </row>
    <row r="47" spans="1:6">
      <c r="C47" s="3"/>
    </row>
    <row r="48" spans="1:6">
      <c r="C48" s="3"/>
    </row>
    <row r="49" spans="3:3">
      <c r="C49" s="3"/>
    </row>
    <row r="50" spans="3:3">
      <c r="C50" s="3"/>
    </row>
    <row r="51" spans="3:3">
      <c r="C51" s="3"/>
    </row>
  </sheetData>
  <mergeCells count="20">
    <mergeCell ref="A39:F39"/>
    <mergeCell ref="G24:H24"/>
    <mergeCell ref="A26:A29"/>
    <mergeCell ref="G26:G29"/>
    <mergeCell ref="H26:H29"/>
    <mergeCell ref="A35:A38"/>
    <mergeCell ref="A24:A25"/>
    <mergeCell ref="B24:B25"/>
    <mergeCell ref="C24:C25"/>
    <mergeCell ref="D24:D25"/>
    <mergeCell ref="E24:E25"/>
    <mergeCell ref="F24:F25"/>
    <mergeCell ref="F26:F29"/>
    <mergeCell ref="B28:B29"/>
    <mergeCell ref="A17:A21"/>
    <mergeCell ref="A1:C1"/>
    <mergeCell ref="B4:E4"/>
    <mergeCell ref="A7:F7"/>
    <mergeCell ref="A10:A13"/>
    <mergeCell ref="A14:F14"/>
  </mergeCells>
  <hyperlinks>
    <hyperlink ref="B32" r:id="rId1"/>
    <hyperlink ref="B30" r:id="rId2"/>
    <hyperlink ref="B31" r:id="rId3"/>
  </hyperlinks>
  <pageMargins left="0.25" right="0.25" top="0.75" bottom="0.75" header="0.3" footer="0.3"/>
  <pageSetup scale="5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Layout" zoomScale="80" zoomScaleNormal="80" zoomScalePageLayoutView="80" workbookViewId="0">
      <selection activeCell="D10" sqref="D10"/>
    </sheetView>
  </sheetViews>
  <sheetFormatPr defaultColWidth="9.140625" defaultRowHeight="15"/>
  <cols>
    <col min="1" max="1" width="15.42578125" style="2" customWidth="1"/>
    <col min="2" max="2" width="45.42578125" style="2" customWidth="1"/>
    <col min="3" max="3" width="23.42578125" style="2" customWidth="1"/>
    <col min="4" max="4" width="22.140625" style="2" customWidth="1"/>
    <col min="5" max="5" width="40.140625" style="2" customWidth="1"/>
    <col min="6" max="6" width="29.85546875" style="2" bestFit="1" customWidth="1"/>
    <col min="7" max="7" width="15" style="2" customWidth="1"/>
    <col min="8" max="8" width="11.7109375" style="2" customWidth="1"/>
    <col min="9" max="16384" width="9.140625" style="2"/>
  </cols>
  <sheetData>
    <row r="1" spans="1:7" ht="28.5">
      <c r="A1" s="417" t="s">
        <v>71</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ht="15" customHeight="1">
      <c r="A8" s="449" t="s">
        <v>378</v>
      </c>
      <c r="B8" s="61" t="s">
        <v>409</v>
      </c>
      <c r="C8" s="388">
        <v>94776.17</v>
      </c>
      <c r="D8" s="12" t="s">
        <v>416</v>
      </c>
      <c r="E8" s="24" t="s">
        <v>406</v>
      </c>
      <c r="F8" s="326"/>
      <c r="G8" s="69"/>
    </row>
    <row r="9" spans="1:7">
      <c r="A9" s="450"/>
      <c r="B9" s="62" t="s">
        <v>4</v>
      </c>
      <c r="C9" s="386">
        <v>0.55000000000000004</v>
      </c>
      <c r="D9" s="28"/>
      <c r="E9" s="29" t="s">
        <v>406</v>
      </c>
      <c r="F9" s="326"/>
    </row>
    <row r="10" spans="1:7">
      <c r="A10" s="450"/>
      <c r="B10" s="62" t="s">
        <v>376</v>
      </c>
      <c r="C10" s="27">
        <v>7235081.4199999999</v>
      </c>
      <c r="D10" s="28" t="s">
        <v>370</v>
      </c>
      <c r="E10" s="328" t="s">
        <v>406</v>
      </c>
      <c r="F10" s="326"/>
    </row>
    <row r="11" spans="1:7" ht="15.75" thickBot="1">
      <c r="A11" s="451"/>
      <c r="B11" s="63" t="s">
        <v>407</v>
      </c>
      <c r="C11" s="25">
        <f>+((C8*1000000/C10)/C9)</f>
        <v>23817.328249349415</v>
      </c>
      <c r="D11" s="26" t="s">
        <v>377</v>
      </c>
      <c r="E11" s="329" t="s">
        <v>410</v>
      </c>
      <c r="F11" s="326"/>
    </row>
    <row r="12" spans="1:7">
      <c r="A12" s="422"/>
      <c r="B12" s="422"/>
      <c r="C12" s="422"/>
      <c r="D12" s="422"/>
      <c r="E12" s="422"/>
      <c r="F12" s="423"/>
    </row>
    <row r="13" spans="1:7" ht="15.75" thickBot="1">
      <c r="C13" s="4"/>
      <c r="D13" s="1"/>
      <c r="E13" s="1"/>
      <c r="F13" s="326"/>
    </row>
    <row r="14" spans="1:7" ht="15.75" thickBot="1">
      <c r="A14" s="366"/>
      <c r="B14" s="367"/>
      <c r="C14" s="312">
        <v>2013</v>
      </c>
      <c r="D14" s="312" t="s">
        <v>380</v>
      </c>
      <c r="E14" s="368" t="s">
        <v>381</v>
      </c>
      <c r="F14" s="325"/>
    </row>
    <row r="15" spans="1:7" ht="25.5" customHeight="1">
      <c r="A15" s="414" t="s">
        <v>379</v>
      </c>
      <c r="B15" s="350" t="s">
        <v>371</v>
      </c>
      <c r="C15" s="351">
        <v>318</v>
      </c>
      <c r="D15" s="314" t="s">
        <v>72</v>
      </c>
      <c r="E15" s="315" t="s">
        <v>73</v>
      </c>
      <c r="F15" s="339"/>
    </row>
    <row r="16" spans="1:7">
      <c r="A16" s="415"/>
      <c r="B16" s="348" t="s">
        <v>372</v>
      </c>
      <c r="C16" s="349">
        <f>+C15/C9</f>
        <v>578.18181818181813</v>
      </c>
      <c r="D16" s="313" t="s">
        <v>377</v>
      </c>
      <c r="E16" s="318" t="s">
        <v>410</v>
      </c>
      <c r="F16" s="331"/>
    </row>
    <row r="17" spans="1:8">
      <c r="A17" s="415"/>
      <c r="B17" s="348" t="s">
        <v>373</v>
      </c>
      <c r="C17" s="349">
        <v>6938.181818181818</v>
      </c>
      <c r="D17" s="313" t="s">
        <v>377</v>
      </c>
      <c r="E17" s="318" t="s">
        <v>410</v>
      </c>
      <c r="F17" s="331"/>
    </row>
    <row r="18" spans="1:8" ht="30">
      <c r="A18" s="415"/>
      <c r="B18" s="348" t="s">
        <v>374</v>
      </c>
      <c r="C18" s="349">
        <f>+C19/12</f>
        <v>1205.7789195667613</v>
      </c>
      <c r="D18" s="313" t="s">
        <v>377</v>
      </c>
      <c r="E18" s="318" t="s">
        <v>410</v>
      </c>
      <c r="F18" s="331"/>
    </row>
    <row r="19" spans="1:8" ht="30.75" thickBot="1">
      <c r="A19" s="416"/>
      <c r="B19" s="353" t="s">
        <v>375</v>
      </c>
      <c r="C19" s="374">
        <v>14469.347034801136</v>
      </c>
      <c r="D19" s="316" t="s">
        <v>377</v>
      </c>
      <c r="E19" s="317" t="s">
        <v>410</v>
      </c>
      <c r="F19" s="331"/>
    </row>
    <row r="20" spans="1:8">
      <c r="D20" s="1"/>
      <c r="E20" s="1"/>
      <c r="F20" s="326"/>
    </row>
    <row r="21" spans="1:8" ht="15.75" thickBot="1"/>
    <row r="22" spans="1:8" ht="30"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4">
      <c r="A24" s="419" t="s">
        <v>382</v>
      </c>
      <c r="B24" s="5" t="s">
        <v>383</v>
      </c>
      <c r="C24" s="375" t="s">
        <v>385</v>
      </c>
      <c r="D24" s="85">
        <v>6.6400000000000001E-2</v>
      </c>
      <c r="E24" s="85">
        <v>3.1E-2</v>
      </c>
      <c r="F24" s="461" t="s">
        <v>394</v>
      </c>
      <c r="G24" s="496">
        <v>0.20599999999999999</v>
      </c>
      <c r="H24" s="455">
        <v>0.20599999999999999</v>
      </c>
    </row>
    <row r="25" spans="1:8">
      <c r="A25" s="420"/>
      <c r="B25" s="17" t="s">
        <v>384</v>
      </c>
      <c r="C25" s="376" t="s">
        <v>414</v>
      </c>
      <c r="D25" s="70"/>
      <c r="E25" s="20">
        <v>5.7099999999999998E-2</v>
      </c>
      <c r="F25" s="462"/>
      <c r="G25" s="490"/>
      <c r="H25" s="456"/>
    </row>
    <row r="26" spans="1:8">
      <c r="A26" s="420"/>
      <c r="B26" s="487" t="s">
        <v>386</v>
      </c>
      <c r="C26" s="33" t="s">
        <v>415</v>
      </c>
      <c r="D26" s="31"/>
      <c r="E26" s="32">
        <v>5.4999999999999997E-3</v>
      </c>
      <c r="F26" s="462"/>
      <c r="G26" s="490"/>
      <c r="H26" s="456"/>
    </row>
    <row r="27" spans="1:8">
      <c r="A27" s="420"/>
      <c r="B27" s="488"/>
      <c r="C27" s="33" t="s">
        <v>397</v>
      </c>
      <c r="D27" s="302">
        <v>0.02</v>
      </c>
      <c r="E27" s="303">
        <v>0.01</v>
      </c>
      <c r="F27" s="462"/>
      <c r="G27" s="490"/>
      <c r="H27" s="456"/>
    </row>
    <row r="28" spans="1:8">
      <c r="A28" s="420"/>
      <c r="B28" s="488"/>
      <c r="C28" s="108" t="s">
        <v>74</v>
      </c>
      <c r="D28" s="110">
        <v>3.5000000000000001E-3</v>
      </c>
      <c r="E28" s="110">
        <v>3.5000000000000001E-3</v>
      </c>
      <c r="F28" s="462"/>
      <c r="G28" s="490"/>
      <c r="H28" s="456"/>
    </row>
    <row r="29" spans="1:8">
      <c r="A29" s="420"/>
      <c r="B29" s="488"/>
      <c r="C29" s="33" t="s">
        <v>75</v>
      </c>
      <c r="D29" s="96">
        <v>3.5999999999999999E-3</v>
      </c>
      <c r="E29" s="303">
        <v>4.4000000000000003E-3</v>
      </c>
      <c r="F29" s="462"/>
      <c r="G29" s="490"/>
      <c r="H29" s="456"/>
    </row>
    <row r="30" spans="1:8" ht="26.25" thickBot="1">
      <c r="A30" s="421"/>
      <c r="B30" s="489"/>
      <c r="C30" s="127" t="s">
        <v>76</v>
      </c>
      <c r="D30" s="128">
        <v>1E-3</v>
      </c>
      <c r="E30" s="128"/>
      <c r="F30" s="463"/>
      <c r="G30" s="491"/>
      <c r="H30" s="457"/>
    </row>
    <row r="31" spans="1:8">
      <c r="A31" t="s">
        <v>9</v>
      </c>
      <c r="B31" s="119" t="s">
        <v>77</v>
      </c>
      <c r="C31" s="114"/>
      <c r="D31" s="114"/>
      <c r="E31" s="114"/>
      <c r="F31" s="114"/>
      <c r="G31" s="113"/>
      <c r="H31" s="113"/>
    </row>
    <row r="32" spans="1:8" ht="15.75" thickBot="1">
      <c r="A32" s="114"/>
      <c r="B32" s="114"/>
      <c r="C32" s="114"/>
      <c r="D32" s="114"/>
      <c r="E32" s="114"/>
      <c r="F32" s="114"/>
    </row>
    <row r="33" spans="1:6" ht="15.75" thickBot="1">
      <c r="A33" s="304"/>
      <c r="B33" s="44" t="s">
        <v>388</v>
      </c>
      <c r="C33" s="44" t="s">
        <v>404</v>
      </c>
      <c r="D33" s="48" t="s">
        <v>393</v>
      </c>
      <c r="E33" s="321" t="s">
        <v>3</v>
      </c>
    </row>
    <row r="34" spans="1:6" ht="15" customHeight="1">
      <c r="A34" s="424" t="s">
        <v>399</v>
      </c>
      <c r="B34" s="64" t="s">
        <v>400</v>
      </c>
      <c r="C34" s="72">
        <v>30</v>
      </c>
      <c r="D34" s="50">
        <v>0.16666665999999999</v>
      </c>
      <c r="E34" s="24" t="s">
        <v>78</v>
      </c>
    </row>
    <row r="35" spans="1:6">
      <c r="A35" s="425"/>
      <c r="B35" s="42" t="s">
        <v>401</v>
      </c>
      <c r="C35" s="88">
        <v>15</v>
      </c>
      <c r="D35" s="54">
        <v>4.1666666666666664E-2</v>
      </c>
      <c r="E35" s="59" t="s">
        <v>79</v>
      </c>
    </row>
    <row r="36" spans="1:6">
      <c r="A36" s="425"/>
      <c r="B36" s="41" t="s">
        <v>402</v>
      </c>
      <c r="C36" s="89">
        <v>0</v>
      </c>
      <c r="D36" s="47"/>
      <c r="E36" s="91"/>
    </row>
    <row r="37" spans="1:6" ht="15.75" thickBot="1">
      <c r="A37" s="426"/>
      <c r="B37" s="43" t="s">
        <v>403</v>
      </c>
      <c r="C37" s="92">
        <v>150</v>
      </c>
      <c r="D37" s="57">
        <f>150/360/5</f>
        <v>8.3333333333333343E-2</v>
      </c>
      <c r="E37" s="94" t="s">
        <v>80</v>
      </c>
    </row>
    <row r="38" spans="1:6" ht="15" customHeight="1">
      <c r="A38" s="427" t="s">
        <v>405</v>
      </c>
      <c r="B38" s="427"/>
      <c r="C38" s="427"/>
      <c r="D38" s="427"/>
      <c r="E38" s="427"/>
      <c r="F38" s="427"/>
    </row>
    <row r="39" spans="1:6">
      <c r="E39" s="7"/>
      <c r="F39" s="8"/>
    </row>
    <row r="40" spans="1:6">
      <c r="E40" s="69"/>
      <c r="F40" s="8"/>
    </row>
    <row r="41" spans="1:6">
      <c r="B41" s="1"/>
      <c r="C41" s="1"/>
      <c r="F41" s="8"/>
    </row>
    <row r="42" spans="1:6">
      <c r="B42" s="1"/>
      <c r="C42" s="9"/>
    </row>
    <row r="43" spans="1:6">
      <c r="C43" s="3"/>
    </row>
    <row r="44" spans="1:6">
      <c r="C44" s="3"/>
    </row>
    <row r="45" spans="1:6">
      <c r="C45" s="3"/>
    </row>
    <row r="46" spans="1:6">
      <c r="C46" s="3"/>
    </row>
    <row r="47" spans="1:6">
      <c r="C47" s="3"/>
    </row>
    <row r="48" spans="1:6">
      <c r="C48" s="3"/>
    </row>
    <row r="49" spans="3:3">
      <c r="C49" s="3"/>
    </row>
    <row r="50" spans="3:3">
      <c r="C50" s="3"/>
    </row>
  </sheetData>
  <mergeCells count="19">
    <mergeCell ref="A15:A19"/>
    <mergeCell ref="A1:C1"/>
    <mergeCell ref="A5:F5"/>
    <mergeCell ref="A8:A11"/>
    <mergeCell ref="A12:F12"/>
    <mergeCell ref="A34:A37"/>
    <mergeCell ref="A38:F38"/>
    <mergeCell ref="G22:H22"/>
    <mergeCell ref="A24:A30"/>
    <mergeCell ref="G24:G30"/>
    <mergeCell ref="H24:H30"/>
    <mergeCell ref="A22:A23"/>
    <mergeCell ref="B22:B23"/>
    <mergeCell ref="C22:C23"/>
    <mergeCell ref="D22:D23"/>
    <mergeCell ref="E22:E23"/>
    <mergeCell ref="F22:F23"/>
    <mergeCell ref="B26:B30"/>
    <mergeCell ref="F24:F30"/>
  </mergeCells>
  <hyperlinks>
    <hyperlink ref="B31" r:id="rId1"/>
  </hyperlinks>
  <pageMargins left="0.7" right="0.7" top="0.75" bottom="0.75" header="0.3" footer="0.3"/>
  <pageSetup scale="54"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Layout" topLeftCell="A4" zoomScale="80" zoomScaleNormal="80" zoomScalePageLayoutView="80" workbookViewId="0">
      <selection activeCell="D9" sqref="D9"/>
    </sheetView>
  </sheetViews>
  <sheetFormatPr defaultColWidth="9.140625" defaultRowHeight="15"/>
  <cols>
    <col min="1" max="1" width="17" style="2" customWidth="1"/>
    <col min="2" max="2" width="45.42578125" style="2" customWidth="1"/>
    <col min="3" max="3" width="23.42578125" style="2" customWidth="1"/>
    <col min="4" max="4" width="22.140625" style="2" customWidth="1"/>
    <col min="5" max="5" width="40.140625" style="2" customWidth="1"/>
    <col min="6" max="6" width="42.42578125" style="2" customWidth="1"/>
    <col min="7" max="7" width="15" style="2" customWidth="1"/>
    <col min="8" max="8" width="11.7109375" style="2" customWidth="1"/>
    <col min="9" max="16384" width="9.140625" style="2"/>
  </cols>
  <sheetData>
    <row r="1" spans="1:7" ht="28.5">
      <c r="A1" s="417" t="s">
        <v>144</v>
      </c>
      <c r="B1" s="417"/>
      <c r="C1" s="417"/>
    </row>
    <row r="2" spans="1:7" ht="18.75">
      <c r="A2" s="60">
        <v>2013</v>
      </c>
    </row>
    <row r="4" spans="1:7">
      <c r="B4" s="68"/>
      <c r="G4" s="69"/>
    </row>
    <row r="5" spans="1:7" ht="18.75" customHeight="1">
      <c r="A5" s="418" t="s">
        <v>420</v>
      </c>
      <c r="B5" s="418"/>
      <c r="C5" s="418"/>
      <c r="D5" s="418"/>
      <c r="E5" s="418"/>
      <c r="F5" s="418"/>
      <c r="G5" s="69"/>
    </row>
    <row r="6" spans="1:7" ht="15.75" thickBot="1">
      <c r="F6" s="8"/>
      <c r="G6" s="69"/>
    </row>
    <row r="7" spans="1:7" ht="15.75" thickBot="1">
      <c r="A7" s="342"/>
      <c r="B7" s="343"/>
      <c r="C7" s="15">
        <v>2013</v>
      </c>
      <c r="D7" s="15" t="s">
        <v>380</v>
      </c>
      <c r="E7" s="16" t="s">
        <v>381</v>
      </c>
      <c r="F7" s="325"/>
      <c r="G7" s="69"/>
    </row>
    <row r="8" spans="1:7" ht="15" customHeight="1">
      <c r="A8" s="449" t="s">
        <v>378</v>
      </c>
      <c r="B8" s="61" t="s">
        <v>409</v>
      </c>
      <c r="C8" s="388">
        <v>24350.9</v>
      </c>
      <c r="D8" s="12" t="s">
        <v>416</v>
      </c>
      <c r="E8" s="24" t="s">
        <v>406</v>
      </c>
      <c r="F8" s="326"/>
      <c r="G8" s="69"/>
    </row>
    <row r="9" spans="1:7">
      <c r="A9" s="450"/>
      <c r="B9" s="62" t="s">
        <v>4</v>
      </c>
      <c r="C9" s="386">
        <v>0.49299999999999999</v>
      </c>
      <c r="D9" s="28"/>
      <c r="E9" s="29" t="s">
        <v>406</v>
      </c>
      <c r="F9" s="326"/>
    </row>
    <row r="10" spans="1:7">
      <c r="A10" s="450"/>
      <c r="B10" s="62" t="s">
        <v>376</v>
      </c>
      <c r="C10" s="27">
        <v>2550067.6</v>
      </c>
      <c r="D10" s="28" t="s">
        <v>370</v>
      </c>
      <c r="E10" s="328" t="s">
        <v>406</v>
      </c>
      <c r="F10" s="326"/>
    </row>
    <row r="11" spans="1:7" ht="15.75" thickBot="1">
      <c r="A11" s="451"/>
      <c r="B11" s="63" t="s">
        <v>407</v>
      </c>
      <c r="C11" s="25">
        <f>+((C8*1000000/C10)/C9)</f>
        <v>19369.410555246635</v>
      </c>
      <c r="D11" s="26" t="s">
        <v>377</v>
      </c>
      <c r="E11" s="329" t="s">
        <v>410</v>
      </c>
      <c r="F11" s="326"/>
    </row>
    <row r="12" spans="1:7">
      <c r="A12" s="422"/>
      <c r="B12" s="422"/>
      <c r="C12" s="422"/>
      <c r="D12" s="422"/>
      <c r="E12" s="422"/>
      <c r="F12" s="423"/>
    </row>
    <row r="13" spans="1:7" ht="15.75" thickBot="1">
      <c r="C13" s="4"/>
      <c r="D13" s="1"/>
      <c r="E13" s="1"/>
      <c r="F13" s="1"/>
    </row>
    <row r="14" spans="1:7" ht="15.75" thickBot="1">
      <c r="A14" s="366"/>
      <c r="B14" s="367"/>
      <c r="C14" s="312">
        <v>2013</v>
      </c>
      <c r="D14" s="312" t="s">
        <v>380</v>
      </c>
      <c r="E14" s="368" t="s">
        <v>381</v>
      </c>
      <c r="F14" s="325"/>
    </row>
    <row r="15" spans="1:7" ht="15" customHeight="1">
      <c r="A15" s="414" t="s">
        <v>379</v>
      </c>
      <c r="B15" s="350" t="s">
        <v>371</v>
      </c>
      <c r="C15" s="351">
        <v>188.83</v>
      </c>
      <c r="D15" s="314" t="s">
        <v>145</v>
      </c>
      <c r="E15" s="315" t="s">
        <v>146</v>
      </c>
      <c r="F15" s="338"/>
    </row>
    <row r="16" spans="1:7">
      <c r="A16" s="415"/>
      <c r="B16" s="348" t="s">
        <v>372</v>
      </c>
      <c r="C16" s="349">
        <f>+C15/C9</f>
        <v>383.02231237322519</v>
      </c>
      <c r="D16" s="313" t="s">
        <v>377</v>
      </c>
      <c r="E16" s="318" t="s">
        <v>410</v>
      </c>
      <c r="F16" s="331"/>
    </row>
    <row r="17" spans="1:8">
      <c r="A17" s="415"/>
      <c r="B17" s="348" t="s">
        <v>373</v>
      </c>
      <c r="C17" s="349">
        <f>+C16*12</f>
        <v>4596.2677484787018</v>
      </c>
      <c r="D17" s="313" t="s">
        <v>377</v>
      </c>
      <c r="E17" s="318" t="s">
        <v>410</v>
      </c>
      <c r="F17" s="331"/>
    </row>
    <row r="18" spans="1:8" ht="30">
      <c r="A18" s="415"/>
      <c r="B18" s="348" t="s">
        <v>374</v>
      </c>
      <c r="C18" s="349">
        <f>+C19/12</f>
        <v>897.18132715438014</v>
      </c>
      <c r="D18" s="313" t="s">
        <v>377</v>
      </c>
      <c r="E18" s="318" t="s">
        <v>410</v>
      </c>
      <c r="F18" s="331"/>
    </row>
    <row r="19" spans="1:8" ht="30.75" thickBot="1">
      <c r="A19" s="416"/>
      <c r="B19" s="353" t="s">
        <v>375</v>
      </c>
      <c r="C19" s="374">
        <v>10766.175925852562</v>
      </c>
      <c r="D19" s="316" t="s">
        <v>377</v>
      </c>
      <c r="E19" s="317" t="s">
        <v>410</v>
      </c>
      <c r="F19" s="331"/>
    </row>
    <row r="20" spans="1:8">
      <c r="D20" s="1"/>
      <c r="E20" s="1"/>
      <c r="F20" s="1"/>
    </row>
    <row r="21" spans="1:8" ht="15.75" thickBot="1"/>
    <row r="22" spans="1:8" ht="27.75" customHeight="1" thickBot="1">
      <c r="A22" s="436"/>
      <c r="B22" s="438" t="s">
        <v>387</v>
      </c>
      <c r="C22" s="440" t="s">
        <v>388</v>
      </c>
      <c r="D22" s="438" t="s">
        <v>389</v>
      </c>
      <c r="E22" s="438" t="s">
        <v>390</v>
      </c>
      <c r="F22" s="440" t="s">
        <v>392</v>
      </c>
      <c r="G22" s="428" t="s">
        <v>395</v>
      </c>
      <c r="H22" s="429"/>
    </row>
    <row r="23" spans="1:8" ht="15.75" customHeight="1" thickBot="1">
      <c r="A23" s="437"/>
      <c r="B23" s="439"/>
      <c r="C23" s="441"/>
      <c r="D23" s="439"/>
      <c r="E23" s="439"/>
      <c r="F23" s="441"/>
      <c r="G23" s="322" t="s">
        <v>432</v>
      </c>
      <c r="H23" s="322" t="s">
        <v>433</v>
      </c>
    </row>
    <row r="24" spans="1:8" ht="28.5" customHeight="1">
      <c r="A24" s="419" t="s">
        <v>382</v>
      </c>
      <c r="B24" s="293" t="s">
        <v>9</v>
      </c>
      <c r="C24" s="375" t="s">
        <v>385</v>
      </c>
      <c r="D24" s="85">
        <v>6.25E-2</v>
      </c>
      <c r="E24" s="85">
        <v>6.7500000000000004E-2</v>
      </c>
      <c r="F24" s="467" t="s">
        <v>424</v>
      </c>
      <c r="G24" s="496">
        <v>0.245</v>
      </c>
      <c r="H24" s="455">
        <v>0.245</v>
      </c>
    </row>
    <row r="25" spans="1:8">
      <c r="A25" s="420"/>
      <c r="B25" s="295" t="s">
        <v>10</v>
      </c>
      <c r="C25" s="376" t="s">
        <v>414</v>
      </c>
      <c r="D25" s="70">
        <v>0.03</v>
      </c>
      <c r="E25" s="20">
        <v>7.4999999999999997E-2</v>
      </c>
      <c r="F25" s="468"/>
      <c r="G25" s="490"/>
      <c r="H25" s="456"/>
    </row>
    <row r="26" spans="1:8">
      <c r="A26" s="420"/>
      <c r="B26" s="470" t="s">
        <v>386</v>
      </c>
      <c r="C26" s="33" t="s">
        <v>415</v>
      </c>
      <c r="D26" s="290"/>
      <c r="E26" s="96"/>
      <c r="F26" s="468"/>
      <c r="G26" s="490"/>
      <c r="H26" s="456"/>
    </row>
    <row r="27" spans="1:8" ht="39" thickBot="1">
      <c r="A27" s="421"/>
      <c r="B27" s="472"/>
      <c r="C27" s="127" t="s">
        <v>147</v>
      </c>
      <c r="D27" s="128"/>
      <c r="E27" s="128">
        <v>0.01</v>
      </c>
      <c r="F27" s="469"/>
      <c r="G27" s="491"/>
      <c r="H27" s="457"/>
    </row>
    <row r="28" spans="1:8">
      <c r="A28" s="137" t="s">
        <v>9</v>
      </c>
      <c r="B28" s="119" t="s">
        <v>148</v>
      </c>
      <c r="C28" s="117"/>
      <c r="D28" s="117"/>
      <c r="E28" s="117"/>
      <c r="F28" s="117"/>
      <c r="G28" s="99"/>
      <c r="H28" s="99"/>
    </row>
    <row r="29" spans="1:8" ht="25.5">
      <c r="A29" s="1" t="s">
        <v>149</v>
      </c>
      <c r="B29" s="119" t="s">
        <v>150</v>
      </c>
      <c r="C29" s="135"/>
      <c r="D29" s="135"/>
      <c r="E29" s="135"/>
      <c r="F29" s="135"/>
      <c r="G29" s="113"/>
      <c r="H29" s="113"/>
    </row>
    <row r="30" spans="1:8">
      <c r="A30" s="137" t="s">
        <v>151</v>
      </c>
      <c r="B30" s="119" t="s">
        <v>152</v>
      </c>
      <c r="C30" s="135"/>
      <c r="D30" s="135"/>
      <c r="E30" s="135"/>
      <c r="F30" s="135"/>
    </row>
    <row r="31" spans="1:8">
      <c r="A31" s="137"/>
      <c r="B31" s="119"/>
      <c r="C31" s="135"/>
      <c r="D31" s="135"/>
      <c r="E31" s="135"/>
      <c r="F31" s="135"/>
    </row>
    <row r="32" spans="1:8" ht="15.75" thickBot="1">
      <c r="A32" s="137"/>
      <c r="B32" s="119"/>
      <c r="C32" s="135"/>
      <c r="D32" s="135"/>
      <c r="E32" s="135"/>
      <c r="F32" s="135"/>
    </row>
    <row r="33" spans="1:6" ht="15.75" thickBot="1">
      <c r="A33" s="304"/>
      <c r="B33" s="44" t="s">
        <v>388</v>
      </c>
      <c r="C33" s="44" t="s">
        <v>404</v>
      </c>
      <c r="D33" s="48" t="s">
        <v>393</v>
      </c>
      <c r="E33" s="321" t="s">
        <v>3</v>
      </c>
    </row>
    <row r="34" spans="1:6" ht="25.5" customHeight="1">
      <c r="A34" s="424" t="s">
        <v>399</v>
      </c>
      <c r="B34" s="64" t="s">
        <v>400</v>
      </c>
      <c r="C34" s="121">
        <v>15</v>
      </c>
      <c r="D34" s="50">
        <v>4.1666666666666664E-2</v>
      </c>
      <c r="E34" s="24" t="s">
        <v>153</v>
      </c>
    </row>
    <row r="35" spans="1:6" ht="38.25">
      <c r="A35" s="425"/>
      <c r="B35" s="42" t="s">
        <v>401</v>
      </c>
      <c r="C35" s="132">
        <v>24</v>
      </c>
      <c r="D35" s="54">
        <v>6.6666666666666666E-2</v>
      </c>
      <c r="E35" s="59" t="s">
        <v>154</v>
      </c>
    </row>
    <row r="36" spans="1:6" ht="25.5" customHeight="1">
      <c r="A36" s="425"/>
      <c r="B36" s="41" t="s">
        <v>402</v>
      </c>
      <c r="C36" s="89">
        <v>0</v>
      </c>
      <c r="D36" s="47"/>
      <c r="E36" s="91"/>
    </row>
    <row r="37" spans="1:6" ht="39" thickBot="1">
      <c r="A37" s="426"/>
      <c r="B37" s="43" t="s">
        <v>403</v>
      </c>
      <c r="C37" s="92">
        <v>150</v>
      </c>
      <c r="D37" s="57">
        <f>150/360/5</f>
        <v>8.3333333333333343E-2</v>
      </c>
      <c r="E37" s="94" t="s">
        <v>155</v>
      </c>
    </row>
    <row r="38" spans="1:6" ht="15" customHeight="1">
      <c r="A38" s="427" t="s">
        <v>405</v>
      </c>
      <c r="B38" s="427"/>
      <c r="C38" s="427"/>
      <c r="D38" s="427"/>
      <c r="E38" s="427"/>
      <c r="F38" s="427"/>
    </row>
    <row r="39" spans="1:6">
      <c r="E39" s="7"/>
      <c r="F39" s="8"/>
    </row>
    <row r="40" spans="1:6">
      <c r="E40" s="69"/>
      <c r="F40" s="8"/>
    </row>
    <row r="41" spans="1:6">
      <c r="B41" s="1"/>
      <c r="C41" s="1"/>
      <c r="F41" s="8"/>
    </row>
    <row r="42" spans="1:6">
      <c r="B42" s="1"/>
      <c r="C42" s="9"/>
    </row>
    <row r="43" spans="1:6">
      <c r="C43" s="3"/>
    </row>
    <row r="44" spans="1:6">
      <c r="C44" s="3"/>
    </row>
    <row r="45" spans="1:6">
      <c r="C45" s="3"/>
    </row>
    <row r="46" spans="1:6">
      <c r="C46" s="3"/>
    </row>
    <row r="47" spans="1:6">
      <c r="C47" s="3"/>
    </row>
    <row r="48" spans="1:6">
      <c r="C48" s="3"/>
    </row>
    <row r="49" spans="3:3">
      <c r="C49" s="3"/>
    </row>
    <row r="50" spans="3:3">
      <c r="C50" s="3"/>
    </row>
  </sheetData>
  <mergeCells count="19">
    <mergeCell ref="A15:A19"/>
    <mergeCell ref="A1:C1"/>
    <mergeCell ref="A5:F5"/>
    <mergeCell ref="A8:A11"/>
    <mergeCell ref="A12:F12"/>
    <mergeCell ref="A38:F38"/>
    <mergeCell ref="G22:H22"/>
    <mergeCell ref="A24:A27"/>
    <mergeCell ref="G24:G27"/>
    <mergeCell ref="H24:H27"/>
    <mergeCell ref="A34:A37"/>
    <mergeCell ref="A22:A23"/>
    <mergeCell ref="B22:B23"/>
    <mergeCell ref="C22:C23"/>
    <mergeCell ref="D22:D23"/>
    <mergeCell ref="E22:E23"/>
    <mergeCell ref="F22:F23"/>
    <mergeCell ref="F24:F27"/>
    <mergeCell ref="B26:B27"/>
  </mergeCells>
  <hyperlinks>
    <hyperlink ref="B28" r:id="rId1"/>
    <hyperlink ref="B29" r:id="rId2"/>
    <hyperlink ref="B30" r:id="rId3"/>
  </hyperlinks>
  <pageMargins left="0.34882812499999999" right="0.7" top="0.75" bottom="0.75" header="0.3" footer="0.3"/>
  <pageSetup scale="47"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Operations" ma:contentTypeID="0x010100ACF722E9F6B0B149B0CD8BE2560A6672008FCC78E15D97C545984C0590B10B4330" ma:contentTypeVersion="19" ma:contentTypeDescription="The base project type from which other project content types inherit their information." ma:contentTypeScope="" ma:versionID="3e5a178a2e512ba799225a0efaf3c353">
  <xsd:schema xmlns:xsd="http://www.w3.org/2001/XMLSchema" xmlns:xs="http://www.w3.org/2001/XMLSchema" xmlns:p="http://schemas.microsoft.com/office/2006/metadata/properties" xmlns:ns2="cdc7663a-08f0-4737-9e8c-148ce897a09c" targetNamespace="http://schemas.microsoft.com/office/2006/metadata/properties" ma:root="true" ma:fieldsID="7f6d097056863eafd10722b12e009f59"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ACF722E9F6B0B149B0CD8BE2560A667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Urls xmlns="http://schemas.microsoft.com/sharepoint/v3/contenttype/forms/url">
  <Display>_catalogs/masterpage/ECMForms/OperationsCT/View.aspx</Display>
  <Edit>_catalogs/masterpage/ECMForms/OperationsCT/Edit.aspx</Edit>
</FormUrls>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Confidential</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Regional</TermName>
          <TermId xmlns="http://schemas.microsoft.com/office/infopath/2007/PartnerControls">2537a5b7-6d8e-482c-94dc-32c3cc44ff65</TermId>
        </TermInfo>
      </Terms>
    </ic46d7e087fd4a108fb86518ca413cc6>
    <IDBDocs_x0020_Number xmlns="cdc7663a-08f0-4737-9e8c-148ce897a09c" xsi:nil="true"/>
    <Division_x0020_or_x0020_Unit xmlns="cdc7663a-08f0-4737-9e8c-148ce897a09c">SCL/LMK</Division_x0020_or_x0020_Unit>
    <From_x003a_ xmlns="cdc7663a-08f0-4737-9e8c-148ce897a09c" xsi:nil="true"/>
    <Fiscal_x0020_Year_x0020_IDB xmlns="cdc7663a-08f0-4737-9e8c-148ce897a09c">2017</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Project Preparation, Planning and Design</TermName>
          <TermId xmlns="http://schemas.microsoft.com/office/infopath/2007/PartnerControls">29ca0c72-1fc4-435f-a09c-28585cb5eac9</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 xsi:nil="true"/>
    <Document_x0020_Author xmlns="cdc7663a-08f0-4737-9e8c-148ce897a09c">Gaona, Tania Lucia</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LABOR POLICY</TermName>
          <TermId xmlns="http://schemas.microsoft.com/office/infopath/2007/PartnerControls">e71f91eb-7c75-452b-8d19-3a449ce1e247</TermId>
        </TermInfo>
      </Terms>
    </b2ec7cfb18674cb8803df6b262e8b107>
    <Business_x0020_Area xmlns="cdc7663a-08f0-4737-9e8c-148ce897a09c" xsi:nil="true"/>
    <Key_x0020_Document xmlns="cdc7663a-08f0-4737-9e8c-148ce897a09c">false</Key_x0020_Document>
    <Document_x0020_Language_x0020_IDB xmlns="cdc7663a-08f0-4737-9e8c-148ce897a09c" xsi:nil="true"/>
    <Project_x0020_Document_x0020_Type xmlns="cdc7663a-08f0-4737-9e8c-148ce897a09c" xsi:nil="true"/>
    <g511464f9e53401d84b16fa9b379a574 xmlns="cdc7663a-08f0-4737-9e8c-148ce897a09c">
      <Terms xmlns="http://schemas.microsoft.com/office/infopath/2007/PartnerControls"/>
    </g511464f9e53401d84b16fa9b379a574>
    <TaxCatchAll xmlns="cdc7663a-08f0-4737-9e8c-148ce897a09c">
      <Value>117</Value>
      <Value>31</Value>
      <Value>1</Value>
      <Value>21</Value>
    </TaxCatchAll>
    <Operation_x0020_Type xmlns="cdc7663a-08f0-4737-9e8c-148ce897a09c" xsi:nil="true"/>
    <Package_x0020_Code xmlns="cdc7663a-08f0-4737-9e8c-148ce897a09c" xsi:nil="true"/>
    <To_x003a_ xmlns="cdc7663a-08f0-4737-9e8c-148ce897a09c" xsi:nil="true"/>
    <Identifier xmlns="cdc7663a-08f0-4737-9e8c-148ce897a09c" xsi:nil="true"/>
    <Project_x0020_Number xmlns="cdc7663a-08f0-4737-9e8c-148ce897a09c">RG-K1451;</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SOCIAL INVESTMENT</TermName>
          <TermId xmlns="http://schemas.microsoft.com/office/infopath/2007/PartnerControls">3f908695-d5b5-49f6-941f-76876b39564f</TermId>
        </TermInfo>
      </Terms>
    </nddeef1749674d76abdbe4b239a70bc6>
    <Record_x0020_Number xmlns="cdc7663a-08f0-4737-9e8c-148ce897a09c">R0000785067</Record_x0020_Number>
    <_dlc_DocId xmlns="cdc7663a-08f0-4737-9e8c-148ce897a09c">EZSHARE-173291442-3</_dlc_DocId>
    <_dlc_DocIdUrl xmlns="cdc7663a-08f0-4737-9e8c-148ce897a09c">
      <Url>https://idbg.sharepoint.com/teams/EZ-RG-ESW/RG-K1451/_layouts/15/DocIdRedir.aspx?ID=EZSHARE-173291442-3</Url>
      <Description>EZSHARE-173291442-3</Description>
    </_dlc_DocIdUrl>
  </documentManagement>
</p:properties>
</file>

<file path=customXml/itemProps1.xml><?xml version="1.0" encoding="utf-8"?>
<ds:datastoreItem xmlns:ds="http://schemas.openxmlformats.org/officeDocument/2006/customXml" ds:itemID="{0C19CF92-DB14-4B0D-9016-735761E19C4C}"/>
</file>

<file path=customXml/itemProps2.xml><?xml version="1.0" encoding="utf-8"?>
<ds:datastoreItem xmlns:ds="http://schemas.openxmlformats.org/officeDocument/2006/customXml" ds:itemID="{341D135E-A3B1-435A-B9BF-7950842164CB}"/>
</file>

<file path=customXml/itemProps3.xml><?xml version="1.0" encoding="utf-8"?>
<ds:datastoreItem xmlns:ds="http://schemas.openxmlformats.org/officeDocument/2006/customXml" ds:itemID="{70C659CE-1C6C-4462-BBC5-3F5176F29740}"/>
</file>

<file path=customXml/itemProps4.xml><?xml version="1.0" encoding="utf-8"?>
<ds:datastoreItem xmlns:ds="http://schemas.openxmlformats.org/officeDocument/2006/customXml" ds:itemID="{580627B9-E5CD-4A46-ACB3-415F3E846490}"/>
</file>

<file path=customXml/itemProps5.xml><?xml version="1.0" encoding="utf-8"?>
<ds:datastoreItem xmlns:ds="http://schemas.openxmlformats.org/officeDocument/2006/customXml" ds:itemID="{F8A2D74A-38B2-4F68-848A-AB2EEF7EEDAA}"/>
</file>

<file path=customXml/itemProps6.xml><?xml version="1.0" encoding="utf-8"?>
<ds:datastoreItem xmlns:ds="http://schemas.openxmlformats.org/officeDocument/2006/customXml" ds:itemID="{24701143-EDF0-4DB5-9478-08AF2C07B1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ARG</vt:lpstr>
      <vt:lpstr>BOL</vt:lpstr>
      <vt:lpstr>BRA</vt:lpstr>
      <vt:lpstr>CHL</vt:lpstr>
      <vt:lpstr>COL</vt:lpstr>
      <vt:lpstr>CRI</vt:lpstr>
      <vt:lpstr>DOM</vt:lpstr>
      <vt:lpstr>ECU</vt:lpstr>
      <vt:lpstr>SLV</vt:lpstr>
      <vt:lpstr>GTM</vt:lpstr>
      <vt:lpstr>HND</vt:lpstr>
      <vt:lpstr>JAM</vt:lpstr>
      <vt:lpstr>MEX</vt:lpstr>
      <vt:lpstr>NIC</vt:lpstr>
      <vt:lpstr>PAN</vt:lpstr>
      <vt:lpstr>PRY</vt:lpstr>
      <vt:lpstr>PER</vt:lpstr>
      <vt:lpstr>TTO</vt:lpstr>
      <vt:lpstr>URY</vt:lpstr>
      <vt:lpstr>VEN</vt:lpstr>
      <vt:lpstr>Resumen</vt:lpstr>
      <vt:lpstr>2.7</vt:lpstr>
      <vt:lpstr>2.8</vt:lpstr>
      <vt:lpstr>2.9</vt:lpstr>
      <vt:lpstr>2.10</vt:lpstr>
      <vt:lpstr>4.5</vt:lpstr>
    </vt:vector>
  </TitlesOfParts>
  <Company>Inter-American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keywords/>
  <cp:lastModifiedBy>IADB</cp:lastModifiedBy>
  <dcterms:created xsi:type="dcterms:W3CDTF">2015-10-13T18:29:28Z</dcterms:created>
  <dcterms:modified xsi:type="dcterms:W3CDTF">2017-06-15T15:31:10Z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0x010100ACF722E9F6B0B149B0CD8BE2560A6672008FCC78E15D97C545984C0590B10B4330</vt:lpwstr>
  </property>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117;#LABOR POLICY|e71f91eb-7c75-452b-8d19-3a449ce1e247</vt:lpwstr>
  </property>
  <property fmtid="{D5CDD505-2E9C-101B-9397-08002B2CF9AE}" pid="7" name="Fund IDB">
    <vt:lpwstr/>
  </property>
  <property fmtid="{D5CDD505-2E9C-101B-9397-08002B2CF9AE}" pid="8" name="Country">
    <vt:lpwstr>21;#Regional|2537a5b7-6d8e-482c-94dc-32c3cc44ff65</vt:lpwstr>
  </property>
  <property fmtid="{D5CDD505-2E9C-101B-9397-08002B2CF9AE}" pid="9" name="Sector IDB">
    <vt:lpwstr>31;#SOCIAL INVESTMENT|3f908695-d5b5-49f6-941f-76876b39564f</vt:lpwstr>
  </property>
  <property fmtid="{D5CDD505-2E9C-101B-9397-08002B2CF9AE}" pid="10" name="Function Operations IDB">
    <vt:lpwstr>1;#Project Preparation, Planning and Design|29ca0c72-1fc4-435f-a09c-28585cb5eac9</vt:lpwstr>
  </property>
  <property fmtid="{D5CDD505-2E9C-101B-9397-08002B2CF9AE}" pid="11" name="_dlc_DocIdItemGuid">
    <vt:lpwstr>cce17942-1cbe-465f-86bd-667d743365bf</vt:lpwstr>
  </property>
</Properties>
</file>